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870" tabRatio="909" activeTab="0"/>
  </bookViews>
  <sheets>
    <sheet name="Przedmiar nr 1 " sheetId="1" r:id="rId1"/>
  </sheets>
  <definedNames>
    <definedName name="_xlnm.Print_Area" localSheetId="0">'Przedmiar nr 1 '!$A$1:$H$53</definedName>
  </definedNames>
  <calcPr fullCalcOnLoad="1"/>
</workbook>
</file>

<file path=xl/sharedStrings.xml><?xml version="1.0" encoding="utf-8"?>
<sst xmlns="http://schemas.openxmlformats.org/spreadsheetml/2006/main" count="125" uniqueCount="86">
  <si>
    <t>Koszt wykonania dokumentacji powykonawczej i odbiorowej</t>
  </si>
  <si>
    <t>Opis Robót</t>
  </si>
  <si>
    <t>Jed. miary</t>
  </si>
  <si>
    <t>m</t>
  </si>
  <si>
    <t>1.2</t>
  </si>
  <si>
    <t>kpl.</t>
  </si>
  <si>
    <t>1.5</t>
  </si>
  <si>
    <t>Obmiar</t>
  </si>
  <si>
    <t>Suma dla Rachunku nr 1</t>
  </si>
  <si>
    <t>Suma dla Rachunku nr 2</t>
  </si>
  <si>
    <t>Suma dla Rachunku nr 3</t>
  </si>
  <si>
    <t>ryczałt</t>
  </si>
  <si>
    <t>Obsługa geodezyjna</t>
  </si>
  <si>
    <t>Cena jedn. [PLN]</t>
  </si>
  <si>
    <t>Wartość [PLN]</t>
  </si>
  <si>
    <t>RACHUNEK NR 1 - Pozycje ogólne</t>
  </si>
  <si>
    <t>Opłaty za zajęcie pasa drogowego</t>
  </si>
  <si>
    <t xml:space="preserve">Kod pozycji przedmiarowej </t>
  </si>
  <si>
    <t xml:space="preserve">Nr ST </t>
  </si>
  <si>
    <t>Nr pozycji przedmiaru</t>
  </si>
  <si>
    <t>1.</t>
  </si>
  <si>
    <t>mb</t>
  </si>
  <si>
    <t>szt.</t>
  </si>
  <si>
    <t>RACHUNEK NR 3 - Sieć wodociągowa</t>
  </si>
  <si>
    <t xml:space="preserve">Z E S T A W I E N I E   K O S Z T Ó W </t>
  </si>
  <si>
    <t>Lp.</t>
  </si>
  <si>
    <t>Należny  podatek  VAT</t>
  </si>
  <si>
    <t>ST-00</t>
  </si>
  <si>
    <t>Opis</t>
  </si>
  <si>
    <t xml:space="preserve">Cena  Ofertowa  z  VAT </t>
  </si>
  <si>
    <t>podpis uprawomocnionego przedstawiciela(li)</t>
  </si>
  <si>
    <t xml:space="preserve">Wykonawcy </t>
  </si>
  <si>
    <t xml:space="preserve">P R Z E D M I A R    R O B Ó T  NR 1 </t>
  </si>
  <si>
    <t xml:space="preserve">ryczałt     </t>
  </si>
  <si>
    <t>Zaplecze Budowy z urządzeniem, utrzymaniem i likwidacją wraz z zabezpieczeniem  terenu budowy i oznakowaniem robót</t>
  </si>
  <si>
    <t>R A Z E M  (1)  wartość netto</t>
  </si>
  <si>
    <t>1.3</t>
  </si>
  <si>
    <t xml:space="preserve">Rachunek nr 2  BUDOWA SIECI KANALIZACJI SANITARNEJ </t>
  </si>
  <si>
    <t xml:space="preserve">Rurociąg tłoczny </t>
  </si>
  <si>
    <t>Przepompownia ścieków PDŚ1</t>
  </si>
  <si>
    <t>Przepompownia ścieków PDŚ2</t>
  </si>
  <si>
    <t xml:space="preserve">RACHUNEK NR 2 - Roboty montażowe - kanalizacja sanitarna tłoczna </t>
  </si>
  <si>
    <t>Montaż zasuw klinowych kołnierzowych DN 100 mm z obudową i skrzynką uliczną wraz z niezbędnymi robotami ziemnymi, montażem, osprzętem, próbami oraz oznakowaniem</t>
  </si>
  <si>
    <t xml:space="preserve"> Rozbudowa sieci wodociągowej i kanalizacji ciśnieniowej na osiedlu Barwnym w Podaninie gm. Chodzież </t>
  </si>
  <si>
    <t xml:space="preserve">Rurociąg tłoczny z  PE100-RC , SDR 17o średnicy zewnętrznej 50 mm  wykonany w technologii przewiertu sterowanego na odcinku od T6 - T o rzędnych (96,90/95,40) </t>
  </si>
  <si>
    <t>Rurociąg z polietylenu  PE-RC 100, SDR 17 o średnicy zewnętrznej 110 mm wykonany metodą przewiertu sterowanego z niezbędnymi robotami ziemnymi, montażem, osprzętem, próbami oraz oznakowaniem rurociągu</t>
  </si>
  <si>
    <t>3.1.1</t>
  </si>
  <si>
    <t>3.1.2</t>
  </si>
  <si>
    <t>3.1.3</t>
  </si>
  <si>
    <t>2.1</t>
  </si>
  <si>
    <t>2.1.1</t>
  </si>
  <si>
    <t>2.1.2</t>
  </si>
  <si>
    <t>2.2</t>
  </si>
  <si>
    <t>2.2.1</t>
  </si>
  <si>
    <t>2.2.2</t>
  </si>
  <si>
    <t>2.2.3</t>
  </si>
  <si>
    <t>2.2.4</t>
  </si>
  <si>
    <t>2.2.5</t>
  </si>
  <si>
    <t>2.2.6</t>
  </si>
  <si>
    <t>2.1.3</t>
  </si>
  <si>
    <t xml:space="preserve"> Przepompownie  przydomowe</t>
  </si>
  <si>
    <t>Montaż trójników siodłowych  PE 50/40 zgrzewanych wraz z wraz z niezbędnymi robotami ziemnymi, montażem, osprzętem, próbami oraz oznakowaniem.</t>
  </si>
  <si>
    <t>2.1.4</t>
  </si>
  <si>
    <t>Montaż zasuwki odcinającej ze złączem ISO  PE 40 dla rurociągów tłocznych z przydomowych przepompowni ścieków z obudową i skrzynką uliczną wraz z niezbędnymi robotami ziemnymi, montażem, osprzętem, próbami oraz oznakowaniem</t>
  </si>
  <si>
    <r>
      <t xml:space="preserve">Przepompownia przydomowa Ø 800 mm h=2,4m PEHD PŚD1 </t>
    </r>
    <r>
      <rPr>
        <b/>
        <sz val="9"/>
        <rFont val="Arial"/>
        <family val="2"/>
      </rPr>
      <t>(231/33</t>
    </r>
    <r>
      <rPr>
        <sz val="9"/>
        <rFont val="Arial"/>
        <family val="2"/>
      </rPr>
      <t xml:space="preserve">)-  Roboty budowlane wraz z robotami ziemnymi wraz z wyposażeniem i  montażem armatury pompami robotami elektrycznymi i zagospodarowaniem terenu,próbami, szkoleniem obsługi </t>
    </r>
  </si>
  <si>
    <r>
      <t xml:space="preserve">Przepompownia przydomowa Ø 800 mm h=2,4m PEHD PŚD2 </t>
    </r>
    <r>
      <rPr>
        <b/>
        <sz val="9"/>
        <rFont val="Arial"/>
        <family val="2"/>
      </rPr>
      <t>(237/9)</t>
    </r>
    <r>
      <rPr>
        <sz val="9"/>
        <rFont val="Arial"/>
        <family val="2"/>
      </rPr>
      <t xml:space="preserve">-   Roboty budowlane wraz z robotami ziemnymi wraz z wyposażeniem i  montażem armatury pompami robotami elektrycznymi i zagospodarowaniem terenu,próbami, szkoleniem obsługi </t>
    </r>
  </si>
  <si>
    <t>Montaż trójnika siodłowego PE z obejmą dolną do przyłącza wodociągowego 110/32 mm z  z niezbędnymi robotami ziemnymi, montażem, osprzętem, próbami</t>
  </si>
  <si>
    <t>2.1.5</t>
  </si>
  <si>
    <t xml:space="preserve">Rurociąg tłoczny z  PE100-RC , SDR 17o średnicy zewnętrznej 40 mm  - przyłącza, wraz z wraz z niezbędnymi robotami ziemnymi, montażem, osprzętem, próbami oraz oznakowaniem. </t>
  </si>
  <si>
    <t>ST-02.00
ST-03.01 ST-05.04</t>
  </si>
  <si>
    <t>ST-02.00
ST-03.03 ST-05.04</t>
  </si>
  <si>
    <t>ST-02.00 ST-03.03 ST-03.01 ST-05.04</t>
  </si>
  <si>
    <t>ST-02.00, ST-03.01, ST-03.03 ST-05.04</t>
  </si>
  <si>
    <t>ST-02.00
ST-03.02 ST-05.04</t>
  </si>
  <si>
    <t>ST-02.00
ST- 3.01,   ST-03.03, ST-05.04</t>
  </si>
  <si>
    <t>ST-02.00, ST-04.00  ST-05.04</t>
  </si>
  <si>
    <t>Ubezpieczenia ( jeśli wykonawca nie posiada aktualnego )</t>
  </si>
  <si>
    <t>1.1.</t>
  </si>
  <si>
    <t>1.4</t>
  </si>
  <si>
    <r>
      <t>Podłączenie przydomowej przepompowni (szafki) do zasilania elektrycznego  działki. Ułożenie kabla zasilającego YKYżo 5*2,5 mm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w rurze ochronnej w  osłonie  AROTA KR-75</t>
    </r>
    <r>
      <rPr>
        <vertAlign val="superscript"/>
        <sz val="9"/>
        <rFont val="Arial"/>
        <family val="2"/>
      </rPr>
      <t>.</t>
    </r>
    <r>
      <rPr>
        <sz val="9"/>
        <rFont val="Arial"/>
        <family val="2"/>
      </rPr>
      <t>.</t>
    </r>
  </si>
  <si>
    <t>Montaż zasuw klinowych ze złączem ISO do ścieków PE 50 z obudową i skrzynką uliczną   wraz z niezbędnymi robotami ziemnymi, montażem, osprzętem, próbami oraz oznakowaniem</t>
  </si>
  <si>
    <t>3.1.4</t>
  </si>
  <si>
    <r>
      <t>Montaż wezła hydrantowego Hpn4 (</t>
    </r>
    <r>
      <rPr>
        <sz val="9"/>
        <rFont val="Calibri"/>
        <family val="2"/>
      </rPr>
      <t>Ø</t>
    </r>
    <r>
      <rPr>
        <sz val="9"/>
        <rFont val="Arial"/>
        <family val="2"/>
      </rPr>
      <t>80) z niezbędnymi robotami ziemnymi, montażem, osprzętem, próbami oraz oznakowaniem itp.</t>
    </r>
  </si>
  <si>
    <t>Rurociąg tłoczny  z  PE100-RC , SDR 17 o średnicy zewnętrznej 40 mm  od PŚD1 do  rurociągu głównego.</t>
  </si>
  <si>
    <t>Rurociąg tłoczny  z  PE100-RC , SDR 17 o średnicy zewnętrznej 40 mm  od PŚD2 do  rurociągu głównego.</t>
  </si>
  <si>
    <t>ST-00,
ST-01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</si>
</sst>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#,##0.00_ ;\-#,##0.00\ "/>
    <numFmt numFmtId="167" formatCode="#,##0.0_);\-#,##0.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8"/>
      <name val="Arial CE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4" fillId="7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10" fillId="7" borderId="16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top"/>
    </xf>
    <xf numFmtId="4" fontId="5" fillId="0" borderId="13" xfId="0" applyNumberFormat="1" applyFont="1" applyFill="1" applyBorder="1" applyAlignment="1">
      <alignment horizontal="center"/>
    </xf>
    <xf numFmtId="0" fontId="5" fillId="7" borderId="17" xfId="0" applyFont="1" applyFill="1" applyBorder="1" applyAlignment="1">
      <alignment vertical="top" wrapText="1"/>
    </xf>
    <xf numFmtId="0" fontId="4" fillId="7" borderId="18" xfId="0" applyFont="1" applyFill="1" applyBorder="1" applyAlignment="1">
      <alignment horizontal="center"/>
    </xf>
    <xf numFmtId="0" fontId="5" fillId="7" borderId="16" xfId="0" applyFont="1" applyFill="1" applyBorder="1" applyAlignment="1">
      <alignment vertical="top" wrapText="1"/>
    </xf>
    <xf numFmtId="0" fontId="4" fillId="7" borderId="16" xfId="0" applyFont="1" applyFill="1" applyBorder="1" applyAlignment="1">
      <alignment horizontal="center" vertical="top"/>
    </xf>
    <xf numFmtId="2" fontId="4" fillId="7" borderId="16" xfId="0" applyNumberFormat="1" applyFont="1" applyFill="1" applyBorder="1" applyAlignment="1">
      <alignment horizontal="center" vertical="top"/>
    </xf>
    <xf numFmtId="4" fontId="4" fillId="7" borderId="1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" fontId="5" fillId="33" borderId="20" xfId="42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center" vertical="top" wrapText="1"/>
    </xf>
    <xf numFmtId="4" fontId="9" fillId="34" borderId="21" xfId="0" applyNumberFormat="1" applyFont="1" applyFill="1" applyBorder="1" applyAlignment="1">
      <alignment horizontal="center" vertical="top"/>
    </xf>
    <xf numFmtId="0" fontId="8" fillId="34" borderId="15" xfId="0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horizontal="center" vertical="top"/>
    </xf>
    <xf numFmtId="4" fontId="9" fillId="34" borderId="23" xfId="42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center" vertical="top"/>
    </xf>
    <xf numFmtId="4" fontId="9" fillId="34" borderId="15" xfId="0" applyNumberFormat="1" applyFont="1" applyFill="1" applyBorder="1" applyAlignment="1">
      <alignment horizontal="center" vertical="top"/>
    </xf>
    <xf numFmtId="0" fontId="4" fillId="7" borderId="24" xfId="0" applyFont="1" applyFill="1" applyBorder="1" applyAlignment="1">
      <alignment horizontal="center" vertical="top"/>
    </xf>
    <xf numFmtId="0" fontId="6" fillId="7" borderId="25" xfId="0" applyFont="1" applyFill="1" applyBorder="1" applyAlignment="1">
      <alignment horizontal="right" vertical="top" wrapText="1"/>
    </xf>
    <xf numFmtId="0" fontId="5" fillId="7" borderId="25" xfId="0" applyFont="1" applyFill="1" applyBorder="1" applyAlignment="1">
      <alignment/>
    </xf>
    <xf numFmtId="0" fontId="12" fillId="7" borderId="25" xfId="0" applyFont="1" applyFill="1" applyBorder="1" applyAlignment="1">
      <alignment horizontal="center"/>
    </xf>
    <xf numFmtId="2" fontId="6" fillId="7" borderId="25" xfId="0" applyNumberFormat="1" applyFont="1" applyFill="1" applyBorder="1" applyAlignment="1">
      <alignment horizontal="center" vertical="top"/>
    </xf>
    <xf numFmtId="4" fontId="5" fillId="0" borderId="26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/>
    </xf>
    <xf numFmtId="166" fontId="9" fillId="34" borderId="15" xfId="42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/>
    </xf>
    <xf numFmtId="4" fontId="9" fillId="8" borderId="13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" fontId="9" fillId="34" borderId="0" xfId="42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4" fontId="9" fillId="34" borderId="29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66" fontId="9" fillId="0" borderId="15" xfId="42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6" fillId="7" borderId="15" xfId="0" applyFont="1" applyFill="1" applyBorder="1" applyAlignment="1">
      <alignment horizontal="center"/>
    </xf>
    <xf numFmtId="4" fontId="16" fillId="7" borderId="15" xfId="0" applyNumberFormat="1" applyFont="1" applyFill="1" applyBorder="1" applyAlignment="1">
      <alignment horizontal="center"/>
    </xf>
    <xf numFmtId="4" fontId="7" fillId="7" borderId="15" xfId="0" applyNumberFormat="1" applyFont="1" applyFill="1" applyBorder="1" applyAlignment="1">
      <alignment horizontal="center" vertical="top"/>
    </xf>
    <xf numFmtId="0" fontId="8" fillId="34" borderId="28" xfId="0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/>
    </xf>
    <xf numFmtId="4" fontId="9" fillId="34" borderId="19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top"/>
    </xf>
    <xf numFmtId="4" fontId="10" fillId="34" borderId="15" xfId="0" applyNumberFormat="1" applyFont="1" applyFill="1" applyBorder="1" applyAlignment="1">
      <alignment horizontal="center" vertical="top"/>
    </xf>
    <xf numFmtId="4" fontId="9" fillId="34" borderId="23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center" vertical="center"/>
    </xf>
    <xf numFmtId="4" fontId="10" fillId="34" borderId="16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4" fontId="9" fillId="8" borderId="30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horizontal="center" vertical="top"/>
    </xf>
    <xf numFmtId="4" fontId="10" fillId="7" borderId="16" xfId="0" applyNumberFormat="1" applyFont="1" applyFill="1" applyBorder="1" applyAlignment="1">
      <alignment horizontal="center" vertical="top"/>
    </xf>
    <xf numFmtId="4" fontId="9" fillId="7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vertical="center" wrapText="1"/>
    </xf>
    <xf numFmtId="2" fontId="7" fillId="0" borderId="0" xfId="0" applyNumberFormat="1" applyFont="1" applyFill="1" applyAlignment="1">
      <alignment horizontal="center"/>
    </xf>
    <xf numFmtId="0" fontId="17" fillId="0" borderId="3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34" borderId="3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/>
    </xf>
    <xf numFmtId="0" fontId="9" fillId="7" borderId="16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166" fontId="9" fillId="0" borderId="15" xfId="42" applyNumberFormat="1" applyFont="1" applyFill="1" applyBorder="1" applyAlignment="1">
      <alignment horizontal="center" vertical="center"/>
    </xf>
    <xf numFmtId="4" fontId="9" fillId="34" borderId="16" xfId="42" applyNumberFormat="1" applyFont="1" applyFill="1" applyBorder="1" applyAlignment="1">
      <alignment horizontal="center" vertical="center"/>
    </xf>
    <xf numFmtId="4" fontId="9" fillId="34" borderId="15" xfId="42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left"/>
    </xf>
    <xf numFmtId="4" fontId="7" fillId="0" borderId="39" xfId="0" applyNumberFormat="1" applyFont="1" applyFill="1" applyBorder="1" applyAlignment="1">
      <alignment horizontal="center"/>
    </xf>
    <xf numFmtId="4" fontId="5" fillId="7" borderId="23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4" fontId="7" fillId="7" borderId="2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8" fillId="34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top" wrapText="1"/>
    </xf>
    <xf numFmtId="0" fontId="8" fillId="34" borderId="41" xfId="0" applyFont="1" applyFill="1" applyBorder="1" applyAlignment="1">
      <alignment horizontal="center" vertical="center"/>
    </xf>
    <xf numFmtId="4" fontId="9" fillId="34" borderId="41" xfId="0" applyNumberFormat="1" applyFont="1" applyFill="1" applyBorder="1" applyAlignment="1">
      <alignment horizontal="center" vertical="center"/>
    </xf>
    <xf numFmtId="4" fontId="9" fillId="34" borderId="41" xfId="42" applyNumberFormat="1" applyFont="1" applyFill="1" applyBorder="1" applyAlignment="1">
      <alignment horizontal="center" vertical="top"/>
    </xf>
    <xf numFmtId="4" fontId="9" fillId="34" borderId="42" xfId="42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17" fillId="0" borderId="43" xfId="0" applyNumberFormat="1" applyFont="1" applyFill="1" applyBorder="1" applyAlignment="1">
      <alignment horizontal="center" vertical="center" wrapText="1"/>
    </xf>
    <xf numFmtId="3" fontId="17" fillId="0" borderId="44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top"/>
    </xf>
    <xf numFmtId="3" fontId="5" fillId="0" borderId="32" xfId="0" applyNumberFormat="1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3" fontId="11" fillId="7" borderId="43" xfId="0" applyNumberFormat="1" applyFont="1" applyFill="1" applyBorder="1" applyAlignment="1">
      <alignment horizontal="center" vertical="center"/>
    </xf>
    <xf numFmtId="3" fontId="11" fillId="7" borderId="32" xfId="0" applyNumberFormat="1" applyFont="1" applyFill="1" applyBorder="1" applyAlignment="1">
      <alignment horizontal="center" vertical="center"/>
    </xf>
    <xf numFmtId="3" fontId="11" fillId="7" borderId="4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SheetLayoutView="100" workbookViewId="0" topLeftCell="A1">
      <selection activeCell="G10" sqref="G10"/>
    </sheetView>
  </sheetViews>
  <sheetFormatPr defaultColWidth="13.875" defaultRowHeight="12.75"/>
  <cols>
    <col min="1" max="1" width="10.25390625" style="3" customWidth="1"/>
    <col min="2" max="2" width="10.25390625" style="2" customWidth="1"/>
    <col min="3" max="3" width="11.00390625" style="5" customWidth="1"/>
    <col min="4" max="4" width="48.125" style="6" customWidth="1"/>
    <col min="5" max="6" width="10.375" style="5" customWidth="1"/>
    <col min="7" max="7" width="12.75390625" style="4" customWidth="1"/>
    <col min="8" max="8" width="13.875" style="7" customWidth="1"/>
    <col min="9" max="9" width="10.25390625" style="2" customWidth="1"/>
    <col min="10" max="10" width="9.00390625" style="1" customWidth="1"/>
    <col min="11" max="11" width="12.875" style="1" customWidth="1"/>
    <col min="12" max="12" width="48.125" style="1" customWidth="1"/>
    <col min="13" max="14" width="10.375" style="1" customWidth="1"/>
    <col min="15" max="15" width="12.75390625" style="1" customWidth="1"/>
    <col min="16" max="16" width="13.875" style="1" customWidth="1"/>
    <col min="17" max="17" width="10.25390625" style="1" customWidth="1"/>
    <col min="18" max="18" width="9.00390625" style="1" customWidth="1"/>
    <col min="19" max="19" width="12.875" style="1" customWidth="1"/>
    <col min="20" max="20" width="48.125" style="1" customWidth="1"/>
    <col min="21" max="22" width="10.375" style="1" customWidth="1"/>
    <col min="23" max="23" width="12.75390625" style="1" customWidth="1"/>
    <col min="24" max="24" width="13.875" style="1" customWidth="1"/>
    <col min="25" max="25" width="10.25390625" style="1" customWidth="1"/>
    <col min="26" max="26" width="9.00390625" style="1" customWidth="1"/>
    <col min="27" max="27" width="12.875" style="1" customWidth="1"/>
    <col min="28" max="28" width="48.125" style="1" customWidth="1"/>
    <col min="29" max="30" width="10.375" style="1" customWidth="1"/>
    <col min="31" max="31" width="12.75390625" style="1" customWidth="1"/>
    <col min="32" max="32" width="13.875" style="1" customWidth="1"/>
    <col min="33" max="33" width="10.25390625" style="1" customWidth="1"/>
    <col min="34" max="34" width="9.00390625" style="1" customWidth="1"/>
    <col min="35" max="35" width="12.875" style="1" customWidth="1"/>
    <col min="36" max="36" width="48.125" style="1" customWidth="1"/>
    <col min="37" max="38" width="10.375" style="1" customWidth="1"/>
    <col min="39" max="39" width="12.75390625" style="1" customWidth="1"/>
    <col min="40" max="40" width="13.875" style="1" customWidth="1"/>
    <col min="41" max="41" width="10.25390625" style="1" customWidth="1"/>
    <col min="42" max="42" width="9.00390625" style="1" customWidth="1"/>
    <col min="43" max="43" width="12.875" style="1" customWidth="1"/>
    <col min="44" max="44" width="48.125" style="1" customWidth="1"/>
    <col min="45" max="46" width="10.375" style="1" customWidth="1"/>
    <col min="47" max="47" width="12.75390625" style="1" customWidth="1"/>
    <col min="48" max="48" width="13.875" style="1" customWidth="1"/>
    <col min="49" max="49" width="10.25390625" style="1" customWidth="1"/>
    <col min="50" max="50" width="9.00390625" style="1" customWidth="1"/>
    <col min="51" max="51" width="12.875" style="1" customWidth="1"/>
    <col min="52" max="52" width="48.125" style="1" customWidth="1"/>
    <col min="53" max="54" width="10.375" style="1" customWidth="1"/>
    <col min="55" max="55" width="12.75390625" style="1" customWidth="1"/>
    <col min="56" max="56" width="13.875" style="1" customWidth="1"/>
    <col min="57" max="57" width="10.25390625" style="1" customWidth="1"/>
    <col min="58" max="58" width="9.00390625" style="1" customWidth="1"/>
    <col min="59" max="59" width="12.875" style="1" customWidth="1"/>
    <col min="60" max="60" width="48.125" style="1" customWidth="1"/>
    <col min="61" max="62" width="10.375" style="1" customWidth="1"/>
    <col min="63" max="63" width="12.75390625" style="1" customWidth="1"/>
    <col min="64" max="64" width="13.875" style="1" customWidth="1"/>
    <col min="65" max="65" width="10.25390625" style="1" customWidth="1"/>
    <col min="66" max="66" width="9.00390625" style="1" customWidth="1"/>
    <col min="67" max="67" width="12.875" style="1" customWidth="1"/>
    <col min="68" max="68" width="48.125" style="1" customWidth="1"/>
    <col min="69" max="70" width="10.375" style="1" customWidth="1"/>
    <col min="71" max="71" width="12.75390625" style="1" customWidth="1"/>
    <col min="72" max="72" width="13.875" style="1" customWidth="1"/>
    <col min="73" max="73" width="10.25390625" style="1" customWidth="1"/>
    <col min="74" max="74" width="9.00390625" style="1" customWidth="1"/>
    <col min="75" max="75" width="12.875" style="1" customWidth="1"/>
    <col min="76" max="76" width="48.125" style="1" customWidth="1"/>
    <col min="77" max="78" width="10.375" style="1" customWidth="1"/>
    <col min="79" max="79" width="12.75390625" style="1" customWidth="1"/>
    <col min="80" max="80" width="13.875" style="1" customWidth="1"/>
    <col min="81" max="81" width="10.25390625" style="1" customWidth="1"/>
    <col min="82" max="82" width="9.00390625" style="1" customWidth="1"/>
    <col min="83" max="83" width="12.875" style="1" customWidth="1"/>
    <col min="84" max="84" width="48.125" style="1" customWidth="1"/>
    <col min="85" max="86" width="10.375" style="1" customWidth="1"/>
    <col min="87" max="87" width="12.75390625" style="1" customWidth="1"/>
    <col min="88" max="88" width="13.875" style="1" customWidth="1"/>
    <col min="89" max="89" width="10.25390625" style="1" customWidth="1"/>
    <col min="90" max="90" width="9.00390625" style="1" customWidth="1"/>
    <col min="91" max="91" width="12.875" style="1" customWidth="1"/>
    <col min="92" max="92" width="48.125" style="1" customWidth="1"/>
    <col min="93" max="94" width="10.375" style="1" customWidth="1"/>
    <col min="95" max="95" width="12.75390625" style="1" customWidth="1"/>
    <col min="96" max="96" width="13.875" style="1" customWidth="1"/>
    <col min="97" max="97" width="10.25390625" style="1" customWidth="1"/>
    <col min="98" max="98" width="9.00390625" style="1" customWidth="1"/>
    <col min="99" max="99" width="12.875" style="1" customWidth="1"/>
    <col min="100" max="100" width="48.125" style="1" customWidth="1"/>
    <col min="101" max="102" width="10.375" style="1" customWidth="1"/>
    <col min="103" max="103" width="12.75390625" style="1" customWidth="1"/>
    <col min="104" max="104" width="13.875" style="1" customWidth="1"/>
    <col min="105" max="105" width="10.25390625" style="1" customWidth="1"/>
    <col min="106" max="106" width="9.00390625" style="1" customWidth="1"/>
    <col min="107" max="107" width="12.875" style="1" customWidth="1"/>
    <col min="108" max="108" width="48.125" style="1" customWidth="1"/>
    <col min="109" max="110" width="10.375" style="1" customWidth="1"/>
    <col min="111" max="111" width="12.75390625" style="1" customWidth="1"/>
    <col min="112" max="112" width="13.875" style="1" customWidth="1"/>
    <col min="113" max="113" width="10.25390625" style="1" customWidth="1"/>
    <col min="114" max="114" width="9.00390625" style="1" customWidth="1"/>
    <col min="115" max="115" width="12.875" style="1" customWidth="1"/>
    <col min="116" max="116" width="48.125" style="1" customWidth="1"/>
    <col min="117" max="118" width="10.375" style="1" customWidth="1"/>
    <col min="119" max="119" width="12.75390625" style="1" customWidth="1"/>
    <col min="120" max="120" width="13.875" style="1" customWidth="1"/>
    <col min="121" max="121" width="10.25390625" style="1" customWidth="1"/>
    <col min="122" max="122" width="9.00390625" style="1" customWidth="1"/>
    <col min="123" max="123" width="12.875" style="1" customWidth="1"/>
    <col min="124" max="124" width="48.125" style="1" customWidth="1"/>
    <col min="125" max="126" width="10.375" style="1" customWidth="1"/>
    <col min="127" max="127" width="12.75390625" style="1" customWidth="1"/>
    <col min="128" max="128" width="13.875" style="1" customWidth="1"/>
    <col min="129" max="129" width="10.25390625" style="1" customWidth="1"/>
    <col min="130" max="130" width="9.00390625" style="1" customWidth="1"/>
    <col min="131" max="131" width="12.875" style="1" customWidth="1"/>
    <col min="132" max="132" width="48.125" style="1" customWidth="1"/>
    <col min="133" max="134" width="10.375" style="1" customWidth="1"/>
    <col min="135" max="135" width="12.75390625" style="1" customWidth="1"/>
    <col min="136" max="136" width="13.875" style="1" customWidth="1"/>
    <col min="137" max="137" width="10.25390625" style="1" customWidth="1"/>
    <col min="138" max="138" width="9.00390625" style="1" customWidth="1"/>
    <col min="139" max="139" width="12.875" style="1" customWidth="1"/>
    <col min="140" max="140" width="48.125" style="1" customWidth="1"/>
    <col min="141" max="142" width="10.375" style="1" customWidth="1"/>
    <col min="143" max="143" width="12.75390625" style="1" customWidth="1"/>
    <col min="144" max="144" width="13.875" style="1" customWidth="1"/>
    <col min="145" max="145" width="10.25390625" style="1" customWidth="1"/>
    <col min="146" max="146" width="9.00390625" style="1" customWidth="1"/>
    <col min="147" max="147" width="12.875" style="1" customWidth="1"/>
    <col min="148" max="148" width="48.125" style="1" customWidth="1"/>
    <col min="149" max="150" width="10.375" style="1" customWidth="1"/>
    <col min="151" max="151" width="12.75390625" style="1" customWidth="1"/>
    <col min="152" max="152" width="13.875" style="1" customWidth="1"/>
    <col min="153" max="153" width="10.25390625" style="1" customWidth="1"/>
    <col min="154" max="154" width="9.00390625" style="1" customWidth="1"/>
    <col min="155" max="155" width="12.875" style="1" customWidth="1"/>
    <col min="156" max="156" width="48.125" style="1" customWidth="1"/>
    <col min="157" max="158" width="10.375" style="1" customWidth="1"/>
    <col min="159" max="159" width="12.75390625" style="1" customWidth="1"/>
    <col min="160" max="160" width="13.875" style="1" customWidth="1"/>
    <col min="161" max="161" width="10.25390625" style="1" customWidth="1"/>
    <col min="162" max="162" width="9.00390625" style="1" customWidth="1"/>
    <col min="163" max="163" width="12.875" style="1" customWidth="1"/>
    <col min="164" max="164" width="48.125" style="1" customWidth="1"/>
    <col min="165" max="166" width="10.375" style="1" customWidth="1"/>
    <col min="167" max="167" width="12.75390625" style="1" customWidth="1"/>
    <col min="168" max="168" width="13.875" style="1" customWidth="1"/>
    <col min="169" max="169" width="10.25390625" style="1" customWidth="1"/>
    <col min="170" max="170" width="9.00390625" style="1" customWidth="1"/>
    <col min="171" max="171" width="12.875" style="1" customWidth="1"/>
    <col min="172" max="172" width="48.125" style="1" customWidth="1"/>
    <col min="173" max="174" width="10.375" style="1" customWidth="1"/>
    <col min="175" max="175" width="12.75390625" style="1" customWidth="1"/>
    <col min="176" max="176" width="13.875" style="1" customWidth="1"/>
    <col min="177" max="177" width="10.25390625" style="1" customWidth="1"/>
    <col min="178" max="178" width="9.00390625" style="1" customWidth="1"/>
    <col min="179" max="179" width="12.875" style="1" customWidth="1"/>
    <col min="180" max="180" width="48.125" style="1" customWidth="1"/>
    <col min="181" max="182" width="10.375" style="1" customWidth="1"/>
    <col min="183" max="183" width="12.75390625" style="1" customWidth="1"/>
    <col min="184" max="184" width="13.875" style="1" customWidth="1"/>
    <col min="185" max="185" width="10.25390625" style="1" customWidth="1"/>
    <col min="186" max="186" width="9.00390625" style="1" customWidth="1"/>
    <col min="187" max="187" width="12.875" style="1" customWidth="1"/>
    <col min="188" max="188" width="48.125" style="1" customWidth="1"/>
    <col min="189" max="190" width="10.375" style="1" customWidth="1"/>
    <col min="191" max="191" width="12.75390625" style="1" customWidth="1"/>
    <col min="192" max="192" width="13.875" style="1" customWidth="1"/>
    <col min="193" max="193" width="10.25390625" style="1" customWidth="1"/>
    <col min="194" max="194" width="9.00390625" style="1" customWidth="1"/>
    <col min="195" max="195" width="12.875" style="1" customWidth="1"/>
    <col min="196" max="196" width="48.125" style="1" customWidth="1"/>
    <col min="197" max="198" width="10.375" style="1" customWidth="1"/>
    <col min="199" max="199" width="12.75390625" style="1" customWidth="1"/>
    <col min="200" max="200" width="13.875" style="1" customWidth="1"/>
    <col min="201" max="201" width="10.25390625" style="1" customWidth="1"/>
    <col min="202" max="202" width="9.00390625" style="1" customWidth="1"/>
    <col min="203" max="203" width="12.875" style="1" customWidth="1"/>
    <col min="204" max="204" width="48.125" style="1" customWidth="1"/>
    <col min="205" max="206" width="10.375" style="1" customWidth="1"/>
    <col min="207" max="207" width="12.75390625" style="1" customWidth="1"/>
    <col min="208" max="208" width="13.875" style="1" customWidth="1"/>
    <col min="209" max="209" width="10.25390625" style="1" customWidth="1"/>
    <col min="210" max="210" width="9.00390625" style="1" customWidth="1"/>
    <col min="211" max="211" width="12.875" style="1" customWidth="1"/>
    <col min="212" max="212" width="48.125" style="1" customWidth="1"/>
    <col min="213" max="214" width="10.375" style="1" customWidth="1"/>
    <col min="215" max="215" width="12.75390625" style="1" customWidth="1"/>
    <col min="216" max="216" width="13.875" style="1" customWidth="1"/>
    <col min="217" max="217" width="10.25390625" style="1" customWidth="1"/>
    <col min="218" max="218" width="9.00390625" style="1" customWidth="1"/>
    <col min="219" max="219" width="12.875" style="1" customWidth="1"/>
    <col min="220" max="220" width="48.125" style="1" customWidth="1"/>
    <col min="221" max="222" width="10.375" style="1" customWidth="1"/>
    <col min="223" max="223" width="12.75390625" style="1" customWidth="1"/>
    <col min="224" max="224" width="13.875" style="1" customWidth="1"/>
    <col min="225" max="225" width="10.25390625" style="1" customWidth="1"/>
    <col min="226" max="226" width="9.00390625" style="1" customWidth="1"/>
    <col min="227" max="227" width="12.875" style="1" customWidth="1"/>
    <col min="228" max="228" width="48.125" style="1" customWidth="1"/>
    <col min="229" max="230" width="10.375" style="1" customWidth="1"/>
    <col min="231" max="231" width="12.75390625" style="1" customWidth="1"/>
    <col min="232" max="232" width="13.875" style="1" customWidth="1"/>
    <col min="233" max="233" width="10.25390625" style="1" customWidth="1"/>
    <col min="234" max="234" width="9.00390625" style="1" customWidth="1"/>
    <col min="235" max="235" width="12.875" style="1" customWidth="1"/>
    <col min="236" max="236" width="48.125" style="1" customWidth="1"/>
    <col min="237" max="238" width="10.375" style="1" customWidth="1"/>
    <col min="239" max="239" width="12.75390625" style="1" customWidth="1"/>
    <col min="240" max="240" width="13.875" style="1" customWidth="1"/>
    <col min="241" max="241" width="10.25390625" style="1" customWidth="1"/>
    <col min="242" max="242" width="9.00390625" style="1" customWidth="1"/>
    <col min="243" max="243" width="12.875" style="1" customWidth="1"/>
    <col min="244" max="244" width="48.125" style="1" customWidth="1"/>
    <col min="245" max="246" width="10.375" style="1" customWidth="1"/>
    <col min="247" max="247" width="12.75390625" style="1" customWidth="1"/>
    <col min="248" max="248" width="13.875" style="1" customWidth="1"/>
    <col min="249" max="249" width="10.25390625" style="1" customWidth="1"/>
    <col min="250" max="250" width="9.00390625" style="1" customWidth="1"/>
    <col min="251" max="251" width="12.875" style="1" customWidth="1"/>
    <col min="252" max="252" width="48.125" style="1" customWidth="1"/>
    <col min="253" max="254" width="10.375" style="1" customWidth="1"/>
    <col min="255" max="255" width="12.75390625" style="1" customWidth="1"/>
    <col min="256" max="16384" width="13.875" style="1" customWidth="1"/>
  </cols>
  <sheetData>
    <row r="1" spans="1:9" ht="29.25" customHeight="1">
      <c r="A1" s="156" t="s">
        <v>32</v>
      </c>
      <c r="B1" s="157"/>
      <c r="C1" s="157"/>
      <c r="D1" s="157"/>
      <c r="E1" s="157"/>
      <c r="F1" s="157"/>
      <c r="G1" s="157"/>
      <c r="H1" s="158"/>
      <c r="I1" s="1"/>
    </row>
    <row r="2" spans="1:9" ht="32.25" customHeight="1">
      <c r="A2" s="153" t="s">
        <v>43</v>
      </c>
      <c r="B2" s="154"/>
      <c r="C2" s="154"/>
      <c r="D2" s="154"/>
      <c r="E2" s="154"/>
      <c r="F2" s="154"/>
      <c r="G2" s="154"/>
      <c r="H2" s="155"/>
      <c r="I2" s="1"/>
    </row>
    <row r="3" spans="1:9" ht="12" thickBot="1">
      <c r="A3" s="127"/>
      <c r="B3" s="34"/>
      <c r="C3" s="35"/>
      <c r="D3" s="37"/>
      <c r="E3" s="35"/>
      <c r="F3" s="35"/>
      <c r="G3" s="36"/>
      <c r="H3" s="128"/>
      <c r="I3" s="1"/>
    </row>
    <row r="4" spans="1:8" ht="51.75" thickBot="1">
      <c r="A4" s="23" t="s">
        <v>19</v>
      </c>
      <c r="B4" s="10" t="s">
        <v>18</v>
      </c>
      <c r="C4" s="38" t="s">
        <v>17</v>
      </c>
      <c r="D4" s="11" t="s">
        <v>1</v>
      </c>
      <c r="E4" s="10" t="s">
        <v>2</v>
      </c>
      <c r="F4" s="10" t="s">
        <v>7</v>
      </c>
      <c r="G4" s="24" t="s">
        <v>13</v>
      </c>
      <c r="H4" s="25" t="s">
        <v>14</v>
      </c>
    </row>
    <row r="5" spans="1:8" ht="13.5" thickBot="1">
      <c r="A5" s="18">
        <v>1</v>
      </c>
      <c r="B5" s="19">
        <v>2</v>
      </c>
      <c r="C5" s="19">
        <v>3</v>
      </c>
      <c r="D5" s="26">
        <v>4</v>
      </c>
      <c r="E5" s="20">
        <v>5</v>
      </c>
      <c r="F5" s="20">
        <v>6</v>
      </c>
      <c r="G5" s="20">
        <v>7</v>
      </c>
      <c r="H5" s="27">
        <v>8</v>
      </c>
    </row>
    <row r="6" spans="1:8" ht="12.75">
      <c r="A6" s="8" t="s">
        <v>20</v>
      </c>
      <c r="B6" s="28"/>
      <c r="C6" s="29" t="s">
        <v>20</v>
      </c>
      <c r="D6" s="30" t="s">
        <v>15</v>
      </c>
      <c r="E6" s="31"/>
      <c r="F6" s="31"/>
      <c r="G6" s="32"/>
      <c r="H6" s="33"/>
    </row>
    <row r="7" spans="1:8" ht="12.75">
      <c r="A7" s="126">
        <v>2</v>
      </c>
      <c r="B7" s="46" t="s">
        <v>27</v>
      </c>
      <c r="C7" s="47" t="s">
        <v>77</v>
      </c>
      <c r="D7" s="49" t="s">
        <v>76</v>
      </c>
      <c r="E7" s="50" t="s">
        <v>11</v>
      </c>
      <c r="F7" s="51">
        <v>1</v>
      </c>
      <c r="G7" s="62"/>
      <c r="H7" s="48">
        <f>ROUND(F7*G7,2)</f>
        <v>0</v>
      </c>
    </row>
    <row r="8" spans="1:8" ht="24">
      <c r="A8" s="126">
        <v>3</v>
      </c>
      <c r="B8" s="46" t="s">
        <v>85</v>
      </c>
      <c r="C8" s="47" t="s">
        <v>4</v>
      </c>
      <c r="D8" s="49" t="s">
        <v>12</v>
      </c>
      <c r="E8" s="50" t="s">
        <v>11</v>
      </c>
      <c r="F8" s="51">
        <v>1</v>
      </c>
      <c r="G8" s="62"/>
      <c r="H8" s="48">
        <f>ROUND(F8*G8,2)</f>
        <v>0</v>
      </c>
    </row>
    <row r="9" spans="1:8" ht="36">
      <c r="A9" s="126">
        <v>4</v>
      </c>
      <c r="B9" s="46" t="s">
        <v>27</v>
      </c>
      <c r="C9" s="47" t="s">
        <v>36</v>
      </c>
      <c r="D9" s="49" t="s">
        <v>34</v>
      </c>
      <c r="E9" s="50" t="s">
        <v>11</v>
      </c>
      <c r="F9" s="51">
        <v>1</v>
      </c>
      <c r="G9" s="62"/>
      <c r="H9" s="48">
        <f>ROUND(F9*G9,2)</f>
        <v>0</v>
      </c>
    </row>
    <row r="10" spans="1:8" ht="24">
      <c r="A10" s="126">
        <v>5</v>
      </c>
      <c r="B10" s="46" t="s">
        <v>27</v>
      </c>
      <c r="C10" s="47" t="s">
        <v>78</v>
      </c>
      <c r="D10" s="49" t="s">
        <v>0</v>
      </c>
      <c r="E10" s="50" t="s">
        <v>11</v>
      </c>
      <c r="F10" s="51">
        <v>1</v>
      </c>
      <c r="G10" s="62"/>
      <c r="H10" s="48">
        <f>ROUND(F10*G10,2)</f>
        <v>0</v>
      </c>
    </row>
    <row r="11" spans="1:8" ht="13.5" thickBot="1">
      <c r="A11" s="126">
        <v>6</v>
      </c>
      <c r="B11" s="46" t="s">
        <v>27</v>
      </c>
      <c r="C11" s="47" t="s">
        <v>6</v>
      </c>
      <c r="D11" s="43" t="s">
        <v>16</v>
      </c>
      <c r="E11" s="44" t="s">
        <v>33</v>
      </c>
      <c r="F11" s="45">
        <v>1</v>
      </c>
      <c r="G11" s="62"/>
      <c r="H11" s="48">
        <f>ROUND(F11*G11,2)</f>
        <v>0</v>
      </c>
    </row>
    <row r="12" spans="1:8" ht="13.5" thickBot="1">
      <c r="A12" s="159" t="s">
        <v>8</v>
      </c>
      <c r="B12" s="160"/>
      <c r="C12" s="160"/>
      <c r="D12" s="160"/>
      <c r="E12" s="160"/>
      <c r="F12" s="160"/>
      <c r="G12" s="161"/>
      <c r="H12" s="42">
        <f>SUM(H7:H11)</f>
        <v>0</v>
      </c>
    </row>
    <row r="13" spans="1:8" ht="30" customHeight="1" thickBot="1">
      <c r="A13" s="162" t="s">
        <v>37</v>
      </c>
      <c r="B13" s="163"/>
      <c r="C13" s="163"/>
      <c r="D13" s="163"/>
      <c r="E13" s="163"/>
      <c r="F13" s="163"/>
      <c r="G13" s="163"/>
      <c r="H13" s="164"/>
    </row>
    <row r="14" spans="1:8" ht="51.75" thickBot="1">
      <c r="A14" s="9" t="s">
        <v>19</v>
      </c>
      <c r="B14" s="10" t="s">
        <v>18</v>
      </c>
      <c r="C14" s="38" t="s">
        <v>17</v>
      </c>
      <c r="D14" s="11" t="s">
        <v>1</v>
      </c>
      <c r="E14" s="12" t="s">
        <v>2</v>
      </c>
      <c r="F14" s="12" t="s">
        <v>7</v>
      </c>
      <c r="G14" s="13" t="s">
        <v>13</v>
      </c>
      <c r="H14" s="14" t="s">
        <v>14</v>
      </c>
    </row>
    <row r="15" spans="1:8" ht="13.5" thickBot="1">
      <c r="A15" s="15">
        <v>1</v>
      </c>
      <c r="B15" s="119">
        <v>2</v>
      </c>
      <c r="C15" s="122">
        <v>3</v>
      </c>
      <c r="D15" s="120">
        <v>4</v>
      </c>
      <c r="E15" s="16">
        <v>5</v>
      </c>
      <c r="F15" s="16">
        <v>6</v>
      </c>
      <c r="G15" s="16">
        <v>7</v>
      </c>
      <c r="H15" s="57">
        <v>8</v>
      </c>
    </row>
    <row r="16" spans="1:8" ht="12.75">
      <c r="A16" s="52"/>
      <c r="B16" s="53"/>
      <c r="C16" s="121">
        <v>2</v>
      </c>
      <c r="D16" s="54" t="s">
        <v>41</v>
      </c>
      <c r="E16" s="55"/>
      <c r="F16" s="55"/>
      <c r="G16" s="56"/>
      <c r="H16" s="129"/>
    </row>
    <row r="17" spans="1:8" ht="12.75">
      <c r="A17" s="130"/>
      <c r="B17" s="17"/>
      <c r="C17" s="68" t="s">
        <v>49</v>
      </c>
      <c r="D17" s="60" t="s">
        <v>38</v>
      </c>
      <c r="E17" s="83"/>
      <c r="F17" s="84"/>
      <c r="G17" s="85"/>
      <c r="H17" s="131"/>
    </row>
    <row r="18" spans="1:8" ht="48">
      <c r="A18" s="132">
        <v>7</v>
      </c>
      <c r="B18" s="59" t="s">
        <v>69</v>
      </c>
      <c r="C18" s="69" t="s">
        <v>50</v>
      </c>
      <c r="D18" s="81" t="s">
        <v>44</v>
      </c>
      <c r="E18" s="86" t="s">
        <v>3</v>
      </c>
      <c r="F18" s="72">
        <v>110</v>
      </c>
      <c r="G18" s="87"/>
      <c r="H18" s="133">
        <f>ROUND(F18*G18,2)</f>
        <v>0</v>
      </c>
    </row>
    <row r="19" spans="1:8" ht="48">
      <c r="A19" s="132">
        <v>8</v>
      </c>
      <c r="B19" s="59" t="s">
        <v>69</v>
      </c>
      <c r="C19" s="69" t="s">
        <v>51</v>
      </c>
      <c r="D19" s="81" t="s">
        <v>68</v>
      </c>
      <c r="E19" s="118" t="s">
        <v>3</v>
      </c>
      <c r="F19" s="72">
        <v>35</v>
      </c>
      <c r="G19" s="90"/>
      <c r="H19" s="88">
        <f>ROUND(F18*G18,2)</f>
        <v>0</v>
      </c>
    </row>
    <row r="20" spans="1:8" ht="36">
      <c r="A20" s="132">
        <v>9</v>
      </c>
      <c r="B20" s="58" t="s">
        <v>70</v>
      </c>
      <c r="C20" s="69" t="s">
        <v>59</v>
      </c>
      <c r="D20" s="77" t="s">
        <v>61</v>
      </c>
      <c r="E20" s="89" t="s">
        <v>5</v>
      </c>
      <c r="F20" s="73">
        <v>8</v>
      </c>
      <c r="G20" s="90"/>
      <c r="H20" s="88">
        <f>ROUND(F20*G20,2)</f>
        <v>0</v>
      </c>
    </row>
    <row r="21" spans="1:8" ht="60">
      <c r="A21" s="132">
        <v>10</v>
      </c>
      <c r="B21" s="117" t="s">
        <v>71</v>
      </c>
      <c r="C21" s="69" t="s">
        <v>62</v>
      </c>
      <c r="D21" s="77" t="s">
        <v>63</v>
      </c>
      <c r="E21" s="89" t="s">
        <v>5</v>
      </c>
      <c r="F21" s="73">
        <v>2</v>
      </c>
      <c r="G21" s="90"/>
      <c r="H21" s="88">
        <f>ROUND(F21*G21,2)</f>
        <v>0</v>
      </c>
    </row>
    <row r="22" spans="1:8" ht="48">
      <c r="A22" s="132">
        <v>11</v>
      </c>
      <c r="B22" s="117" t="s">
        <v>72</v>
      </c>
      <c r="C22" s="69" t="s">
        <v>67</v>
      </c>
      <c r="D22" s="80" t="s">
        <v>80</v>
      </c>
      <c r="E22" s="76" t="s">
        <v>22</v>
      </c>
      <c r="F22" s="78">
        <v>1</v>
      </c>
      <c r="G22" s="123"/>
      <c r="H22" s="88">
        <f>ROUND(F22*G22,2)</f>
        <v>0</v>
      </c>
    </row>
    <row r="23" spans="1:8" ht="12.75">
      <c r="A23" s="134"/>
      <c r="B23" s="70"/>
      <c r="C23" s="70" t="s">
        <v>52</v>
      </c>
      <c r="D23" s="61" t="s">
        <v>60</v>
      </c>
      <c r="E23" s="91"/>
      <c r="F23" s="91"/>
      <c r="G23" s="92"/>
      <c r="H23" s="93"/>
    </row>
    <row r="24" spans="1:8" ht="12.75">
      <c r="A24" s="134"/>
      <c r="B24" s="70"/>
      <c r="C24" s="70"/>
      <c r="D24" s="61" t="s">
        <v>39</v>
      </c>
      <c r="E24" s="91"/>
      <c r="F24" s="91"/>
      <c r="G24" s="92"/>
      <c r="H24" s="93"/>
    </row>
    <row r="25" spans="1:8" ht="60">
      <c r="A25" s="132">
        <v>12</v>
      </c>
      <c r="B25" s="59" t="s">
        <v>73</v>
      </c>
      <c r="C25" s="71" t="s">
        <v>53</v>
      </c>
      <c r="D25" s="80" t="s">
        <v>64</v>
      </c>
      <c r="E25" s="94" t="s">
        <v>5</v>
      </c>
      <c r="F25" s="95">
        <v>1</v>
      </c>
      <c r="G25" s="96"/>
      <c r="H25" s="88">
        <f aca="true" t="shared" si="0" ref="H25:H36">ROUND(F25*G25,2)</f>
        <v>0</v>
      </c>
    </row>
    <row r="26" spans="1:8" ht="48">
      <c r="A26" s="132">
        <v>13</v>
      </c>
      <c r="B26" s="71" t="s">
        <v>71</v>
      </c>
      <c r="C26" s="71" t="s">
        <v>54</v>
      </c>
      <c r="D26" s="82" t="s">
        <v>83</v>
      </c>
      <c r="E26" s="94" t="s">
        <v>21</v>
      </c>
      <c r="F26" s="95">
        <v>15</v>
      </c>
      <c r="G26" s="96"/>
      <c r="H26" s="88">
        <f t="shared" si="0"/>
        <v>0</v>
      </c>
    </row>
    <row r="27" spans="1:8" ht="51">
      <c r="A27" s="132">
        <v>14</v>
      </c>
      <c r="B27" s="170" t="s">
        <v>74</v>
      </c>
      <c r="C27" s="71" t="s">
        <v>55</v>
      </c>
      <c r="D27" s="77" t="s">
        <v>79</v>
      </c>
      <c r="E27" s="59" t="s">
        <v>3</v>
      </c>
      <c r="F27" s="78">
        <f>15</f>
        <v>15</v>
      </c>
      <c r="G27" s="79"/>
      <c r="H27" s="88">
        <f t="shared" si="0"/>
        <v>0</v>
      </c>
    </row>
    <row r="28" spans="1:8" ht="12.75">
      <c r="A28" s="134"/>
      <c r="B28" s="70"/>
      <c r="C28" s="70"/>
      <c r="D28" s="61" t="s">
        <v>40</v>
      </c>
      <c r="E28" s="91"/>
      <c r="F28" s="91"/>
      <c r="G28" s="92"/>
      <c r="H28" s="93"/>
    </row>
    <row r="29" spans="1:8" ht="60">
      <c r="A29" s="132">
        <v>15</v>
      </c>
      <c r="B29" s="59" t="s">
        <v>73</v>
      </c>
      <c r="C29" s="71" t="s">
        <v>56</v>
      </c>
      <c r="D29" s="80" t="s">
        <v>65</v>
      </c>
      <c r="E29" s="94" t="s">
        <v>5</v>
      </c>
      <c r="F29" s="95">
        <v>1</v>
      </c>
      <c r="G29" s="96"/>
      <c r="H29" s="88">
        <f t="shared" si="0"/>
        <v>0</v>
      </c>
    </row>
    <row r="30" spans="1:8" ht="48">
      <c r="A30" s="132">
        <v>16</v>
      </c>
      <c r="B30" s="71" t="s">
        <v>71</v>
      </c>
      <c r="C30" s="71" t="s">
        <v>57</v>
      </c>
      <c r="D30" s="171" t="s">
        <v>84</v>
      </c>
      <c r="E30" s="97" t="s">
        <v>21</v>
      </c>
      <c r="F30" s="98">
        <v>15</v>
      </c>
      <c r="G30" s="99"/>
      <c r="H30" s="88">
        <f t="shared" si="0"/>
        <v>0</v>
      </c>
    </row>
    <row r="31" spans="1:8" ht="51">
      <c r="A31" s="132">
        <v>17</v>
      </c>
      <c r="B31" s="170" t="s">
        <v>74</v>
      </c>
      <c r="C31" s="71" t="s">
        <v>58</v>
      </c>
      <c r="D31" s="77" t="s">
        <v>79</v>
      </c>
      <c r="E31" s="59" t="s">
        <v>3</v>
      </c>
      <c r="F31" s="78">
        <f>15</f>
        <v>15</v>
      </c>
      <c r="G31" s="79"/>
      <c r="H31" s="88">
        <f>ROUND(F31*G31,2)</f>
        <v>0</v>
      </c>
    </row>
    <row r="32" spans="1:8" ht="13.5" thickBot="1">
      <c r="A32" s="146" t="s">
        <v>9</v>
      </c>
      <c r="B32" s="165"/>
      <c r="C32" s="165"/>
      <c r="D32" s="165"/>
      <c r="E32" s="165"/>
      <c r="F32" s="165"/>
      <c r="G32" s="166"/>
      <c r="H32" s="100">
        <f>SUM(H18:H22,H25:H27,H29:H31)</f>
        <v>0</v>
      </c>
    </row>
    <row r="33" spans="1:8" ht="12.75">
      <c r="A33" s="135"/>
      <c r="B33" s="101"/>
      <c r="C33" s="101"/>
      <c r="D33" s="63" t="s">
        <v>23</v>
      </c>
      <c r="E33" s="102"/>
      <c r="F33" s="102"/>
      <c r="G33" s="103"/>
      <c r="H33" s="104"/>
    </row>
    <row r="34" spans="1:8" ht="60">
      <c r="A34" s="74">
        <v>18</v>
      </c>
      <c r="B34" s="75" t="s">
        <v>75</v>
      </c>
      <c r="C34" s="75" t="s">
        <v>46</v>
      </c>
      <c r="D34" s="49" t="s">
        <v>45</v>
      </c>
      <c r="E34" s="97" t="s">
        <v>21</v>
      </c>
      <c r="F34" s="78">
        <v>129</v>
      </c>
      <c r="G34" s="124"/>
      <c r="H34" s="48">
        <f>ROUND(F34*G34,2)</f>
        <v>0</v>
      </c>
    </row>
    <row r="35" spans="1:8" ht="48">
      <c r="A35" s="74">
        <v>19</v>
      </c>
      <c r="B35" s="59" t="s">
        <v>75</v>
      </c>
      <c r="C35" s="75" t="s">
        <v>47</v>
      </c>
      <c r="D35" s="77" t="s">
        <v>42</v>
      </c>
      <c r="E35" s="97" t="s">
        <v>22</v>
      </c>
      <c r="F35" s="98">
        <v>1</v>
      </c>
      <c r="G35" s="124"/>
      <c r="H35" s="48">
        <f t="shared" si="0"/>
        <v>0</v>
      </c>
    </row>
    <row r="36" spans="1:8" ht="36">
      <c r="A36" s="74">
        <v>20</v>
      </c>
      <c r="B36" s="59" t="s">
        <v>75</v>
      </c>
      <c r="C36" s="75" t="s">
        <v>48</v>
      </c>
      <c r="D36" s="80" t="s">
        <v>66</v>
      </c>
      <c r="E36" s="97" t="s">
        <v>22</v>
      </c>
      <c r="F36" s="98">
        <v>2</v>
      </c>
      <c r="G36" s="125"/>
      <c r="H36" s="48">
        <f t="shared" si="0"/>
        <v>0</v>
      </c>
    </row>
    <row r="37" spans="1:8" ht="36.75" thickBot="1">
      <c r="A37" s="136">
        <v>21</v>
      </c>
      <c r="B37" s="137" t="s">
        <v>75</v>
      </c>
      <c r="C37" s="138" t="s">
        <v>81</v>
      </c>
      <c r="D37" s="139" t="s">
        <v>82</v>
      </c>
      <c r="E37" s="140" t="s">
        <v>22</v>
      </c>
      <c r="F37" s="141">
        <v>1</v>
      </c>
      <c r="G37" s="142"/>
      <c r="H37" s="143">
        <f>ROUND(F37*G37,2)</f>
        <v>0</v>
      </c>
    </row>
    <row r="38" spans="1:8" ht="13.5" thickBot="1">
      <c r="A38" s="167" t="s">
        <v>10</v>
      </c>
      <c r="B38" s="168"/>
      <c r="C38" s="168"/>
      <c r="D38" s="168"/>
      <c r="E38" s="168"/>
      <c r="F38" s="168"/>
      <c r="G38" s="169"/>
      <c r="H38" s="64">
        <f>SUM(H34:H37)</f>
        <v>0</v>
      </c>
    </row>
    <row r="39" spans="1:8" ht="13.5" thickBot="1">
      <c r="A39" s="65"/>
      <c r="B39" s="65"/>
      <c r="C39" s="66"/>
      <c r="D39" s="66"/>
      <c r="E39" s="66"/>
      <c r="F39" s="66"/>
      <c r="G39" s="65"/>
      <c r="H39" s="67"/>
    </row>
    <row r="40" spans="1:8" ht="13.5" thickBot="1">
      <c r="A40" s="21"/>
      <c r="B40" s="34"/>
      <c r="C40" s="146" t="s">
        <v>24</v>
      </c>
      <c r="D40" s="147"/>
      <c r="E40" s="147"/>
      <c r="F40" s="148"/>
      <c r="G40" s="36"/>
      <c r="H40" s="22"/>
    </row>
    <row r="41" spans="1:8" ht="12" thickBot="1">
      <c r="A41" s="21"/>
      <c r="B41" s="105"/>
      <c r="C41" s="106" t="s">
        <v>25</v>
      </c>
      <c r="D41" s="107" t="s">
        <v>28</v>
      </c>
      <c r="E41" s="149" t="s">
        <v>14</v>
      </c>
      <c r="F41" s="150"/>
      <c r="G41" s="108"/>
      <c r="H41" s="22"/>
    </row>
    <row r="42" spans="1:8" ht="12" thickBot="1">
      <c r="A42" s="21"/>
      <c r="B42" s="105"/>
      <c r="C42" s="109">
        <v>1</v>
      </c>
      <c r="D42" s="110">
        <v>2</v>
      </c>
      <c r="E42" s="149">
        <v>3</v>
      </c>
      <c r="F42" s="150"/>
      <c r="G42" s="108"/>
      <c r="H42" s="22"/>
    </row>
    <row r="43" spans="1:8" ht="13.5" thickBot="1">
      <c r="A43" s="21"/>
      <c r="B43" s="105"/>
      <c r="C43" s="111">
        <v>1</v>
      </c>
      <c r="D43" s="112" t="s">
        <v>15</v>
      </c>
      <c r="E43" s="151">
        <f>H12</f>
        <v>0</v>
      </c>
      <c r="F43" s="152"/>
      <c r="G43" s="108"/>
      <c r="H43" s="22"/>
    </row>
    <row r="44" spans="1:8" ht="24.75" thickBot="1">
      <c r="A44" s="21"/>
      <c r="B44" s="105"/>
      <c r="C44" s="111">
        <v>2</v>
      </c>
      <c r="D44" s="112" t="s">
        <v>41</v>
      </c>
      <c r="E44" s="151">
        <f>H32</f>
        <v>0</v>
      </c>
      <c r="F44" s="152"/>
      <c r="G44" s="108"/>
      <c r="H44" s="22"/>
    </row>
    <row r="45" spans="1:8" ht="13.5" thickBot="1">
      <c r="A45" s="21"/>
      <c r="B45" s="105"/>
      <c r="C45" s="111">
        <v>3</v>
      </c>
      <c r="D45" s="112" t="s">
        <v>23</v>
      </c>
      <c r="E45" s="151">
        <f>H38</f>
        <v>0</v>
      </c>
      <c r="F45" s="152"/>
      <c r="G45" s="108"/>
      <c r="H45" s="22"/>
    </row>
    <row r="46" spans="1:8" ht="15.75" thickBot="1">
      <c r="A46" s="21"/>
      <c r="B46" s="105"/>
      <c r="C46" s="113"/>
      <c r="D46" s="114" t="s">
        <v>35</v>
      </c>
      <c r="E46" s="144">
        <f>SUM(E43:F45)</f>
        <v>0</v>
      </c>
      <c r="F46" s="145"/>
      <c r="G46" s="108"/>
      <c r="H46" s="22"/>
    </row>
    <row r="47" spans="1:8" ht="15.75" thickBot="1">
      <c r="A47" s="21"/>
      <c r="B47" s="105"/>
      <c r="C47" s="115"/>
      <c r="D47" s="114" t="s">
        <v>26</v>
      </c>
      <c r="E47" s="144">
        <f>E46*0.23</f>
        <v>0</v>
      </c>
      <c r="F47" s="145"/>
      <c r="G47" s="108"/>
      <c r="H47" s="22"/>
    </row>
    <row r="48" spans="1:8" ht="15.75" thickBot="1">
      <c r="A48" s="21"/>
      <c r="B48" s="105"/>
      <c r="C48" s="115"/>
      <c r="D48" s="116" t="s">
        <v>29</v>
      </c>
      <c r="E48" s="144">
        <f>SUM(E46:F47)</f>
        <v>0</v>
      </c>
      <c r="F48" s="145"/>
      <c r="G48" s="108"/>
      <c r="H48" s="22"/>
    </row>
    <row r="50" ht="27.75" customHeight="1"/>
    <row r="52" spans="5:8" ht="11.25">
      <c r="E52" s="39" t="s">
        <v>30</v>
      </c>
      <c r="F52" s="39"/>
      <c r="H52" s="5"/>
    </row>
    <row r="53" spans="5:8" ht="12.75">
      <c r="E53" s="40" t="s">
        <v>31</v>
      </c>
      <c r="F53" s="41"/>
      <c r="H53" s="5"/>
    </row>
  </sheetData>
  <sheetProtection/>
  <mergeCells count="15">
    <mergeCell ref="A2:H2"/>
    <mergeCell ref="A1:H1"/>
    <mergeCell ref="A12:G12"/>
    <mergeCell ref="A13:H13"/>
    <mergeCell ref="A32:G32"/>
    <mergeCell ref="A38:G38"/>
    <mergeCell ref="E47:F47"/>
    <mergeCell ref="E48:F48"/>
    <mergeCell ref="C40:F40"/>
    <mergeCell ref="E41:F41"/>
    <mergeCell ref="E42:F42"/>
    <mergeCell ref="E43:F43"/>
    <mergeCell ref="E46:F46"/>
    <mergeCell ref="E44:F44"/>
    <mergeCell ref="E45:F45"/>
  </mergeCells>
  <printOptions horizontalCentered="1"/>
  <pageMargins left="0.5905511811023623" right="0.1968503937007874" top="0.7874015748031497" bottom="0.7874015748031497" header="0.31496062992125984" footer="0.31496062992125984"/>
  <pageSetup fitToHeight="0" fitToWidth="1" horizontalDpi="600" verticalDpi="600" orientation="landscape" paperSize="9" r:id="rId1"/>
  <headerFooter alignWithMargins="0">
    <oddHeader>&amp;L&amp;8
Przedmiar Robót</oddHead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B-ACT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Łabiszak | MWiK Chodzież</dc:creator>
  <cp:keywords/>
  <dc:description/>
  <cp:lastModifiedBy>Alicja Pawlisz</cp:lastModifiedBy>
  <cp:lastPrinted>2017-05-12T05:29:29Z</cp:lastPrinted>
  <dcterms:created xsi:type="dcterms:W3CDTF">2007-03-20T08:14:22Z</dcterms:created>
  <dcterms:modified xsi:type="dcterms:W3CDTF">2017-05-15T11:45:42Z</dcterms:modified>
  <cp:category/>
  <cp:version/>
  <cp:contentType/>
  <cp:contentStatus/>
</cp:coreProperties>
</file>