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605" windowHeight="11835" tabRatio="818" activeTab="0"/>
  </bookViews>
  <sheets>
    <sheet name="formularz oferty" sheetId="1" r:id="rId1"/>
    <sheet name="INFORMACJE OGÓLNE" sheetId="2" r:id="rId2"/>
    <sheet name="część (1)" sheetId="3" r:id="rId3"/>
    <sheet name="część (2)" sheetId="4" r:id="rId4"/>
    <sheet name="część (3)" sheetId="5" r:id="rId5"/>
    <sheet name="część (4)" sheetId="6" r:id="rId6"/>
    <sheet name="część (5)" sheetId="7" r:id="rId7"/>
    <sheet name="część (6)" sheetId="8" r:id="rId8"/>
    <sheet name="część (7)" sheetId="9" r:id="rId9"/>
    <sheet name="część (8)" sheetId="10" r:id="rId10"/>
    <sheet name="część (9)" sheetId="11" r:id="rId11"/>
    <sheet name="część (10)" sheetId="12" r:id="rId12"/>
    <sheet name="część (11)" sheetId="13" r:id="rId13"/>
    <sheet name="część (12)" sheetId="14" r:id="rId14"/>
    <sheet name="część (13)" sheetId="15" r:id="rId15"/>
    <sheet name="część (14)" sheetId="16" r:id="rId16"/>
    <sheet name="część (15)" sheetId="17" r:id="rId17"/>
    <sheet name="część (16)" sheetId="18" r:id="rId18"/>
    <sheet name="część (17)" sheetId="19" r:id="rId19"/>
  </sheets>
  <definedNames>
    <definedName name="_xlnm.Print_Area" localSheetId="2">'część (1)'!$A$1:$O$16</definedName>
    <definedName name="_xlnm.Print_Area" localSheetId="11">'część (10)'!$A$1:$O$14</definedName>
    <definedName name="_xlnm.Print_Area" localSheetId="12">'część (11)'!$A$1:$O$17</definedName>
    <definedName name="_xlnm.Print_Area" localSheetId="13">'część (12)'!$A$1:$O$16</definedName>
    <definedName name="_xlnm.Print_Area" localSheetId="14">'część (13)'!$A$1:$O$14</definedName>
    <definedName name="_xlnm.Print_Area" localSheetId="15">'część (14)'!$A$1:$O$15</definedName>
    <definedName name="_xlnm.Print_Area" localSheetId="16">'część (15)'!$A$1:$O$14</definedName>
    <definedName name="_xlnm.Print_Area" localSheetId="17">'część (16)'!$A$1:$O$14</definedName>
    <definedName name="_xlnm.Print_Area" localSheetId="18">'część (17)'!$A$1:$O$14</definedName>
    <definedName name="_xlnm.Print_Area" localSheetId="3">'część (2)'!$A$1:$O$15</definedName>
    <definedName name="_xlnm.Print_Area" localSheetId="4">'część (3)'!$A$1:$O$14</definedName>
    <definedName name="_xlnm.Print_Area" localSheetId="5">'część (4)'!$A$1:$O$15</definedName>
    <definedName name="_xlnm.Print_Area" localSheetId="6">'część (5)'!$A$1:$O$15</definedName>
    <definedName name="_xlnm.Print_Area" localSheetId="8">'część (7)'!$A$1:$O$14</definedName>
    <definedName name="_xlnm.Print_Area" localSheetId="9">'część (8)'!$A$1:$O$14</definedName>
    <definedName name="_xlnm.Print_Area" localSheetId="10">'część (9)'!$A$1:$O$14</definedName>
  </definedNames>
  <calcPr fullCalcOnLoad="1"/>
</workbook>
</file>

<file path=xl/sharedStrings.xml><?xml version="1.0" encoding="utf-8"?>
<sst xmlns="http://schemas.openxmlformats.org/spreadsheetml/2006/main" count="515" uniqueCount="181">
  <si>
    <t>Cena brutto:</t>
  </si>
  <si>
    <t>1.</t>
  </si>
  <si>
    <t>2.</t>
  </si>
  <si>
    <t>3.</t>
  </si>
  <si>
    <t>4.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</si>
  <si>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</si>
  <si>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</si>
  <si>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</si>
  <si>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</si>
  <si>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</si>
  <si>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</si>
  <si>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</si>
  <si>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</si>
  <si>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</si>
  <si>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</si>
  <si>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</si>
  <si>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</si>
  <si>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</si>
  <si>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</si>
  <si>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</si>
  <si>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</si>
  <si>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</si>
  <si>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</si>
  <si>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</si>
  <si>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</si>
  <si>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</si>
  <si>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Ilość sztuk w opakowaniu jednostkowym</t>
  </si>
  <si>
    <t>Oferowana ilość opakowań jednostkowych</t>
  </si>
  <si>
    <t>5.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</si>
  <si>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</si>
  <si>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</si>
  <si>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</si>
  <si>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</si>
  <si>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</si>
  <si>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</si>
  <si>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</si>
  <si>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</si>
  <si>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</si>
  <si>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</si>
  <si>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</si>
  <si>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</si>
  <si>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</si>
  <si>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</si>
  <si>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Podmiot Odpowiedzialny</t>
  </si>
  <si>
    <t>Ilość</t>
  </si>
  <si>
    <t>załącznik nr ….. do umowy</t>
  </si>
  <si>
    <t>Postać/ Opakowanie</t>
  </si>
  <si>
    <t>Postać/Opakowanie</t>
  </si>
  <si>
    <t xml:space="preserve">Ilość </t>
  </si>
  <si>
    <t>Postać / opakowanie</t>
  </si>
  <si>
    <t>Nazwa handlowa:
Dawka: 
Postać / Opakowanie:</t>
  </si>
  <si>
    <t>sztuk</t>
  </si>
  <si>
    <t>Oferujemy wykonanie całego przedmiotu zamówienia (w danej części) za cenę:</t>
  </si>
  <si>
    <t>Oświadczamy, że termin płatności wynosi do 60 dni.</t>
  </si>
  <si>
    <t>Oświadczamy, że zapoznaliśmy się ze SWZ wraz z jej załącznikami i nie wnosimy do niej zastrzeżeń oraz, że zdobyliśmy konieczne informacje do przygotowania oferty.</t>
  </si>
  <si>
    <t>Oświadczamy, że jesteśmy związani niniejszą ofertą przez okres podany w SWZ.</t>
  </si>
  <si>
    <t>Oświadczamy, ze zapoznaliśmy się z treścią załączonego do SWZ wzoru umowy i w przypadku wyboru naszej oferty zawrzemy z zamawiającym  umowę sporządzoną na podstawie tego wzoru.</t>
  </si>
  <si>
    <t>*zaznaczyć właściwe</t>
  </si>
  <si>
    <t xml:space="preserve">
 




</t>
  </si>
  <si>
    <t>Oświadczamy, że jesteśmy *:</t>
  </si>
  <si>
    <t>10.</t>
  </si>
  <si>
    <t>11.</t>
  </si>
  <si>
    <t>Załącznik nr 1 do SWZ</t>
  </si>
  <si>
    <t>załącznik nr 1a do SWZ</t>
  </si>
  <si>
    <t xml:space="preserve">
</t>
  </si>
  <si>
    <t>opakowań</t>
  </si>
  <si>
    <t>* wymagany jeden podmiot odpowiedzialny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</si>
  <si>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</si>
  <si>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</si>
  <si>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</si>
  <si>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</si>
  <si>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</si>
  <si>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</si>
  <si>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</si>
  <si>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</si>
  <si>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</si>
  <si>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</si>
  <si>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</si>
  <si>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Numer GTIN</t>
  </si>
  <si>
    <t>12.</t>
  </si>
  <si>
    <t>1000 mg</t>
  </si>
  <si>
    <t>200 mg</t>
  </si>
  <si>
    <t>Oświadczamy, że zamówienie będziemy wykonywać do czasu wyczerpania kwoty wynagrodzenia umownego, nie dłużej jednak niż przez 18 miesięcy od dnia zawarcia umowy.</t>
  </si>
  <si>
    <t>INFORMACJE OGÓLNE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</si>
  <si>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</si>
  <si>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</si>
  <si>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</si>
  <si>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roztwór do wstrzykiwań</t>
  </si>
  <si>
    <t>Wymiary</t>
  </si>
  <si>
    <t xml:space="preserve">Nazwa handlowa:
Wymiary: 
Postać / Opakowanie:
</t>
  </si>
  <si>
    <t>DFP.271.85.2023.AMW</t>
  </si>
  <si>
    <t>Dostawa produktów leczniczych.</t>
  </si>
  <si>
    <t>Azacitidine* ^</t>
  </si>
  <si>
    <t>200 mg x 7 tabl</t>
  </si>
  <si>
    <t xml:space="preserve">300 mg </t>
  </si>
  <si>
    <t>300 mg x 7 tabl</t>
  </si>
  <si>
    <t xml:space="preserve">^ wykaz B Obwieszczenia Ministra Zdrowia aktualny na dzień składania oferty; 
Zamawiający będzie stosował leki w ramach programów lekowych NFZ, incydentalnie w ramach innych sposobów finansowania np. Ratunkowy dostęp do technologii lekowej      </t>
  </si>
  <si>
    <t>Filgotinibum^</t>
  </si>
  <si>
    <t>200 mg x 30 szt</t>
  </si>
  <si>
    <t xml:space="preserve">^ wykaz B Obwieszczenia Ministra Zdrowia aktualny na dzień składania oferty; 
Zamawiający będzie stosował leki w ramach programów lekowych NFZ, incydentalnie w ramach innych sposobów finansowania np. Ratunkowy dostęp do technologii lekowej     </t>
  </si>
  <si>
    <t>Tafasitamabum^</t>
  </si>
  <si>
    <t>1 fiol. proszku, proszek do sporządzania koncentratu roztworu do infuzji</t>
  </si>
  <si>
    <t>Alirocumabum ^</t>
  </si>
  <si>
    <t>do zakupu 
150 mg x 2 wstrzykiwacze  i  300 mg x 1 wstrzykiwacz</t>
  </si>
  <si>
    <t>roztwór do wstrzykiwań,  2 wstrzykiwacze i 
1 wstrzykiwacz</t>
  </si>
  <si>
    <t xml:space="preserve">^ wykaz B Obwieszczenia Ministra Zdrowia aktualny na dzień składania oferty; 
Zamawiający będzie stosował leki w ramach programów lekowych NFZ, incydentalnie w ramach innych sposobów finansowania np. Ratunkowy dostęp do technologii lekowej   </t>
  </si>
  <si>
    <t>Fulvestrant ^</t>
  </si>
  <si>
    <t>250 mg/5 ml 
x 2 amp.-strz.</t>
  </si>
  <si>
    <t>roztwór do wstrzykiwań, 2 amp.-strz. a 5 ml + 2 igły z syst.osł.</t>
  </si>
  <si>
    <t>opakowań a 2 amp-strzyk</t>
  </si>
  <si>
    <t>^wykaz C Obwieszczenia Ministra Zdrowia aktualny na dzień składania oferty</t>
  </si>
  <si>
    <t>Guselkumabum^</t>
  </si>
  <si>
    <t>100 mg/ml</t>
  </si>
  <si>
    <t>roztwór do wstrzykiwań,
opakowanie 
1 amp-strzyk a 1 ml ,opakowanie 
1 wstrzykiwacz a 1 ml</t>
  </si>
  <si>
    <t>^ wykaz B Obwieszczenia MZ aktualny na dzień składania oferty, możliwość stosowania poza programem. Zamawiający będzie stosował leki w ramach programów lekowych NFZ, incydentalnie w ramach innych sposobów finansowania np. Ratunkowy dostęp do technologii lekowej</t>
  </si>
  <si>
    <t>Ofatumumabum^</t>
  </si>
  <si>
    <t xml:space="preserve">20 mg </t>
  </si>
  <si>
    <t xml:space="preserve">roztwór do wstrzykiwań we wstrzykiwaczu, 
1 wstrz. </t>
  </si>
  <si>
    <t>Obinutuzumabum^</t>
  </si>
  <si>
    <t>koncentrat do sporządzania roztworu do infuzji, 1000 mg</t>
  </si>
  <si>
    <t>Adalimumab^</t>
  </si>
  <si>
    <t>40mg/0,8 ml; 2 amp.-strzyk. 0,8 ml + 2 gaziki</t>
  </si>
  <si>
    <t>roztwór do wstrzykiwań, 2 amp.-strzyk.</t>
  </si>
  <si>
    <t>^wykaz B Obwieszczenia MZ aktualny na dzień składania oferty; 
lek we wskazaniu B.105 LECZENIE ZAPALENIA BŁONY NACZYNIOWEJ OKA (ZBN) - CZĘŚĆ POŚREDNIA, ODCINEK TYLNY LUB CAŁA BŁONA NACZYNIOWA</t>
  </si>
  <si>
    <t xml:space="preserve">Teriflunomidum ^ </t>
  </si>
  <si>
    <t>14 mg</t>
  </si>
  <si>
    <t>28 tabletki powlekane</t>
  </si>
  <si>
    <t>Cabozantinibum^ *</t>
  </si>
  <si>
    <t>20 mg x 30 tabl</t>
  </si>
  <si>
    <t>30 tabletek powlekanych</t>
  </si>
  <si>
    <t>40 mg x 30 tabl</t>
  </si>
  <si>
    <t>60 mg x 30 tabl</t>
  </si>
  <si>
    <t>opakowań  x 30 tabl</t>
  </si>
  <si>
    <t>Cyclophosphamidum*  ^</t>
  </si>
  <si>
    <t>proszek do sporządzania roztworu do wstrzykiwań, fiolka</t>
  </si>
  <si>
    <t>Cyclophosphamidum* ^</t>
  </si>
  <si>
    <t>Bevacizumab ^</t>
  </si>
  <si>
    <t>Do zakupu w dawce: 
100 mg; 
400 mg</t>
  </si>
  <si>
    <t>koncentrat do sporządzania
roztworu do infuzji</t>
  </si>
  <si>
    <t>dawek 
a 100mg</t>
  </si>
  <si>
    <t>^lek stosowany w ramach Ratunkowego Dostępu do Technologii Lekowej, produkt leczniczy dopuszczony do obrotu w trybie art. 3 ustawy Prawo Farmaceutyczne,numer GTIN aktualny w Rejestrze Produktów Leczniczych dopuszczonych do obrotu na terenie RP.</t>
  </si>
  <si>
    <t>Adalimumab^*</t>
  </si>
  <si>
    <t>40mg/0,8 ml; 
2 amp.-strzyk. 0,8 ml i 
2 wstrzykiwacze 0,8 ml</t>
  </si>
  <si>
    <t>*LEK WE WSKAZANIACH: 
B.32. LECZENIE PACJENTÓW Z CHOROBĄ LEŚNIOWSKIEGO – CROHNA(ICD-10:K50)
B.33. LECZENIE AKTYWNEJ POSTACI REUMATOIDALNEGO ZAPALENIA STAWÓW  I MŁODZIEŃCZEGO IDIOPATYCZNEGO ZAPALENIA STAWÓW (ICD-10: M05, M06, M08)
B.35. LECZENIE AKTYWNEJ POSTACI ŁUSZCZYCOWEGO ZAPALENIA STAWÓW (ŁZS) (ICD-10 L 40.5, M 07.1, M 07.2, M 07.3)
B.36. LECZENIE AKTYWNEJ POSTACI ZESZTYWNIAJĄCEGO ZAPALENIA STAWÓW KRĘGOSŁUPA (ZZSK) (ICD-10 M 45)
B.47. LECZENIE UMIARKOWANEJ I CIĘŻKIEJ POSTACI ŁUSZCZYCY PLACKOWATEJ (ICD-10: L40.0)</t>
  </si>
  <si>
    <t>Vandetanibum^</t>
  </si>
  <si>
    <t>Do zakupu:
 100 mg x 30 tabl. i 
300 mg x 30 tabl</t>
  </si>
  <si>
    <t>opakowań a 100 mg</t>
  </si>
  <si>
    <t>Benralizumabum ^</t>
  </si>
  <si>
    <t>30 mg/1ml</t>
  </si>
  <si>
    <t>roztwór do wstrzykiwań do zakupu : ampułko-strzykawka, wstrzykiwacz</t>
  </si>
  <si>
    <t xml:space="preserve">Azacitidinum ^ </t>
  </si>
  <si>
    <t xml:space="preserve">
100 mg</t>
  </si>
  <si>
    <t>proszek do sporządzania
zawiesiny do wstrzykiwań, fiol.</t>
  </si>
  <si>
    <t>^wykaz C Obwieszczenia MZ aktualny na dzień składania oferty</t>
  </si>
  <si>
    <t>opakowań a 300 mg x 1 wstrzykiwacz</t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</si>
  <si>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jednego opakowania jednostkowego</t>
    </r>
  </si>
  <si>
    <r>
      <t>Wartość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pozycji</t>
    </r>
  </si>
  <si>
    <r>
      <rPr>
        <vertAlign val="superscript"/>
        <sz val="11"/>
        <color indexed="8"/>
        <rFont val="Times New Roman"/>
        <family val="1"/>
      </rPr>
      <t>&amp;</t>
    </r>
    <r>
      <rPr>
        <sz val="11"/>
        <color indexed="8"/>
        <rFont val="Times New Roman"/>
        <family val="1"/>
      </rPr>
      <t>jeżeli wybór oferty będzie prowadził do powstania u Zamawiającego obowiązku podatkowego, zgodnie z przepisami o podatku od towarów i usług, należy podać cenę netto.</t>
    </r>
  </si>
  <si>
    <t>Oferowana ilość opakowań a 300 mg x 1 wstrzykiwacz</t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</si>
  <si>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jednego opakowania a 300 mg x 1 wstrzykiwacz</t>
    </r>
  </si>
  <si>
    <t>Oferowana ilość opakowań opakowań a 2 amp-strzyk</t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</si>
  <si>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jednego opakowania opakowań a 2 amp-strzyk</t>
    </r>
  </si>
  <si>
    <t>Oferowana ilość dawek 
a 100mg</t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</si>
  <si>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jednej dawki 
a 100mg</t>
    </r>
  </si>
  <si>
    <t>Oferowana ilość opakowań a 100 mg</t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</si>
  <si>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jednego opakowania a 100 mg</t>
    </r>
  </si>
  <si>
    <t xml:space="preserve">dla 100 mg x 30 tabl.:
Nazwa handlowa:
Dawka: 
Postać / Opakowanie:
dla 300 mg x 30 tabl:
Nazwa handlowa:
Dawka: 
Postać / Opakowanie:
</t>
  </si>
  <si>
    <t xml:space="preserve">dla 100 mg x 30 tabl.:
dla 300 mg x 30 tabl:
</t>
  </si>
  <si>
    <t xml:space="preserve">dla 100 mg:
dla 400 mg:
</t>
  </si>
  <si>
    <t xml:space="preserve">dla 100 mg:
Nazwa handlowa:
Dawka: 
Postać / Opakowanie:
dla 400 mg:
Nazwa handlowa:
Dawka: 
Postać / Opakowanie:
</t>
  </si>
  <si>
    <t xml:space="preserve">dla 150 mg x 2 wstrzykiwacze:
Nazwa handlowa:
Dawka: 
Postać / Opakowanie:
dla 300 mg x 1 wstrzykiwacz:
Nazwa handlowa:
Dawka: 
Postać / Opakowanie:
</t>
  </si>
  <si>
    <t xml:space="preserve">dla 150 mg x 2 wstrzykiwacze:
dla 300 mg x 1 wstrzykiwacz:
</t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</si>
  <si>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:</t>
    </r>
  </si>
  <si>
    <r>
      <rPr>
        <i/>
        <vertAlign val="superscript"/>
        <sz val="9"/>
        <color indexed="8"/>
        <rFont val="Times New Roman"/>
        <family val="1"/>
      </rPr>
      <t>&amp;</t>
    </r>
    <r>
      <rPr>
        <i/>
        <sz val="9"/>
        <color indexed="8"/>
        <rFont val="Times New Roman"/>
        <family val="1"/>
      </rPr>
      <t>jeżeli wybór oferty będzie prowadził do powstania u Zamawiającego obowiązku podatkowego, zgodnie z przepisami o podatku od towarów i usług, należy podać cenę netto.</t>
    </r>
  </si>
  <si>
    <r>
      <t xml:space="preserve">Oświadczam, że wybór niniejszej oferty będzie prowadził do powstania u Zamawiającego obowiązku podatkowego zgodnie z przepisami o podatku od towarów i usług w zakresie*: ………….........................................………….
…………………………………………………………………………………….........................…………………
</t>
    </r>
    <r>
      <rPr>
        <i/>
        <sz val="9"/>
        <color indexed="8"/>
        <rFont val="Times New Roman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</si>
  <si>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r>
      <t>mikroprzedsiębiorstwem 
małym przedsiębiorstwem 
średnim przedsiębiorstwem
jednoosobową działalnością gospodarczą 
osobą fizyczną nieprowadzącą działalności gospodarczej
inny rodzaj (</t>
    </r>
    <r>
      <rPr>
        <i/>
        <sz val="11"/>
        <color indexed="8"/>
        <rFont val="Times New Roman"/>
        <family val="1"/>
      </rPr>
      <t>w tym duże przedsiębiorstwo</t>
    </r>
    <r>
      <rPr>
        <sz val="11"/>
        <color indexed="8"/>
        <rFont val="Times New Roman"/>
        <family val="1"/>
      </rPr>
      <t xml:space="preserve">)
</t>
    </r>
  </si>
  <si>
    <r>
      <t xml:space="preserve">Oświadczamy, że zamierzamy powierzyć następujące części zamówienia podwykonawcom i jednocześnie podajemy nazwy (firmy) podwykonawców*^: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9"/>
        <color indexed="8"/>
        <rFont val="Times New Roman"/>
        <family val="1"/>
      </rPr>
      <t>*Jeżeli wykonawca nie poda tych informacji to Zamawiający przyjmie, że wykonawca nie zamierza powierzać żadnej części zamówienia podwykonawcy
^W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  </r>
  </si>
  <si>
    <t xml:space="preserve">dla 1 amp-strzyk a 1 ml:
dla 1 wstrzykiwacz a 1 ml:
</t>
  </si>
  <si>
    <t xml:space="preserve">dla 2 amp.-strzyk. 0,8 ml:
dla 2 wstrzykiwacze 0,8 ml:
</t>
  </si>
  <si>
    <t xml:space="preserve">dla ampułko-strzykawka:
dla wstrzykiwacz:
</t>
  </si>
  <si>
    <r>
      <t xml:space="preserve">Oświadczamy, że oferowane przez nas </t>
    </r>
    <r>
      <rPr>
        <b/>
        <sz val="11"/>
        <color indexed="8"/>
        <rFont val="Times New Roman"/>
        <family val="1"/>
      </rPr>
      <t xml:space="preserve">w części 1-12 i 14-17 </t>
    </r>
    <r>
      <rPr>
        <sz val="11"/>
        <color indexed="8"/>
        <rFont val="Times New Roman"/>
        <family val="1"/>
      </rPr>
      <t xml:space="preserve">produkty lecznicze  są dopuszczone do obrotu na terenie Polski na zasadach określonych w art. 3 lub 4a ustawy prawo farmaceutyczne. Jednocześnie oświadczamy, że na każdorazowe wezwanie Zamawiającego przedstawimy dokumenty dopuszczające do obrotu na terenie Polski. (dotyczy wykonawców oferujących produkty lecznicze). 
Oświadczamy, że oferowane przez nas </t>
    </r>
    <r>
      <rPr>
        <b/>
        <sz val="11"/>
        <color indexed="8"/>
        <rFont val="Times New Roman"/>
        <family val="1"/>
      </rPr>
      <t>w części 13</t>
    </r>
    <r>
      <rPr>
        <sz val="11"/>
        <color indexed="8"/>
        <rFont val="Times New Roman"/>
        <family val="1"/>
      </rPr>
      <t xml:space="preserve"> produkty lecznicze  są dopuszczone do obrotu na terenie Polski na zasadach określonych w art. 3 ustawy prawo farmaceutyczne, posiadają aktualny numer GTIN w Rejestrze Produktów Leczniczych dopuszczonych do obrotu na terenie RP. Jednocześnie oświadczamy, że na każdorazowe wezwanie Zamawiającego przedstawimy dokumenty dopuszczające do obrotu na terenie Polski. (dotyczy wykonawców oferujących produkty lecznicze). </t>
    </r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</si>
</sst>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&quot; &quot;#,##0&quot;    &quot;;&quot;-&quot;#,##0&quot;    &quot;;&quot; -&quot;00&quot;    &quot;;&quot; &quot;@&quot; &quot;"/>
    <numFmt numFmtId="185" formatCode="0.000"/>
    <numFmt numFmtId="186" formatCode="0.0"/>
    <numFmt numFmtId="187" formatCode="_-* #,##0_-;\-* #,##0_-;_-* &quot;-&quot;??_-;_-@_-"/>
    <numFmt numFmtId="188" formatCode="[$-415]General"/>
    <numFmt numFmtId="189" formatCode="&quot; &quot;#,##0.00&quot;      &quot;;&quot;-&quot;#,##0.00&quot;      &quot;;&quot; -&quot;#&quot;      &quot;;@&quot; &quot;"/>
    <numFmt numFmtId="190" formatCode="&quot; &quot;0&quot;      &quot;;&quot;-&quot;0&quot;      &quot;;&quot; -&quot;#&quot;      &quot;;@&quot; &quot;"/>
    <numFmt numFmtId="191" formatCode="[$-415]dddd\,\ d\ mmmm\ yyyy"/>
    <numFmt numFmtId="192" formatCode="#,##0.0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i/>
      <vertAlign val="superscript"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Arial CE"/>
      <family val="0"/>
    </font>
    <font>
      <i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89" fontId="38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88" fontId="45" fillId="0" borderId="0" applyBorder="0" applyProtection="0">
      <alignment/>
    </xf>
    <xf numFmtId="0" fontId="3" fillId="0" borderId="0">
      <alignment/>
      <protection/>
    </xf>
    <xf numFmtId="0" fontId="46" fillId="0" borderId="0" applyNumberFormat="0" applyBorder="0" applyProtection="0">
      <alignment/>
    </xf>
    <xf numFmtId="0" fontId="3" fillId="0" borderId="0">
      <alignment/>
      <protection/>
    </xf>
    <xf numFmtId="0" fontId="46" fillId="0" borderId="0" applyNumberFormat="0" applyBorder="0" applyProtection="0">
      <alignment/>
    </xf>
    <xf numFmtId="0" fontId="0" fillId="0" borderId="0">
      <alignment/>
      <protection/>
    </xf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4" fontId="53" fillId="0" borderId="10" xfId="0" applyNumberFormat="1" applyFont="1" applyFill="1" applyBorder="1" applyAlignment="1" applyProtection="1">
      <alignment horizontal="left" vertical="top" wrapText="1"/>
      <protection locked="0"/>
    </xf>
    <xf numFmtId="3" fontId="53" fillId="0" borderId="0" xfId="0" applyNumberFormat="1" applyFont="1" applyFill="1" applyAlignment="1" applyProtection="1">
      <alignment horizontal="right" vertical="top" wrapText="1"/>
      <protection locked="0"/>
    </xf>
    <xf numFmtId="0" fontId="53" fillId="0" borderId="0" xfId="0" applyFont="1" applyFill="1" applyAlignment="1" applyProtection="1">
      <alignment horizontal="left" vertical="top"/>
      <protection locked="0"/>
    </xf>
    <xf numFmtId="3" fontId="53" fillId="0" borderId="0" xfId="0" applyNumberFormat="1" applyFont="1" applyFill="1" applyAlignment="1" applyProtection="1">
      <alignment horizontal="left" vertical="top" wrapText="1"/>
      <protection locked="0"/>
    </xf>
    <xf numFmtId="0" fontId="54" fillId="33" borderId="10" xfId="0" applyFont="1" applyFill="1" applyBorder="1" applyAlignment="1" applyProtection="1">
      <alignment horizontal="left" vertical="top" wrapText="1"/>
      <protection locked="0"/>
    </xf>
    <xf numFmtId="0" fontId="53" fillId="33" borderId="11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right" vertical="top"/>
      <protection locked="0"/>
    </xf>
    <xf numFmtId="9" fontId="53" fillId="0" borderId="0" xfId="0" applyNumberFormat="1" applyFont="1" applyFill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3" fontId="53" fillId="0" borderId="0" xfId="0" applyNumberFormat="1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/>
      <protection locked="0"/>
    </xf>
    <xf numFmtId="170" fontId="53" fillId="0" borderId="0" xfId="0" applyNumberFormat="1" applyFont="1" applyFill="1" applyBorder="1" applyAlignment="1" applyProtection="1">
      <alignment horizontal="left" vertical="top" wrapText="1"/>
      <protection locked="0"/>
    </xf>
    <xf numFmtId="3" fontId="53" fillId="0" borderId="0" xfId="0" applyNumberFormat="1" applyFont="1" applyFill="1" applyBorder="1" applyAlignment="1" applyProtection="1">
      <alignment horizontal="right" vertical="top" wrapText="1"/>
      <protection locked="0"/>
    </xf>
    <xf numFmtId="3" fontId="54" fillId="0" borderId="0" xfId="0" applyNumberFormat="1" applyFont="1" applyFill="1" applyAlignment="1" applyProtection="1">
      <alignment horizontal="left" vertical="top"/>
      <protection locked="0"/>
    </xf>
    <xf numFmtId="3" fontId="54" fillId="0" borderId="0" xfId="0" applyNumberFormat="1" applyFont="1" applyFill="1" applyAlignment="1" applyProtection="1">
      <alignment horizontal="left" vertical="top" wrapText="1"/>
      <protection locked="0"/>
    </xf>
    <xf numFmtId="3" fontId="54" fillId="0" borderId="0" xfId="0" applyNumberFormat="1" applyFont="1" applyFill="1" applyAlignment="1" applyProtection="1">
      <alignment horizontal="right" vertical="top" wrapText="1"/>
      <protection locked="0"/>
    </xf>
    <xf numFmtId="4" fontId="53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53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53" fillId="0" borderId="0" xfId="0" applyNumberFormat="1" applyFont="1" applyFill="1" applyBorder="1" applyAlignment="1" applyProtection="1">
      <alignment horizontal="left" vertical="top" wrapText="1"/>
      <protection locked="0"/>
    </xf>
    <xf numFmtId="3" fontId="54" fillId="33" borderId="10" xfId="48" applyNumberFormat="1" applyFont="1" applyFill="1" applyBorder="1" applyAlignment="1" applyProtection="1">
      <alignment horizontal="left" vertical="top" wrapText="1"/>
      <protection locked="0"/>
    </xf>
    <xf numFmtId="0" fontId="53" fillId="33" borderId="1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center" vertical="top"/>
      <protection locked="0"/>
    </xf>
    <xf numFmtId="3" fontId="54" fillId="0" borderId="0" xfId="0" applyNumberFormat="1" applyFont="1" applyFill="1" applyBorder="1" applyAlignment="1" applyProtection="1">
      <alignment horizontal="left" vertical="top" wrapText="1"/>
      <protection locked="0"/>
    </xf>
    <xf numFmtId="44" fontId="53" fillId="0" borderId="10" xfId="77" applyNumberFormat="1" applyFont="1" applyFill="1" applyBorder="1" applyAlignment="1" applyProtection="1">
      <alignment horizontal="left" vertical="top" wrapText="1"/>
      <protection locked="0"/>
    </xf>
    <xf numFmtId="44" fontId="53" fillId="0" borderId="0" xfId="0" applyNumberFormat="1" applyFont="1" applyFill="1" applyBorder="1" applyAlignment="1" applyProtection="1">
      <alignment horizontal="right" vertical="top" wrapText="1"/>
      <protection locked="0"/>
    </xf>
    <xf numFmtId="0" fontId="53" fillId="0" borderId="0" xfId="0" applyNumberFormat="1" applyFont="1" applyFill="1" applyBorder="1" applyAlignment="1" applyProtection="1">
      <alignment horizontal="right" vertical="top" wrapText="1"/>
      <protection locked="0"/>
    </xf>
    <xf numFmtId="0" fontId="5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3" fillId="0" borderId="0" xfId="0" applyFont="1" applyFill="1" applyBorder="1" applyAlignment="1" applyProtection="1">
      <alignment horizontal="left" vertical="top"/>
      <protection locked="0"/>
    </xf>
    <xf numFmtId="49" fontId="53" fillId="0" borderId="0" xfId="0" applyNumberFormat="1" applyFont="1" applyFill="1" applyBorder="1" applyAlignment="1" applyProtection="1">
      <alignment horizontal="left" vertical="top" wrapText="1"/>
      <protection locked="0"/>
    </xf>
    <xf numFmtId="49" fontId="53" fillId="0" borderId="0" xfId="0" applyNumberFormat="1" applyFont="1" applyFill="1" applyAlignment="1" applyProtection="1">
      <alignment horizontal="left" vertical="top" wrapText="1"/>
      <protection locked="0"/>
    </xf>
    <xf numFmtId="49" fontId="53" fillId="0" borderId="10" xfId="0" applyNumberFormat="1" applyFont="1" applyFill="1" applyBorder="1" applyAlignment="1" applyProtection="1">
      <alignment horizontal="left" vertical="top" wrapText="1"/>
      <protection locked="0"/>
    </xf>
    <xf numFmtId="3" fontId="53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4" fillId="0" borderId="10" xfId="0" applyNumberFormat="1" applyFont="1" applyFill="1" applyBorder="1" applyAlignment="1" applyProtection="1">
      <alignment horizontal="left" vertical="top" wrapText="1"/>
      <protection locked="0"/>
    </xf>
    <xf numFmtId="3" fontId="54" fillId="0" borderId="10" xfId="0" applyNumberFormat="1" applyFont="1" applyFill="1" applyBorder="1" applyAlignment="1" applyProtection="1">
      <alignment horizontal="right" vertical="top" wrapText="1"/>
      <protection locked="0"/>
    </xf>
    <xf numFmtId="0" fontId="53" fillId="0" borderId="0" xfId="0" applyFont="1" applyFill="1" applyAlignment="1" applyProtection="1">
      <alignment horizontal="justify" vertical="top" wrapText="1"/>
      <protection locked="0"/>
    </xf>
    <xf numFmtId="1" fontId="53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3" fillId="0" borderId="10" xfId="0" applyFont="1" applyFill="1" applyBorder="1" applyAlignment="1" applyProtection="1">
      <alignment vertical="top" wrapText="1"/>
      <protection locked="0"/>
    </xf>
    <xf numFmtId="0" fontId="53" fillId="0" borderId="10" xfId="0" applyFont="1" applyFill="1" applyBorder="1" applyAlignment="1" applyProtection="1">
      <alignment vertical="center" wrapText="1"/>
      <protection locked="0"/>
    </xf>
    <xf numFmtId="4" fontId="53" fillId="0" borderId="10" xfId="0" applyNumberFormat="1" applyFont="1" applyFill="1" applyBorder="1" applyAlignment="1" applyProtection="1">
      <alignment vertical="top" wrapText="1" shrinkToFit="1"/>
      <protection locked="0"/>
    </xf>
    <xf numFmtId="1" fontId="53" fillId="0" borderId="10" xfId="0" applyNumberFormat="1" applyFont="1" applyFill="1" applyBorder="1" applyAlignment="1" applyProtection="1">
      <alignment vertical="top" wrapText="1" shrinkToFit="1"/>
      <protection locked="0"/>
    </xf>
    <xf numFmtId="44" fontId="53" fillId="0" borderId="10" xfId="0" applyNumberFormat="1" applyFont="1" applyFill="1" applyBorder="1" applyAlignment="1" applyProtection="1">
      <alignment vertical="top" wrapText="1"/>
      <protection locked="0"/>
    </xf>
    <xf numFmtId="3" fontId="54" fillId="33" borderId="10" xfId="0" applyNumberFormat="1" applyFont="1" applyFill="1" applyBorder="1" applyAlignment="1" applyProtection="1">
      <alignment horizontal="left" vertical="top" wrapText="1"/>
      <protection locked="0"/>
    </xf>
    <xf numFmtId="177" fontId="53" fillId="34" borderId="0" xfId="44" applyNumberFormat="1" applyFont="1" applyFill="1" applyBorder="1" applyAlignment="1">
      <alignment horizontal="left" vertical="center" wrapText="1"/>
    </xf>
    <xf numFmtId="0" fontId="53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/>
    </xf>
    <xf numFmtId="0" fontId="4" fillId="35" borderId="12" xfId="0" applyFont="1" applyFill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0" fontId="53" fillId="0" borderId="10" xfId="0" applyFont="1" applyFill="1" applyBorder="1" applyAlignment="1" applyProtection="1">
      <alignment horizontal="left" vertical="center" wrapText="1"/>
      <protection locked="0"/>
    </xf>
    <xf numFmtId="4" fontId="53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3" fillId="0" borderId="0" xfId="0" applyFont="1" applyFill="1" applyBorder="1" applyAlignment="1" applyProtection="1">
      <alignment vertical="top" wrapText="1"/>
      <protection locked="0"/>
    </xf>
    <xf numFmtId="4" fontId="53" fillId="0" borderId="0" xfId="0" applyNumberFormat="1" applyFont="1" applyFill="1" applyBorder="1" applyAlignment="1" applyProtection="1">
      <alignment vertical="top" wrapText="1" shrinkToFit="1"/>
      <protection locked="0"/>
    </xf>
    <xf numFmtId="1" fontId="53" fillId="0" borderId="0" xfId="0" applyNumberFormat="1" applyFont="1" applyFill="1" applyBorder="1" applyAlignment="1" applyProtection="1">
      <alignment vertical="top" wrapText="1" shrinkToFit="1"/>
      <protection locked="0"/>
    </xf>
    <xf numFmtId="44" fontId="53" fillId="0" borderId="0" xfId="0" applyNumberFormat="1" applyFont="1" applyFill="1" applyBorder="1" applyAlignment="1" applyProtection="1">
      <alignment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justify" vertical="top" wrapText="1"/>
      <protection locked="0"/>
    </xf>
    <xf numFmtId="49" fontId="53" fillId="0" borderId="15" xfId="0" applyNumberFormat="1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3" fillId="0" borderId="10" xfId="0" applyFont="1" applyBorder="1" applyAlignment="1">
      <alignment horizontal="center" vertical="center" wrapText="1"/>
    </xf>
    <xf numFmtId="0" fontId="53" fillId="36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68" applyFont="1" applyBorder="1" applyAlignment="1">
      <alignment horizontal="center" vertical="center" wrapText="1"/>
      <protection/>
    </xf>
    <xf numFmtId="0" fontId="53" fillId="0" borderId="10" xfId="68" applyFont="1" applyFill="1" applyBorder="1" applyAlignment="1">
      <alignment horizontal="center" vertical="center" wrapText="1"/>
      <protection/>
    </xf>
    <xf numFmtId="0" fontId="53" fillId="0" borderId="10" xfId="62" applyFont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/>
    </xf>
    <xf numFmtId="177" fontId="53" fillId="34" borderId="10" xfId="49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4" fillId="0" borderId="15" xfId="0" applyFont="1" applyFill="1" applyBorder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3" fontId="54" fillId="33" borderId="15" xfId="48" applyNumberFormat="1" applyFont="1" applyFill="1" applyBorder="1" applyAlignment="1" applyProtection="1">
      <alignment horizontal="left" vertical="top" wrapText="1"/>
      <protection locked="0"/>
    </xf>
    <xf numFmtId="49" fontId="53" fillId="34" borderId="10" xfId="0" applyNumberFormat="1" applyFont="1" applyFill="1" applyBorder="1" applyAlignment="1">
      <alignment horizontal="center" vertical="center" wrapText="1"/>
    </xf>
    <xf numFmtId="177" fontId="53" fillId="34" borderId="10" xfId="45" applyNumberFormat="1" applyFont="1" applyFill="1" applyBorder="1" applyAlignment="1">
      <alignment horizontal="center" vertical="center" wrapText="1"/>
    </xf>
    <xf numFmtId="177" fontId="53" fillId="34" borderId="10" xfId="44" applyNumberFormat="1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177" fontId="53" fillId="0" borderId="10" xfId="45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 applyProtection="1">
      <alignment horizontal="center" vertical="center" wrapText="1"/>
      <protection/>
    </xf>
    <xf numFmtId="177" fontId="53" fillId="34" borderId="10" xfId="48" applyNumberFormat="1" applyFont="1" applyFill="1" applyBorder="1" applyAlignment="1">
      <alignment horizontal="center" vertical="center" wrapText="1"/>
    </xf>
    <xf numFmtId="177" fontId="53" fillId="34" borderId="10" xfId="42" applyNumberFormat="1" applyFont="1" applyFill="1" applyBorder="1" applyAlignment="1">
      <alignment horizontal="center" vertical="center"/>
    </xf>
    <xf numFmtId="177" fontId="53" fillId="34" borderId="10" xfId="45" applyNumberFormat="1" applyFont="1" applyFill="1" applyBorder="1" applyAlignment="1">
      <alignment horizontal="center" vertical="center"/>
    </xf>
    <xf numFmtId="0" fontId="53" fillId="0" borderId="16" xfId="0" applyFont="1" applyBorder="1" applyAlignment="1">
      <alignment horizontal="center" vertical="center" wrapText="1"/>
    </xf>
    <xf numFmtId="184" fontId="53" fillId="0" borderId="16" xfId="50" applyNumberFormat="1" applyFont="1" applyFill="1" applyBorder="1" applyAlignment="1">
      <alignment horizontal="center" vertical="center" wrapText="1"/>
    </xf>
    <xf numFmtId="49" fontId="53" fillId="0" borderId="15" xfId="0" applyNumberFormat="1" applyFont="1" applyFill="1" applyBorder="1" applyAlignment="1" applyProtection="1">
      <alignment horizontal="left" vertical="top" wrapText="1"/>
      <protection locked="0"/>
    </xf>
    <xf numFmtId="49" fontId="53" fillId="0" borderId="11" xfId="0" applyNumberFormat="1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49" fontId="53" fillId="0" borderId="17" xfId="0" applyNumberFormat="1" applyFont="1" applyFill="1" applyBorder="1" applyAlignment="1" applyProtection="1">
      <alignment horizontal="left" vertical="top" wrapText="1"/>
      <protection locked="0"/>
    </xf>
    <xf numFmtId="0" fontId="54" fillId="0" borderId="15" xfId="0" applyFont="1" applyFill="1" applyBorder="1" applyAlignment="1" applyProtection="1">
      <alignment horizontal="center" vertical="top" wrapText="1"/>
      <protection locked="0"/>
    </xf>
    <xf numFmtId="0" fontId="54" fillId="0" borderId="11" xfId="0" applyFont="1" applyFill="1" applyBorder="1" applyAlignment="1" applyProtection="1">
      <alignment horizontal="center" vertical="top" wrapText="1"/>
      <protection locked="0"/>
    </xf>
    <xf numFmtId="0" fontId="54" fillId="0" borderId="15" xfId="0" applyFont="1" applyFill="1" applyBorder="1" applyAlignment="1" applyProtection="1">
      <alignment horizontal="left" vertical="top" wrapText="1"/>
      <protection locked="0"/>
    </xf>
    <xf numFmtId="0" fontId="54" fillId="0" borderId="11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6" fillId="0" borderId="0" xfId="0" applyFont="1" applyAlignment="1">
      <alignment horizontal="left" vertical="top" wrapText="1"/>
    </xf>
    <xf numFmtId="0" fontId="53" fillId="0" borderId="0" xfId="0" applyFont="1" applyFill="1" applyBorder="1" applyAlignment="1" applyProtection="1">
      <alignment horizontal="justify" vertical="top" wrapText="1"/>
      <protection locked="0"/>
    </xf>
    <xf numFmtId="49" fontId="54" fillId="0" borderId="15" xfId="0" applyNumberFormat="1" applyFont="1" applyFill="1" applyBorder="1" applyAlignment="1" applyProtection="1">
      <alignment horizontal="left" vertical="top" wrapText="1"/>
      <protection locked="0"/>
    </xf>
    <xf numFmtId="49" fontId="54" fillId="0" borderId="11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vertical="top" wrapText="1"/>
      <protection locked="0"/>
    </xf>
    <xf numFmtId="0" fontId="53" fillId="0" borderId="0" xfId="0" applyNumberFormat="1" applyFont="1" applyFill="1" applyBorder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justify" vertical="justify" wrapText="1"/>
      <protection locked="0"/>
    </xf>
    <xf numFmtId="0" fontId="57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NumberFormat="1" applyFont="1" applyFill="1" applyBorder="1" applyAlignment="1" applyProtection="1">
      <alignment horizontal="justify" vertical="top" wrapText="1"/>
      <protection locked="0"/>
    </xf>
    <xf numFmtId="44" fontId="53" fillId="0" borderId="15" xfId="0" applyNumberFormat="1" applyFont="1" applyFill="1" applyBorder="1" applyAlignment="1" applyProtection="1">
      <alignment horizontal="left" vertical="top" wrapText="1"/>
      <protection locked="0"/>
    </xf>
    <xf numFmtId="44" fontId="53" fillId="0" borderId="11" xfId="0" applyNumberFormat="1" applyFont="1" applyFill="1" applyBorder="1" applyAlignment="1" applyProtection="1">
      <alignment horizontal="left" vertical="top" wrapText="1"/>
      <protection locked="0"/>
    </xf>
    <xf numFmtId="0" fontId="53" fillId="0" borderId="18" xfId="0" applyFont="1" applyFill="1" applyBorder="1" applyAlignment="1" applyProtection="1">
      <alignment horizontal="left" vertical="top"/>
      <protection locked="0"/>
    </xf>
    <xf numFmtId="0" fontId="53" fillId="0" borderId="0" xfId="0" applyFont="1" applyFill="1" applyBorder="1" applyAlignment="1" applyProtection="1">
      <alignment horizontal="left" vertical="top"/>
      <protection locked="0"/>
    </xf>
    <xf numFmtId="3" fontId="54" fillId="33" borderId="15" xfId="48" applyNumberFormat="1" applyFont="1" applyFill="1" applyBorder="1" applyAlignment="1" applyProtection="1">
      <alignment horizontal="left" vertical="top" wrapText="1"/>
      <protection locked="0"/>
    </xf>
    <xf numFmtId="3" fontId="54" fillId="33" borderId="11" xfId="48" applyNumberFormat="1" applyFont="1" applyFill="1" applyBorder="1" applyAlignment="1" applyProtection="1">
      <alignment horizontal="left" vertical="top" wrapText="1"/>
      <protection locked="0"/>
    </xf>
    <xf numFmtId="0" fontId="53" fillId="0" borderId="18" xfId="0" applyFont="1" applyFill="1" applyBorder="1" applyAlignment="1" applyProtection="1">
      <alignment horizontal="left" vertical="top" wrapText="1"/>
      <protection locked="0"/>
    </xf>
    <xf numFmtId="0" fontId="53" fillId="0" borderId="18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/>
    </xf>
    <xf numFmtId="0" fontId="53" fillId="0" borderId="18" xfId="0" applyFont="1" applyFill="1" applyBorder="1" applyAlignment="1">
      <alignment horizontal="left" vertical="center" wrapText="1"/>
    </xf>
    <xf numFmtId="0" fontId="53" fillId="0" borderId="18" xfId="0" applyFont="1" applyBorder="1" applyAlignment="1">
      <alignment horizontal="left" vertical="center" wrapText="1"/>
    </xf>
    <xf numFmtId="0" fontId="53" fillId="34" borderId="18" xfId="0" applyFont="1" applyFill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34" borderId="10" xfId="0" applyFont="1" applyFill="1" applyBorder="1" applyAlignment="1" applyProtection="1">
      <alignment horizontal="left" vertical="center" wrapText="1"/>
      <protection locked="0"/>
    </xf>
  </cellXfs>
  <cellStyles count="6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2 4" xfId="47"/>
    <cellStyle name="Dziesiętny 3" xfId="48"/>
    <cellStyle name="Dziesiętny 4" xfId="49"/>
    <cellStyle name="Dziesiętny 7" xfId="50"/>
    <cellStyle name="Dziesiętny 9" xfId="51"/>
    <cellStyle name="Excel Built-in Comma 1" xfId="52"/>
    <cellStyle name="Hyperlink" xfId="53"/>
    <cellStyle name="Komórka połączona" xfId="54"/>
    <cellStyle name="Komórka zaznaczona" xfId="55"/>
    <cellStyle name="Nagłówek 1" xfId="56"/>
    <cellStyle name="Nagłówek 2" xfId="57"/>
    <cellStyle name="Nagłówek 3" xfId="58"/>
    <cellStyle name="Nagłówek 4" xfId="59"/>
    <cellStyle name="Neutralny" xfId="60"/>
    <cellStyle name="Normalny 2" xfId="61"/>
    <cellStyle name="Normalny 3" xfId="62"/>
    <cellStyle name="Normalny 3 2" xfId="63"/>
    <cellStyle name="Normalny 4" xfId="64"/>
    <cellStyle name="Normalny 6" xfId="65"/>
    <cellStyle name="Normalny 7" xfId="66"/>
    <cellStyle name="Normalny 8" xfId="67"/>
    <cellStyle name="Normalny_Arkusz1 2" xfId="68"/>
    <cellStyle name="Obliczenia" xfId="69"/>
    <cellStyle name="Followed Hyperlink" xfId="70"/>
    <cellStyle name="Percent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Walutowy 2" xfId="79"/>
    <cellStyle name="Walutowy 3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B1:E65"/>
  <sheetViews>
    <sheetView showGridLines="0" tabSelected="1" view="pageBreakPreview" zoomScale="70" zoomScaleNormal="110" zoomScaleSheetLayoutView="70" zoomScalePageLayoutView="115" workbookViewId="0" topLeftCell="A1">
      <selection activeCell="I29" sqref="I29"/>
    </sheetView>
  </sheetViews>
  <sheetFormatPr defaultColWidth="9.00390625" defaultRowHeight="12.75"/>
  <cols>
    <col min="1" max="1" width="9.125" style="59" customWidth="1"/>
    <col min="2" max="2" width="6.125" style="59" customWidth="1"/>
    <col min="3" max="4" width="30.00390625" style="59" customWidth="1"/>
    <col min="5" max="5" width="48.625" style="10" customWidth="1"/>
    <col min="6" max="7" width="9.125" style="59" customWidth="1"/>
    <col min="8" max="8" width="31.00390625" style="59" customWidth="1"/>
    <col min="9" max="9" width="9.125" style="59" customWidth="1"/>
    <col min="10" max="10" width="26.75390625" style="59" customWidth="1"/>
    <col min="11" max="12" width="16.125" style="59" customWidth="1"/>
    <col min="13" max="16384" width="9.125" style="59" customWidth="1"/>
  </cols>
  <sheetData>
    <row r="1" ht="15">
      <c r="E1" s="13" t="s">
        <v>62</v>
      </c>
    </row>
    <row r="2" spans="3:5" ht="15">
      <c r="C2" s="22"/>
      <c r="D2" s="22" t="s">
        <v>42</v>
      </c>
      <c r="E2" s="22"/>
    </row>
    <row r="3" spans="3:4" ht="15">
      <c r="C3" s="70"/>
      <c r="D3" s="70"/>
    </row>
    <row r="4" spans="3:4" ht="15">
      <c r="C4" s="70" t="s">
        <v>34</v>
      </c>
      <c r="D4" s="70" t="s">
        <v>90</v>
      </c>
    </row>
    <row r="5" spans="3:4" ht="15">
      <c r="C5" s="70"/>
      <c r="D5" s="70"/>
    </row>
    <row r="6" spans="3:5" ht="30" customHeight="1">
      <c r="C6" s="70" t="s">
        <v>33</v>
      </c>
      <c r="D6" s="99" t="s">
        <v>91</v>
      </c>
      <c r="E6" s="99"/>
    </row>
    <row r="7" spans="3:4" ht="15">
      <c r="C7" s="70"/>
      <c r="D7" s="70"/>
    </row>
    <row r="8" spans="3:5" ht="15">
      <c r="C8" s="21" t="s">
        <v>30</v>
      </c>
      <c r="D8" s="106"/>
      <c r="E8" s="91"/>
    </row>
    <row r="9" spans="3:5" ht="15">
      <c r="C9" s="21" t="s">
        <v>35</v>
      </c>
      <c r="D9" s="93"/>
      <c r="E9" s="94"/>
    </row>
    <row r="10" spans="3:5" ht="15">
      <c r="C10" s="21" t="s">
        <v>29</v>
      </c>
      <c r="D10" s="95"/>
      <c r="E10" s="96"/>
    </row>
    <row r="11" spans="3:5" ht="15">
      <c r="C11" s="21" t="s">
        <v>36</v>
      </c>
      <c r="D11" s="95"/>
      <c r="E11" s="96"/>
    </row>
    <row r="12" spans="3:5" ht="15">
      <c r="C12" s="21" t="s">
        <v>37</v>
      </c>
      <c r="D12" s="95"/>
      <c r="E12" s="96"/>
    </row>
    <row r="13" spans="3:5" ht="15">
      <c r="C13" s="21" t="s">
        <v>38</v>
      </c>
      <c r="D13" s="95"/>
      <c r="E13" s="96"/>
    </row>
    <row r="14" spans="3:5" ht="15">
      <c r="C14" s="21" t="s">
        <v>39</v>
      </c>
      <c r="D14" s="95"/>
      <c r="E14" s="96"/>
    </row>
    <row r="15" spans="3:5" ht="15">
      <c r="C15" s="21" t="s">
        <v>40</v>
      </c>
      <c r="D15" s="95"/>
      <c r="E15" s="96"/>
    </row>
    <row r="16" spans="3:5" ht="15">
      <c r="C16" s="21" t="s">
        <v>41</v>
      </c>
      <c r="D16" s="95"/>
      <c r="E16" s="96"/>
    </row>
    <row r="17" spans="3:5" ht="15">
      <c r="C17" s="70"/>
      <c r="D17" s="9"/>
      <c r="E17" s="23"/>
    </row>
    <row r="18" spans="2:5" ht="15" customHeight="1">
      <c r="B18" s="59" t="s">
        <v>1</v>
      </c>
      <c r="C18" s="102" t="s">
        <v>52</v>
      </c>
      <c r="D18" s="102"/>
      <c r="E18" s="102"/>
    </row>
    <row r="19" spans="3:5" ht="21" customHeight="1">
      <c r="C19" s="5" t="s">
        <v>15</v>
      </c>
      <c r="D19" s="42" t="s">
        <v>172</v>
      </c>
      <c r="E19" s="9"/>
    </row>
    <row r="20" spans="3:5" ht="15">
      <c r="C20" s="75" t="s">
        <v>20</v>
      </c>
      <c r="D20" s="24">
        <f>'część (1)'!H$6</f>
        <v>0</v>
      </c>
      <c r="E20" s="25"/>
    </row>
    <row r="21" spans="3:5" ht="15">
      <c r="C21" s="75" t="s">
        <v>21</v>
      </c>
      <c r="D21" s="24">
        <f>'część (2)'!H$6</f>
        <v>0</v>
      </c>
      <c r="E21" s="25"/>
    </row>
    <row r="22" spans="3:5" ht="15">
      <c r="C22" s="75" t="s">
        <v>22</v>
      </c>
      <c r="D22" s="24">
        <f>'część (3)'!H$6</f>
        <v>0</v>
      </c>
      <c r="E22" s="25"/>
    </row>
    <row r="23" spans="3:5" ht="15">
      <c r="C23" s="75" t="s">
        <v>23</v>
      </c>
      <c r="D23" s="24">
        <f>'część (4)'!H$6</f>
        <v>0</v>
      </c>
      <c r="E23" s="25"/>
    </row>
    <row r="24" spans="3:5" ht="15">
      <c r="C24" s="75" t="s">
        <v>24</v>
      </c>
      <c r="D24" s="24">
        <f>'część (5)'!H$6</f>
        <v>0</v>
      </c>
      <c r="E24" s="25"/>
    </row>
    <row r="25" spans="3:5" ht="15">
      <c r="C25" s="75" t="s">
        <v>25</v>
      </c>
      <c r="D25" s="24">
        <f>'część (6)'!H$6</f>
        <v>0</v>
      </c>
      <c r="E25" s="25"/>
    </row>
    <row r="26" spans="3:5" ht="15">
      <c r="C26" s="75" t="s">
        <v>67</v>
      </c>
      <c r="D26" s="24">
        <f>'część (7)'!H$6</f>
        <v>0</v>
      </c>
      <c r="E26" s="25"/>
    </row>
    <row r="27" spans="3:5" ht="15">
      <c r="C27" s="75" t="s">
        <v>68</v>
      </c>
      <c r="D27" s="24">
        <f>'część (8)'!H$6</f>
        <v>0</v>
      </c>
      <c r="E27" s="25"/>
    </row>
    <row r="28" spans="3:5" ht="15">
      <c r="C28" s="75" t="s">
        <v>69</v>
      </c>
      <c r="D28" s="24">
        <f>'część (9)'!H$6</f>
        <v>0</v>
      </c>
      <c r="E28" s="25"/>
    </row>
    <row r="29" spans="3:5" ht="15">
      <c r="C29" s="75" t="s">
        <v>70</v>
      </c>
      <c r="D29" s="24">
        <f>'część (10)'!H$6</f>
        <v>0</v>
      </c>
      <c r="E29" s="25"/>
    </row>
    <row r="30" spans="3:5" ht="15">
      <c r="C30" s="75" t="s">
        <v>71</v>
      </c>
      <c r="D30" s="24">
        <f>'część (11)'!H$6</f>
        <v>0</v>
      </c>
      <c r="E30" s="25"/>
    </row>
    <row r="31" spans="3:5" ht="15">
      <c r="C31" s="75" t="s">
        <v>72</v>
      </c>
      <c r="D31" s="24">
        <f>'część (12)'!H$6</f>
        <v>0</v>
      </c>
      <c r="E31" s="25"/>
    </row>
    <row r="32" spans="3:5" ht="15">
      <c r="C32" s="75" t="s">
        <v>73</v>
      </c>
      <c r="D32" s="24">
        <f>'część (13)'!H$6</f>
        <v>0</v>
      </c>
      <c r="E32" s="25"/>
    </row>
    <row r="33" spans="3:5" ht="15">
      <c r="C33" s="75" t="s">
        <v>74</v>
      </c>
      <c r="D33" s="24">
        <f>'część (14)'!H$6</f>
        <v>0</v>
      </c>
      <c r="E33" s="25"/>
    </row>
    <row r="34" spans="3:5" ht="15">
      <c r="C34" s="75" t="s">
        <v>75</v>
      </c>
      <c r="D34" s="24">
        <f>'część (15)'!H$6</f>
        <v>0</v>
      </c>
      <c r="E34" s="25"/>
    </row>
    <row r="35" spans="3:5" ht="15">
      <c r="C35" s="75" t="s">
        <v>76</v>
      </c>
      <c r="D35" s="24">
        <f>'część (16)'!H$6</f>
        <v>0</v>
      </c>
      <c r="E35" s="25"/>
    </row>
    <row r="36" spans="3:5" ht="15">
      <c r="C36" s="75" t="s">
        <v>77</v>
      </c>
      <c r="D36" s="24">
        <f>'część (17)'!H$6</f>
        <v>0</v>
      </c>
      <c r="E36" s="25"/>
    </row>
    <row r="37" spans="3:5" ht="36" customHeight="1">
      <c r="C37" s="108" t="s">
        <v>173</v>
      </c>
      <c r="D37" s="108"/>
      <c r="E37" s="108"/>
    </row>
    <row r="38" spans="2:5" ht="72.75" customHeight="1">
      <c r="B38" s="59" t="s">
        <v>2</v>
      </c>
      <c r="C38" s="102" t="s">
        <v>174</v>
      </c>
      <c r="D38" s="102"/>
      <c r="E38" s="102"/>
    </row>
    <row r="39" spans="2:5" ht="21" customHeight="1">
      <c r="B39" s="59" t="s">
        <v>3</v>
      </c>
      <c r="C39" s="103" t="s">
        <v>53</v>
      </c>
      <c r="D39" s="102"/>
      <c r="E39" s="104"/>
    </row>
    <row r="40" spans="2:5" ht="33" customHeight="1">
      <c r="B40" s="59" t="s">
        <v>4</v>
      </c>
      <c r="C40" s="109" t="s">
        <v>82</v>
      </c>
      <c r="D40" s="109"/>
      <c r="E40" s="109"/>
    </row>
    <row r="41" spans="2:5" ht="17.25" customHeight="1">
      <c r="B41" s="59" t="s">
        <v>28</v>
      </c>
      <c r="C41" s="71" t="s">
        <v>59</v>
      </c>
      <c r="D41" s="71"/>
      <c r="E41" s="71"/>
    </row>
    <row r="42" spans="3:5" ht="93.75" customHeight="1">
      <c r="C42" s="26" t="s">
        <v>58</v>
      </c>
      <c r="D42" s="105" t="s">
        <v>175</v>
      </c>
      <c r="E42" s="105"/>
    </row>
    <row r="43" spans="3:5" ht="20.25" customHeight="1">
      <c r="C43" s="27"/>
      <c r="D43" s="27" t="s">
        <v>57</v>
      </c>
      <c r="E43" s="71"/>
    </row>
    <row r="44" spans="2:5" s="28" customFormat="1" ht="144" customHeight="1">
      <c r="B44" s="28" t="s">
        <v>32</v>
      </c>
      <c r="C44" s="99" t="s">
        <v>180</v>
      </c>
      <c r="D44" s="99"/>
      <c r="E44" s="99"/>
    </row>
    <row r="45" spans="2:5" ht="36" customHeight="1">
      <c r="B45" s="28">
        <v>7</v>
      </c>
      <c r="C45" s="99" t="s">
        <v>54</v>
      </c>
      <c r="D45" s="99"/>
      <c r="E45" s="99"/>
    </row>
    <row r="46" spans="2:5" ht="21" customHeight="1">
      <c r="B46" s="28" t="s">
        <v>5</v>
      </c>
      <c r="C46" s="107" t="s">
        <v>55</v>
      </c>
      <c r="D46" s="107"/>
      <c r="E46" s="107"/>
    </row>
    <row r="47" spans="2:5" ht="39" customHeight="1">
      <c r="B47" s="28" t="s">
        <v>60</v>
      </c>
      <c r="C47" s="99" t="s">
        <v>56</v>
      </c>
      <c r="D47" s="99"/>
      <c r="E47" s="99"/>
    </row>
    <row r="48" spans="2:5" ht="154.5" customHeight="1">
      <c r="B48" s="28" t="s">
        <v>61</v>
      </c>
      <c r="C48" s="102" t="s">
        <v>176</v>
      </c>
      <c r="D48" s="102"/>
      <c r="E48" s="102"/>
    </row>
    <row r="49" spans="2:5" ht="18" customHeight="1">
      <c r="B49" s="59" t="s">
        <v>79</v>
      </c>
      <c r="C49" s="55" t="s">
        <v>6</v>
      </c>
      <c r="D49" s="60"/>
      <c r="E49" s="59"/>
    </row>
    <row r="50" spans="2:5" ht="18" customHeight="1">
      <c r="B50" s="29"/>
      <c r="C50" s="89" t="s">
        <v>17</v>
      </c>
      <c r="D50" s="92"/>
      <c r="E50" s="90"/>
    </row>
    <row r="51" spans="3:5" ht="18" customHeight="1">
      <c r="C51" s="89" t="s">
        <v>7</v>
      </c>
      <c r="D51" s="90"/>
      <c r="E51" s="58"/>
    </row>
    <row r="52" spans="3:5" ht="18" customHeight="1">
      <c r="C52" s="100"/>
      <c r="D52" s="101"/>
      <c r="E52" s="58"/>
    </row>
    <row r="53" spans="3:5" ht="18" customHeight="1">
      <c r="C53" s="100"/>
      <c r="D53" s="101"/>
      <c r="E53" s="58"/>
    </row>
    <row r="54" spans="3:5" ht="18" customHeight="1">
      <c r="C54" s="100"/>
      <c r="D54" s="101"/>
      <c r="E54" s="58"/>
    </row>
    <row r="55" spans="3:5" ht="18" customHeight="1">
      <c r="C55" s="30" t="s">
        <v>9</v>
      </c>
      <c r="D55" s="30"/>
      <c r="E55" s="13"/>
    </row>
    <row r="56" spans="3:5" ht="18" customHeight="1">
      <c r="C56" s="89" t="s">
        <v>18</v>
      </c>
      <c r="D56" s="92"/>
      <c r="E56" s="90"/>
    </row>
    <row r="57" spans="3:5" ht="18" customHeight="1">
      <c r="C57" s="31" t="s">
        <v>7</v>
      </c>
      <c r="D57" s="57" t="s">
        <v>8</v>
      </c>
      <c r="E57" s="32" t="s">
        <v>10</v>
      </c>
    </row>
    <row r="58" spans="3:5" ht="18" customHeight="1">
      <c r="C58" s="33"/>
      <c r="D58" s="57"/>
      <c r="E58" s="34"/>
    </row>
    <row r="59" spans="3:5" ht="18" customHeight="1">
      <c r="C59" s="33"/>
      <c r="D59" s="57"/>
      <c r="E59" s="34"/>
    </row>
    <row r="60" spans="3:5" ht="18" customHeight="1">
      <c r="C60" s="30"/>
      <c r="D60" s="30"/>
      <c r="E60" s="13"/>
    </row>
    <row r="61" spans="3:5" ht="18" customHeight="1">
      <c r="C61" s="89" t="s">
        <v>19</v>
      </c>
      <c r="D61" s="92"/>
      <c r="E61" s="90"/>
    </row>
    <row r="62" spans="3:5" ht="18" customHeight="1">
      <c r="C62" s="89" t="s">
        <v>11</v>
      </c>
      <c r="D62" s="90"/>
      <c r="E62" s="58"/>
    </row>
    <row r="63" spans="3:5" ht="18" customHeight="1">
      <c r="C63" s="91"/>
      <c r="D63" s="91"/>
      <c r="E63" s="58"/>
    </row>
    <row r="64" spans="3:5" ht="34.5" customHeight="1">
      <c r="C64" s="56"/>
      <c r="D64" s="35"/>
      <c r="E64" s="35"/>
    </row>
    <row r="65" spans="3:5" ht="21" customHeight="1">
      <c r="C65" s="97"/>
      <c r="D65" s="98"/>
      <c r="E65" s="98"/>
    </row>
  </sheetData>
  <sheetProtection/>
  <mergeCells count="31">
    <mergeCell ref="C51:D51"/>
    <mergeCell ref="C37:E37"/>
    <mergeCell ref="C40:E40"/>
    <mergeCell ref="C38:E38"/>
    <mergeCell ref="D6:E6"/>
    <mergeCell ref="D13:E13"/>
    <mergeCell ref="D11:E11"/>
    <mergeCell ref="D14:E14"/>
    <mergeCell ref="D8:E8"/>
    <mergeCell ref="D16:E16"/>
    <mergeCell ref="D15:E15"/>
    <mergeCell ref="C65:E65"/>
    <mergeCell ref="C47:E47"/>
    <mergeCell ref="C50:E50"/>
    <mergeCell ref="C53:D53"/>
    <mergeCell ref="C54:D54"/>
    <mergeCell ref="C45:E45"/>
    <mergeCell ref="C52:D52"/>
    <mergeCell ref="C56:E56"/>
    <mergeCell ref="C48:E48"/>
    <mergeCell ref="C46:E46"/>
    <mergeCell ref="C62:D62"/>
    <mergeCell ref="C63:D63"/>
    <mergeCell ref="C61:E61"/>
    <mergeCell ref="D9:E9"/>
    <mergeCell ref="D10:E10"/>
    <mergeCell ref="D12:E12"/>
    <mergeCell ref="C18:E18"/>
    <mergeCell ref="C39:E39"/>
    <mergeCell ref="D42:E42"/>
    <mergeCell ref="C44:E4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2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42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="90" zoomScaleNormal="80" zoomScaleSheetLayoutView="90" zoomScalePageLayoutView="85" workbookViewId="0" topLeftCell="A1">
      <selection activeCell="H7" sqref="H7"/>
    </sheetView>
  </sheetViews>
  <sheetFormatPr defaultColWidth="9.00390625" defaultRowHeight="12.75"/>
  <cols>
    <col min="1" max="1" width="5.375" style="72" customWidth="1"/>
    <col min="2" max="2" width="17.875" style="72" customWidth="1"/>
    <col min="3" max="3" width="25.125" style="72" customWidth="1"/>
    <col min="4" max="4" width="24.375" style="72" customWidth="1"/>
    <col min="5" max="5" width="13.75390625" style="4" customWidth="1"/>
    <col min="6" max="6" width="14.125" style="72" customWidth="1"/>
    <col min="7" max="7" width="36.125" style="72" customWidth="1"/>
    <col min="8" max="8" width="31.00390625" style="72" customWidth="1"/>
    <col min="9" max="9" width="19.25390625" style="72" customWidth="1"/>
    <col min="10" max="10" width="23.25390625" style="72" customWidth="1"/>
    <col min="11" max="12" width="16.125" style="72" customWidth="1"/>
    <col min="13" max="13" width="20.875" style="72" customWidth="1"/>
    <col min="14" max="14" width="18.625" style="72" customWidth="1"/>
    <col min="15" max="15" width="8.00390625" style="72" customWidth="1"/>
    <col min="16" max="16" width="15.875" style="72" customWidth="1"/>
    <col min="17" max="17" width="15.875" style="8" customWidth="1"/>
    <col min="18" max="18" width="15.875" style="72" customWidth="1"/>
    <col min="19" max="20" width="14.25390625" style="72" customWidth="1"/>
    <col min="21" max="21" width="15.25390625" style="72" customWidth="1"/>
    <col min="22" max="16384" width="9.125" style="72" customWidth="1"/>
  </cols>
  <sheetData>
    <row r="1" spans="2:20" ht="15">
      <c r="B1" s="3" t="str">
        <f>'formularz oferty'!D4</f>
        <v>DFP.271.85.2023.AMW</v>
      </c>
      <c r="N1" s="7" t="s">
        <v>63</v>
      </c>
      <c r="S1" s="3"/>
      <c r="T1" s="3"/>
    </row>
    <row r="2" spans="7:9" ht="15">
      <c r="G2" s="103"/>
      <c r="H2" s="103"/>
      <c r="I2" s="103"/>
    </row>
    <row r="3" ht="15">
      <c r="N3" s="7" t="s">
        <v>45</v>
      </c>
    </row>
    <row r="4" spans="2:17" ht="15">
      <c r="B4" s="76" t="s">
        <v>12</v>
      </c>
      <c r="C4" s="74">
        <v>8</v>
      </c>
      <c r="D4" s="9"/>
      <c r="E4" s="10"/>
      <c r="F4" s="70"/>
      <c r="G4" s="11" t="s">
        <v>16</v>
      </c>
      <c r="H4" s="70"/>
      <c r="I4" s="9"/>
      <c r="J4" s="70"/>
      <c r="K4" s="70"/>
      <c r="L4" s="70"/>
      <c r="M4" s="70"/>
      <c r="N4" s="70"/>
      <c r="Q4" s="72"/>
    </row>
    <row r="5" spans="2:17" ht="15">
      <c r="B5" s="76"/>
      <c r="C5" s="9"/>
      <c r="D5" s="9"/>
      <c r="E5" s="10"/>
      <c r="F5" s="70"/>
      <c r="G5" s="11"/>
      <c r="H5" s="70"/>
      <c r="I5" s="9"/>
      <c r="J5" s="70"/>
      <c r="K5" s="70"/>
      <c r="L5" s="70"/>
      <c r="M5" s="70"/>
      <c r="N5" s="70"/>
      <c r="Q5" s="72"/>
    </row>
    <row r="6" spans="1:17" ht="15">
      <c r="A6" s="76"/>
      <c r="B6" s="76"/>
      <c r="C6" s="12"/>
      <c r="D6" s="12"/>
      <c r="E6" s="13"/>
      <c r="F6" s="70"/>
      <c r="G6" s="73" t="s">
        <v>0</v>
      </c>
      <c r="H6" s="110">
        <f>SUM(N11:N11)</f>
        <v>0</v>
      </c>
      <c r="I6" s="111"/>
      <c r="Q6" s="72"/>
    </row>
    <row r="7" spans="1:17" ht="15">
      <c r="A7" s="76"/>
      <c r="C7" s="70"/>
      <c r="D7" s="70"/>
      <c r="E7" s="13"/>
      <c r="F7" s="70"/>
      <c r="G7" s="70"/>
      <c r="H7" s="70"/>
      <c r="I7" s="70"/>
      <c r="J7" s="70"/>
      <c r="K7" s="70"/>
      <c r="L7" s="70"/>
      <c r="Q7" s="72"/>
    </row>
    <row r="8" spans="1:17" ht="15">
      <c r="A8" s="76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72"/>
    </row>
    <row r="9" spans="2:17" ht="15">
      <c r="B9" s="76"/>
      <c r="E9" s="2"/>
      <c r="Q9" s="72"/>
    </row>
    <row r="10" spans="1:14" s="76" customFormat="1" ht="75.75" customHeight="1">
      <c r="A10" s="5" t="s">
        <v>31</v>
      </c>
      <c r="B10" s="5" t="s">
        <v>13</v>
      </c>
      <c r="C10" s="5" t="s">
        <v>14</v>
      </c>
      <c r="D10" s="5" t="s">
        <v>46</v>
      </c>
      <c r="E10" s="20" t="s">
        <v>48</v>
      </c>
      <c r="F10" s="21"/>
      <c r="G10" s="5" t="str">
        <f>"Nazwa handlowa /
"&amp;C10&amp;" / 
"&amp;D10</f>
        <v>Nazwa handlowa /
Dawka / 
Postać/ Opakowanie</v>
      </c>
      <c r="H10" s="5" t="s">
        <v>43</v>
      </c>
      <c r="I10" s="5" t="str">
        <f>B10</f>
        <v>Skład</v>
      </c>
      <c r="J10" s="5" t="s">
        <v>78</v>
      </c>
      <c r="K10" s="5" t="s">
        <v>26</v>
      </c>
      <c r="L10" s="5" t="s">
        <v>27</v>
      </c>
      <c r="M10" s="5" t="s">
        <v>155</v>
      </c>
      <c r="N10" s="5" t="s">
        <v>156</v>
      </c>
    </row>
    <row r="11" spans="1:14" ht="45">
      <c r="A11" s="37" t="s">
        <v>1</v>
      </c>
      <c r="B11" s="64" t="s">
        <v>118</v>
      </c>
      <c r="C11" s="61" t="s">
        <v>80</v>
      </c>
      <c r="D11" s="61" t="s">
        <v>119</v>
      </c>
      <c r="E11" s="85">
        <v>540</v>
      </c>
      <c r="F11" s="38" t="s">
        <v>51</v>
      </c>
      <c r="G11" s="39" t="s">
        <v>50</v>
      </c>
      <c r="H11" s="39"/>
      <c r="I11" s="39"/>
      <c r="J11" s="40"/>
      <c r="K11" s="39"/>
      <c r="L11" s="39" t="str">
        <f>IF(K11=0,"0,00",IF(K11&gt;0,ROUND(E11/K11,2)))</f>
        <v>0,00</v>
      </c>
      <c r="M11" s="39"/>
      <c r="N11" s="41">
        <f>ROUND(L11*ROUND(M11,2),2)</f>
        <v>0</v>
      </c>
    </row>
    <row r="12" spans="1:14" ht="51.75" customHeight="1">
      <c r="A12" s="51"/>
      <c r="B12" s="121" t="s">
        <v>114</v>
      </c>
      <c r="C12" s="121"/>
      <c r="D12" s="121"/>
      <c r="E12" s="121"/>
      <c r="F12" s="121"/>
      <c r="G12" s="121"/>
      <c r="H12" s="52"/>
      <c r="I12" s="52"/>
      <c r="J12" s="53"/>
      <c r="K12" s="52"/>
      <c r="L12" s="52"/>
      <c r="M12" s="52"/>
      <c r="N12" s="54"/>
    </row>
    <row r="13" spans="2:11" ht="19.5" customHeight="1">
      <c r="B13" s="102" t="s">
        <v>157</v>
      </c>
      <c r="C13" s="102"/>
      <c r="D13" s="102"/>
      <c r="E13" s="102"/>
      <c r="F13" s="102"/>
      <c r="G13" s="102"/>
      <c r="H13" s="102"/>
      <c r="I13" s="102"/>
      <c r="J13" s="102"/>
      <c r="K13" s="102"/>
    </row>
  </sheetData>
  <sheetProtection/>
  <mergeCells count="4">
    <mergeCell ref="G2:I2"/>
    <mergeCell ref="H6:I6"/>
    <mergeCell ref="B13:K13"/>
    <mergeCell ref="B12:G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="90" zoomScaleNormal="80" zoomScaleSheetLayoutView="90" zoomScalePageLayoutView="85" workbookViewId="0" topLeftCell="A1">
      <selection activeCell="H7" sqref="H7"/>
    </sheetView>
  </sheetViews>
  <sheetFormatPr defaultColWidth="9.00390625" defaultRowHeight="12.75"/>
  <cols>
    <col min="1" max="1" width="5.375" style="72" customWidth="1"/>
    <col min="2" max="2" width="17.875" style="72" customWidth="1"/>
    <col min="3" max="3" width="25.125" style="72" customWidth="1"/>
    <col min="4" max="4" width="24.375" style="72" customWidth="1"/>
    <col min="5" max="5" width="13.75390625" style="4" customWidth="1"/>
    <col min="6" max="6" width="14.125" style="72" customWidth="1"/>
    <col min="7" max="7" width="36.125" style="72" customWidth="1"/>
    <col min="8" max="8" width="31.00390625" style="72" customWidth="1"/>
    <col min="9" max="9" width="19.25390625" style="72" customWidth="1"/>
    <col min="10" max="10" width="23.25390625" style="72" customWidth="1"/>
    <col min="11" max="12" width="16.125" style="72" customWidth="1"/>
    <col min="13" max="13" width="20.875" style="72" customWidth="1"/>
    <col min="14" max="14" width="18.625" style="72" customWidth="1"/>
    <col min="15" max="15" width="8.00390625" style="72" customWidth="1"/>
    <col min="16" max="16" width="15.875" style="72" customWidth="1"/>
    <col min="17" max="17" width="15.875" style="8" customWidth="1"/>
    <col min="18" max="18" width="15.875" style="72" customWidth="1"/>
    <col min="19" max="20" width="14.25390625" style="72" customWidth="1"/>
    <col min="21" max="21" width="15.25390625" style="72" customWidth="1"/>
    <col min="22" max="16384" width="9.125" style="72" customWidth="1"/>
  </cols>
  <sheetData>
    <row r="1" spans="2:20" ht="15">
      <c r="B1" s="3" t="str">
        <f>'formularz oferty'!D4</f>
        <v>DFP.271.85.2023.AMW</v>
      </c>
      <c r="N1" s="7" t="s">
        <v>63</v>
      </c>
      <c r="S1" s="3"/>
      <c r="T1" s="3"/>
    </row>
    <row r="2" spans="7:9" ht="15">
      <c r="G2" s="103"/>
      <c r="H2" s="103"/>
      <c r="I2" s="103"/>
    </row>
    <row r="3" ht="15">
      <c r="N3" s="7" t="s">
        <v>45</v>
      </c>
    </row>
    <row r="4" spans="2:17" ht="15">
      <c r="B4" s="76" t="s">
        <v>12</v>
      </c>
      <c r="C4" s="74">
        <v>9</v>
      </c>
      <c r="D4" s="9"/>
      <c r="E4" s="10"/>
      <c r="F4" s="70"/>
      <c r="G4" s="11" t="s">
        <v>16</v>
      </c>
      <c r="H4" s="70"/>
      <c r="I4" s="9"/>
      <c r="J4" s="70"/>
      <c r="K4" s="70"/>
      <c r="L4" s="70"/>
      <c r="M4" s="70"/>
      <c r="N4" s="70"/>
      <c r="Q4" s="72"/>
    </row>
    <row r="5" spans="2:17" ht="15">
      <c r="B5" s="76"/>
      <c r="C5" s="9"/>
      <c r="D5" s="9"/>
      <c r="E5" s="10"/>
      <c r="F5" s="70"/>
      <c r="G5" s="11"/>
      <c r="H5" s="70"/>
      <c r="I5" s="9"/>
      <c r="J5" s="70"/>
      <c r="K5" s="70"/>
      <c r="L5" s="70"/>
      <c r="M5" s="70"/>
      <c r="N5" s="70"/>
      <c r="Q5" s="72"/>
    </row>
    <row r="6" spans="1:17" ht="15">
      <c r="A6" s="76"/>
      <c r="B6" s="76"/>
      <c r="C6" s="12"/>
      <c r="D6" s="12"/>
      <c r="E6" s="13"/>
      <c r="F6" s="70"/>
      <c r="G6" s="73" t="s">
        <v>0</v>
      </c>
      <c r="H6" s="110">
        <f>SUM(N11:N11)</f>
        <v>0</v>
      </c>
      <c r="I6" s="111"/>
      <c r="Q6" s="72"/>
    </row>
    <row r="7" spans="1:17" ht="15">
      <c r="A7" s="76"/>
      <c r="C7" s="70"/>
      <c r="D7" s="70"/>
      <c r="E7" s="13"/>
      <c r="F7" s="70"/>
      <c r="G7" s="70"/>
      <c r="H7" s="70"/>
      <c r="I7" s="70"/>
      <c r="J7" s="70"/>
      <c r="K7" s="70"/>
      <c r="L7" s="70"/>
      <c r="Q7" s="72"/>
    </row>
    <row r="8" spans="1:17" ht="15">
      <c r="A8" s="76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72"/>
    </row>
    <row r="9" spans="2:17" ht="15">
      <c r="B9" s="76"/>
      <c r="E9" s="2"/>
      <c r="Q9" s="72"/>
    </row>
    <row r="10" spans="1:14" s="76" customFormat="1" ht="75.75" customHeight="1">
      <c r="A10" s="5" t="s">
        <v>31</v>
      </c>
      <c r="B10" s="5" t="s">
        <v>13</v>
      </c>
      <c r="C10" s="5" t="s">
        <v>14</v>
      </c>
      <c r="D10" s="5" t="s">
        <v>46</v>
      </c>
      <c r="E10" s="20" t="s">
        <v>48</v>
      </c>
      <c r="F10" s="21"/>
      <c r="G10" s="5" t="str">
        <f>"Nazwa handlowa /
"&amp;C10&amp;" / 
"&amp;D10</f>
        <v>Nazwa handlowa /
Dawka / 
Postać/ Opakowanie</v>
      </c>
      <c r="H10" s="5" t="s">
        <v>43</v>
      </c>
      <c r="I10" s="5" t="str">
        <f>B10</f>
        <v>Skład</v>
      </c>
      <c r="J10" s="5" t="s">
        <v>78</v>
      </c>
      <c r="K10" s="5" t="s">
        <v>26</v>
      </c>
      <c r="L10" s="5" t="s">
        <v>27</v>
      </c>
      <c r="M10" s="5" t="s">
        <v>155</v>
      </c>
      <c r="N10" s="5" t="s">
        <v>156</v>
      </c>
    </row>
    <row r="11" spans="1:14" ht="45">
      <c r="A11" s="37" t="s">
        <v>1</v>
      </c>
      <c r="B11" s="63" t="s">
        <v>120</v>
      </c>
      <c r="C11" s="62" t="s">
        <v>121</v>
      </c>
      <c r="D11" s="61" t="s">
        <v>122</v>
      </c>
      <c r="E11" s="80">
        <v>100</v>
      </c>
      <c r="F11" s="38" t="s">
        <v>65</v>
      </c>
      <c r="G11" s="39" t="s">
        <v>50</v>
      </c>
      <c r="H11" s="39"/>
      <c r="I11" s="39"/>
      <c r="J11" s="40"/>
      <c r="K11" s="39"/>
      <c r="L11" s="39"/>
      <c r="M11" s="39"/>
      <c r="N11" s="41">
        <f>ROUND(L11*ROUND(M11,2),2)</f>
        <v>0</v>
      </c>
    </row>
    <row r="12" spans="2:7" ht="59.25" customHeight="1">
      <c r="B12" s="116" t="s">
        <v>123</v>
      </c>
      <c r="C12" s="116"/>
      <c r="D12" s="116"/>
      <c r="E12" s="116"/>
      <c r="F12" s="116"/>
      <c r="G12" s="116"/>
    </row>
    <row r="13" spans="2:11" ht="19.5" customHeight="1">
      <c r="B13" s="102" t="s">
        <v>157</v>
      </c>
      <c r="C13" s="102"/>
      <c r="D13" s="102"/>
      <c r="E13" s="102"/>
      <c r="F13" s="102"/>
      <c r="G13" s="102"/>
      <c r="H13" s="102"/>
      <c r="I13" s="102"/>
      <c r="J13" s="102"/>
      <c r="K13" s="102"/>
    </row>
  </sheetData>
  <sheetProtection/>
  <mergeCells count="4">
    <mergeCell ref="G2:I2"/>
    <mergeCell ref="H6:I6"/>
    <mergeCell ref="B13:K13"/>
    <mergeCell ref="B12:G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="90" zoomScaleNormal="80" zoomScaleSheetLayoutView="90" zoomScalePageLayoutView="85" workbookViewId="0" topLeftCell="A1">
      <selection activeCell="J17" sqref="J17"/>
    </sheetView>
  </sheetViews>
  <sheetFormatPr defaultColWidth="9.00390625" defaultRowHeight="12.75"/>
  <cols>
    <col min="1" max="1" width="5.375" style="72" customWidth="1"/>
    <col min="2" max="2" width="22.625" style="72" customWidth="1"/>
    <col min="3" max="3" width="19.75390625" style="72" customWidth="1"/>
    <col min="4" max="4" width="32.00390625" style="72" customWidth="1"/>
    <col min="5" max="5" width="13.75390625" style="4" customWidth="1"/>
    <col min="6" max="6" width="14.125" style="72" customWidth="1"/>
    <col min="7" max="7" width="36.125" style="72" customWidth="1"/>
    <col min="8" max="8" width="31.00390625" style="72" customWidth="1"/>
    <col min="9" max="9" width="19.25390625" style="72" customWidth="1"/>
    <col min="10" max="10" width="23.25390625" style="72" customWidth="1"/>
    <col min="11" max="12" width="16.125" style="72" customWidth="1"/>
    <col min="13" max="13" width="20.875" style="72" customWidth="1"/>
    <col min="14" max="14" width="18.625" style="72" customWidth="1"/>
    <col min="15" max="15" width="8.00390625" style="72" customWidth="1"/>
    <col min="16" max="16" width="15.875" style="72" customWidth="1"/>
    <col min="17" max="17" width="15.875" style="8" customWidth="1"/>
    <col min="18" max="18" width="15.875" style="72" customWidth="1"/>
    <col min="19" max="20" width="14.25390625" style="72" customWidth="1"/>
    <col min="21" max="21" width="15.25390625" style="72" customWidth="1"/>
    <col min="22" max="16384" width="9.125" style="72" customWidth="1"/>
  </cols>
  <sheetData>
    <row r="1" spans="2:20" ht="15">
      <c r="B1" s="3" t="str">
        <f>'formularz oferty'!D4</f>
        <v>DFP.271.85.2023.AMW</v>
      </c>
      <c r="N1" s="7" t="s">
        <v>63</v>
      </c>
      <c r="S1" s="3"/>
      <c r="T1" s="3"/>
    </row>
    <row r="2" spans="7:9" ht="15">
      <c r="G2" s="103"/>
      <c r="H2" s="103"/>
      <c r="I2" s="103"/>
    </row>
    <row r="3" ht="15">
      <c r="N3" s="7" t="s">
        <v>45</v>
      </c>
    </row>
    <row r="4" spans="2:17" ht="15">
      <c r="B4" s="76" t="s">
        <v>12</v>
      </c>
      <c r="C4" s="74">
        <v>10</v>
      </c>
      <c r="D4" s="9"/>
      <c r="E4" s="10"/>
      <c r="F4" s="70"/>
      <c r="G4" s="11" t="s">
        <v>16</v>
      </c>
      <c r="H4" s="70"/>
      <c r="I4" s="9"/>
      <c r="J4" s="70"/>
      <c r="K4" s="70"/>
      <c r="L4" s="70"/>
      <c r="M4" s="70"/>
      <c r="N4" s="70"/>
      <c r="Q4" s="72"/>
    </row>
    <row r="5" spans="2:17" ht="15">
      <c r="B5" s="76"/>
      <c r="C5" s="9"/>
      <c r="D5" s="9"/>
      <c r="E5" s="10"/>
      <c r="F5" s="70"/>
      <c r="G5" s="11"/>
      <c r="H5" s="70"/>
      <c r="I5" s="9"/>
      <c r="J5" s="70"/>
      <c r="K5" s="70"/>
      <c r="L5" s="70"/>
      <c r="M5" s="70"/>
      <c r="N5" s="70"/>
      <c r="Q5" s="72"/>
    </row>
    <row r="6" spans="1:17" ht="15">
      <c r="A6" s="76"/>
      <c r="B6" s="76"/>
      <c r="C6" s="12"/>
      <c r="D6" s="12"/>
      <c r="E6" s="13"/>
      <c r="F6" s="70"/>
      <c r="G6" s="73" t="s">
        <v>0</v>
      </c>
      <c r="H6" s="110">
        <f>SUM(N11:N11)</f>
        <v>0</v>
      </c>
      <c r="I6" s="111"/>
      <c r="Q6" s="72"/>
    </row>
    <row r="7" spans="1:17" ht="15">
      <c r="A7" s="76"/>
      <c r="C7" s="70"/>
      <c r="D7" s="70"/>
      <c r="E7" s="13"/>
      <c r="F7" s="70"/>
      <c r="G7" s="70"/>
      <c r="H7" s="70"/>
      <c r="I7" s="70"/>
      <c r="J7" s="70"/>
      <c r="K7" s="70"/>
      <c r="L7" s="70"/>
      <c r="Q7" s="72"/>
    </row>
    <row r="8" spans="1:17" ht="15">
      <c r="A8" s="76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72"/>
    </row>
    <row r="9" spans="2:17" ht="15">
      <c r="B9" s="76"/>
      <c r="E9" s="2"/>
      <c r="Q9" s="72"/>
    </row>
    <row r="10" spans="1:14" s="76" customFormat="1" ht="75.75" customHeight="1">
      <c r="A10" s="5" t="s">
        <v>31</v>
      </c>
      <c r="B10" s="5" t="s">
        <v>13</v>
      </c>
      <c r="C10" s="5" t="s">
        <v>14</v>
      </c>
      <c r="D10" s="5" t="s">
        <v>46</v>
      </c>
      <c r="E10" s="20" t="s">
        <v>48</v>
      </c>
      <c r="F10" s="21"/>
      <c r="G10" s="5" t="str">
        <f>"Nazwa handlowa /
"&amp;C10&amp;" / 
"&amp;D10</f>
        <v>Nazwa handlowa /
Dawka / 
Postać/ Opakowanie</v>
      </c>
      <c r="H10" s="5" t="s">
        <v>43</v>
      </c>
      <c r="I10" s="5" t="str">
        <f>B10</f>
        <v>Skład</v>
      </c>
      <c r="J10" s="5" t="s">
        <v>78</v>
      </c>
      <c r="K10" s="5" t="s">
        <v>26</v>
      </c>
      <c r="L10" s="5" t="s">
        <v>27</v>
      </c>
      <c r="M10" s="5" t="s">
        <v>155</v>
      </c>
      <c r="N10" s="5" t="s">
        <v>156</v>
      </c>
    </row>
    <row r="11" spans="1:14" ht="45">
      <c r="A11" s="37" t="s">
        <v>1</v>
      </c>
      <c r="B11" s="61" t="s">
        <v>124</v>
      </c>
      <c r="C11" s="64" t="s">
        <v>125</v>
      </c>
      <c r="D11" s="61" t="s">
        <v>126</v>
      </c>
      <c r="E11" s="68">
        <v>720</v>
      </c>
      <c r="F11" s="38" t="s">
        <v>65</v>
      </c>
      <c r="G11" s="39" t="s">
        <v>50</v>
      </c>
      <c r="H11" s="39"/>
      <c r="I11" s="39"/>
      <c r="J11" s="40"/>
      <c r="K11" s="39"/>
      <c r="L11" s="39"/>
      <c r="M11" s="39"/>
      <c r="N11" s="41">
        <f>ROUND(L11*ROUND(M11,2),2)</f>
        <v>0</v>
      </c>
    </row>
    <row r="12" spans="2:7" ht="43.5" customHeight="1">
      <c r="B12" s="116" t="s">
        <v>114</v>
      </c>
      <c r="C12" s="116"/>
      <c r="D12" s="116"/>
      <c r="E12" s="116"/>
      <c r="F12" s="116"/>
      <c r="G12" s="116"/>
    </row>
    <row r="13" spans="2:11" ht="19.5" customHeight="1">
      <c r="B13" s="102" t="s">
        <v>157</v>
      </c>
      <c r="C13" s="102"/>
      <c r="D13" s="102"/>
      <c r="E13" s="102"/>
      <c r="F13" s="102"/>
      <c r="G13" s="102"/>
      <c r="H13" s="102"/>
      <c r="I13" s="102"/>
      <c r="J13" s="102"/>
      <c r="K13" s="102"/>
    </row>
  </sheetData>
  <sheetProtection/>
  <mergeCells count="4">
    <mergeCell ref="G2:I2"/>
    <mergeCell ref="H6:I6"/>
    <mergeCell ref="B13:K13"/>
    <mergeCell ref="B12:G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view="pageBreakPreview" zoomScale="90" zoomScaleNormal="80" zoomScaleSheetLayoutView="90" zoomScalePageLayoutView="85" workbookViewId="0" topLeftCell="A1">
      <selection activeCell="B16" sqref="B16:K16"/>
    </sheetView>
  </sheetViews>
  <sheetFormatPr defaultColWidth="9.00390625" defaultRowHeight="12.75"/>
  <cols>
    <col min="1" max="1" width="5.375" style="72" customWidth="1"/>
    <col min="2" max="2" width="17.875" style="72" customWidth="1"/>
    <col min="3" max="3" width="16.25390625" style="72" customWidth="1"/>
    <col min="4" max="4" width="35.875" style="72" customWidth="1"/>
    <col min="5" max="5" width="13.75390625" style="4" customWidth="1"/>
    <col min="6" max="6" width="14.125" style="72" customWidth="1"/>
    <col min="7" max="7" width="36.125" style="72" customWidth="1"/>
    <col min="8" max="8" width="31.00390625" style="72" customWidth="1"/>
    <col min="9" max="9" width="19.25390625" style="72" customWidth="1"/>
    <col min="10" max="10" width="23.25390625" style="72" customWidth="1"/>
    <col min="11" max="12" width="16.125" style="72" customWidth="1"/>
    <col min="13" max="13" width="20.875" style="72" customWidth="1"/>
    <col min="14" max="14" width="18.625" style="72" customWidth="1"/>
    <col min="15" max="15" width="8.00390625" style="72" customWidth="1"/>
    <col min="16" max="16" width="15.875" style="72" customWidth="1"/>
    <col min="17" max="17" width="15.875" style="8" customWidth="1"/>
    <col min="18" max="18" width="15.875" style="72" customWidth="1"/>
    <col min="19" max="20" width="14.25390625" style="72" customWidth="1"/>
    <col min="21" max="21" width="15.25390625" style="72" customWidth="1"/>
    <col min="22" max="16384" width="9.125" style="72" customWidth="1"/>
  </cols>
  <sheetData>
    <row r="1" spans="2:20" ht="15">
      <c r="B1" s="3" t="str">
        <f>'formularz oferty'!D4</f>
        <v>DFP.271.85.2023.AMW</v>
      </c>
      <c r="N1" s="7" t="s">
        <v>63</v>
      </c>
      <c r="S1" s="3"/>
      <c r="T1" s="3"/>
    </row>
    <row r="2" spans="7:9" ht="15">
      <c r="G2" s="103"/>
      <c r="H2" s="103"/>
      <c r="I2" s="103"/>
    </row>
    <row r="3" ht="15">
      <c r="N3" s="7" t="s">
        <v>45</v>
      </c>
    </row>
    <row r="4" spans="2:17" ht="15">
      <c r="B4" s="76" t="s">
        <v>12</v>
      </c>
      <c r="C4" s="74">
        <v>11</v>
      </c>
      <c r="D4" s="9"/>
      <c r="E4" s="10"/>
      <c r="F4" s="70"/>
      <c r="G4" s="11" t="s">
        <v>16</v>
      </c>
      <c r="H4" s="70"/>
      <c r="I4" s="9"/>
      <c r="J4" s="70"/>
      <c r="K4" s="70"/>
      <c r="L4" s="70"/>
      <c r="M4" s="70"/>
      <c r="N4" s="70"/>
      <c r="Q4" s="72"/>
    </row>
    <row r="5" spans="2:17" ht="15">
      <c r="B5" s="76"/>
      <c r="C5" s="9"/>
      <c r="D5" s="9"/>
      <c r="E5" s="10"/>
      <c r="F5" s="70"/>
      <c r="G5" s="11"/>
      <c r="H5" s="70"/>
      <c r="I5" s="9"/>
      <c r="J5" s="70"/>
      <c r="K5" s="70"/>
      <c r="L5" s="70"/>
      <c r="M5" s="70"/>
      <c r="N5" s="70"/>
      <c r="Q5" s="72"/>
    </row>
    <row r="6" spans="1:17" ht="15">
      <c r="A6" s="76"/>
      <c r="B6" s="76"/>
      <c r="C6" s="12"/>
      <c r="D6" s="12"/>
      <c r="E6" s="13"/>
      <c r="F6" s="70"/>
      <c r="G6" s="73" t="s">
        <v>0</v>
      </c>
      <c r="H6" s="110">
        <f>SUM(N11:N13)</f>
        <v>0</v>
      </c>
      <c r="I6" s="111"/>
      <c r="Q6" s="72"/>
    </row>
    <row r="7" spans="1:17" ht="15">
      <c r="A7" s="76"/>
      <c r="C7" s="70"/>
      <c r="D7" s="70"/>
      <c r="E7" s="13"/>
      <c r="F7" s="70"/>
      <c r="G7" s="70"/>
      <c r="H7" s="70"/>
      <c r="I7" s="70"/>
      <c r="J7" s="70"/>
      <c r="K7" s="70"/>
      <c r="L7" s="70"/>
      <c r="Q7" s="72"/>
    </row>
    <row r="8" spans="1:17" ht="15">
      <c r="A8" s="76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72"/>
    </row>
    <row r="9" spans="2:17" ht="15">
      <c r="B9" s="76"/>
      <c r="E9" s="2"/>
      <c r="Q9" s="72"/>
    </row>
    <row r="10" spans="1:14" s="76" customFormat="1" ht="75.75" customHeight="1">
      <c r="A10" s="5" t="s">
        <v>31</v>
      </c>
      <c r="B10" s="5" t="s">
        <v>13</v>
      </c>
      <c r="C10" s="5" t="s">
        <v>14</v>
      </c>
      <c r="D10" s="5" t="s">
        <v>46</v>
      </c>
      <c r="E10" s="20" t="s">
        <v>48</v>
      </c>
      <c r="F10" s="21"/>
      <c r="G10" s="5" t="str">
        <f>"Nazwa handlowa /
"&amp;C10&amp;" / 
"&amp;D10</f>
        <v>Nazwa handlowa /
Dawka / 
Postać/ Opakowanie</v>
      </c>
      <c r="H10" s="5" t="s">
        <v>43</v>
      </c>
      <c r="I10" s="5" t="str">
        <f>B10</f>
        <v>Skład</v>
      </c>
      <c r="J10" s="5" t="s">
        <v>78</v>
      </c>
      <c r="K10" s="5" t="s">
        <v>26</v>
      </c>
      <c r="L10" s="5" t="s">
        <v>27</v>
      </c>
      <c r="M10" s="5" t="s">
        <v>155</v>
      </c>
      <c r="N10" s="5" t="s">
        <v>156</v>
      </c>
    </row>
    <row r="11" spans="1:14" ht="45">
      <c r="A11" s="37" t="s">
        <v>1</v>
      </c>
      <c r="B11" s="83" t="s">
        <v>127</v>
      </c>
      <c r="C11" s="61" t="s">
        <v>128</v>
      </c>
      <c r="D11" s="61" t="s">
        <v>129</v>
      </c>
      <c r="E11" s="69">
        <v>90</v>
      </c>
      <c r="F11" s="38" t="s">
        <v>132</v>
      </c>
      <c r="G11" s="39" t="s">
        <v>50</v>
      </c>
      <c r="H11" s="39"/>
      <c r="I11" s="39"/>
      <c r="J11" s="40"/>
      <c r="K11" s="39"/>
      <c r="L11" s="39"/>
      <c r="M11" s="39"/>
      <c r="N11" s="41">
        <f>ROUND(L11*ROUND(M11,2),2)</f>
        <v>0</v>
      </c>
    </row>
    <row r="12" spans="1:14" ht="45">
      <c r="A12" s="37" t="s">
        <v>2</v>
      </c>
      <c r="B12" s="83" t="s">
        <v>127</v>
      </c>
      <c r="C12" s="61" t="s">
        <v>130</v>
      </c>
      <c r="D12" s="61" t="s">
        <v>129</v>
      </c>
      <c r="E12" s="69">
        <v>180</v>
      </c>
      <c r="F12" s="38" t="s">
        <v>132</v>
      </c>
      <c r="G12" s="39" t="s">
        <v>50</v>
      </c>
      <c r="H12" s="39"/>
      <c r="I12" s="39"/>
      <c r="J12" s="40"/>
      <c r="K12" s="39"/>
      <c r="L12" s="39"/>
      <c r="M12" s="39"/>
      <c r="N12" s="41">
        <f>ROUND(L12*ROUND(M12,2),2)</f>
        <v>0</v>
      </c>
    </row>
    <row r="13" spans="1:14" ht="45">
      <c r="A13" s="37" t="s">
        <v>3</v>
      </c>
      <c r="B13" s="83" t="s">
        <v>127</v>
      </c>
      <c r="C13" s="61" t="s">
        <v>131</v>
      </c>
      <c r="D13" s="61" t="s">
        <v>129</v>
      </c>
      <c r="E13" s="69">
        <v>150</v>
      </c>
      <c r="F13" s="38" t="s">
        <v>132</v>
      </c>
      <c r="G13" s="39" t="s">
        <v>50</v>
      </c>
      <c r="H13" s="39"/>
      <c r="I13" s="39"/>
      <c r="J13" s="40"/>
      <c r="K13" s="39"/>
      <c r="L13" s="39"/>
      <c r="M13" s="39"/>
      <c r="N13" s="41">
        <f>ROUND(L13*ROUND(M13,2),2)</f>
        <v>0</v>
      </c>
    </row>
    <row r="14" spans="2:7" ht="39.75" customHeight="1">
      <c r="B14" s="116" t="s">
        <v>114</v>
      </c>
      <c r="C14" s="116"/>
      <c r="D14" s="116"/>
      <c r="E14" s="116"/>
      <c r="F14" s="116"/>
      <c r="G14" s="116"/>
    </row>
    <row r="15" spans="2:7" ht="23.25" customHeight="1">
      <c r="B15" s="102" t="s">
        <v>66</v>
      </c>
      <c r="C15" s="102"/>
      <c r="D15" s="102"/>
      <c r="E15" s="102"/>
      <c r="F15" s="102"/>
      <c r="G15" s="102"/>
    </row>
    <row r="16" spans="2:11" ht="19.5" customHeight="1">
      <c r="B16" s="102" t="s">
        <v>157</v>
      </c>
      <c r="C16" s="102"/>
      <c r="D16" s="102"/>
      <c r="E16" s="102"/>
      <c r="F16" s="102"/>
      <c r="G16" s="102"/>
      <c r="H16" s="102"/>
      <c r="I16" s="102"/>
      <c r="J16" s="102"/>
      <c r="K16" s="102"/>
    </row>
  </sheetData>
  <sheetProtection/>
  <mergeCells count="5">
    <mergeCell ref="G2:I2"/>
    <mergeCell ref="H6:I6"/>
    <mergeCell ref="B16:K16"/>
    <mergeCell ref="B15:G15"/>
    <mergeCell ref="B14:G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="90" zoomScaleNormal="80" zoomScaleSheetLayoutView="90" zoomScalePageLayoutView="85" workbookViewId="0" topLeftCell="A1">
      <selection activeCell="H7" sqref="H7"/>
    </sheetView>
  </sheetViews>
  <sheetFormatPr defaultColWidth="9.00390625" defaultRowHeight="12.75"/>
  <cols>
    <col min="1" max="1" width="5.375" style="72" customWidth="1"/>
    <col min="2" max="2" width="23.00390625" style="72" customWidth="1"/>
    <col min="3" max="3" width="15.625" style="72" customWidth="1"/>
    <col min="4" max="4" width="32.75390625" style="72" customWidth="1"/>
    <col min="5" max="5" width="13.75390625" style="4" customWidth="1"/>
    <col min="6" max="6" width="14.125" style="72" customWidth="1"/>
    <col min="7" max="7" width="36.125" style="72" customWidth="1"/>
    <col min="8" max="8" width="31.00390625" style="72" customWidth="1"/>
    <col min="9" max="9" width="19.25390625" style="72" customWidth="1"/>
    <col min="10" max="10" width="23.25390625" style="72" customWidth="1"/>
    <col min="11" max="12" width="16.125" style="72" customWidth="1"/>
    <col min="13" max="13" width="20.875" style="72" customWidth="1"/>
    <col min="14" max="14" width="18.625" style="72" customWidth="1"/>
    <col min="15" max="15" width="8.00390625" style="72" customWidth="1"/>
    <col min="16" max="16" width="15.875" style="72" customWidth="1"/>
    <col min="17" max="17" width="15.875" style="8" customWidth="1"/>
    <col min="18" max="18" width="15.875" style="72" customWidth="1"/>
    <col min="19" max="20" width="14.25390625" style="72" customWidth="1"/>
    <col min="21" max="21" width="15.25390625" style="72" customWidth="1"/>
    <col min="22" max="16384" width="9.125" style="72" customWidth="1"/>
  </cols>
  <sheetData>
    <row r="1" spans="2:20" ht="15">
      <c r="B1" s="3" t="str">
        <f>'formularz oferty'!D4</f>
        <v>DFP.271.85.2023.AMW</v>
      </c>
      <c r="N1" s="7" t="s">
        <v>63</v>
      </c>
      <c r="S1" s="3"/>
      <c r="T1" s="3"/>
    </row>
    <row r="2" spans="7:9" ht="15">
      <c r="G2" s="103"/>
      <c r="H2" s="103"/>
      <c r="I2" s="103"/>
    </row>
    <row r="3" ht="15">
      <c r="N3" s="7" t="s">
        <v>45</v>
      </c>
    </row>
    <row r="4" spans="2:17" ht="15">
      <c r="B4" s="76" t="s">
        <v>12</v>
      </c>
      <c r="C4" s="74">
        <v>12</v>
      </c>
      <c r="D4" s="9"/>
      <c r="E4" s="10"/>
      <c r="F4" s="70"/>
      <c r="G4" s="11" t="s">
        <v>16</v>
      </c>
      <c r="H4" s="70"/>
      <c r="I4" s="9"/>
      <c r="J4" s="70"/>
      <c r="K4" s="70"/>
      <c r="L4" s="70"/>
      <c r="M4" s="70"/>
      <c r="N4" s="70"/>
      <c r="Q4" s="72"/>
    </row>
    <row r="5" spans="2:17" ht="15">
      <c r="B5" s="76"/>
      <c r="C5" s="9"/>
      <c r="D5" s="9"/>
      <c r="E5" s="10"/>
      <c r="F5" s="70"/>
      <c r="G5" s="11"/>
      <c r="H5" s="70"/>
      <c r="I5" s="9"/>
      <c r="J5" s="70"/>
      <c r="K5" s="70"/>
      <c r="L5" s="70"/>
      <c r="M5" s="70"/>
      <c r="N5" s="70"/>
      <c r="Q5" s="72"/>
    </row>
    <row r="6" spans="1:17" ht="15">
      <c r="A6" s="76"/>
      <c r="B6" s="76"/>
      <c r="C6" s="12"/>
      <c r="D6" s="12"/>
      <c r="E6" s="13"/>
      <c r="F6" s="70"/>
      <c r="G6" s="73" t="s">
        <v>0</v>
      </c>
      <c r="H6" s="110">
        <f>SUM(N11:N12)</f>
        <v>0</v>
      </c>
      <c r="I6" s="111"/>
      <c r="Q6" s="72"/>
    </row>
    <row r="7" spans="1:17" ht="15">
      <c r="A7" s="76"/>
      <c r="C7" s="70"/>
      <c r="D7" s="70"/>
      <c r="E7" s="13"/>
      <c r="F7" s="70"/>
      <c r="G7" s="70"/>
      <c r="H7" s="70"/>
      <c r="I7" s="70"/>
      <c r="J7" s="70"/>
      <c r="K7" s="70"/>
      <c r="L7" s="70"/>
      <c r="Q7" s="72"/>
    </row>
    <row r="8" spans="1:17" ht="15">
      <c r="A8" s="76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72"/>
    </row>
    <row r="9" spans="2:17" ht="15">
      <c r="B9" s="76"/>
      <c r="E9" s="2"/>
      <c r="Q9" s="72"/>
    </row>
    <row r="10" spans="1:14" s="76" customFormat="1" ht="75.75" customHeight="1">
      <c r="A10" s="5" t="s">
        <v>31</v>
      </c>
      <c r="B10" s="5" t="s">
        <v>13</v>
      </c>
      <c r="C10" s="5" t="s">
        <v>14</v>
      </c>
      <c r="D10" s="5" t="s">
        <v>46</v>
      </c>
      <c r="E10" s="20" t="s">
        <v>48</v>
      </c>
      <c r="F10" s="21"/>
      <c r="G10" s="5" t="str">
        <f>"Nazwa handlowa /
"&amp;C10&amp;" / 
"&amp;D10</f>
        <v>Nazwa handlowa /
Dawka / 
Postać/ Opakowanie</v>
      </c>
      <c r="H10" s="5" t="s">
        <v>43</v>
      </c>
      <c r="I10" s="5" t="str">
        <f>B10</f>
        <v>Skład</v>
      </c>
      <c r="J10" s="5" t="s">
        <v>78</v>
      </c>
      <c r="K10" s="5" t="s">
        <v>26</v>
      </c>
      <c r="L10" s="5" t="s">
        <v>27</v>
      </c>
      <c r="M10" s="5" t="s">
        <v>155</v>
      </c>
      <c r="N10" s="5" t="s">
        <v>156</v>
      </c>
    </row>
    <row r="11" spans="1:14" ht="45">
      <c r="A11" s="37" t="s">
        <v>1</v>
      </c>
      <c r="B11" s="67" t="s">
        <v>133</v>
      </c>
      <c r="C11" s="67" t="s">
        <v>80</v>
      </c>
      <c r="D11" s="67" t="s">
        <v>134</v>
      </c>
      <c r="E11" s="86">
        <v>3060</v>
      </c>
      <c r="F11" s="38" t="s">
        <v>51</v>
      </c>
      <c r="G11" s="39" t="s">
        <v>50</v>
      </c>
      <c r="H11" s="39"/>
      <c r="I11" s="39"/>
      <c r="J11" s="40"/>
      <c r="K11" s="39"/>
      <c r="L11" s="39" t="str">
        <f>IF(K11=0,"0,00",IF(K11&gt;0,ROUND(E11/K11,2)))</f>
        <v>0,00</v>
      </c>
      <c r="M11" s="39"/>
      <c r="N11" s="41">
        <f>ROUND(L11*ROUND(M11,2),2)</f>
        <v>0</v>
      </c>
    </row>
    <row r="12" spans="1:14" ht="45">
      <c r="A12" s="37" t="s">
        <v>2</v>
      </c>
      <c r="B12" s="67" t="s">
        <v>135</v>
      </c>
      <c r="C12" s="67" t="s">
        <v>81</v>
      </c>
      <c r="D12" s="67" t="s">
        <v>134</v>
      </c>
      <c r="E12" s="86">
        <v>200</v>
      </c>
      <c r="F12" s="38" t="s">
        <v>51</v>
      </c>
      <c r="G12" s="39" t="s">
        <v>50</v>
      </c>
      <c r="H12" s="39"/>
      <c r="I12" s="39"/>
      <c r="J12" s="40"/>
      <c r="K12" s="39"/>
      <c r="L12" s="39" t="str">
        <f>IF(K12=0,"0,00",IF(K12&gt;0,ROUND(E12/K12,2)))</f>
        <v>0,00</v>
      </c>
      <c r="M12" s="39"/>
      <c r="N12" s="41">
        <f>ROUND(L12*ROUND(M12,2),2)</f>
        <v>0</v>
      </c>
    </row>
    <row r="13" spans="1:14" ht="27" customHeight="1">
      <c r="A13" s="51"/>
      <c r="B13" s="122" t="s">
        <v>110</v>
      </c>
      <c r="C13" s="122"/>
      <c r="D13" s="122"/>
      <c r="E13" s="122"/>
      <c r="F13" s="122"/>
      <c r="G13" s="52"/>
      <c r="H13" s="52"/>
      <c r="I13" s="52"/>
      <c r="J13" s="53"/>
      <c r="K13" s="52"/>
      <c r="L13" s="52"/>
      <c r="M13" s="52"/>
      <c r="N13" s="54"/>
    </row>
    <row r="14" spans="2:5" ht="15">
      <c r="B14" s="102" t="s">
        <v>66</v>
      </c>
      <c r="C14" s="102"/>
      <c r="D14" s="102"/>
      <c r="E14" s="102"/>
    </row>
    <row r="15" spans="2:11" ht="19.5" customHeight="1">
      <c r="B15" s="102" t="s">
        <v>157</v>
      </c>
      <c r="C15" s="102"/>
      <c r="D15" s="102"/>
      <c r="E15" s="102"/>
      <c r="F15" s="102"/>
      <c r="G15" s="102"/>
      <c r="H15" s="102"/>
      <c r="I15" s="102"/>
      <c r="J15" s="102"/>
      <c r="K15" s="102"/>
    </row>
  </sheetData>
  <sheetProtection/>
  <mergeCells count="5">
    <mergeCell ref="G2:I2"/>
    <mergeCell ref="H6:I6"/>
    <mergeCell ref="B14:E14"/>
    <mergeCell ref="B15:K15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="80" zoomScaleNormal="80" zoomScaleSheetLayoutView="80" zoomScalePageLayoutView="85" workbookViewId="0" topLeftCell="A1">
      <selection activeCell="I24" sqref="I24"/>
    </sheetView>
  </sheetViews>
  <sheetFormatPr defaultColWidth="9.00390625" defaultRowHeight="12.75"/>
  <cols>
    <col min="1" max="1" width="5.375" style="72" customWidth="1"/>
    <col min="2" max="2" width="25.75390625" style="72" customWidth="1"/>
    <col min="3" max="3" width="25.25390625" style="72" customWidth="1"/>
    <col min="4" max="4" width="20.25390625" style="72" customWidth="1"/>
    <col min="5" max="5" width="13.75390625" style="4" customWidth="1"/>
    <col min="6" max="6" width="14.125" style="72" customWidth="1"/>
    <col min="7" max="7" width="36.125" style="72" customWidth="1"/>
    <col min="8" max="8" width="31.00390625" style="72" customWidth="1"/>
    <col min="9" max="9" width="19.25390625" style="72" customWidth="1"/>
    <col min="10" max="10" width="23.25390625" style="72" customWidth="1"/>
    <col min="11" max="12" width="16.125" style="72" customWidth="1"/>
    <col min="13" max="13" width="20.875" style="72" customWidth="1"/>
    <col min="14" max="14" width="18.625" style="72" customWidth="1"/>
    <col min="15" max="15" width="8.00390625" style="72" customWidth="1"/>
    <col min="16" max="16" width="15.875" style="72" customWidth="1"/>
    <col min="17" max="17" width="15.875" style="8" customWidth="1"/>
    <col min="18" max="18" width="15.875" style="72" customWidth="1"/>
    <col min="19" max="20" width="14.25390625" style="72" customWidth="1"/>
    <col min="21" max="21" width="15.25390625" style="72" customWidth="1"/>
    <col min="22" max="16384" width="9.125" style="72" customWidth="1"/>
  </cols>
  <sheetData>
    <row r="1" spans="2:20" ht="15">
      <c r="B1" s="3" t="str">
        <f>'formularz oferty'!D4</f>
        <v>DFP.271.85.2023.AMW</v>
      </c>
      <c r="N1" s="7" t="s">
        <v>63</v>
      </c>
      <c r="S1" s="3"/>
      <c r="T1" s="3"/>
    </row>
    <row r="2" spans="7:9" ht="15">
      <c r="G2" s="103"/>
      <c r="H2" s="103"/>
      <c r="I2" s="103"/>
    </row>
    <row r="3" ht="15">
      <c r="N3" s="7" t="s">
        <v>45</v>
      </c>
    </row>
    <row r="4" spans="2:17" ht="15">
      <c r="B4" s="76" t="s">
        <v>12</v>
      </c>
      <c r="C4" s="74">
        <v>13</v>
      </c>
      <c r="D4" s="9"/>
      <c r="E4" s="10"/>
      <c r="F4" s="70"/>
      <c r="G4" s="11" t="s">
        <v>16</v>
      </c>
      <c r="H4" s="70"/>
      <c r="I4" s="9"/>
      <c r="J4" s="70"/>
      <c r="K4" s="70"/>
      <c r="L4" s="70"/>
      <c r="M4" s="70"/>
      <c r="N4" s="70"/>
      <c r="Q4" s="72"/>
    </row>
    <row r="5" spans="2:17" ht="15">
      <c r="B5" s="76"/>
      <c r="C5" s="9"/>
      <c r="D5" s="9"/>
      <c r="E5" s="10"/>
      <c r="F5" s="70"/>
      <c r="G5" s="11"/>
      <c r="H5" s="70"/>
      <c r="I5" s="9"/>
      <c r="J5" s="70"/>
      <c r="K5" s="70"/>
      <c r="L5" s="70"/>
      <c r="M5" s="70"/>
      <c r="N5" s="70"/>
      <c r="Q5" s="72"/>
    </row>
    <row r="6" spans="1:17" ht="15">
      <c r="A6" s="76"/>
      <c r="B6" s="76"/>
      <c r="C6" s="12"/>
      <c r="D6" s="12"/>
      <c r="E6" s="13"/>
      <c r="F6" s="70"/>
      <c r="G6" s="73" t="s">
        <v>0</v>
      </c>
      <c r="H6" s="110">
        <f>SUM(N11:N11)</f>
        <v>0</v>
      </c>
      <c r="I6" s="111"/>
      <c r="Q6" s="72"/>
    </row>
    <row r="7" spans="1:17" ht="15">
      <c r="A7" s="76"/>
      <c r="C7" s="70"/>
      <c r="D7" s="70"/>
      <c r="E7" s="13"/>
      <c r="F7" s="70"/>
      <c r="G7" s="70"/>
      <c r="H7" s="70"/>
      <c r="I7" s="70"/>
      <c r="J7" s="70"/>
      <c r="K7" s="70"/>
      <c r="L7" s="70"/>
      <c r="Q7" s="72"/>
    </row>
    <row r="8" spans="1:17" ht="15">
      <c r="A8" s="76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72"/>
    </row>
    <row r="9" spans="2:17" ht="15">
      <c r="B9" s="76"/>
      <c r="E9" s="2"/>
      <c r="Q9" s="72"/>
    </row>
    <row r="10" spans="1:14" s="76" customFormat="1" ht="75.75" customHeight="1">
      <c r="A10" s="5" t="s">
        <v>31</v>
      </c>
      <c r="B10" s="5" t="s">
        <v>13</v>
      </c>
      <c r="C10" s="5" t="s">
        <v>14</v>
      </c>
      <c r="D10" s="5" t="s">
        <v>46</v>
      </c>
      <c r="E10" s="20" t="s">
        <v>48</v>
      </c>
      <c r="F10" s="21"/>
      <c r="G10" s="5" t="str">
        <f>"Nazwa handlowa /
"&amp;C10&amp;" / 
"&amp;D10</f>
        <v>Nazwa handlowa /
Dawka / 
Postać/ Opakowanie</v>
      </c>
      <c r="H10" s="5" t="s">
        <v>43</v>
      </c>
      <c r="I10" s="5" t="str">
        <f>B10</f>
        <v>Skład</v>
      </c>
      <c r="J10" s="5" t="s">
        <v>78</v>
      </c>
      <c r="K10" s="5" t="s">
        <v>26</v>
      </c>
      <c r="L10" s="5" t="s">
        <v>162</v>
      </c>
      <c r="M10" s="5" t="s">
        <v>163</v>
      </c>
      <c r="N10" s="5" t="s">
        <v>156</v>
      </c>
    </row>
    <row r="11" spans="1:14" ht="150">
      <c r="A11" s="37" t="s">
        <v>1</v>
      </c>
      <c r="B11" s="61" t="s">
        <v>136</v>
      </c>
      <c r="C11" s="63" t="s">
        <v>137</v>
      </c>
      <c r="D11" s="63" t="s">
        <v>138</v>
      </c>
      <c r="E11" s="86">
        <v>500</v>
      </c>
      <c r="F11" s="38" t="s">
        <v>139</v>
      </c>
      <c r="G11" s="39" t="s">
        <v>169</v>
      </c>
      <c r="H11" s="39"/>
      <c r="I11" s="39"/>
      <c r="J11" s="40" t="s">
        <v>168</v>
      </c>
      <c r="K11" s="39"/>
      <c r="L11" s="39"/>
      <c r="M11" s="39"/>
      <c r="N11" s="41">
        <f>ROUND(L11*ROUND(M11,2),2)</f>
        <v>0</v>
      </c>
    </row>
    <row r="12" spans="2:11" ht="33.75" customHeight="1">
      <c r="B12" s="102" t="s">
        <v>140</v>
      </c>
      <c r="C12" s="102"/>
      <c r="D12" s="102"/>
      <c r="E12" s="102"/>
      <c r="F12" s="102"/>
      <c r="G12" s="102"/>
      <c r="H12" s="102"/>
      <c r="I12" s="102"/>
      <c r="J12" s="102"/>
      <c r="K12" s="102"/>
    </row>
    <row r="13" spans="2:11" ht="19.5" customHeight="1">
      <c r="B13" s="102" t="s">
        <v>157</v>
      </c>
      <c r="C13" s="102"/>
      <c r="D13" s="102"/>
      <c r="E13" s="102"/>
      <c r="F13" s="102"/>
      <c r="G13" s="102"/>
      <c r="H13" s="102"/>
      <c r="I13" s="102"/>
      <c r="J13" s="102"/>
      <c r="K13" s="102"/>
    </row>
  </sheetData>
  <sheetProtection/>
  <mergeCells count="4">
    <mergeCell ref="G2:I2"/>
    <mergeCell ref="H6:I6"/>
    <mergeCell ref="B12:K12"/>
    <mergeCell ref="B13:K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="90" zoomScaleNormal="80" zoomScaleSheetLayoutView="90" zoomScalePageLayoutView="85" workbookViewId="0" topLeftCell="A1">
      <selection activeCell="J11" sqref="J11"/>
    </sheetView>
  </sheetViews>
  <sheetFormatPr defaultColWidth="9.00390625" defaultRowHeight="12.75"/>
  <cols>
    <col min="1" max="1" width="5.375" style="72" customWidth="1"/>
    <col min="2" max="2" width="18.875" style="72" customWidth="1"/>
    <col min="3" max="3" width="25.125" style="72" customWidth="1"/>
    <col min="4" max="4" width="24.375" style="72" customWidth="1"/>
    <col min="5" max="5" width="13.75390625" style="4" customWidth="1"/>
    <col min="6" max="6" width="14.125" style="72" customWidth="1"/>
    <col min="7" max="7" width="36.125" style="72" customWidth="1"/>
    <col min="8" max="8" width="28.625" style="72" customWidth="1"/>
    <col min="9" max="9" width="16.25390625" style="72" customWidth="1"/>
    <col min="10" max="10" width="25.75390625" style="72" customWidth="1"/>
    <col min="11" max="12" width="16.125" style="72" customWidth="1"/>
    <col min="13" max="13" width="20.875" style="72" customWidth="1"/>
    <col min="14" max="14" width="18.625" style="72" customWidth="1"/>
    <col min="15" max="15" width="8.00390625" style="72" customWidth="1"/>
    <col min="16" max="16" width="15.875" style="72" customWidth="1"/>
    <col min="17" max="17" width="15.875" style="8" customWidth="1"/>
    <col min="18" max="18" width="15.875" style="72" customWidth="1"/>
    <col min="19" max="20" width="14.25390625" style="72" customWidth="1"/>
    <col min="21" max="21" width="15.25390625" style="72" customWidth="1"/>
    <col min="22" max="16384" width="9.125" style="72" customWidth="1"/>
  </cols>
  <sheetData>
    <row r="1" spans="2:20" ht="15">
      <c r="B1" s="3" t="str">
        <f>'formularz oferty'!D4</f>
        <v>DFP.271.85.2023.AMW</v>
      </c>
      <c r="N1" s="7" t="s">
        <v>63</v>
      </c>
      <c r="S1" s="3"/>
      <c r="T1" s="3"/>
    </row>
    <row r="2" spans="7:9" ht="15">
      <c r="G2" s="103"/>
      <c r="H2" s="103"/>
      <c r="I2" s="103"/>
    </row>
    <row r="3" ht="15">
      <c r="N3" s="7" t="s">
        <v>45</v>
      </c>
    </row>
    <row r="4" spans="2:17" ht="15">
      <c r="B4" s="76" t="s">
        <v>12</v>
      </c>
      <c r="C4" s="74">
        <v>14</v>
      </c>
      <c r="D4" s="9"/>
      <c r="E4" s="10"/>
      <c r="F4" s="70"/>
      <c r="G4" s="11" t="s">
        <v>16</v>
      </c>
      <c r="H4" s="70"/>
      <c r="I4" s="9"/>
      <c r="J4" s="70"/>
      <c r="K4" s="70"/>
      <c r="L4" s="70"/>
      <c r="M4" s="70"/>
      <c r="N4" s="70"/>
      <c r="Q4" s="72"/>
    </row>
    <row r="5" spans="2:17" ht="15">
      <c r="B5" s="76"/>
      <c r="C5" s="9"/>
      <c r="D5" s="9"/>
      <c r="E5" s="10"/>
      <c r="F5" s="70"/>
      <c r="G5" s="11"/>
      <c r="H5" s="70"/>
      <c r="I5" s="9"/>
      <c r="J5" s="70"/>
      <c r="K5" s="70"/>
      <c r="L5" s="70"/>
      <c r="M5" s="70"/>
      <c r="N5" s="70"/>
      <c r="Q5" s="72"/>
    </row>
    <row r="6" spans="1:17" ht="15">
      <c r="A6" s="76"/>
      <c r="B6" s="76"/>
      <c r="C6" s="12"/>
      <c r="D6" s="12"/>
      <c r="E6" s="13"/>
      <c r="F6" s="70"/>
      <c r="G6" s="73" t="s">
        <v>0</v>
      </c>
      <c r="H6" s="110">
        <f>SUM(N11:N11)</f>
        <v>0</v>
      </c>
      <c r="I6" s="111"/>
      <c r="Q6" s="72"/>
    </row>
    <row r="7" spans="1:17" ht="15">
      <c r="A7" s="76"/>
      <c r="C7" s="70"/>
      <c r="D7" s="70"/>
      <c r="E7" s="13"/>
      <c r="F7" s="70"/>
      <c r="G7" s="70"/>
      <c r="H7" s="70"/>
      <c r="I7" s="70"/>
      <c r="J7" s="70"/>
      <c r="K7" s="70"/>
      <c r="L7" s="70"/>
      <c r="Q7" s="72"/>
    </row>
    <row r="8" spans="1:17" ht="15">
      <c r="A8" s="76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72"/>
    </row>
    <row r="9" spans="2:17" ht="15">
      <c r="B9" s="76"/>
      <c r="E9" s="2"/>
      <c r="Q9" s="72"/>
    </row>
    <row r="10" spans="1:14" s="76" customFormat="1" ht="75.75" customHeight="1">
      <c r="A10" s="5" t="s">
        <v>31</v>
      </c>
      <c r="B10" s="5" t="s">
        <v>13</v>
      </c>
      <c r="C10" s="5" t="s">
        <v>88</v>
      </c>
      <c r="D10" s="5" t="s">
        <v>46</v>
      </c>
      <c r="E10" s="20" t="s">
        <v>48</v>
      </c>
      <c r="F10" s="21"/>
      <c r="G10" s="5" t="str">
        <f>"Nazwa handlowa /
"&amp;C10&amp;" / 
"&amp;D10</f>
        <v>Nazwa handlowa /
Wymiary / 
Postać/ Opakowanie</v>
      </c>
      <c r="H10" s="5" t="s">
        <v>43</v>
      </c>
      <c r="I10" s="5" t="str">
        <f>B10</f>
        <v>Skład</v>
      </c>
      <c r="J10" s="5" t="s">
        <v>78</v>
      </c>
      <c r="K10" s="5" t="s">
        <v>26</v>
      </c>
      <c r="L10" s="5" t="s">
        <v>27</v>
      </c>
      <c r="M10" s="5" t="s">
        <v>155</v>
      </c>
      <c r="N10" s="5" t="s">
        <v>156</v>
      </c>
    </row>
    <row r="11" spans="1:14" ht="138" customHeight="1">
      <c r="A11" s="37" t="s">
        <v>1</v>
      </c>
      <c r="B11" s="63" t="s">
        <v>141</v>
      </c>
      <c r="C11" s="62" t="s">
        <v>142</v>
      </c>
      <c r="D11" s="61" t="s">
        <v>87</v>
      </c>
      <c r="E11" s="80">
        <v>3600</v>
      </c>
      <c r="F11" s="38" t="s">
        <v>65</v>
      </c>
      <c r="G11" s="39" t="s">
        <v>89</v>
      </c>
      <c r="H11" s="39"/>
      <c r="I11" s="39"/>
      <c r="J11" s="40" t="s">
        <v>178</v>
      </c>
      <c r="K11" s="39"/>
      <c r="L11" s="39"/>
      <c r="M11" s="39"/>
      <c r="N11" s="41">
        <f>ROUND(L11*ROUND(M11,2),2)</f>
        <v>0</v>
      </c>
    </row>
    <row r="12" spans="2:11" ht="33" customHeight="1">
      <c r="B12" s="102" t="s">
        <v>114</v>
      </c>
      <c r="C12" s="102"/>
      <c r="D12" s="102"/>
      <c r="E12" s="102"/>
      <c r="F12" s="102"/>
      <c r="G12" s="102"/>
      <c r="H12" s="102"/>
      <c r="I12" s="102"/>
      <c r="J12" s="102"/>
      <c r="K12" s="102"/>
    </row>
    <row r="13" spans="2:11" ht="102" customHeight="1">
      <c r="B13" s="102" t="s">
        <v>143</v>
      </c>
      <c r="C13" s="102"/>
      <c r="D13" s="102"/>
      <c r="E13" s="102"/>
      <c r="F13" s="102"/>
      <c r="G13" s="102"/>
      <c r="H13" s="102"/>
      <c r="I13" s="102"/>
      <c r="J13" s="102"/>
      <c r="K13" s="102"/>
    </row>
    <row r="14" spans="2:11" ht="19.5" customHeight="1">
      <c r="B14" s="102" t="s">
        <v>157</v>
      </c>
      <c r="C14" s="102"/>
      <c r="D14" s="102"/>
      <c r="E14" s="102"/>
      <c r="F14" s="102"/>
      <c r="G14" s="102"/>
      <c r="H14" s="102"/>
      <c r="I14" s="102"/>
      <c r="J14" s="102"/>
      <c r="K14" s="102"/>
    </row>
  </sheetData>
  <sheetProtection/>
  <mergeCells count="5">
    <mergeCell ref="G2:I2"/>
    <mergeCell ref="H6:I6"/>
    <mergeCell ref="B12:K12"/>
    <mergeCell ref="B14:K14"/>
    <mergeCell ref="B13:K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="90" zoomScaleNormal="80" zoomScaleSheetLayoutView="90" zoomScalePageLayoutView="85" workbookViewId="0" topLeftCell="A1">
      <selection activeCell="J21" sqref="J21"/>
    </sheetView>
  </sheetViews>
  <sheetFormatPr defaultColWidth="9.00390625" defaultRowHeight="12.75"/>
  <cols>
    <col min="1" max="1" width="5.375" style="72" customWidth="1"/>
    <col min="2" max="2" width="17.875" style="72" customWidth="1"/>
    <col min="3" max="3" width="19.625" style="72" customWidth="1"/>
    <col min="4" max="4" width="28.125" style="72" customWidth="1"/>
    <col min="5" max="5" width="13.75390625" style="4" customWidth="1"/>
    <col min="6" max="6" width="14.125" style="72" customWidth="1"/>
    <col min="7" max="7" width="36.125" style="72" customWidth="1"/>
    <col min="8" max="8" width="31.00390625" style="72" customWidth="1"/>
    <col min="9" max="9" width="19.25390625" style="72" customWidth="1"/>
    <col min="10" max="10" width="23.25390625" style="72" customWidth="1"/>
    <col min="11" max="12" width="16.125" style="72" customWidth="1"/>
    <col min="13" max="13" width="20.875" style="72" customWidth="1"/>
    <col min="14" max="14" width="18.625" style="72" customWidth="1"/>
    <col min="15" max="15" width="8.00390625" style="72" customWidth="1"/>
    <col min="16" max="16" width="15.875" style="72" customWidth="1"/>
    <col min="17" max="17" width="15.875" style="8" customWidth="1"/>
    <col min="18" max="18" width="15.875" style="72" customWidth="1"/>
    <col min="19" max="20" width="14.25390625" style="72" customWidth="1"/>
    <col min="21" max="21" width="15.25390625" style="72" customWidth="1"/>
    <col min="22" max="16384" width="9.125" style="72" customWidth="1"/>
  </cols>
  <sheetData>
    <row r="1" spans="2:20" ht="15">
      <c r="B1" s="3" t="str">
        <f>'formularz oferty'!D4</f>
        <v>DFP.271.85.2023.AMW</v>
      </c>
      <c r="N1" s="7" t="s">
        <v>63</v>
      </c>
      <c r="S1" s="3"/>
      <c r="T1" s="3"/>
    </row>
    <row r="2" spans="7:9" ht="15">
      <c r="G2" s="103"/>
      <c r="H2" s="103"/>
      <c r="I2" s="103"/>
    </row>
    <row r="3" ht="15">
      <c r="N3" s="7" t="s">
        <v>45</v>
      </c>
    </row>
    <row r="4" spans="2:17" ht="15">
      <c r="B4" s="76" t="s">
        <v>12</v>
      </c>
      <c r="C4" s="74">
        <v>15</v>
      </c>
      <c r="D4" s="9"/>
      <c r="E4" s="10"/>
      <c r="F4" s="70"/>
      <c r="G4" s="11" t="s">
        <v>16</v>
      </c>
      <c r="H4" s="70"/>
      <c r="I4" s="9"/>
      <c r="J4" s="70"/>
      <c r="K4" s="70"/>
      <c r="L4" s="70"/>
      <c r="M4" s="70"/>
      <c r="N4" s="70"/>
      <c r="Q4" s="72"/>
    </row>
    <row r="5" spans="2:17" ht="15">
      <c r="B5" s="76"/>
      <c r="C5" s="9"/>
      <c r="D5" s="9"/>
      <c r="E5" s="10"/>
      <c r="F5" s="70"/>
      <c r="G5" s="11"/>
      <c r="H5" s="70"/>
      <c r="I5" s="9"/>
      <c r="J5" s="70"/>
      <c r="K5" s="70"/>
      <c r="L5" s="70"/>
      <c r="M5" s="70"/>
      <c r="N5" s="70"/>
      <c r="Q5" s="72"/>
    </row>
    <row r="6" spans="1:17" ht="15">
      <c r="A6" s="76"/>
      <c r="B6" s="76"/>
      <c r="C6" s="12"/>
      <c r="D6" s="12"/>
      <c r="E6" s="13"/>
      <c r="F6" s="70"/>
      <c r="G6" s="73" t="s">
        <v>0</v>
      </c>
      <c r="H6" s="110">
        <f>SUM(N11:N11)</f>
        <v>0</v>
      </c>
      <c r="I6" s="111"/>
      <c r="Q6" s="72"/>
    </row>
    <row r="7" spans="1:17" ht="15">
      <c r="A7" s="76"/>
      <c r="C7" s="70"/>
      <c r="D7" s="70"/>
      <c r="E7" s="13"/>
      <c r="F7" s="70"/>
      <c r="G7" s="70"/>
      <c r="H7" s="70"/>
      <c r="I7" s="70"/>
      <c r="J7" s="70"/>
      <c r="K7" s="70"/>
      <c r="L7" s="70"/>
      <c r="Q7" s="72"/>
    </row>
    <row r="8" spans="1:17" ht="15">
      <c r="A8" s="76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72"/>
    </row>
    <row r="9" spans="2:17" ht="15">
      <c r="B9" s="76"/>
      <c r="E9" s="2"/>
      <c r="Q9" s="72"/>
    </row>
    <row r="10" spans="1:14" s="76" customFormat="1" ht="75.75" customHeight="1">
      <c r="A10" s="5" t="s">
        <v>31</v>
      </c>
      <c r="B10" s="5" t="s">
        <v>13</v>
      </c>
      <c r="C10" s="5" t="s">
        <v>14</v>
      </c>
      <c r="D10" s="5" t="s">
        <v>46</v>
      </c>
      <c r="E10" s="20" t="s">
        <v>48</v>
      </c>
      <c r="F10" s="21"/>
      <c r="G10" s="5" t="str">
        <f>"Nazwa handlowa /
"&amp;C10&amp;" / 
"&amp;D10</f>
        <v>Nazwa handlowa /
Dawka / 
Postać/ Opakowanie</v>
      </c>
      <c r="H10" s="5" t="s">
        <v>43</v>
      </c>
      <c r="I10" s="5" t="str">
        <f>B10</f>
        <v>Skład</v>
      </c>
      <c r="J10" s="5" t="s">
        <v>78</v>
      </c>
      <c r="K10" s="5" t="s">
        <v>26</v>
      </c>
      <c r="L10" s="5" t="s">
        <v>164</v>
      </c>
      <c r="M10" s="5" t="s">
        <v>165</v>
      </c>
      <c r="N10" s="5" t="s">
        <v>156</v>
      </c>
    </row>
    <row r="11" spans="1:14" ht="165">
      <c r="A11" s="37" t="s">
        <v>1</v>
      </c>
      <c r="B11" s="61" t="s">
        <v>144</v>
      </c>
      <c r="C11" s="63" t="s">
        <v>145</v>
      </c>
      <c r="D11" s="61" t="s">
        <v>129</v>
      </c>
      <c r="E11" s="79">
        <v>500</v>
      </c>
      <c r="F11" s="38" t="s">
        <v>146</v>
      </c>
      <c r="G11" s="39" t="s">
        <v>166</v>
      </c>
      <c r="H11" s="39"/>
      <c r="I11" s="39"/>
      <c r="J11" s="40" t="s">
        <v>167</v>
      </c>
      <c r="K11" s="39"/>
      <c r="L11" s="39"/>
      <c r="M11" s="39"/>
      <c r="N11" s="41">
        <f>ROUND(L11*ROUND(M11,2),2)</f>
        <v>0</v>
      </c>
    </row>
    <row r="12" spans="2:11" ht="29.25" customHeight="1">
      <c r="B12" s="102" t="s">
        <v>114</v>
      </c>
      <c r="C12" s="102"/>
      <c r="D12" s="102"/>
      <c r="E12" s="102"/>
      <c r="F12" s="102"/>
      <c r="G12" s="102"/>
      <c r="H12" s="102"/>
      <c r="I12" s="102"/>
      <c r="J12" s="102"/>
      <c r="K12" s="102"/>
    </row>
    <row r="13" spans="2:11" ht="19.5" customHeight="1">
      <c r="B13" s="102" t="s">
        <v>157</v>
      </c>
      <c r="C13" s="102"/>
      <c r="D13" s="102"/>
      <c r="E13" s="102"/>
      <c r="F13" s="102"/>
      <c r="G13" s="102"/>
      <c r="H13" s="102"/>
      <c r="I13" s="102"/>
      <c r="J13" s="102"/>
      <c r="K13" s="102"/>
    </row>
  </sheetData>
  <sheetProtection/>
  <mergeCells count="4">
    <mergeCell ref="G2:I2"/>
    <mergeCell ref="H6:I6"/>
    <mergeCell ref="B12:K12"/>
    <mergeCell ref="B13:K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="90" zoomScaleNormal="80" zoomScaleSheetLayoutView="90" zoomScalePageLayoutView="85" workbookViewId="0" topLeftCell="A1">
      <selection activeCell="J11" sqref="J11"/>
    </sheetView>
  </sheetViews>
  <sheetFormatPr defaultColWidth="9.00390625" defaultRowHeight="12.75"/>
  <cols>
    <col min="1" max="1" width="5.375" style="72" customWidth="1"/>
    <col min="2" max="2" width="17.875" style="72" customWidth="1"/>
    <col min="3" max="3" width="25.125" style="72" customWidth="1"/>
    <col min="4" max="4" width="24.375" style="72" customWidth="1"/>
    <col min="5" max="5" width="13.75390625" style="4" customWidth="1"/>
    <col min="6" max="6" width="14.125" style="72" customWidth="1"/>
    <col min="7" max="7" width="36.125" style="72" customWidth="1"/>
    <col min="8" max="8" width="31.00390625" style="72" customWidth="1"/>
    <col min="9" max="9" width="19.25390625" style="72" customWidth="1"/>
    <col min="10" max="10" width="23.25390625" style="72" customWidth="1"/>
    <col min="11" max="12" width="16.125" style="72" customWidth="1"/>
    <col min="13" max="13" width="20.875" style="72" customWidth="1"/>
    <col min="14" max="14" width="18.625" style="72" customWidth="1"/>
    <col min="15" max="15" width="8.00390625" style="72" customWidth="1"/>
    <col min="16" max="16" width="15.875" style="72" customWidth="1"/>
    <col min="17" max="17" width="15.875" style="8" customWidth="1"/>
    <col min="18" max="18" width="15.875" style="72" customWidth="1"/>
    <col min="19" max="20" width="14.25390625" style="72" customWidth="1"/>
    <col min="21" max="21" width="15.25390625" style="72" customWidth="1"/>
    <col min="22" max="16384" width="9.125" style="72" customWidth="1"/>
  </cols>
  <sheetData>
    <row r="1" spans="2:20" ht="15">
      <c r="B1" s="3" t="str">
        <f>'formularz oferty'!D4</f>
        <v>DFP.271.85.2023.AMW</v>
      </c>
      <c r="N1" s="7" t="s">
        <v>63</v>
      </c>
      <c r="S1" s="3"/>
      <c r="T1" s="3"/>
    </row>
    <row r="2" spans="7:9" ht="15">
      <c r="G2" s="103"/>
      <c r="H2" s="103"/>
      <c r="I2" s="103"/>
    </row>
    <row r="3" ht="15">
      <c r="N3" s="7" t="s">
        <v>45</v>
      </c>
    </row>
    <row r="4" spans="2:17" ht="15">
      <c r="B4" s="76" t="s">
        <v>12</v>
      </c>
      <c r="C4" s="74">
        <v>16</v>
      </c>
      <c r="D4" s="9"/>
      <c r="E4" s="10"/>
      <c r="F4" s="70"/>
      <c r="G4" s="11" t="s">
        <v>16</v>
      </c>
      <c r="H4" s="70"/>
      <c r="I4" s="9"/>
      <c r="J4" s="70"/>
      <c r="K4" s="70"/>
      <c r="L4" s="70"/>
      <c r="M4" s="70"/>
      <c r="N4" s="70"/>
      <c r="Q4" s="72"/>
    </row>
    <row r="5" spans="2:17" ht="15">
      <c r="B5" s="76"/>
      <c r="C5" s="9"/>
      <c r="D5" s="9"/>
      <c r="E5" s="10"/>
      <c r="F5" s="70"/>
      <c r="G5" s="11"/>
      <c r="H5" s="70"/>
      <c r="I5" s="9"/>
      <c r="J5" s="70"/>
      <c r="K5" s="70"/>
      <c r="L5" s="70"/>
      <c r="M5" s="70"/>
      <c r="N5" s="70"/>
      <c r="Q5" s="72"/>
    </row>
    <row r="6" spans="1:17" ht="15">
      <c r="A6" s="76"/>
      <c r="B6" s="76"/>
      <c r="C6" s="12"/>
      <c r="D6" s="12"/>
      <c r="E6" s="13"/>
      <c r="F6" s="70"/>
      <c r="G6" s="73" t="s">
        <v>0</v>
      </c>
      <c r="H6" s="110">
        <f>SUM(N11:N11)</f>
        <v>0</v>
      </c>
      <c r="I6" s="111"/>
      <c r="Q6" s="72"/>
    </row>
    <row r="7" spans="1:17" ht="15">
      <c r="A7" s="76"/>
      <c r="C7" s="70"/>
      <c r="D7" s="70"/>
      <c r="E7" s="13"/>
      <c r="F7" s="70"/>
      <c r="G7" s="70"/>
      <c r="H7" s="70"/>
      <c r="I7" s="70"/>
      <c r="J7" s="70"/>
      <c r="K7" s="70"/>
      <c r="L7" s="70"/>
      <c r="Q7" s="72"/>
    </row>
    <row r="8" spans="1:17" ht="15">
      <c r="A8" s="76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72"/>
    </row>
    <row r="9" spans="2:17" ht="15">
      <c r="B9" s="76"/>
      <c r="E9" s="2"/>
      <c r="Q9" s="72"/>
    </row>
    <row r="10" spans="1:14" s="76" customFormat="1" ht="75.75" customHeight="1">
      <c r="A10" s="5" t="s">
        <v>31</v>
      </c>
      <c r="B10" s="5" t="s">
        <v>13</v>
      </c>
      <c r="C10" s="5" t="s">
        <v>14</v>
      </c>
      <c r="D10" s="5" t="s">
        <v>46</v>
      </c>
      <c r="E10" s="20" t="s">
        <v>48</v>
      </c>
      <c r="F10" s="21"/>
      <c r="G10" s="5" t="str">
        <f>"Nazwa handlowa /
"&amp;C10&amp;" / 
"&amp;D10</f>
        <v>Nazwa handlowa /
Dawka / 
Postać/ Opakowanie</v>
      </c>
      <c r="H10" s="5" t="s">
        <v>43</v>
      </c>
      <c r="I10" s="5" t="str">
        <f>B10</f>
        <v>Skład</v>
      </c>
      <c r="J10" s="5" t="s">
        <v>78</v>
      </c>
      <c r="K10" s="5" t="s">
        <v>26</v>
      </c>
      <c r="L10" s="5" t="s">
        <v>27</v>
      </c>
      <c r="M10" s="5" t="s">
        <v>155</v>
      </c>
      <c r="N10" s="5" t="s">
        <v>156</v>
      </c>
    </row>
    <row r="11" spans="1:14" ht="120">
      <c r="A11" s="37" t="s">
        <v>1</v>
      </c>
      <c r="B11" s="87" t="s">
        <v>147</v>
      </c>
      <c r="C11" s="87" t="s">
        <v>148</v>
      </c>
      <c r="D11" s="87" t="s">
        <v>149</v>
      </c>
      <c r="E11" s="88">
        <v>320</v>
      </c>
      <c r="F11" s="38" t="s">
        <v>51</v>
      </c>
      <c r="G11" s="39" t="s">
        <v>50</v>
      </c>
      <c r="H11" s="39"/>
      <c r="I11" s="39"/>
      <c r="J11" s="40" t="s">
        <v>179</v>
      </c>
      <c r="K11" s="39"/>
      <c r="L11" s="39" t="str">
        <f>IF(K11=0,"0,00",IF(K11&gt;0,ROUND(E11/K11,2)))</f>
        <v>0,00</v>
      </c>
      <c r="M11" s="39"/>
      <c r="N11" s="41">
        <f>ROUND(L11*ROUND(M11,2),2)</f>
        <v>0</v>
      </c>
    </row>
    <row r="12" spans="1:14" ht="67.5" customHeight="1">
      <c r="A12" s="51"/>
      <c r="B12" s="123" t="s">
        <v>114</v>
      </c>
      <c r="C12" s="123"/>
      <c r="D12" s="123"/>
      <c r="E12" s="123"/>
      <c r="F12" s="123"/>
      <c r="G12" s="123"/>
      <c r="H12" s="52"/>
      <c r="I12" s="52"/>
      <c r="J12" s="53"/>
      <c r="K12" s="52"/>
      <c r="L12" s="52"/>
      <c r="M12" s="52"/>
      <c r="N12" s="54"/>
    </row>
    <row r="13" spans="2:11" ht="19.5" customHeight="1">
      <c r="B13" s="102" t="s">
        <v>157</v>
      </c>
      <c r="C13" s="102"/>
      <c r="D13" s="102"/>
      <c r="E13" s="102"/>
      <c r="F13" s="102"/>
      <c r="G13" s="102"/>
      <c r="H13" s="102"/>
      <c r="I13" s="102"/>
      <c r="J13" s="102"/>
      <c r="K13" s="102"/>
    </row>
  </sheetData>
  <sheetProtection/>
  <mergeCells count="4">
    <mergeCell ref="G2:I2"/>
    <mergeCell ref="H6:I6"/>
    <mergeCell ref="B13:K13"/>
    <mergeCell ref="B12:G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="90" zoomScaleNormal="80" zoomScaleSheetLayoutView="90" zoomScalePageLayoutView="85" workbookViewId="0" topLeftCell="A1">
      <selection activeCell="J29" sqref="J29"/>
    </sheetView>
  </sheetViews>
  <sheetFormatPr defaultColWidth="9.00390625" defaultRowHeight="12.75"/>
  <cols>
    <col min="1" max="1" width="5.375" style="72" customWidth="1"/>
    <col min="2" max="2" width="17.875" style="72" customWidth="1"/>
    <col min="3" max="3" width="25.125" style="72" customWidth="1"/>
    <col min="4" max="4" width="24.375" style="72" customWidth="1"/>
    <col min="5" max="5" width="13.75390625" style="4" customWidth="1"/>
    <col min="6" max="6" width="14.125" style="72" customWidth="1"/>
    <col min="7" max="7" width="36.125" style="72" customWidth="1"/>
    <col min="8" max="8" width="31.00390625" style="72" customWidth="1"/>
    <col min="9" max="9" width="19.25390625" style="72" customWidth="1"/>
    <col min="10" max="10" width="23.25390625" style="72" customWidth="1"/>
    <col min="11" max="12" width="16.125" style="72" customWidth="1"/>
    <col min="13" max="13" width="20.875" style="72" customWidth="1"/>
    <col min="14" max="14" width="18.625" style="72" customWidth="1"/>
    <col min="15" max="15" width="8.00390625" style="72" customWidth="1"/>
    <col min="16" max="16" width="15.875" style="72" customWidth="1"/>
    <col min="17" max="17" width="15.875" style="8" customWidth="1"/>
    <col min="18" max="18" width="15.875" style="72" customWidth="1"/>
    <col min="19" max="20" width="14.25390625" style="72" customWidth="1"/>
    <col min="21" max="21" width="15.25390625" style="72" customWidth="1"/>
    <col min="22" max="16384" width="9.125" style="72" customWidth="1"/>
  </cols>
  <sheetData>
    <row r="1" spans="2:20" ht="15">
      <c r="B1" s="3" t="str">
        <f>'formularz oferty'!D4</f>
        <v>DFP.271.85.2023.AMW</v>
      </c>
      <c r="N1" s="7" t="s">
        <v>63</v>
      </c>
      <c r="S1" s="3"/>
      <c r="T1" s="3"/>
    </row>
    <row r="2" spans="7:9" ht="15">
      <c r="G2" s="103"/>
      <c r="H2" s="103"/>
      <c r="I2" s="103"/>
    </row>
    <row r="3" ht="15">
      <c r="N3" s="7" t="s">
        <v>45</v>
      </c>
    </row>
    <row r="4" spans="2:17" ht="15">
      <c r="B4" s="76" t="s">
        <v>12</v>
      </c>
      <c r="C4" s="74">
        <v>17</v>
      </c>
      <c r="D4" s="9"/>
      <c r="E4" s="10"/>
      <c r="F4" s="70"/>
      <c r="G4" s="11" t="s">
        <v>16</v>
      </c>
      <c r="H4" s="70"/>
      <c r="I4" s="9"/>
      <c r="J4" s="70"/>
      <c r="K4" s="70"/>
      <c r="L4" s="70"/>
      <c r="M4" s="70"/>
      <c r="N4" s="70"/>
      <c r="Q4" s="72"/>
    </row>
    <row r="5" spans="2:17" ht="15">
      <c r="B5" s="76"/>
      <c r="C5" s="9"/>
      <c r="D5" s="9"/>
      <c r="E5" s="10"/>
      <c r="F5" s="70"/>
      <c r="G5" s="11"/>
      <c r="H5" s="70"/>
      <c r="I5" s="9"/>
      <c r="J5" s="70"/>
      <c r="K5" s="70"/>
      <c r="L5" s="70"/>
      <c r="M5" s="70"/>
      <c r="N5" s="70"/>
      <c r="Q5" s="72"/>
    </row>
    <row r="6" spans="1:17" ht="15">
      <c r="A6" s="76"/>
      <c r="B6" s="76"/>
      <c r="C6" s="12"/>
      <c r="D6" s="12"/>
      <c r="E6" s="13"/>
      <c r="F6" s="70"/>
      <c r="G6" s="73" t="s">
        <v>0</v>
      </c>
      <c r="H6" s="110">
        <f>SUM(N11:N11)</f>
        <v>0</v>
      </c>
      <c r="I6" s="111"/>
      <c r="Q6" s="72"/>
    </row>
    <row r="7" spans="1:17" ht="15">
      <c r="A7" s="76"/>
      <c r="C7" s="70"/>
      <c r="D7" s="70"/>
      <c r="E7" s="13"/>
      <c r="F7" s="70"/>
      <c r="G7" s="70"/>
      <c r="H7" s="70"/>
      <c r="I7" s="70"/>
      <c r="J7" s="70"/>
      <c r="K7" s="70"/>
      <c r="L7" s="70"/>
      <c r="Q7" s="72"/>
    </row>
    <row r="8" spans="1:17" ht="15">
      <c r="A8" s="76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72"/>
    </row>
    <row r="9" spans="2:17" ht="15">
      <c r="B9" s="76"/>
      <c r="E9" s="2"/>
      <c r="Q9" s="72"/>
    </row>
    <row r="10" spans="1:14" s="76" customFormat="1" ht="75.75" customHeight="1">
      <c r="A10" s="5" t="s">
        <v>31</v>
      </c>
      <c r="B10" s="5" t="s">
        <v>13</v>
      </c>
      <c r="C10" s="5" t="s">
        <v>14</v>
      </c>
      <c r="D10" s="5" t="s">
        <v>46</v>
      </c>
      <c r="E10" s="20" t="s">
        <v>48</v>
      </c>
      <c r="F10" s="21"/>
      <c r="G10" s="5" t="str">
        <f>"Nazwa handlowa /
"&amp;C10&amp;" / 
"&amp;D10</f>
        <v>Nazwa handlowa /
Dawka / 
Postać/ Opakowanie</v>
      </c>
      <c r="H10" s="5" t="s">
        <v>43</v>
      </c>
      <c r="I10" s="5" t="str">
        <f>B10</f>
        <v>Skład</v>
      </c>
      <c r="J10" s="5" t="s">
        <v>78</v>
      </c>
      <c r="K10" s="5" t="s">
        <v>26</v>
      </c>
      <c r="L10" s="5" t="s">
        <v>27</v>
      </c>
      <c r="M10" s="5" t="s">
        <v>155</v>
      </c>
      <c r="N10" s="5" t="s">
        <v>156</v>
      </c>
    </row>
    <row r="11" spans="1:14" ht="45">
      <c r="A11" s="37" t="s">
        <v>1</v>
      </c>
      <c r="B11" s="61" t="s">
        <v>150</v>
      </c>
      <c r="C11" s="61" t="s">
        <v>151</v>
      </c>
      <c r="D11" s="61" t="s">
        <v>152</v>
      </c>
      <c r="E11" s="86">
        <v>4500</v>
      </c>
      <c r="F11" s="38" t="s">
        <v>51</v>
      </c>
      <c r="G11" s="39" t="s">
        <v>50</v>
      </c>
      <c r="H11" s="39"/>
      <c r="I11" s="39"/>
      <c r="J11" s="40"/>
      <c r="K11" s="39"/>
      <c r="L11" s="39" t="str">
        <f>IF(K11=0,"0,00",IF(K11&gt;0,ROUND(E11/K11,2)))</f>
        <v>0,00</v>
      </c>
      <c r="M11" s="39"/>
      <c r="N11" s="41">
        <f>ROUND(L11*ROUND(M11,2),2)</f>
        <v>0</v>
      </c>
    </row>
    <row r="12" spans="2:5" ht="21" customHeight="1">
      <c r="B12" s="102" t="s">
        <v>153</v>
      </c>
      <c r="C12" s="102"/>
      <c r="D12" s="102"/>
      <c r="E12" s="102"/>
    </row>
    <row r="13" spans="2:11" ht="19.5" customHeight="1">
      <c r="B13" s="102" t="s">
        <v>157</v>
      </c>
      <c r="C13" s="102"/>
      <c r="D13" s="102"/>
      <c r="E13" s="102"/>
      <c r="F13" s="102"/>
      <c r="G13" s="102"/>
      <c r="H13" s="102"/>
      <c r="I13" s="102"/>
      <c r="J13" s="102"/>
      <c r="K13" s="102"/>
    </row>
  </sheetData>
  <sheetProtection/>
  <mergeCells count="4">
    <mergeCell ref="G2:I2"/>
    <mergeCell ref="H6:I6"/>
    <mergeCell ref="B12:E12"/>
    <mergeCell ref="B13:K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5"/>
  <sheetViews>
    <sheetView view="pageBreakPreview" zoomScale="90" zoomScaleSheetLayoutView="90" zoomScalePageLayoutView="0" workbookViewId="0" topLeftCell="A1">
      <selection activeCell="A6" sqref="A6"/>
    </sheetView>
  </sheetViews>
  <sheetFormatPr defaultColWidth="9.00390625" defaultRowHeight="12.75"/>
  <cols>
    <col min="1" max="1" width="89.875" style="0" customWidth="1"/>
  </cols>
  <sheetData>
    <row r="1" ht="18.75">
      <c r="A1" s="45" t="s">
        <v>83</v>
      </c>
    </row>
    <row r="2" ht="13.5" thickBot="1"/>
    <row r="3" ht="143.25" customHeight="1">
      <c r="A3" s="46" t="s">
        <v>84</v>
      </c>
    </row>
    <row r="4" ht="108.75" customHeight="1">
      <c r="A4" s="47" t="s">
        <v>85</v>
      </c>
    </row>
    <row r="5" ht="103.5" customHeight="1" thickBot="1">
      <c r="A5" s="48" t="s">
        <v>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="90" zoomScaleNormal="90" zoomScaleSheetLayoutView="90" zoomScalePageLayoutView="85" workbookViewId="0" topLeftCell="A1">
      <selection activeCell="H7" sqref="H7"/>
    </sheetView>
  </sheetViews>
  <sheetFormatPr defaultColWidth="9.00390625" defaultRowHeight="12.75"/>
  <cols>
    <col min="1" max="1" width="5.375" style="72" customWidth="1"/>
    <col min="2" max="2" width="24.375" style="72" customWidth="1"/>
    <col min="3" max="3" width="14.00390625" style="72" customWidth="1"/>
    <col min="4" max="4" width="32.375" style="72" customWidth="1"/>
    <col min="5" max="5" width="10.375" style="4" customWidth="1"/>
    <col min="6" max="6" width="14.125" style="72" customWidth="1"/>
    <col min="7" max="7" width="36.125" style="72" customWidth="1"/>
    <col min="8" max="8" width="29.125" style="72" customWidth="1"/>
    <col min="9" max="9" width="20.875" style="72" customWidth="1"/>
    <col min="10" max="10" width="26.75390625" style="72" customWidth="1"/>
    <col min="11" max="12" width="16.125" style="72" customWidth="1"/>
    <col min="13" max="13" width="17.125" style="72" customWidth="1"/>
    <col min="14" max="14" width="18.625" style="72" customWidth="1"/>
    <col min="15" max="15" width="8.00390625" style="72" customWidth="1"/>
    <col min="16" max="16" width="15.875" style="72" customWidth="1"/>
    <col min="17" max="17" width="15.875" style="8" customWidth="1"/>
    <col min="18" max="18" width="15.875" style="72" customWidth="1"/>
    <col min="19" max="20" width="14.25390625" style="72" customWidth="1"/>
    <col min="21" max="21" width="15.25390625" style="72" customWidth="1"/>
    <col min="22" max="16384" width="9.125" style="72" customWidth="1"/>
  </cols>
  <sheetData>
    <row r="1" spans="2:20" ht="15">
      <c r="B1" s="3" t="str">
        <f>'formularz oferty'!D4</f>
        <v>DFP.271.85.2023.AMW</v>
      </c>
      <c r="N1" s="7" t="s">
        <v>63</v>
      </c>
      <c r="S1" s="3"/>
      <c r="T1" s="3"/>
    </row>
    <row r="2" spans="7:9" ht="15">
      <c r="G2" s="103"/>
      <c r="H2" s="103"/>
      <c r="I2" s="103"/>
    </row>
    <row r="3" ht="15">
      <c r="N3" s="7" t="s">
        <v>45</v>
      </c>
    </row>
    <row r="4" spans="2:17" ht="15">
      <c r="B4" s="76" t="s">
        <v>12</v>
      </c>
      <c r="C4" s="74">
        <v>1</v>
      </c>
      <c r="D4" s="9"/>
      <c r="E4" s="10"/>
      <c r="F4" s="70"/>
      <c r="G4" s="11" t="s">
        <v>16</v>
      </c>
      <c r="H4" s="70"/>
      <c r="I4" s="9"/>
      <c r="J4" s="70"/>
      <c r="K4" s="70"/>
      <c r="L4" s="70"/>
      <c r="M4" s="70"/>
      <c r="N4" s="70"/>
      <c r="Q4" s="72"/>
    </row>
    <row r="5" spans="2:17" ht="15">
      <c r="B5" s="76"/>
      <c r="C5" s="9"/>
      <c r="D5" s="9"/>
      <c r="E5" s="10"/>
      <c r="F5" s="70"/>
      <c r="G5" s="11"/>
      <c r="H5" s="70"/>
      <c r="I5" s="9"/>
      <c r="J5" s="70"/>
      <c r="K5" s="70"/>
      <c r="L5" s="70"/>
      <c r="M5" s="70"/>
      <c r="N5" s="70"/>
      <c r="Q5" s="72"/>
    </row>
    <row r="6" spans="1:17" ht="15">
      <c r="A6" s="76"/>
      <c r="B6" s="76"/>
      <c r="C6" s="12"/>
      <c r="D6" s="12"/>
      <c r="E6" s="13"/>
      <c r="F6" s="70"/>
      <c r="G6" s="73" t="s">
        <v>0</v>
      </c>
      <c r="H6" s="110">
        <f>SUM(N11:N12)</f>
        <v>0</v>
      </c>
      <c r="I6" s="111"/>
      <c r="Q6" s="72"/>
    </row>
    <row r="7" spans="1:17" ht="15">
      <c r="A7" s="76"/>
      <c r="C7" s="70"/>
      <c r="D7" s="70"/>
      <c r="E7" s="13"/>
      <c r="F7" s="70"/>
      <c r="G7" s="70"/>
      <c r="H7" s="70"/>
      <c r="I7" s="70"/>
      <c r="J7" s="70"/>
      <c r="K7" s="70"/>
      <c r="L7" s="70"/>
      <c r="Q7" s="72"/>
    </row>
    <row r="8" spans="1:17" ht="15">
      <c r="A8" s="76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72"/>
    </row>
    <row r="9" spans="2:17" ht="15">
      <c r="B9" s="76"/>
      <c r="E9" s="2"/>
      <c r="Q9" s="72"/>
    </row>
    <row r="10" spans="1:14" s="76" customFormat="1" ht="74.25" customHeight="1">
      <c r="A10" s="5" t="s">
        <v>31</v>
      </c>
      <c r="B10" s="5" t="s">
        <v>13</v>
      </c>
      <c r="C10" s="5" t="s">
        <v>14</v>
      </c>
      <c r="D10" s="5" t="s">
        <v>47</v>
      </c>
      <c r="E10" s="77" t="s">
        <v>44</v>
      </c>
      <c r="F10" s="6"/>
      <c r="G10" s="5" t="str">
        <f>"Nazwa handlowa /
"&amp;C10&amp;" / 
"&amp;D10</f>
        <v>Nazwa handlowa /
Dawka / 
Postać/Opakowanie</v>
      </c>
      <c r="H10" s="5" t="s">
        <v>43</v>
      </c>
      <c r="I10" s="5" t="str">
        <f>B10</f>
        <v>Skład</v>
      </c>
      <c r="J10" s="5" t="s">
        <v>78</v>
      </c>
      <c r="K10" s="5" t="s">
        <v>26</v>
      </c>
      <c r="L10" s="5" t="s">
        <v>27</v>
      </c>
      <c r="M10" s="5" t="s">
        <v>155</v>
      </c>
      <c r="N10" s="5" t="s">
        <v>156</v>
      </c>
    </row>
    <row r="11" spans="1:14" ht="45">
      <c r="A11" s="75" t="s">
        <v>1</v>
      </c>
      <c r="B11" s="78" t="s">
        <v>92</v>
      </c>
      <c r="C11" s="63" t="s">
        <v>81</v>
      </c>
      <c r="D11" s="63" t="s">
        <v>93</v>
      </c>
      <c r="E11" s="79">
        <v>120</v>
      </c>
      <c r="F11" s="49" t="s">
        <v>65</v>
      </c>
      <c r="G11" s="50" t="s">
        <v>50</v>
      </c>
      <c r="H11" s="50"/>
      <c r="I11" s="50"/>
      <c r="J11" s="36"/>
      <c r="K11" s="50"/>
      <c r="L11" s="50"/>
      <c r="M11" s="50"/>
      <c r="N11" s="1">
        <f>ROUND(L11*ROUND(M11,2),2)</f>
        <v>0</v>
      </c>
    </row>
    <row r="12" spans="1:14" ht="45">
      <c r="A12" s="75" t="s">
        <v>2</v>
      </c>
      <c r="B12" s="78" t="s">
        <v>92</v>
      </c>
      <c r="C12" s="63" t="s">
        <v>94</v>
      </c>
      <c r="D12" s="63" t="s">
        <v>95</v>
      </c>
      <c r="E12" s="79">
        <v>120</v>
      </c>
      <c r="F12" s="49" t="s">
        <v>65</v>
      </c>
      <c r="G12" s="50" t="s">
        <v>50</v>
      </c>
      <c r="H12" s="50"/>
      <c r="I12" s="50"/>
      <c r="J12" s="36"/>
      <c r="K12" s="50"/>
      <c r="L12" s="50"/>
      <c r="M12" s="50"/>
      <c r="N12" s="1">
        <f>ROUND(L12*ROUND(M12,2),2)</f>
        <v>0</v>
      </c>
    </row>
    <row r="13" spans="1:6" ht="26.25" customHeight="1">
      <c r="A13" s="102" t="s">
        <v>66</v>
      </c>
      <c r="B13" s="102"/>
      <c r="C13" s="102"/>
      <c r="D13" s="102"/>
      <c r="E13" s="102"/>
      <c r="F13" s="102"/>
    </row>
    <row r="14" spans="1:10" ht="45" customHeight="1">
      <c r="A14" s="102" t="s">
        <v>96</v>
      </c>
      <c r="B14" s="102"/>
      <c r="C14" s="102"/>
      <c r="D14" s="102"/>
      <c r="E14" s="102"/>
      <c r="F14" s="102"/>
      <c r="G14" s="102"/>
      <c r="H14" s="102"/>
      <c r="I14" s="102"/>
      <c r="J14" s="102"/>
    </row>
    <row r="15" spans="1:10" ht="36" customHeight="1">
      <c r="A15" s="102" t="s">
        <v>157</v>
      </c>
      <c r="B15" s="102"/>
      <c r="C15" s="102"/>
      <c r="D15" s="102"/>
      <c r="E15" s="102"/>
      <c r="F15" s="102"/>
      <c r="G15" s="102"/>
      <c r="H15" s="102"/>
      <c r="I15" s="102"/>
      <c r="J15" s="102"/>
    </row>
  </sheetData>
  <sheetProtection/>
  <mergeCells count="5">
    <mergeCell ref="G2:I2"/>
    <mergeCell ref="H6:I6"/>
    <mergeCell ref="A13:F13"/>
    <mergeCell ref="A15:J15"/>
    <mergeCell ref="A14:J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="90" zoomScaleNormal="90" zoomScaleSheetLayoutView="90" zoomScalePageLayoutView="85" workbookViewId="0" topLeftCell="A1">
      <selection activeCell="M11" sqref="M11"/>
    </sheetView>
  </sheetViews>
  <sheetFormatPr defaultColWidth="9.00390625" defaultRowHeight="12.75"/>
  <cols>
    <col min="1" max="1" width="5.375" style="72" customWidth="1"/>
    <col min="2" max="2" width="19.875" style="72" customWidth="1"/>
    <col min="3" max="3" width="15.75390625" style="72" customWidth="1"/>
    <col min="4" max="4" width="38.75390625" style="72" customWidth="1"/>
    <col min="5" max="5" width="8.375" style="4" customWidth="1"/>
    <col min="6" max="6" width="13.75390625" style="72" customWidth="1"/>
    <col min="7" max="7" width="36.125" style="72" customWidth="1"/>
    <col min="8" max="8" width="31.00390625" style="72" customWidth="1"/>
    <col min="9" max="9" width="19.25390625" style="72" customWidth="1"/>
    <col min="10" max="10" width="26.75390625" style="72" customWidth="1"/>
    <col min="11" max="12" width="16.125" style="72" customWidth="1"/>
    <col min="13" max="13" width="17.125" style="72" customWidth="1"/>
    <col min="14" max="14" width="18.625" style="72" customWidth="1"/>
    <col min="15" max="15" width="8.00390625" style="72" customWidth="1"/>
    <col min="16" max="16" width="15.875" style="72" customWidth="1"/>
    <col min="17" max="17" width="15.875" style="8" customWidth="1"/>
    <col min="18" max="18" width="15.875" style="72" customWidth="1"/>
    <col min="19" max="20" width="14.25390625" style="72" customWidth="1"/>
    <col min="21" max="21" width="15.25390625" style="72" customWidth="1"/>
    <col min="22" max="16384" width="9.125" style="72" customWidth="1"/>
  </cols>
  <sheetData>
    <row r="1" spans="2:20" ht="15">
      <c r="B1" s="3" t="str">
        <f>'formularz oferty'!D4</f>
        <v>DFP.271.85.2023.AMW</v>
      </c>
      <c r="N1" s="7" t="s">
        <v>63</v>
      </c>
      <c r="S1" s="3"/>
      <c r="T1" s="3"/>
    </row>
    <row r="2" spans="7:9" ht="15">
      <c r="G2" s="103"/>
      <c r="H2" s="103"/>
      <c r="I2" s="103"/>
    </row>
    <row r="3" ht="15">
      <c r="N3" s="7" t="s">
        <v>45</v>
      </c>
    </row>
    <row r="4" spans="2:17" ht="15">
      <c r="B4" s="76" t="s">
        <v>12</v>
      </c>
      <c r="C4" s="74">
        <v>2</v>
      </c>
      <c r="D4" s="9"/>
      <c r="E4" s="10"/>
      <c r="F4" s="70"/>
      <c r="G4" s="11" t="s">
        <v>16</v>
      </c>
      <c r="H4" s="70"/>
      <c r="I4" s="9"/>
      <c r="J4" s="70"/>
      <c r="K4" s="70"/>
      <c r="L4" s="70"/>
      <c r="M4" s="70"/>
      <c r="N4" s="70"/>
      <c r="Q4" s="72"/>
    </row>
    <row r="5" spans="2:17" ht="15">
      <c r="B5" s="76"/>
      <c r="C5" s="9"/>
      <c r="D5" s="9"/>
      <c r="E5" s="10"/>
      <c r="F5" s="70"/>
      <c r="G5" s="11"/>
      <c r="H5" s="70"/>
      <c r="I5" s="9"/>
      <c r="J5" s="70"/>
      <c r="K5" s="70"/>
      <c r="L5" s="70"/>
      <c r="M5" s="70"/>
      <c r="N5" s="70"/>
      <c r="Q5" s="72"/>
    </row>
    <row r="6" spans="1:17" ht="15">
      <c r="A6" s="76"/>
      <c r="B6" s="76"/>
      <c r="C6" s="12"/>
      <c r="D6" s="12"/>
      <c r="E6" s="13"/>
      <c r="F6" s="70"/>
      <c r="G6" s="73" t="s">
        <v>0</v>
      </c>
      <c r="H6" s="110">
        <f>SUM(N11:N11)</f>
        <v>0</v>
      </c>
      <c r="I6" s="111"/>
      <c r="Q6" s="72"/>
    </row>
    <row r="7" spans="1:17" ht="15">
      <c r="A7" s="76"/>
      <c r="C7" s="70"/>
      <c r="D7" s="70"/>
      <c r="E7" s="13"/>
      <c r="F7" s="70"/>
      <c r="G7" s="70"/>
      <c r="H7" s="70"/>
      <c r="I7" s="70"/>
      <c r="J7" s="70"/>
      <c r="K7" s="70"/>
      <c r="L7" s="70"/>
      <c r="Q7" s="72"/>
    </row>
    <row r="8" spans="1:17" ht="15">
      <c r="A8" s="76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72"/>
    </row>
    <row r="9" spans="2:17" ht="15">
      <c r="B9" s="76"/>
      <c r="E9" s="2"/>
      <c r="Q9" s="72"/>
    </row>
    <row r="10" spans="1:14" s="76" customFormat="1" ht="74.25" customHeight="1">
      <c r="A10" s="5" t="s">
        <v>31</v>
      </c>
      <c r="B10" s="5" t="s">
        <v>13</v>
      </c>
      <c r="C10" s="5" t="s">
        <v>14</v>
      </c>
      <c r="D10" s="5" t="s">
        <v>46</v>
      </c>
      <c r="E10" s="77" t="s">
        <v>48</v>
      </c>
      <c r="F10" s="6"/>
      <c r="G10" s="5" t="str">
        <f>"Nazwa handlowa /
"&amp;C10&amp;" / 
"&amp;D10</f>
        <v>Nazwa handlowa /
Dawka / 
Postać/ Opakowanie</v>
      </c>
      <c r="H10" s="5" t="s">
        <v>43</v>
      </c>
      <c r="I10" s="5" t="str">
        <f>B10</f>
        <v>Skład</v>
      </c>
      <c r="J10" s="5" t="s">
        <v>78</v>
      </c>
      <c r="K10" s="5" t="s">
        <v>26</v>
      </c>
      <c r="L10" s="5" t="s">
        <v>27</v>
      </c>
      <c r="M10" s="5" t="s">
        <v>155</v>
      </c>
      <c r="N10" s="5" t="s">
        <v>156</v>
      </c>
    </row>
    <row r="11" spans="1:14" ht="45">
      <c r="A11" s="75" t="s">
        <v>1</v>
      </c>
      <c r="B11" s="63" t="s">
        <v>97</v>
      </c>
      <c r="C11" s="61" t="s">
        <v>81</v>
      </c>
      <c r="D11" s="61" t="s">
        <v>98</v>
      </c>
      <c r="E11" s="80">
        <v>80</v>
      </c>
      <c r="F11" s="49" t="s">
        <v>65</v>
      </c>
      <c r="G11" s="50" t="s">
        <v>50</v>
      </c>
      <c r="H11" s="50"/>
      <c r="I11" s="50"/>
      <c r="J11" s="36"/>
      <c r="K11" s="50"/>
      <c r="L11" s="50"/>
      <c r="M11" s="50"/>
      <c r="N11" s="1">
        <f>ROUND(L11*ROUND(M11,2),2)</f>
        <v>0</v>
      </c>
    </row>
    <row r="12" spans="1:14" ht="15">
      <c r="A12" s="70"/>
      <c r="B12" s="112"/>
      <c r="C12" s="112"/>
      <c r="D12" s="112"/>
      <c r="E12" s="13"/>
      <c r="F12" s="70"/>
      <c r="G12" s="17"/>
      <c r="H12" s="70"/>
      <c r="I12" s="70"/>
      <c r="J12" s="70"/>
      <c r="K12" s="70"/>
      <c r="L12" s="70"/>
      <c r="M12" s="70"/>
      <c r="N12" s="70"/>
    </row>
    <row r="13" spans="1:14" ht="44.25" customHeight="1">
      <c r="A13" s="70"/>
      <c r="B13" s="102" t="s">
        <v>99</v>
      </c>
      <c r="C13" s="113"/>
      <c r="D13" s="113"/>
      <c r="E13" s="113"/>
      <c r="F13" s="113"/>
      <c r="G13" s="113"/>
      <c r="H13" s="113"/>
      <c r="I13" s="70"/>
      <c r="J13" s="70"/>
      <c r="K13" s="70"/>
      <c r="L13" s="70"/>
      <c r="M13" s="70"/>
      <c r="N13" s="70"/>
    </row>
    <row r="14" spans="2:11" ht="24" customHeight="1">
      <c r="B14" s="102" t="s">
        <v>157</v>
      </c>
      <c r="C14" s="102"/>
      <c r="D14" s="102"/>
      <c r="E14" s="102"/>
      <c r="F14" s="102"/>
      <c r="G14" s="102"/>
      <c r="H14" s="102"/>
      <c r="I14" s="102"/>
      <c r="J14" s="102"/>
      <c r="K14" s="102"/>
    </row>
  </sheetData>
  <sheetProtection/>
  <mergeCells count="5">
    <mergeCell ref="G2:I2"/>
    <mergeCell ref="H6:I6"/>
    <mergeCell ref="B14:K14"/>
    <mergeCell ref="B12:D12"/>
    <mergeCell ref="B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="90" zoomScaleNormal="120" zoomScaleSheetLayoutView="90" zoomScalePageLayoutView="80" workbookViewId="0" topLeftCell="A1">
      <selection activeCell="F11" sqref="F11"/>
    </sheetView>
  </sheetViews>
  <sheetFormatPr defaultColWidth="9.00390625" defaultRowHeight="12.75"/>
  <cols>
    <col min="1" max="1" width="5.375" style="72" customWidth="1"/>
    <col min="2" max="2" width="22.00390625" style="72" customWidth="1"/>
    <col min="3" max="3" width="22.125" style="72" customWidth="1"/>
    <col min="4" max="4" width="25.75390625" style="72" customWidth="1"/>
    <col min="5" max="5" width="13.625" style="4" customWidth="1"/>
    <col min="6" max="6" width="14.125" style="72" customWidth="1"/>
    <col min="7" max="7" width="36.125" style="72" customWidth="1"/>
    <col min="8" max="8" width="28.125" style="72" customWidth="1"/>
    <col min="9" max="9" width="19.25390625" style="72" customWidth="1"/>
    <col min="10" max="10" width="26.75390625" style="72" customWidth="1"/>
    <col min="11" max="12" width="16.125" style="72" customWidth="1"/>
    <col min="13" max="13" width="17.125" style="72" customWidth="1"/>
    <col min="14" max="14" width="18.625" style="72" customWidth="1"/>
    <col min="15" max="15" width="8.00390625" style="72" customWidth="1"/>
    <col min="16" max="16" width="15.875" style="72" customWidth="1"/>
    <col min="17" max="17" width="15.875" style="8" customWidth="1"/>
    <col min="18" max="18" width="15.875" style="72" customWidth="1"/>
    <col min="19" max="20" width="14.25390625" style="72" customWidth="1"/>
    <col min="21" max="16384" width="9.125" style="72" customWidth="1"/>
  </cols>
  <sheetData>
    <row r="1" spans="2:20" ht="15">
      <c r="B1" s="3" t="str">
        <f>'formularz oferty'!D4</f>
        <v>DFP.271.85.2023.AMW</v>
      </c>
      <c r="N1" s="7" t="s">
        <v>63</v>
      </c>
      <c r="S1" s="3"/>
      <c r="T1" s="3"/>
    </row>
    <row r="2" spans="7:9" ht="15">
      <c r="G2" s="103"/>
      <c r="H2" s="103"/>
      <c r="I2" s="103"/>
    </row>
    <row r="3" ht="15">
      <c r="N3" s="7" t="s">
        <v>45</v>
      </c>
    </row>
    <row r="4" spans="2:17" ht="15">
      <c r="B4" s="76" t="s">
        <v>12</v>
      </c>
      <c r="C4" s="74">
        <v>3</v>
      </c>
      <c r="D4" s="9"/>
      <c r="E4" s="10"/>
      <c r="F4" s="70"/>
      <c r="G4" s="11" t="s">
        <v>16</v>
      </c>
      <c r="H4" s="70"/>
      <c r="I4" s="9"/>
      <c r="J4" s="70"/>
      <c r="K4" s="70"/>
      <c r="L4" s="70"/>
      <c r="M4" s="70"/>
      <c r="N4" s="70"/>
      <c r="Q4" s="72"/>
    </row>
    <row r="5" spans="2:17" ht="15">
      <c r="B5" s="76"/>
      <c r="C5" s="9"/>
      <c r="D5" s="9"/>
      <c r="E5" s="10"/>
      <c r="F5" s="70"/>
      <c r="G5" s="11"/>
      <c r="H5" s="70"/>
      <c r="I5" s="9"/>
      <c r="J5" s="70"/>
      <c r="K5" s="70"/>
      <c r="L5" s="70"/>
      <c r="M5" s="70"/>
      <c r="N5" s="70"/>
      <c r="Q5" s="72"/>
    </row>
    <row r="6" spans="1:17" ht="15">
      <c r="A6" s="76"/>
      <c r="B6" s="76"/>
      <c r="C6" s="12"/>
      <c r="D6" s="12"/>
      <c r="E6" s="13"/>
      <c r="F6" s="70"/>
      <c r="G6" s="73" t="s">
        <v>0</v>
      </c>
      <c r="H6" s="110">
        <f>SUM(N11:N11)</f>
        <v>0</v>
      </c>
      <c r="I6" s="111"/>
      <c r="Q6" s="72"/>
    </row>
    <row r="7" spans="1:17" ht="15">
      <c r="A7" s="76"/>
      <c r="C7" s="70"/>
      <c r="D7" s="70"/>
      <c r="E7" s="13"/>
      <c r="F7" s="70"/>
      <c r="G7" s="70"/>
      <c r="H7" s="70"/>
      <c r="I7" s="70"/>
      <c r="J7" s="70"/>
      <c r="K7" s="70"/>
      <c r="L7" s="70"/>
      <c r="Q7" s="72"/>
    </row>
    <row r="8" spans="1:17" ht="15">
      <c r="A8" s="76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72"/>
    </row>
    <row r="9" spans="2:17" ht="15">
      <c r="B9" s="76"/>
      <c r="E9" s="2"/>
      <c r="Q9" s="72"/>
    </row>
    <row r="10" spans="1:14" s="76" customFormat="1" ht="74.25" customHeight="1">
      <c r="A10" s="5" t="s">
        <v>31</v>
      </c>
      <c r="B10" s="5" t="s">
        <v>13</v>
      </c>
      <c r="C10" s="5" t="s">
        <v>14</v>
      </c>
      <c r="D10" s="5" t="s">
        <v>46</v>
      </c>
      <c r="E10" s="114" t="s">
        <v>48</v>
      </c>
      <c r="F10" s="115"/>
      <c r="G10" s="5" t="str">
        <f>"Nazwa handlowa /
"&amp;C10&amp;" / 
"&amp;D10</f>
        <v>Nazwa handlowa /
Dawka / 
Postać/ Opakowanie</v>
      </c>
      <c r="H10" s="5" t="s">
        <v>43</v>
      </c>
      <c r="I10" s="5" t="str">
        <f>B10</f>
        <v>Skład</v>
      </c>
      <c r="J10" s="5" t="s">
        <v>78</v>
      </c>
      <c r="K10" s="5" t="s">
        <v>26</v>
      </c>
      <c r="L10" s="5" t="s">
        <v>27</v>
      </c>
      <c r="M10" s="5" t="s">
        <v>155</v>
      </c>
      <c r="N10" s="5" t="s">
        <v>156</v>
      </c>
    </row>
    <row r="11" spans="1:14" ht="45">
      <c r="A11" s="75" t="s">
        <v>1</v>
      </c>
      <c r="B11" s="63" t="s">
        <v>100</v>
      </c>
      <c r="C11" s="61" t="s">
        <v>81</v>
      </c>
      <c r="D11" s="61" t="s">
        <v>101</v>
      </c>
      <c r="E11" s="80">
        <v>620</v>
      </c>
      <c r="F11" s="124" t="s">
        <v>51</v>
      </c>
      <c r="G11" s="50" t="s">
        <v>50</v>
      </c>
      <c r="H11" s="50"/>
      <c r="I11" s="50"/>
      <c r="J11" s="36"/>
      <c r="K11" s="50"/>
      <c r="L11" s="50" t="str">
        <f>IF(K11=0,"0,00",IF(K11&gt;0,ROUND(E11/K11,2)))</f>
        <v>0,00</v>
      </c>
      <c r="M11" s="50"/>
      <c r="N11" s="1">
        <f>ROUND(L11*ROUND(M11,2),2)</f>
        <v>0</v>
      </c>
    </row>
    <row r="12" spans="1:7" ht="62.25" customHeight="1">
      <c r="A12" s="116" t="s">
        <v>99</v>
      </c>
      <c r="B12" s="116"/>
      <c r="C12" s="116"/>
      <c r="D12" s="116"/>
      <c r="E12" s="116"/>
      <c r="F12" s="116"/>
      <c r="G12" s="116"/>
    </row>
    <row r="13" spans="1:10" ht="20.25" customHeight="1">
      <c r="A13" s="102" t="s">
        <v>157</v>
      </c>
      <c r="B13" s="102"/>
      <c r="C13" s="102"/>
      <c r="D13" s="102"/>
      <c r="E13" s="102"/>
      <c r="F13" s="102"/>
      <c r="G13" s="102"/>
      <c r="H13" s="102"/>
      <c r="I13" s="102"/>
      <c r="J13" s="102"/>
    </row>
  </sheetData>
  <sheetProtection/>
  <mergeCells count="5">
    <mergeCell ref="G2:I2"/>
    <mergeCell ref="H6:I6"/>
    <mergeCell ref="E10:F10"/>
    <mergeCell ref="A13:J13"/>
    <mergeCell ref="A12:G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="90" zoomScaleNormal="82" zoomScaleSheetLayoutView="90" zoomScalePageLayoutView="80" workbookViewId="0" topLeftCell="A1">
      <selection activeCell="H7" sqref="H7"/>
    </sheetView>
  </sheetViews>
  <sheetFormatPr defaultColWidth="9.00390625" defaultRowHeight="12.75"/>
  <cols>
    <col min="1" max="1" width="5.375" style="72" customWidth="1"/>
    <col min="2" max="2" width="28.625" style="72" customWidth="1"/>
    <col min="3" max="3" width="17.75390625" style="72" customWidth="1"/>
    <col min="4" max="4" width="22.75390625" style="72" customWidth="1"/>
    <col min="5" max="5" width="13.75390625" style="4" customWidth="1"/>
    <col min="6" max="6" width="14.125" style="72" customWidth="1"/>
    <col min="7" max="7" width="36.125" style="72" customWidth="1"/>
    <col min="8" max="8" width="31.00390625" style="72" customWidth="1"/>
    <col min="9" max="9" width="19.25390625" style="72" customWidth="1"/>
    <col min="10" max="10" width="24.125" style="72" customWidth="1"/>
    <col min="11" max="12" width="16.125" style="72" customWidth="1"/>
    <col min="13" max="13" width="17.125" style="72" customWidth="1"/>
    <col min="14" max="14" width="18.625" style="72" customWidth="1"/>
    <col min="15" max="15" width="8.00390625" style="72" customWidth="1"/>
    <col min="16" max="16" width="15.875" style="72" customWidth="1"/>
    <col min="17" max="17" width="15.875" style="8" customWidth="1"/>
    <col min="18" max="18" width="15.875" style="72" customWidth="1"/>
    <col min="19" max="20" width="14.25390625" style="72" customWidth="1"/>
    <col min="21" max="21" width="15.25390625" style="72" customWidth="1"/>
    <col min="22" max="16384" width="9.125" style="72" customWidth="1"/>
  </cols>
  <sheetData>
    <row r="1" spans="2:20" ht="15">
      <c r="B1" s="3" t="str">
        <f>'formularz oferty'!D4</f>
        <v>DFP.271.85.2023.AMW</v>
      </c>
      <c r="N1" s="7" t="s">
        <v>63</v>
      </c>
      <c r="S1" s="3"/>
      <c r="T1" s="3"/>
    </row>
    <row r="2" spans="7:9" ht="15">
      <c r="G2" s="103"/>
      <c r="H2" s="103"/>
      <c r="I2" s="103"/>
    </row>
    <row r="3" ht="15">
      <c r="N3" s="7" t="s">
        <v>45</v>
      </c>
    </row>
    <row r="4" spans="2:17" ht="15">
      <c r="B4" s="76" t="s">
        <v>12</v>
      </c>
      <c r="C4" s="74">
        <v>4</v>
      </c>
      <c r="D4" s="9"/>
      <c r="E4" s="10"/>
      <c r="F4" s="70"/>
      <c r="G4" s="11" t="s">
        <v>16</v>
      </c>
      <c r="H4" s="70"/>
      <c r="I4" s="9"/>
      <c r="J4" s="70"/>
      <c r="K4" s="70"/>
      <c r="L4" s="70"/>
      <c r="M4" s="70"/>
      <c r="N4" s="70"/>
      <c r="Q4" s="72"/>
    </row>
    <row r="5" spans="2:17" ht="15">
      <c r="B5" s="76"/>
      <c r="C5" s="9"/>
      <c r="D5" s="9"/>
      <c r="E5" s="10"/>
      <c r="F5" s="70"/>
      <c r="G5" s="11"/>
      <c r="H5" s="70"/>
      <c r="I5" s="9"/>
      <c r="J5" s="70"/>
      <c r="K5" s="70"/>
      <c r="L5" s="70"/>
      <c r="M5" s="70"/>
      <c r="N5" s="70"/>
      <c r="Q5" s="72"/>
    </row>
    <row r="6" spans="1:17" ht="15">
      <c r="A6" s="76"/>
      <c r="B6" s="76"/>
      <c r="C6" s="12"/>
      <c r="D6" s="12"/>
      <c r="E6" s="13"/>
      <c r="F6" s="70"/>
      <c r="G6" s="73" t="s">
        <v>0</v>
      </c>
      <c r="H6" s="110">
        <f>SUM(N11:N11)</f>
        <v>0</v>
      </c>
      <c r="I6" s="111"/>
      <c r="Q6" s="72"/>
    </row>
    <row r="7" spans="1:17" ht="15">
      <c r="A7" s="76"/>
      <c r="C7" s="70"/>
      <c r="D7" s="70"/>
      <c r="E7" s="13"/>
      <c r="F7" s="70"/>
      <c r="G7" s="70"/>
      <c r="H7" s="70"/>
      <c r="I7" s="70"/>
      <c r="J7" s="70"/>
      <c r="K7" s="70"/>
      <c r="L7" s="70"/>
      <c r="Q7" s="72"/>
    </row>
    <row r="8" spans="1:17" ht="15">
      <c r="A8" s="76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72"/>
    </row>
    <row r="9" spans="2:17" ht="15">
      <c r="B9" s="76"/>
      <c r="E9" s="2"/>
      <c r="Q9" s="72"/>
    </row>
    <row r="10" spans="1:14" s="76" customFormat="1" ht="74.25" customHeight="1">
      <c r="A10" s="5" t="s">
        <v>31</v>
      </c>
      <c r="B10" s="5" t="s">
        <v>13</v>
      </c>
      <c r="C10" s="5" t="s">
        <v>14</v>
      </c>
      <c r="D10" s="5" t="s">
        <v>49</v>
      </c>
      <c r="E10" s="77" t="s">
        <v>44</v>
      </c>
      <c r="F10" s="6"/>
      <c r="G10" s="5" t="str">
        <f>"Nazwa handlowa /
"&amp;C10&amp;" / 
"&amp;D10</f>
        <v>Nazwa handlowa /
Dawka / 
Postać / opakowanie</v>
      </c>
      <c r="H10" s="5" t="s">
        <v>43</v>
      </c>
      <c r="I10" s="5" t="str">
        <f>B10</f>
        <v>Skład</v>
      </c>
      <c r="J10" s="5" t="s">
        <v>78</v>
      </c>
      <c r="K10" s="5" t="s">
        <v>26</v>
      </c>
      <c r="L10" s="5" t="s">
        <v>158</v>
      </c>
      <c r="M10" s="5" t="s">
        <v>159</v>
      </c>
      <c r="N10" s="5" t="s">
        <v>156</v>
      </c>
    </row>
    <row r="11" spans="1:14" ht="165">
      <c r="A11" s="75" t="s">
        <v>1</v>
      </c>
      <c r="B11" s="81" t="s">
        <v>102</v>
      </c>
      <c r="C11" s="63" t="s">
        <v>103</v>
      </c>
      <c r="D11" s="63" t="s">
        <v>104</v>
      </c>
      <c r="E11" s="79">
        <v>650</v>
      </c>
      <c r="F11" s="49" t="s">
        <v>154</v>
      </c>
      <c r="G11" s="50" t="s">
        <v>170</v>
      </c>
      <c r="H11" s="50"/>
      <c r="I11" s="50"/>
      <c r="J11" s="36" t="s">
        <v>171</v>
      </c>
      <c r="K11" s="50"/>
      <c r="L11" s="50"/>
      <c r="M11" s="50"/>
      <c r="N11" s="1">
        <f>ROUND(L11*ROUND(M11,2),2)</f>
        <v>0</v>
      </c>
    </row>
    <row r="12" spans="1:14" ht="15">
      <c r="A12" s="70"/>
      <c r="B12" s="117"/>
      <c r="C12" s="117"/>
      <c r="D12" s="117"/>
      <c r="E12" s="43"/>
      <c r="F12" s="44"/>
      <c r="G12" s="17"/>
      <c r="H12" s="17"/>
      <c r="I12" s="17"/>
      <c r="J12" s="18"/>
      <c r="K12" s="17"/>
      <c r="L12" s="17"/>
      <c r="M12" s="17"/>
      <c r="N12" s="19"/>
    </row>
    <row r="13" spans="1:14" ht="60.75" customHeight="1">
      <c r="A13" s="70"/>
      <c r="B13" s="118" t="s">
        <v>105</v>
      </c>
      <c r="C13" s="119"/>
      <c r="D13" s="119"/>
      <c r="E13" s="119"/>
      <c r="F13" s="119"/>
      <c r="G13" s="119"/>
      <c r="H13" s="17"/>
      <c r="I13" s="17"/>
      <c r="J13" s="18"/>
      <c r="K13" s="17"/>
      <c r="L13" s="17"/>
      <c r="M13" s="17"/>
      <c r="N13" s="19"/>
    </row>
    <row r="14" spans="2:11" ht="21" customHeight="1">
      <c r="B14" s="102" t="s">
        <v>157</v>
      </c>
      <c r="C14" s="102"/>
      <c r="D14" s="102"/>
      <c r="E14" s="102"/>
      <c r="F14" s="102"/>
      <c r="G14" s="102"/>
      <c r="H14" s="102"/>
      <c r="I14" s="102"/>
      <c r="J14" s="102"/>
      <c r="K14" s="102"/>
    </row>
    <row r="15" spans="2:5" ht="15">
      <c r="B15" s="3"/>
      <c r="E15" s="2"/>
    </row>
  </sheetData>
  <sheetProtection/>
  <mergeCells count="5">
    <mergeCell ref="G2:I2"/>
    <mergeCell ref="H6:I6"/>
    <mergeCell ref="B12:D12"/>
    <mergeCell ref="B14:K14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="90" zoomScaleNormal="80" zoomScaleSheetLayoutView="90" zoomScalePageLayoutView="85" workbookViewId="0" topLeftCell="A1">
      <selection activeCell="H7" sqref="H7"/>
    </sheetView>
  </sheetViews>
  <sheetFormatPr defaultColWidth="9.00390625" defaultRowHeight="12.75"/>
  <cols>
    <col min="1" max="1" width="5.375" style="72" customWidth="1"/>
    <col min="2" max="2" width="21.25390625" style="72" customWidth="1"/>
    <col min="3" max="3" width="15.875" style="72" customWidth="1"/>
    <col min="4" max="4" width="36.00390625" style="72" customWidth="1"/>
    <col min="5" max="5" width="10.125" style="4" customWidth="1"/>
    <col min="6" max="6" width="13.00390625" style="72" customWidth="1"/>
    <col min="7" max="7" width="36.125" style="72" customWidth="1"/>
    <col min="8" max="8" width="31.00390625" style="72" customWidth="1"/>
    <col min="9" max="9" width="19.25390625" style="72" customWidth="1"/>
    <col min="10" max="10" width="24.125" style="72" customWidth="1"/>
    <col min="11" max="12" width="16.125" style="72" customWidth="1"/>
    <col min="13" max="13" width="17.125" style="72" customWidth="1"/>
    <col min="14" max="14" width="18.625" style="72" customWidth="1"/>
    <col min="15" max="15" width="8.00390625" style="72" customWidth="1"/>
    <col min="16" max="16" width="15.875" style="72" customWidth="1"/>
    <col min="17" max="17" width="15.875" style="8" customWidth="1"/>
    <col min="18" max="18" width="15.875" style="72" customWidth="1"/>
    <col min="19" max="20" width="14.25390625" style="72" customWidth="1"/>
    <col min="21" max="21" width="15.25390625" style="72" customWidth="1"/>
    <col min="22" max="16384" width="9.125" style="72" customWidth="1"/>
  </cols>
  <sheetData>
    <row r="1" spans="2:20" ht="15">
      <c r="B1" s="3" t="str">
        <f>'formularz oferty'!D4</f>
        <v>DFP.271.85.2023.AMW</v>
      </c>
      <c r="N1" s="7" t="s">
        <v>63</v>
      </c>
      <c r="S1" s="3"/>
      <c r="T1" s="3"/>
    </row>
    <row r="2" spans="7:9" ht="15">
      <c r="G2" s="103"/>
      <c r="H2" s="103"/>
      <c r="I2" s="103"/>
    </row>
    <row r="3" ht="15">
      <c r="N3" s="7" t="s">
        <v>45</v>
      </c>
    </row>
    <row r="4" spans="2:17" ht="15">
      <c r="B4" s="76" t="s">
        <v>12</v>
      </c>
      <c r="C4" s="74">
        <v>5</v>
      </c>
      <c r="D4" s="9"/>
      <c r="E4" s="10"/>
      <c r="F4" s="70"/>
      <c r="G4" s="11" t="s">
        <v>16</v>
      </c>
      <c r="H4" s="70"/>
      <c r="I4" s="9"/>
      <c r="J4" s="70"/>
      <c r="K4" s="70"/>
      <c r="L4" s="70"/>
      <c r="M4" s="70"/>
      <c r="N4" s="70"/>
      <c r="Q4" s="72"/>
    </row>
    <row r="5" spans="2:17" ht="15">
      <c r="B5" s="76"/>
      <c r="C5" s="9"/>
      <c r="D5" s="9"/>
      <c r="E5" s="10"/>
      <c r="F5" s="70"/>
      <c r="G5" s="11"/>
      <c r="H5" s="70"/>
      <c r="I5" s="9"/>
      <c r="J5" s="70"/>
      <c r="K5" s="70"/>
      <c r="L5" s="70"/>
      <c r="M5" s="70"/>
      <c r="N5" s="70"/>
      <c r="Q5" s="72"/>
    </row>
    <row r="6" spans="1:17" ht="15">
      <c r="A6" s="76"/>
      <c r="B6" s="76"/>
      <c r="C6" s="12"/>
      <c r="D6" s="12"/>
      <c r="E6" s="13"/>
      <c r="F6" s="70"/>
      <c r="G6" s="73" t="s">
        <v>0</v>
      </c>
      <c r="H6" s="110">
        <f>SUM(N11:N11)</f>
        <v>0</v>
      </c>
      <c r="I6" s="111"/>
      <c r="Q6" s="72"/>
    </row>
    <row r="7" spans="1:17" ht="15">
      <c r="A7" s="76"/>
      <c r="C7" s="70"/>
      <c r="D7" s="70"/>
      <c r="E7" s="13"/>
      <c r="F7" s="70"/>
      <c r="G7" s="70"/>
      <c r="H7" s="70"/>
      <c r="I7" s="70"/>
      <c r="J7" s="70"/>
      <c r="K7" s="70"/>
      <c r="L7" s="70"/>
      <c r="Q7" s="72"/>
    </row>
    <row r="8" spans="1:17" ht="15">
      <c r="A8" s="76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72"/>
    </row>
    <row r="9" spans="2:17" ht="15">
      <c r="B9" s="76"/>
      <c r="E9" s="2"/>
      <c r="Q9" s="72"/>
    </row>
    <row r="10" spans="1:14" s="76" customFormat="1" ht="74.25" customHeight="1">
      <c r="A10" s="5" t="s">
        <v>31</v>
      </c>
      <c r="B10" s="5" t="s">
        <v>13</v>
      </c>
      <c r="C10" s="5" t="s">
        <v>14</v>
      </c>
      <c r="D10" s="5" t="s">
        <v>46</v>
      </c>
      <c r="E10" s="77" t="s">
        <v>48</v>
      </c>
      <c r="F10" s="6"/>
      <c r="G10" s="5" t="str">
        <f>"Nazwa handlowa /
"&amp;C10&amp;" / 
"&amp;D10</f>
        <v>Nazwa handlowa /
Dawka / 
Postać/ Opakowanie</v>
      </c>
      <c r="H10" s="5" t="s">
        <v>43</v>
      </c>
      <c r="I10" s="5" t="str">
        <f>B10</f>
        <v>Skład</v>
      </c>
      <c r="J10" s="5" t="s">
        <v>78</v>
      </c>
      <c r="K10" s="5" t="s">
        <v>26</v>
      </c>
      <c r="L10" s="5" t="s">
        <v>160</v>
      </c>
      <c r="M10" s="5" t="s">
        <v>161</v>
      </c>
      <c r="N10" s="5" t="s">
        <v>156</v>
      </c>
    </row>
    <row r="11" spans="1:14" ht="45">
      <c r="A11" s="75" t="s">
        <v>1</v>
      </c>
      <c r="B11" s="63" t="s">
        <v>106</v>
      </c>
      <c r="C11" s="61" t="s">
        <v>107</v>
      </c>
      <c r="D11" s="61" t="s">
        <v>108</v>
      </c>
      <c r="E11" s="80">
        <v>1200</v>
      </c>
      <c r="F11" s="49" t="s">
        <v>109</v>
      </c>
      <c r="G11" s="50" t="s">
        <v>50</v>
      </c>
      <c r="H11" s="50"/>
      <c r="I11" s="50"/>
      <c r="J11" s="36" t="s">
        <v>64</v>
      </c>
      <c r="K11" s="50"/>
      <c r="L11" s="50"/>
      <c r="M11" s="50"/>
      <c r="N11" s="1">
        <f>ROUND(L11*ROUND(M11,2),2)</f>
        <v>0</v>
      </c>
    </row>
    <row r="12" spans="1:14" ht="21" customHeight="1">
      <c r="A12" s="70"/>
      <c r="B12" s="120"/>
      <c r="C12" s="120"/>
      <c r="D12" s="120"/>
      <c r="E12" s="120"/>
      <c r="F12" s="44"/>
      <c r="G12" s="17"/>
      <c r="H12" s="17"/>
      <c r="I12" s="17"/>
      <c r="J12" s="18"/>
      <c r="K12" s="17"/>
      <c r="L12" s="17"/>
      <c r="M12" s="17"/>
      <c r="N12" s="19"/>
    </row>
    <row r="13" spans="1:14" ht="28.5" customHeight="1">
      <c r="A13" s="70"/>
      <c r="B13" s="118" t="s">
        <v>110</v>
      </c>
      <c r="C13" s="118"/>
      <c r="D13" s="118"/>
      <c r="E13" s="118"/>
      <c r="F13" s="118"/>
      <c r="G13" s="118"/>
      <c r="H13" s="17"/>
      <c r="I13" s="17"/>
      <c r="J13" s="18"/>
      <c r="K13" s="17"/>
      <c r="L13" s="17"/>
      <c r="M13" s="17"/>
      <c r="N13" s="19"/>
    </row>
    <row r="14" spans="2:11" ht="21" customHeight="1">
      <c r="B14" s="102" t="s">
        <v>157</v>
      </c>
      <c r="C14" s="102"/>
      <c r="D14" s="102"/>
      <c r="E14" s="102"/>
      <c r="F14" s="102"/>
      <c r="G14" s="102"/>
      <c r="H14" s="102"/>
      <c r="I14" s="102"/>
      <c r="J14" s="102"/>
      <c r="K14" s="102"/>
    </row>
  </sheetData>
  <sheetProtection/>
  <mergeCells count="5">
    <mergeCell ref="G2:I2"/>
    <mergeCell ref="H6:I6"/>
    <mergeCell ref="B14:K14"/>
    <mergeCell ref="B12:E12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="90" zoomScaleNormal="80" zoomScaleSheetLayoutView="90" zoomScalePageLayoutView="85" workbookViewId="0" topLeftCell="A1">
      <selection activeCell="J11" sqref="J11"/>
    </sheetView>
  </sheetViews>
  <sheetFormatPr defaultColWidth="9.00390625" defaultRowHeight="12.75"/>
  <cols>
    <col min="1" max="1" width="5.375" style="72" customWidth="1"/>
    <col min="2" max="2" width="21.00390625" style="72" customWidth="1"/>
    <col min="3" max="3" width="22.125" style="72" customWidth="1"/>
    <col min="4" max="4" width="24.375" style="72" customWidth="1"/>
    <col min="5" max="5" width="13.75390625" style="4" customWidth="1"/>
    <col min="6" max="6" width="14.125" style="72" customWidth="1"/>
    <col min="7" max="7" width="36.125" style="72" customWidth="1"/>
    <col min="8" max="8" width="31.00390625" style="72" customWidth="1"/>
    <col min="9" max="9" width="19.25390625" style="72" customWidth="1"/>
    <col min="10" max="10" width="23.25390625" style="72" customWidth="1"/>
    <col min="11" max="12" width="16.125" style="72" customWidth="1"/>
    <col min="13" max="13" width="20.875" style="72" customWidth="1"/>
    <col min="14" max="14" width="18.625" style="72" customWidth="1"/>
    <col min="15" max="15" width="8.00390625" style="72" customWidth="1"/>
    <col min="16" max="16" width="15.875" style="72" customWidth="1"/>
    <col min="17" max="17" width="15.875" style="8" customWidth="1"/>
    <col min="18" max="18" width="15.875" style="72" customWidth="1"/>
    <col min="19" max="20" width="14.25390625" style="72" customWidth="1"/>
    <col min="21" max="21" width="15.25390625" style="72" customWidth="1"/>
    <col min="22" max="16384" width="9.125" style="72" customWidth="1"/>
  </cols>
  <sheetData>
    <row r="1" spans="2:20" ht="15">
      <c r="B1" s="3" t="str">
        <f>'formularz oferty'!D4</f>
        <v>DFP.271.85.2023.AMW</v>
      </c>
      <c r="N1" s="7" t="s">
        <v>63</v>
      </c>
      <c r="S1" s="3"/>
      <c r="T1" s="3"/>
    </row>
    <row r="2" spans="7:9" ht="15">
      <c r="G2" s="103"/>
      <c r="H2" s="103"/>
      <c r="I2" s="103"/>
    </row>
    <row r="3" ht="15">
      <c r="N3" s="7" t="s">
        <v>45</v>
      </c>
    </row>
    <row r="4" spans="2:17" ht="15">
      <c r="B4" s="76" t="s">
        <v>12</v>
      </c>
      <c r="C4" s="74">
        <v>6</v>
      </c>
      <c r="D4" s="9"/>
      <c r="E4" s="10"/>
      <c r="F4" s="70"/>
      <c r="G4" s="11" t="s">
        <v>16</v>
      </c>
      <c r="H4" s="70"/>
      <c r="I4" s="9"/>
      <c r="J4" s="70"/>
      <c r="K4" s="70"/>
      <c r="L4" s="70"/>
      <c r="M4" s="70"/>
      <c r="N4" s="70"/>
      <c r="Q4" s="72"/>
    </row>
    <row r="5" spans="2:17" ht="15">
      <c r="B5" s="76"/>
      <c r="C5" s="9"/>
      <c r="D5" s="9"/>
      <c r="E5" s="10"/>
      <c r="F5" s="70"/>
      <c r="G5" s="11"/>
      <c r="H5" s="70"/>
      <c r="I5" s="9"/>
      <c r="J5" s="70"/>
      <c r="K5" s="70"/>
      <c r="L5" s="70"/>
      <c r="M5" s="70"/>
      <c r="N5" s="70"/>
      <c r="Q5" s="72"/>
    </row>
    <row r="6" spans="1:17" ht="15">
      <c r="A6" s="76"/>
      <c r="B6" s="76"/>
      <c r="C6" s="12"/>
      <c r="D6" s="12"/>
      <c r="E6" s="13"/>
      <c r="F6" s="70"/>
      <c r="G6" s="73" t="s">
        <v>0</v>
      </c>
      <c r="H6" s="110">
        <f>SUM(N11:N11)</f>
        <v>0</v>
      </c>
      <c r="I6" s="111"/>
      <c r="Q6" s="72"/>
    </row>
    <row r="7" spans="1:17" ht="15">
      <c r="A7" s="76"/>
      <c r="C7" s="70"/>
      <c r="D7" s="70"/>
      <c r="E7" s="13"/>
      <c r="F7" s="70"/>
      <c r="G7" s="70"/>
      <c r="H7" s="70"/>
      <c r="I7" s="70"/>
      <c r="J7" s="70"/>
      <c r="K7" s="70"/>
      <c r="L7" s="70"/>
      <c r="Q7" s="72"/>
    </row>
    <row r="8" spans="1:17" ht="15">
      <c r="A8" s="76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72"/>
    </row>
    <row r="9" spans="2:17" ht="15">
      <c r="B9" s="76"/>
      <c r="E9" s="2"/>
      <c r="Q9" s="72"/>
    </row>
    <row r="10" spans="1:14" s="76" customFormat="1" ht="75.75" customHeight="1">
      <c r="A10" s="5" t="s">
        <v>31</v>
      </c>
      <c r="B10" s="5" t="s">
        <v>13</v>
      </c>
      <c r="C10" s="5" t="s">
        <v>14</v>
      </c>
      <c r="D10" s="5" t="s">
        <v>46</v>
      </c>
      <c r="E10" s="20" t="s">
        <v>48</v>
      </c>
      <c r="F10" s="21"/>
      <c r="G10" s="5" t="str">
        <f>"Nazwa handlowa /
"&amp;C10&amp;" / 
"&amp;D10</f>
        <v>Nazwa handlowa /
Dawka / 
Postać/ Opakowanie</v>
      </c>
      <c r="H10" s="5" t="s">
        <v>43</v>
      </c>
      <c r="I10" s="5" t="str">
        <f>B10</f>
        <v>Skład</v>
      </c>
      <c r="J10" s="5" t="s">
        <v>78</v>
      </c>
      <c r="K10" s="5" t="s">
        <v>26</v>
      </c>
      <c r="L10" s="5" t="s">
        <v>27</v>
      </c>
      <c r="M10" s="5" t="s">
        <v>155</v>
      </c>
      <c r="N10" s="5" t="s">
        <v>156</v>
      </c>
    </row>
    <row r="11" spans="1:14" ht="150">
      <c r="A11" s="37" t="s">
        <v>1</v>
      </c>
      <c r="B11" s="66" t="s">
        <v>111</v>
      </c>
      <c r="C11" s="65" t="s">
        <v>112</v>
      </c>
      <c r="D11" s="65" t="s">
        <v>113</v>
      </c>
      <c r="E11" s="82">
        <v>40</v>
      </c>
      <c r="F11" s="38" t="s">
        <v>51</v>
      </c>
      <c r="G11" s="39" t="s">
        <v>50</v>
      </c>
      <c r="H11" s="39"/>
      <c r="I11" s="39"/>
      <c r="J11" s="40" t="s">
        <v>177</v>
      </c>
      <c r="K11" s="39"/>
      <c r="L11" s="39" t="str">
        <f>IF(K11=0,"0,00",IF(K11&gt;0,ROUND(E11/K11,2)))</f>
        <v>0,00</v>
      </c>
      <c r="M11" s="39"/>
      <c r="N11" s="41">
        <f>ROUND(L11*ROUND(M11,2),2)</f>
        <v>0</v>
      </c>
    </row>
    <row r="12" spans="2:5" ht="15">
      <c r="B12" s="116"/>
      <c r="C12" s="116"/>
      <c r="D12" s="116"/>
      <c r="E12" s="116"/>
    </row>
    <row r="13" spans="2:7" ht="48.75" customHeight="1">
      <c r="B13" s="102" t="s">
        <v>114</v>
      </c>
      <c r="C13" s="102"/>
      <c r="D13" s="102"/>
      <c r="E13" s="102"/>
      <c r="F13" s="102"/>
      <c r="G13" s="102"/>
    </row>
    <row r="14" spans="2:11" ht="19.5" customHeight="1">
      <c r="B14" s="102" t="s">
        <v>157</v>
      </c>
      <c r="C14" s="102"/>
      <c r="D14" s="102"/>
      <c r="E14" s="102"/>
      <c r="F14" s="102"/>
      <c r="G14" s="102"/>
      <c r="H14" s="102"/>
      <c r="I14" s="102"/>
      <c r="J14" s="102"/>
      <c r="K14" s="102"/>
    </row>
  </sheetData>
  <sheetProtection/>
  <mergeCells count="5">
    <mergeCell ref="B12:E12"/>
    <mergeCell ref="B14:K14"/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="90" zoomScaleNormal="80" zoomScaleSheetLayoutView="90" zoomScalePageLayoutView="85" workbookViewId="0" topLeftCell="A1">
      <selection activeCell="H7" sqref="H7"/>
    </sheetView>
  </sheetViews>
  <sheetFormatPr defaultColWidth="9.00390625" defaultRowHeight="12.75"/>
  <cols>
    <col min="1" max="1" width="5.375" style="72" customWidth="1"/>
    <col min="2" max="2" width="23.875" style="72" customWidth="1"/>
    <col min="3" max="3" width="22.125" style="72" customWidth="1"/>
    <col min="4" max="4" width="24.375" style="72" customWidth="1"/>
    <col min="5" max="5" width="13.75390625" style="4" customWidth="1"/>
    <col min="6" max="6" width="14.125" style="72" customWidth="1"/>
    <col min="7" max="7" width="36.125" style="72" customWidth="1"/>
    <col min="8" max="8" width="31.00390625" style="72" customWidth="1"/>
    <col min="9" max="9" width="19.25390625" style="72" customWidth="1"/>
    <col min="10" max="10" width="23.25390625" style="72" customWidth="1"/>
    <col min="11" max="12" width="16.125" style="72" customWidth="1"/>
    <col min="13" max="13" width="20.875" style="72" customWidth="1"/>
    <col min="14" max="14" width="18.625" style="72" customWidth="1"/>
    <col min="15" max="15" width="8.00390625" style="72" customWidth="1"/>
    <col min="16" max="16" width="15.875" style="72" customWidth="1"/>
    <col min="17" max="17" width="15.875" style="8" customWidth="1"/>
    <col min="18" max="18" width="15.875" style="72" customWidth="1"/>
    <col min="19" max="20" width="14.25390625" style="72" customWidth="1"/>
    <col min="21" max="21" width="15.25390625" style="72" customWidth="1"/>
    <col min="22" max="16384" width="9.125" style="72" customWidth="1"/>
  </cols>
  <sheetData>
    <row r="1" spans="2:20" ht="15">
      <c r="B1" s="3" t="str">
        <f>'formularz oferty'!D4</f>
        <v>DFP.271.85.2023.AMW</v>
      </c>
      <c r="N1" s="7" t="s">
        <v>63</v>
      </c>
      <c r="S1" s="3"/>
      <c r="T1" s="3"/>
    </row>
    <row r="2" spans="7:9" ht="15">
      <c r="G2" s="103"/>
      <c r="H2" s="103"/>
      <c r="I2" s="103"/>
    </row>
    <row r="3" ht="15">
      <c r="N3" s="7" t="s">
        <v>45</v>
      </c>
    </row>
    <row r="4" spans="2:17" ht="15">
      <c r="B4" s="76" t="s">
        <v>12</v>
      </c>
      <c r="C4" s="74">
        <v>7</v>
      </c>
      <c r="D4" s="9"/>
      <c r="E4" s="10"/>
      <c r="F4" s="70"/>
      <c r="G4" s="11" t="s">
        <v>16</v>
      </c>
      <c r="H4" s="70"/>
      <c r="I4" s="9"/>
      <c r="J4" s="70"/>
      <c r="K4" s="70"/>
      <c r="L4" s="70"/>
      <c r="M4" s="70"/>
      <c r="N4" s="70"/>
      <c r="Q4" s="72"/>
    </row>
    <row r="5" spans="2:17" ht="15">
      <c r="B5" s="76"/>
      <c r="C5" s="9"/>
      <c r="D5" s="9"/>
      <c r="E5" s="10"/>
      <c r="F5" s="70"/>
      <c r="G5" s="11"/>
      <c r="H5" s="70"/>
      <c r="I5" s="9"/>
      <c r="J5" s="70"/>
      <c r="K5" s="70"/>
      <c r="L5" s="70"/>
      <c r="M5" s="70"/>
      <c r="N5" s="70"/>
      <c r="Q5" s="72"/>
    </row>
    <row r="6" spans="1:17" ht="15">
      <c r="A6" s="76"/>
      <c r="B6" s="76"/>
      <c r="C6" s="12"/>
      <c r="D6" s="12"/>
      <c r="E6" s="13"/>
      <c r="F6" s="70"/>
      <c r="G6" s="73" t="s">
        <v>0</v>
      </c>
      <c r="H6" s="110">
        <f>SUM(N11:N11)</f>
        <v>0</v>
      </c>
      <c r="I6" s="111"/>
      <c r="Q6" s="72"/>
    </row>
    <row r="7" spans="1:17" ht="15">
      <c r="A7" s="76"/>
      <c r="C7" s="70"/>
      <c r="D7" s="70"/>
      <c r="E7" s="13"/>
      <c r="F7" s="70"/>
      <c r="G7" s="70"/>
      <c r="H7" s="70"/>
      <c r="I7" s="70"/>
      <c r="J7" s="70"/>
      <c r="K7" s="70"/>
      <c r="L7" s="70"/>
      <c r="Q7" s="72"/>
    </row>
    <row r="8" spans="1:17" ht="15">
      <c r="A8" s="76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72"/>
    </row>
    <row r="9" spans="2:17" ht="15">
      <c r="B9" s="76"/>
      <c r="E9" s="2"/>
      <c r="Q9" s="72"/>
    </row>
    <row r="10" spans="1:14" s="76" customFormat="1" ht="75.75" customHeight="1">
      <c r="A10" s="5" t="s">
        <v>31</v>
      </c>
      <c r="B10" s="5" t="s">
        <v>13</v>
      </c>
      <c r="C10" s="5" t="s">
        <v>14</v>
      </c>
      <c r="D10" s="5" t="s">
        <v>46</v>
      </c>
      <c r="E10" s="20" t="s">
        <v>48</v>
      </c>
      <c r="F10" s="21"/>
      <c r="G10" s="5" t="str">
        <f>"Nazwa handlowa /
"&amp;C10&amp;" / 
"&amp;D10</f>
        <v>Nazwa handlowa /
Dawka / 
Postać/ Opakowanie</v>
      </c>
      <c r="H10" s="5" t="s">
        <v>43</v>
      </c>
      <c r="I10" s="5" t="str">
        <f>B10</f>
        <v>Skład</v>
      </c>
      <c r="J10" s="5" t="s">
        <v>78</v>
      </c>
      <c r="K10" s="5" t="s">
        <v>26</v>
      </c>
      <c r="L10" s="5" t="s">
        <v>27</v>
      </c>
      <c r="M10" s="5" t="s">
        <v>155</v>
      </c>
      <c r="N10" s="5" t="s">
        <v>156</v>
      </c>
    </row>
    <row r="11" spans="1:14" ht="45">
      <c r="A11" s="37" t="s">
        <v>1</v>
      </c>
      <c r="B11" s="83" t="s">
        <v>115</v>
      </c>
      <c r="C11" s="63" t="s">
        <v>116</v>
      </c>
      <c r="D11" s="63" t="s">
        <v>117</v>
      </c>
      <c r="E11" s="84">
        <v>900</v>
      </c>
      <c r="F11" s="38" t="s">
        <v>51</v>
      </c>
      <c r="G11" s="39" t="s">
        <v>50</v>
      </c>
      <c r="H11" s="39"/>
      <c r="I11" s="39"/>
      <c r="J11" s="40"/>
      <c r="K11" s="39"/>
      <c r="L11" s="39" t="str">
        <f>IF(K11=0,"0,00",IF(K11&gt;0,ROUND(E11/K11,2)))</f>
        <v>0,00</v>
      </c>
      <c r="M11" s="39"/>
      <c r="N11" s="41">
        <f>ROUND(L11*ROUND(M11,2),2)</f>
        <v>0</v>
      </c>
    </row>
    <row r="12" spans="2:7" ht="55.5" customHeight="1">
      <c r="B12" s="116" t="s">
        <v>114</v>
      </c>
      <c r="C12" s="116"/>
      <c r="D12" s="116"/>
      <c r="E12" s="116"/>
      <c r="F12" s="116"/>
      <c r="G12" s="116"/>
    </row>
    <row r="13" spans="2:11" ht="19.5" customHeight="1">
      <c r="B13" s="102" t="s">
        <v>157</v>
      </c>
      <c r="C13" s="102"/>
      <c r="D13" s="102"/>
      <c r="E13" s="102"/>
      <c r="F13" s="102"/>
      <c r="G13" s="102"/>
      <c r="H13" s="102"/>
      <c r="I13" s="102"/>
      <c r="J13" s="102"/>
      <c r="K13" s="102"/>
    </row>
  </sheetData>
  <sheetProtection/>
  <mergeCells count="4">
    <mergeCell ref="G2:I2"/>
    <mergeCell ref="H6:I6"/>
    <mergeCell ref="B13:K13"/>
    <mergeCell ref="B12:G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AMW</cp:lastModifiedBy>
  <cp:lastPrinted>2020-10-06T13:47:16Z</cp:lastPrinted>
  <dcterms:created xsi:type="dcterms:W3CDTF">2003-05-16T10:10:29Z</dcterms:created>
  <dcterms:modified xsi:type="dcterms:W3CDTF">2023-06-12T10:34:58Z</dcterms:modified>
  <cp:category/>
  <cp:version/>
  <cp:contentType/>
  <cp:contentStatus/>
</cp:coreProperties>
</file>