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5976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</sheets>
  <definedNames>
    <definedName name="_xlnm.Print_Area" localSheetId="1">'budynki'!$A$1:$AF$81</definedName>
    <definedName name="_xlnm.Print_Area" localSheetId="2">'elektronika '!$A$1:$D$238</definedName>
    <definedName name="_xlnm.Print_Area" localSheetId="0">'informacje ogólne'!$A$1:$K$11</definedName>
    <definedName name="_xlnm.Print_Area" localSheetId="4">'lokalizacje'!$A$1:$C$11</definedName>
    <definedName name="_xlnm.Print_Area" localSheetId="3">'środki trwałe'!$A$1:$F$11</definedName>
  </definedNames>
  <calcPr fullCalcOnLoad="1"/>
</workbook>
</file>

<file path=xl/sharedStrings.xml><?xml version="1.0" encoding="utf-8"?>
<sst xmlns="http://schemas.openxmlformats.org/spreadsheetml/2006/main" count="2033" uniqueCount="585">
  <si>
    <t>PKD</t>
  </si>
  <si>
    <t>L.p.</t>
  </si>
  <si>
    <t>Nazwa jednostki</t>
  </si>
  <si>
    <t>NIP</t>
  </si>
  <si>
    <t>REGON</t>
  </si>
  <si>
    <t>Jednostka</t>
  </si>
  <si>
    <t>Lp.</t>
  </si>
  <si>
    <t xml:space="preserve">Nazwa  </t>
  </si>
  <si>
    <t>Rok produkcji</t>
  </si>
  <si>
    <t>Wartość księgowa brutto</t>
  </si>
  <si>
    <t>Urządzenia i wyposażenie</t>
  </si>
  <si>
    <t>Rodzaj materiałów budowlanych, z jakich wykonano budynek</t>
  </si>
  <si>
    <t>Rodzaj prowadzonej działalności</t>
  </si>
  <si>
    <t>3. Gminny Ośrodek Kultury</t>
  </si>
  <si>
    <t>Tabela nr 1 - Informacje ogólne do oceny ryzyka w Gminie Maciejowice</t>
  </si>
  <si>
    <t>Lokalizacja (adres)</t>
  </si>
  <si>
    <t>Adres</t>
  </si>
  <si>
    <t>Publiczne Przedszkole w Maciejowicach</t>
  </si>
  <si>
    <t>000544326</t>
  </si>
  <si>
    <t>000893080</t>
  </si>
  <si>
    <t>4. Gminny Biblioteka Publiczna</t>
  </si>
  <si>
    <t>5. Publiczne Przedszkole w Maciejowicach</t>
  </si>
  <si>
    <t>Wykaz zabezpieczeń ppoż i przeciwkradzieżowych</t>
  </si>
  <si>
    <t>8411Z</t>
  </si>
  <si>
    <t>Kierowanie podstawowymi rodzajami działalności publicznej</t>
  </si>
  <si>
    <t>140939088</t>
  </si>
  <si>
    <t>712370898</t>
  </si>
  <si>
    <t>9101A</t>
  </si>
  <si>
    <t>9004Z</t>
  </si>
  <si>
    <t>Działalność obiektów kulturalnych</t>
  </si>
  <si>
    <t>8510Z</t>
  </si>
  <si>
    <t>000582143</t>
  </si>
  <si>
    <t xml:space="preserve">  005183979</t>
  </si>
  <si>
    <t>8520Z</t>
  </si>
  <si>
    <t>Dodatkowe informacje</t>
  </si>
  <si>
    <t>W tym namioty</t>
  </si>
  <si>
    <t>RAZEM:</t>
  </si>
  <si>
    <t>1.</t>
  </si>
  <si>
    <t>2.</t>
  </si>
  <si>
    <t>3.</t>
  </si>
  <si>
    <t>4.</t>
  </si>
  <si>
    <t>5.</t>
  </si>
  <si>
    <t>6.</t>
  </si>
  <si>
    <t>7.</t>
  </si>
  <si>
    <t>9.</t>
  </si>
  <si>
    <t>-</t>
  </si>
  <si>
    <t>Gmina Maciejowice</t>
  </si>
  <si>
    <t>8899Z</t>
  </si>
  <si>
    <t>Pozostała pomoc społeczna bez zakwaterowania, gdzieindziej niesklasyfikowana</t>
  </si>
  <si>
    <t>6. Publiczna Szkoła Podstawowa w Maciejowicach</t>
  </si>
  <si>
    <t>Publiczna Szkoła Podstawowa w Samogoszczy</t>
  </si>
  <si>
    <t>Gminny Ośrodek Pomocy Społecznej w Maciejowicach</t>
  </si>
  <si>
    <t>Gminny Ośrodek Kultury w Maciejowicach</t>
  </si>
  <si>
    <t>001124075</t>
  </si>
  <si>
    <t>Gminna Biblioteka Publiczna w Maciejowicach</t>
  </si>
  <si>
    <t>4. Gminna Biblioteka Publiczna w Maciejowicach</t>
  </si>
  <si>
    <t>ul. Rynek 2, 
08-480 Maciejowice</t>
  </si>
  <si>
    <t>ul. Ks. G. Piramowicza 3, 
08-480 Maciejowice</t>
  </si>
  <si>
    <t>ul. T. Kościuszki 19, 
08-480 Maciejowice</t>
  </si>
  <si>
    <t>Samogoszcz 2, 
08-480 Maciejowice</t>
  </si>
  <si>
    <t>Szkoły podstawowe</t>
  </si>
  <si>
    <t xml:space="preserve">Nazwa budynku/ budowli </t>
  </si>
  <si>
    <t xml:space="preserve">Przeznaczenie budynku/ budowli </t>
  </si>
  <si>
    <t xml:space="preserve">Czy budynek jest użytkowany? </t>
  </si>
  <si>
    <t xml:space="preserve">Czy budynek jest przeznaczony do rozbiórki? </t>
  </si>
  <si>
    <t>Rok budowy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</si>
  <si>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</si>
  <si>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</si>
  <si>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</si>
  <si>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</si>
  <si>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</si>
  <si>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 xml:space="preserve">Czy jest wyposażony w windę? </t>
  </si>
  <si>
    <t xml:space="preserve">Odległość od najbliższej rzeki lub innego zbiornika wodnego </t>
  </si>
  <si>
    <t>826 20 98 702</t>
  </si>
  <si>
    <t>Działalność bibliotek</t>
  </si>
  <si>
    <t>826 20 66 487</t>
  </si>
  <si>
    <t>826 10 82 662</t>
  </si>
  <si>
    <t>826 10 78 643</t>
  </si>
  <si>
    <t>826 18 84 249</t>
  </si>
  <si>
    <t>826 10 97 043</t>
  </si>
  <si>
    <t>826 17 09 983</t>
  </si>
  <si>
    <t>Razem:</t>
  </si>
  <si>
    <t>826 21 84 910</t>
  </si>
  <si>
    <t>Suma ubezpieczenia (wartość księgowa brutto)</t>
  </si>
  <si>
    <t>Tabela nr 2 - Wykaz budynków i budowli do ubezpieczenia w Gminie Maciejowice</t>
  </si>
  <si>
    <t>Tabela nr 3 - Wykaz sprzętu elektronicznego do ubezpieczenia w Gminie Maciejowice</t>
  </si>
  <si>
    <t>Tabela nr 4 - Wykaz środków trwałych do ubezpieczenia w Gminie Maciejowice</t>
  </si>
  <si>
    <t>Urząd Gminy w Maciejowicach</t>
  </si>
  <si>
    <t>1. Urząd Gminy w Maciejowicach</t>
  </si>
  <si>
    <t>Publiczna Szkoła Podstawowa im. T. Kościuszki w Maciejowicach</t>
  </si>
  <si>
    <t>Czy jest to budynek zabytkowy, podlegający nadzorowi konserwatora zabytków?</t>
  </si>
  <si>
    <t xml:space="preserve">Zabezpieczenia
(znane zabezpieczenia p-poż i przeciw kradzieżowe)                                    </t>
  </si>
  <si>
    <t>W tym zbiory biblioteczne</t>
  </si>
  <si>
    <t>tak</t>
  </si>
  <si>
    <t>nie</t>
  </si>
  <si>
    <t>murowany</t>
  </si>
  <si>
    <t>żelbetowy</t>
  </si>
  <si>
    <t>drewno blacha</t>
  </si>
  <si>
    <t>wodociąg</t>
  </si>
  <si>
    <t>Maciejowice ul. Rynek 2; 08-480 Maciejowice</t>
  </si>
  <si>
    <t>monitoring zewnetrzny</t>
  </si>
  <si>
    <t>stolarka okienna i drzwiowa</t>
  </si>
  <si>
    <t>instalacja gazowa</t>
  </si>
  <si>
    <t>instalacja wentylacyjna i kominowa</t>
  </si>
  <si>
    <t>mury</t>
  </si>
  <si>
    <t>stropy</t>
  </si>
  <si>
    <t>dach (konstrukcja i pokrycie)</t>
  </si>
  <si>
    <t>instalacja elektryczna</t>
  </si>
  <si>
    <t>konstrukcja i pokrycie dachu</t>
  </si>
  <si>
    <t>sieć wodno-kanalizacyjna oraz centralnego ogrzewania</t>
  </si>
  <si>
    <t>Kościelna 3, 08-480 Maciejowice 
(I piętro)</t>
  </si>
  <si>
    <t>gaśnice, czujniki i urządzenia alarmowe. kraty, alarmy, dozór agencji ochrony - całodobowy</t>
  </si>
  <si>
    <t>Rynek 2, 08-480 Maciejowice 
(Budynek zabytkowego Ratusza)</t>
  </si>
  <si>
    <t>gaśnice, czujniki i urządzenia alarmowe, alarmy, dozór agencji ochrony - całodobowy</t>
  </si>
  <si>
    <t xml:space="preserve"> -</t>
  </si>
  <si>
    <t>Liczba pracowników</t>
  </si>
  <si>
    <t>Liczba uczniów/ wychowanków/ pensjonariuszy</t>
  </si>
  <si>
    <t xml:space="preserve">Budżet roczny </t>
  </si>
  <si>
    <t>Czy od 1997 r. wystąpiło w jednostce ryzyko powodzi?</t>
  </si>
  <si>
    <t xml:space="preserve">czy budynkek posiada instalację solarną (kolektory słoneczne)? </t>
  </si>
  <si>
    <t xml:space="preserve">czy w konstrukcji budynku znajduje się płyta warstwowa? </t>
  </si>
  <si>
    <t>czy budynek posiada instalację fotowoltaiczną?</t>
  </si>
  <si>
    <t>aktualny protokół z okresowego (pięcioletniego) przeglądu stanu technicznego obiektu</t>
  </si>
  <si>
    <t>ocena stanu technicznego budynku i instalacji według protokołu, zalecenia</t>
  </si>
  <si>
    <t>4. Gminny Ośrodek Kultury w Maciejowicach</t>
  </si>
  <si>
    <t>7. Publiczna Szkoła Podstawowa w Samogoszczy</t>
  </si>
  <si>
    <t>Placówki wychowania przedszkolnego</t>
  </si>
  <si>
    <t>Gminny Ośrodek Pomocy Społecznej 
w Maciejowicach</t>
  </si>
  <si>
    <t xml:space="preserve">Rodzaj wartości (KB - wartość księgowa brutto, WO - wartość odtworzeniowa) </t>
  </si>
  <si>
    <t>KB</t>
  </si>
  <si>
    <t>ŁĄCZNA WARTOŚĆ SPRZĘTU STACJONARNEGO</t>
  </si>
  <si>
    <t>ŁĄCZNA WARTOŚĆ SPRZĘTU PRZENOŚNEGO</t>
  </si>
  <si>
    <t>ŁĄCZNA WARTOŚĆ MONITORINGU WIZYJNEGO</t>
  </si>
  <si>
    <t>Wykaz sprzętu elektronicznego stacjonarnego (do 5 lat) - rok 2018 i młodszy</t>
  </si>
  <si>
    <t>Wykaz sprzętu elektronicznego przenośnego (do 5 lat) - rok 2018 i młodszy</t>
  </si>
  <si>
    <t>działalność edukacyjna</t>
  </si>
  <si>
    <t>ul. Piramowicza 3,08-480 Maciejowice</t>
  </si>
  <si>
    <t>8.</t>
  </si>
  <si>
    <t>10.</t>
  </si>
  <si>
    <t>11.</t>
  </si>
  <si>
    <t>12.</t>
  </si>
  <si>
    <t>13.</t>
  </si>
  <si>
    <t>14.</t>
  </si>
  <si>
    <t>15.</t>
  </si>
  <si>
    <t>16.</t>
  </si>
  <si>
    <t xml:space="preserve">nie </t>
  </si>
  <si>
    <t>modernizacja 2016</t>
  </si>
  <si>
    <t>Publiczna Szkoła Podstawowa im.T.Kościuszki w Maciejowicach (druga część budynku po gimnazjum)</t>
  </si>
  <si>
    <t>działalność oświatowa</t>
  </si>
  <si>
    <t>Publiczna Szkoła Podstawowa im. T. Kosciuszki w Maciejowicach</t>
  </si>
  <si>
    <t>gaśnice, hydranty wewnątrz i na zewnątrz budynku, monitoring wewnątrz i na zewnątrz, oznakowanie wyjść ewakuacyjnych</t>
  </si>
  <si>
    <t>ul.T.Kościuszki 19, 08-480 Maciejowice</t>
  </si>
  <si>
    <t>blachodachówka</t>
  </si>
  <si>
    <t>3 km. do zbiornika wodnego</t>
  </si>
  <si>
    <t>stan dobry</t>
  </si>
  <si>
    <t>dobry</t>
  </si>
  <si>
    <t>3 km. do zbiornika wodnegi</t>
  </si>
  <si>
    <t>Samogoszcz 2,
08-480 Maciejowice</t>
  </si>
  <si>
    <t>murowane</t>
  </si>
  <si>
    <t>Wykaz monitoringu wizyjnego - system kamer itp. (do 5 lat) - rok 2018 i młodszy</t>
  </si>
  <si>
    <t>garaż</t>
  </si>
  <si>
    <t xml:space="preserve"> - </t>
  </si>
  <si>
    <t xml:space="preserve"> KB </t>
  </si>
  <si>
    <t>Garaże samochodowe przy weterynarii</t>
  </si>
  <si>
    <t>Budynek - Magazyn - ul. Lubelska</t>
  </si>
  <si>
    <t>magazyn</t>
  </si>
  <si>
    <t>Budynek składowo gospodarczy przy weterynarii</t>
  </si>
  <si>
    <t>gospodarczy</t>
  </si>
  <si>
    <t>Budynek Poczty w Maciejowicach - część</t>
  </si>
  <si>
    <t>administracyjny</t>
  </si>
  <si>
    <t>brak danych</t>
  </si>
  <si>
    <t>pomieszczenie techniczne</t>
  </si>
  <si>
    <t>Budynek Urzędu Gminy w Maciejowicach</t>
  </si>
  <si>
    <t>lata 40</t>
  </si>
  <si>
    <t xml:space="preserve"> WO </t>
  </si>
  <si>
    <t>Budynek - Weterynarii- Maciejowice</t>
  </si>
  <si>
    <t>usługowy</t>
  </si>
  <si>
    <t xml:space="preserve">lata 80  </t>
  </si>
  <si>
    <t>Ośrodek Zdrowia w Maciejowicach</t>
  </si>
  <si>
    <t>Ośrodek Zdrowia w m .Podłęż</t>
  </si>
  <si>
    <t>Budynek po bibliotece w m. Podłęż</t>
  </si>
  <si>
    <t>mieszkalny</t>
  </si>
  <si>
    <t>lata 20</t>
  </si>
  <si>
    <t>Budynek gospodarczy przy ,,starej" szkole - Samogoszcz</t>
  </si>
  <si>
    <t>Budynek gospodarczy przy szkole - Kobylnica</t>
  </si>
  <si>
    <t>lata 70</t>
  </si>
  <si>
    <t>Budynek po szkole w m. Wróble - Wargocin</t>
  </si>
  <si>
    <t>użytkowy</t>
  </si>
  <si>
    <t>Budynek szkoły w m. Polik</t>
  </si>
  <si>
    <t>Budynek ,,starej" szkoły w m. Samogoszcz</t>
  </si>
  <si>
    <t>Hala sportowa z zapleczem socjalnym w Maciejowicach</t>
  </si>
  <si>
    <t>Łącznik na dachu pomiędzy PSP Maciejowice, a PG Maciejowice</t>
  </si>
  <si>
    <t>szkolny</t>
  </si>
  <si>
    <t>Pałac murowany w m. Podzamcze</t>
  </si>
  <si>
    <t>pustostan</t>
  </si>
  <si>
    <t>XIX w.</t>
  </si>
  <si>
    <t>kulturalno - administracyjny</t>
  </si>
  <si>
    <t>Budynek gospodarczy - Baza- ul. Lubelska</t>
  </si>
  <si>
    <t>magazyn - garaż</t>
  </si>
  <si>
    <t xml:space="preserve">lata 50 </t>
  </si>
  <si>
    <t>Budynek OSP wraz z garażem w Maciejowicach</t>
  </si>
  <si>
    <t>Budynek OSP Podłęż</t>
  </si>
  <si>
    <t>publiczny</t>
  </si>
  <si>
    <t>Budynek OSP Podwierzbie</t>
  </si>
  <si>
    <t>Świetlica wiejska w m. Uchacze</t>
  </si>
  <si>
    <t>Świetlica wiejska w m. Przewóz</t>
  </si>
  <si>
    <t>Świetlica wiejska w m. Domaszew</t>
  </si>
  <si>
    <t>Konstrukcja zadaszenia  przy budynku UG</t>
  </si>
  <si>
    <t>Budynek Ośrodka Sportu i Rekreacji w Maciejowicach</t>
  </si>
  <si>
    <t>Szalet Publiczny w Maciejowicach</t>
  </si>
  <si>
    <t>Budynek mieszkalny przy szkole - Kraski Dolne</t>
  </si>
  <si>
    <t xml:space="preserve">lata 60  </t>
  </si>
  <si>
    <t>Domek letniskowy w m. Oblin</t>
  </si>
  <si>
    <t>Budynek mieszkalny ul. Lubelska 40B</t>
  </si>
  <si>
    <t>Budynek mieszkalny ul. Lubelska 40D</t>
  </si>
  <si>
    <t>Budynek Szkoły - mieszkalny - w m. Pogorzelec</t>
  </si>
  <si>
    <t>Oczyszczalnia ścieków w m. Maciejowice</t>
  </si>
  <si>
    <t>oczyszczalnia</t>
  </si>
  <si>
    <t>Boisko sportowe Orlik z budynkiem w Maciejowicach</t>
  </si>
  <si>
    <t>socjalny</t>
  </si>
  <si>
    <t>Stacja uzdatniania wody w m. Pogorzelec</t>
  </si>
  <si>
    <t xml:space="preserve">Budynek gospodarczy przy UG </t>
  </si>
  <si>
    <t>Budynek Szkoły w m. Antoniówka Świerżowska</t>
  </si>
  <si>
    <t>Budynek - pozostałość po sklepie w m. Kaweczyn (świetlica wiejska)</t>
  </si>
  <si>
    <t>użyteczność publiczna</t>
  </si>
  <si>
    <t>szkoła</t>
  </si>
  <si>
    <t>Budynek szkoły podstawowej w Oronnem</t>
  </si>
  <si>
    <t>Budynek kotłowni w Oronnem</t>
  </si>
  <si>
    <t>techniczny</t>
  </si>
  <si>
    <t>Budynek gospodarczy w Oronnem</t>
  </si>
  <si>
    <t>Budynek schronisko w Oronnem</t>
  </si>
  <si>
    <t xml:space="preserve">Budynek po dawnym sklepie w m. Podstolice </t>
  </si>
  <si>
    <t>Budynek Gminnego Ośrodka Pomocy Społecznej - Maciejowice</t>
  </si>
  <si>
    <t>Rozbudowa infrastruktury sportowej kompleksu Gminnego Ośrodka Sportu i Rekreacji - Kort tenisowy</t>
  </si>
  <si>
    <t>Podzamcze</t>
  </si>
  <si>
    <t>Kościuszki, Maciejowice</t>
  </si>
  <si>
    <t>Lubelska, Maciejowice</t>
  </si>
  <si>
    <t xml:space="preserve">    -     </t>
  </si>
  <si>
    <t>dr.st.eter</t>
  </si>
  <si>
    <t>stropodach</t>
  </si>
  <si>
    <t>Kościelna, Maciejowice</t>
  </si>
  <si>
    <t>drewno, eternit</t>
  </si>
  <si>
    <t>murowane, cegła</t>
  </si>
  <si>
    <t>drewno</t>
  </si>
  <si>
    <t>stropodach żelbetowy</t>
  </si>
  <si>
    <t>papa</t>
  </si>
  <si>
    <t>Sportowa, Maciejowice</t>
  </si>
  <si>
    <t>Podłęż</t>
  </si>
  <si>
    <t>drewniane</t>
  </si>
  <si>
    <t>Samogoszcz</t>
  </si>
  <si>
    <t>Kobylnica</t>
  </si>
  <si>
    <t>Wróble-Wargocin</t>
  </si>
  <si>
    <t>Polik</t>
  </si>
  <si>
    <t>eternit</t>
  </si>
  <si>
    <t>żelbetowy, drewno</t>
  </si>
  <si>
    <t>Maciejowice</t>
  </si>
  <si>
    <t>stal murowana</t>
  </si>
  <si>
    <t>blacha stalowa</t>
  </si>
  <si>
    <t>drew. blacha</t>
  </si>
  <si>
    <t>drewno, dachówka ceramiczna</t>
  </si>
  <si>
    <t>cegła</t>
  </si>
  <si>
    <t>pustak cegła</t>
  </si>
  <si>
    <t>drewno, papa</t>
  </si>
  <si>
    <t>drewno żelbetowe</t>
  </si>
  <si>
    <t>papa, eternit, blacha</t>
  </si>
  <si>
    <t>drewno, stropodach</t>
  </si>
  <si>
    <t xml:space="preserve">blacha </t>
  </si>
  <si>
    <t>Podwierzbie</t>
  </si>
  <si>
    <t>żelbetowy stropodach</t>
  </si>
  <si>
    <t>Uchacze</t>
  </si>
  <si>
    <t>Przewóz</t>
  </si>
  <si>
    <t>Domaszew</t>
  </si>
  <si>
    <t>stropodach blacha</t>
  </si>
  <si>
    <t xml:space="preserve">stal  </t>
  </si>
  <si>
    <t>metal, drewno płyty</t>
  </si>
  <si>
    <t>żelbetowe</t>
  </si>
  <si>
    <t>drewno dachówka</t>
  </si>
  <si>
    <t>Kraski Dolne</t>
  </si>
  <si>
    <t>cegła drewno</t>
  </si>
  <si>
    <t>drewno papa</t>
  </si>
  <si>
    <t>murowane drewniane</t>
  </si>
  <si>
    <t>drewno, beton</t>
  </si>
  <si>
    <t>drewno, papa, eternit</t>
  </si>
  <si>
    <t>Pogorzelec</t>
  </si>
  <si>
    <t>drewniany</t>
  </si>
  <si>
    <t>stal, blacha</t>
  </si>
  <si>
    <t>Strych</t>
  </si>
  <si>
    <t>drewno, blacha</t>
  </si>
  <si>
    <t>nie dotyczy</t>
  </si>
  <si>
    <t>Oronne</t>
  </si>
  <si>
    <t>Antoniówka Świerżowska</t>
  </si>
  <si>
    <t>stropodach żelbetowe</t>
  </si>
  <si>
    <t>papa blacha dachówka</t>
  </si>
  <si>
    <t>Podstolice</t>
  </si>
  <si>
    <t>dostateczny</t>
  </si>
  <si>
    <t xml:space="preserve">   -   </t>
  </si>
  <si>
    <t xml:space="preserve"> -    </t>
  </si>
  <si>
    <t>bardzo dobry</t>
  </si>
  <si>
    <t xml:space="preserve">    -   </t>
  </si>
  <si>
    <t xml:space="preserve">    -    </t>
  </si>
  <si>
    <t xml:space="preserve">     -    </t>
  </si>
  <si>
    <t xml:space="preserve">  -   </t>
  </si>
  <si>
    <t>2 ¼</t>
  </si>
  <si>
    <t>na części</t>
  </si>
  <si>
    <t>500 M</t>
  </si>
  <si>
    <t>zły</t>
  </si>
  <si>
    <t xml:space="preserve">bardzo dobry </t>
  </si>
  <si>
    <t>58 / 2432</t>
  </si>
  <si>
    <t xml:space="preserve">   - </t>
  </si>
  <si>
    <t xml:space="preserve">   -</t>
  </si>
  <si>
    <t>Świetlica wiejska m. Kobylnica</t>
  </si>
  <si>
    <t>Świetlica wiejska w miejscowości Strych</t>
  </si>
  <si>
    <t>Komputer z oprogramowaniem i wyposażeniem (zestaw inkaserski)</t>
  </si>
  <si>
    <t>Urządzenie wielofunkcyjne Canon Advance Irac 35201</t>
  </si>
  <si>
    <t>Komputer Dell Vostro</t>
  </si>
  <si>
    <t>Zasilacz UPS</t>
  </si>
  <si>
    <t>Pompa zatapialna</t>
  </si>
  <si>
    <t xml:space="preserve">Komputer z oprogramowaniem </t>
  </si>
  <si>
    <t>Projektor Epson</t>
  </si>
  <si>
    <t>ProBook 450 G5</t>
  </si>
  <si>
    <t>Komputery - 2szt Dell Vostro 3668</t>
  </si>
  <si>
    <t>Dysk SSD ADATA</t>
  </si>
  <si>
    <t>Drukarka HP Laser JetPro</t>
  </si>
  <si>
    <t>Czytnik e - dowodów</t>
  </si>
  <si>
    <t>Pompa - oczyszczalnia</t>
  </si>
  <si>
    <t>Terma elektryczna</t>
  </si>
  <si>
    <t>Komputer AiO HP 200AIO</t>
  </si>
  <si>
    <t>Komputer Lenovo IdeaCentre 510-15ICK</t>
  </si>
  <si>
    <t>Monitor i komputer Lenovo</t>
  </si>
  <si>
    <t>Zasilacz UPS EVER DUO Line-Interactive 550 AVR</t>
  </si>
  <si>
    <t>285.79 zl</t>
  </si>
  <si>
    <t>Zestaw komputerowy (Komputer Lenovo i Monitor Philips)</t>
  </si>
  <si>
    <t>Urządzenie wielofunkcyjne CANON</t>
  </si>
  <si>
    <t>Szafa serwerowa wraz z urządzeniami</t>
  </si>
  <si>
    <t>Komputer Desktop Vostro 3888 i3-10100/8GB/256GB</t>
  </si>
  <si>
    <t>Urządzenie wielofunkcyjne CaNON ADVANCE DCX37201</t>
  </si>
  <si>
    <t>Zestaw komputerowy Dell Desktop Vostro 3888</t>
  </si>
  <si>
    <t>Zestaw multimedialny do projekcji</t>
  </si>
  <si>
    <t>Komputer dell Vostro 3500</t>
  </si>
  <si>
    <t>Drukarka Canon PIXMA</t>
  </si>
  <si>
    <t>Komputer z oprogramowaniem</t>
  </si>
  <si>
    <t>Klimatyzacja</t>
  </si>
  <si>
    <t>Ekspres Delonghi</t>
  </si>
  <si>
    <t>Bindownica CB 350</t>
  </si>
  <si>
    <t>Ekran na statywie</t>
  </si>
  <si>
    <t>Projektor MX536</t>
  </si>
  <si>
    <t>Komputer All in one</t>
  </si>
  <si>
    <t>Drukarka Epson Eco Touch</t>
  </si>
  <si>
    <t>Czytnik linii papilarnych</t>
  </si>
  <si>
    <t>Dysk zewnętrzny MNI100125</t>
  </si>
  <si>
    <t>Tablet Samsung Galaxy</t>
  </si>
  <si>
    <t>Laptop z oprogramowaniem Vostro 3510 5 szt</t>
  </si>
  <si>
    <t>Komputer stacjonarny z oprogramowaniem AIO 7400 - 24 szt</t>
  </si>
  <si>
    <t>Scaner Epson</t>
  </si>
  <si>
    <t>Urządzenie STORMSHIELD</t>
  </si>
  <si>
    <t>Radiotelefon z osprzetem do wywoływania</t>
  </si>
  <si>
    <t>Kamera fotopułapka</t>
  </si>
  <si>
    <t>Skaner odcisków palców</t>
  </si>
  <si>
    <t>Skaner CZUR</t>
  </si>
  <si>
    <t>Niszczarka HSM SECURITO B24</t>
  </si>
  <si>
    <t>Niszczarka HSM SECURITO B25</t>
  </si>
  <si>
    <t>Terminal z funkcją druku (otrzymany)</t>
  </si>
  <si>
    <t>USC środki obce</t>
  </si>
  <si>
    <t>Zestaw ratowniczy Lukas</t>
  </si>
  <si>
    <t>Niszczarka Wallner</t>
  </si>
  <si>
    <t>Dron DJI Mavic 2 Enterprise Dual, Smart Controller</t>
  </si>
  <si>
    <t>Dysk Przenośny TOSHIBA</t>
  </si>
  <si>
    <t>Laptop HP</t>
  </si>
  <si>
    <t>Automatyczna stacja meteorologiczna</t>
  </si>
  <si>
    <t>Notebook Lenovo</t>
  </si>
  <si>
    <t>Laptop Latitude</t>
  </si>
  <si>
    <t>Monitoring ul. Rynek</t>
  </si>
  <si>
    <t>Monitoring - szalet</t>
  </si>
  <si>
    <t>ul. Sportowa 8, 08-480 Maciejowice</t>
  </si>
  <si>
    <t>1 namiot 6x12m znajduje się w budynku gospodarczym- baza ul. Lubelska</t>
  </si>
  <si>
    <t>laptopy  ACER TM</t>
  </si>
  <si>
    <t>urządzenie wielofunkcyjne CANON iR 3521i</t>
  </si>
  <si>
    <t>Tablica S83TAUCH zprojektorem</t>
  </si>
  <si>
    <t>Robot PHOTON</t>
  </si>
  <si>
    <t>Tablet CAVION Base 10 3 GR Quod</t>
  </si>
  <si>
    <t>Projektor Optima HD 144X</t>
  </si>
  <si>
    <t>Głośnik POWER AUDIO SONY MHCV02.CEL</t>
  </si>
  <si>
    <t>Radiomagnetofon PHILIPS AZ7007</t>
  </si>
  <si>
    <t>Głośnik mobilny XMUSIC</t>
  </si>
  <si>
    <t>Niszczarka</t>
  </si>
  <si>
    <t>Tablica ceramiczna"86 wraz z projektorem</t>
  </si>
  <si>
    <t>Tablica stalowa '86MAC 718073</t>
  </si>
  <si>
    <t>Głośnik mobliny SONY MHCV21D</t>
  </si>
  <si>
    <t>Laptop ACER Travelmate  ANT ŚW</t>
  </si>
  <si>
    <t>Mikrofon bezprzewodowy</t>
  </si>
  <si>
    <t>Projektor EPSON</t>
  </si>
  <si>
    <t>Laptop ACER Travelmate P2</t>
  </si>
  <si>
    <t>tak 1.10.2018r.</t>
  </si>
  <si>
    <t>Projektor HITACH</t>
  </si>
  <si>
    <t>Tablica Interaktywna</t>
  </si>
  <si>
    <t>monitor  interaktywny 2szt</t>
  </si>
  <si>
    <t>tablica interatywna</t>
  </si>
  <si>
    <t>tablica interaktywna MT PRO</t>
  </si>
  <si>
    <t>Router Asus RT AC 68V</t>
  </si>
  <si>
    <t>Lenovo Yoga laptop 52-14 KBR 5 szt</t>
  </si>
  <si>
    <t>netbook L enovo V130 151 KB 8 szt</t>
  </si>
  <si>
    <t>laptop DELL Latitude 3500 10 szt</t>
  </si>
  <si>
    <t>Laptop HP 250G.8</t>
  </si>
  <si>
    <t>projektor VIEWSONIC PA 503X</t>
  </si>
  <si>
    <t>Tablica interaktywna AVTEKTF</t>
  </si>
  <si>
    <t>mikrokontroler z czujnikami</t>
  </si>
  <si>
    <t>lutownica</t>
  </si>
  <si>
    <t xml:space="preserve">kamera cyfrowa </t>
  </si>
  <si>
    <t>statyw z akcesoriami</t>
  </si>
  <si>
    <t>mikroport  z akcesoriami</t>
  </si>
  <si>
    <t>oświetlenie do realizacji nagrań</t>
  </si>
  <si>
    <t>mikrofon kierunkowy z akcesoriami</t>
  </si>
  <si>
    <t>gimbal</t>
  </si>
  <si>
    <t>aparat fotograficzny akcesoriami</t>
  </si>
  <si>
    <t>drukarka 3D</t>
  </si>
  <si>
    <t>akcesoria do drukarki 3 D</t>
  </si>
  <si>
    <t>biblioteka modeli 3D</t>
  </si>
  <si>
    <t>urządzenia do sterowania 3D</t>
  </si>
  <si>
    <t>klocki do samodzielnej konstrukcji z akcesoriami</t>
  </si>
  <si>
    <t>robot edukacyjny</t>
  </si>
  <si>
    <t>mikroskop wraz z akcesoriami</t>
  </si>
  <si>
    <t>dyktafon</t>
  </si>
  <si>
    <t>nagłośnienie</t>
  </si>
  <si>
    <t>laminator</t>
  </si>
  <si>
    <t>komputer Dell Optiplex 7410 (12szt)</t>
  </si>
  <si>
    <t>kamera Danua HANUA HDVI2MPX</t>
  </si>
  <si>
    <t>Drukarka Canon i-sensys</t>
  </si>
  <si>
    <t>Drukarka Brother (1 szt.)</t>
  </si>
  <si>
    <t>Komputer stacjonarny TI Office Pro (30 szt.)</t>
  </si>
  <si>
    <t>Monitor AOC led 23,8"</t>
  </si>
  <si>
    <t>Komputer Idea Centre</t>
  </si>
  <si>
    <t>Notebook Lenovo V130-15 IKB i 5 (7 szt.)</t>
  </si>
  <si>
    <t>Komputer HP Elit Desk 800 G5 SFF (8 szt.)</t>
  </si>
  <si>
    <t>Drukarka laserowa OKIB432dn (13 szt.)</t>
  </si>
  <si>
    <t>Urzadzenie wielofunkcyjne</t>
  </si>
  <si>
    <t>Projektor InFocus</t>
  </si>
  <si>
    <t>Projektor multimedialny z ekranem</t>
  </si>
  <si>
    <t>Kopiarka Konica Minolta C250</t>
  </si>
  <si>
    <t>Monitor LED 24"</t>
  </si>
  <si>
    <t>Komputer Actina Prime</t>
  </si>
  <si>
    <t>Projektor ViewSonic</t>
  </si>
  <si>
    <t>Projektor PA 503W</t>
  </si>
  <si>
    <t>Drulkarka 3D</t>
  </si>
  <si>
    <t>Ekran wraz z projektorem</t>
  </si>
  <si>
    <t>Komputer Actina Prime i5 (5 szt)</t>
  </si>
  <si>
    <t>Kserokopiarka CONICA Minolta C220</t>
  </si>
  <si>
    <t>Laptop (biblioteka)</t>
  </si>
  <si>
    <t>Projektor Casio XJ-V11OW</t>
  </si>
  <si>
    <t>Mikrofon Shure SM58  z przewodem</t>
  </si>
  <si>
    <t>Mikrofon Shure SM-58 bezprzewodowy</t>
  </si>
  <si>
    <t>Monitor interaktywny SMART MX 165 (2 szt)</t>
  </si>
  <si>
    <t>Komputer AiONTT Business (14 szt.)</t>
  </si>
  <si>
    <t>Monitor dotykowy 21,5"</t>
  </si>
  <si>
    <t>Jednostka centralna PC</t>
  </si>
  <si>
    <t>Komputer NTT Business</t>
  </si>
  <si>
    <t>Lenowo Yoga 520-14IKBR i 3-813OU (12 szt)</t>
  </si>
  <si>
    <t>Lenovo 330</t>
  </si>
  <si>
    <t>Laptop Acer TM (15 szt.)</t>
  </si>
  <si>
    <t xml:space="preserve">Laptop Deel (11szt) Latitude 3500 </t>
  </si>
  <si>
    <t>Laptop Dell Latitude 5510 (13 szt)</t>
  </si>
  <si>
    <t>Tablet Lenovo Smart (12 szt)</t>
  </si>
  <si>
    <t>Mikrokontroler z czujnikami i akcesoriami</t>
  </si>
  <si>
    <t>Lutownica (stacja lutownicza )</t>
  </si>
  <si>
    <t>Kamera przenośna cyfrowa z akcesoriami</t>
  </si>
  <si>
    <t>Statyw z akcesoriami</t>
  </si>
  <si>
    <t>Mikroport z akcesoriami</t>
  </si>
  <si>
    <t>Oświetlenie do realizacji nagrań</t>
  </si>
  <si>
    <t>Mikrofon kierunkowy z akcesoriami</t>
  </si>
  <si>
    <t>Gimbal</t>
  </si>
  <si>
    <t>Aparat fotograficzny z akcesoriami</t>
  </si>
  <si>
    <t>Urządzenie  do sterowania pracownią 3D</t>
  </si>
  <si>
    <t>Robot edukacyjny wraz z akcesoriami (10 szt.)</t>
  </si>
  <si>
    <t>Mikroskop wraz z akcesoriami</t>
  </si>
  <si>
    <t>Dyktafon</t>
  </si>
  <si>
    <t>Greenscreen</t>
  </si>
  <si>
    <t>Teleskop z akcesoriami</t>
  </si>
  <si>
    <t>Akcesoria do drukarki 3D</t>
  </si>
  <si>
    <t>Vizualizer kompatybilny z mikroskopem</t>
  </si>
  <si>
    <t>Mikrofon dynamiczny z akcesoriami (2 sz.)</t>
  </si>
  <si>
    <t>Konsola (mikser dźwięku</t>
  </si>
  <si>
    <t>Akcesoria do konsoli dźwięku</t>
  </si>
  <si>
    <t>Nagłośnienie (2 szt)</t>
  </si>
  <si>
    <t>Laptop HP 15-DY2093DX (7 szt)</t>
  </si>
  <si>
    <t>Kopiarka Konica Minolta C227</t>
  </si>
  <si>
    <t>Zabytkowo - kulturalny budynek Ratusza w Maciejowicach ( w tym budynek GOK, Biblioteki oraz USC)</t>
  </si>
  <si>
    <t>telewizor samsung</t>
  </si>
  <si>
    <t>urządzenie wielofunkcyjne</t>
  </si>
  <si>
    <t>konsola XBOX</t>
  </si>
  <si>
    <t>laptop Asus X3</t>
  </si>
  <si>
    <t>aparat fotograficzny NIKON</t>
  </si>
  <si>
    <t>LAMPA BŁYSKOWA</t>
  </si>
  <si>
    <t>Tablet Lenovo seria HGAK2NB2</t>
  </si>
  <si>
    <t>Laptop Lenovo seria SR90YMASH</t>
  </si>
  <si>
    <t>Laptop Lenovo seriaSR90YJMDF</t>
  </si>
  <si>
    <t>Laptop Lenovo seriaSR90YMATX</t>
  </si>
  <si>
    <t>Laptop Lenovo seriaSR90YMAVF</t>
  </si>
  <si>
    <t>Laptop Lenovo seriaSR90YMAVJ</t>
  </si>
  <si>
    <t xml:space="preserve">wod </t>
  </si>
  <si>
    <t>n/d</t>
  </si>
  <si>
    <t>wod</t>
  </si>
  <si>
    <t>gaśnice proszkowe szt. 5</t>
  </si>
  <si>
    <t>ul. Sportowa 8, 
08-480 Maciejowice</t>
  </si>
  <si>
    <t>ul. Sportowa 8
08-480 Maciejowice</t>
  </si>
  <si>
    <t>Kawęczyn</t>
  </si>
  <si>
    <t>Śmietnik-Ośrodek Zdrowia Podłęż</t>
  </si>
  <si>
    <t>1 KM</t>
  </si>
  <si>
    <t xml:space="preserve">1,5 KM </t>
  </si>
  <si>
    <t>ochrona odgromowa na obiekcie (TAK/nie), data wykonania badań, uwagi do instalacji</t>
  </si>
  <si>
    <t xml:space="preserve">nieruchomość lokalowa nr 3 wraz z udziałem w częściach wspólnych budynku i urządzeń- ul. Kościelna 3 </t>
  </si>
  <si>
    <t>nieruchomość gruntowa zabudowana - Podzamcze 15 (budynek mieszkalny 3-rodzinny)</t>
  </si>
  <si>
    <t>nieruchomość gruntowa zabudowana - Podzamcze 16 ,,Podkowa" (budynek mieszkalny 13-rodzinny)</t>
  </si>
  <si>
    <t>nieruchomość gruntowa zabudowana ul. Lubelska 30 (budynek mieszkalny 2-rodzinny)</t>
  </si>
  <si>
    <t>nieruchomość gruntowa zabudowana ul. Lubelska 34 (budynek mieszkalny1-rodzinny)</t>
  </si>
  <si>
    <t>Rynek 7, Maciejowice</t>
  </si>
  <si>
    <t>drewno, papap</t>
  </si>
  <si>
    <r>
      <t xml:space="preserve">Miejsce przechowywania namiotu:  budynek gospodarczy BAZA,  ul. Lubelska 08-480 Maciejowice, </t>
    </r>
    <r>
      <rPr>
        <b/>
        <sz val="10"/>
        <rFont val="Arial"/>
        <family val="2"/>
      </rPr>
      <t xml:space="preserve"> obraz " Portret Tadeusza Kościuszki w mundurze Armii Amerykańskiej z Krzyżem Virtuti Militari i Amerykańskim Orderem Cyncynata" pastel na kartonie wym. 90x60 cm w świetle, rama derwniana, fornirowana, klasycystyczna, oszklona- wartość 25 000,00 zł, 
w narożach mosdiężne plakiety . Czas powstania datuje się na koniec XVII- początek XIX wieku)</t>
    </r>
  </si>
  <si>
    <t>Tabela nr 5 - Wykaz lokalizacji, w których prowadzona jest działalność oraz lokalizacji, gdzie znajduje się mienie należące do Gminy Maciejowice</t>
  </si>
  <si>
    <t xml:space="preserve">administracyjny </t>
  </si>
  <si>
    <t>pustak gazobetonowy</t>
  </si>
  <si>
    <t xml:space="preserve">drewniany, blachodachówka </t>
  </si>
  <si>
    <t xml:space="preserve">murowane drewniane </t>
  </si>
  <si>
    <t>drewniany, papa</t>
  </si>
  <si>
    <t xml:space="preserve">murowany, żelbetowy </t>
  </si>
  <si>
    <t xml:space="preserve">żelbetowy </t>
  </si>
  <si>
    <t>lata 60</t>
  </si>
  <si>
    <t xml:space="preserve">drewniany, eternit </t>
  </si>
  <si>
    <t xml:space="preserve">lata 90  </t>
  </si>
  <si>
    <t>żelbet, stal</t>
  </si>
  <si>
    <t xml:space="preserve">blachodachówka </t>
  </si>
  <si>
    <t xml:space="preserve">żelbetowe i stalowe </t>
  </si>
  <si>
    <t xml:space="preserve">Maciejowice </t>
  </si>
  <si>
    <t>ppoż</t>
  </si>
  <si>
    <t>Budynek szkolny</t>
  </si>
  <si>
    <t xml:space="preserve">2.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</si>
  <si>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</si>
  <si>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</si>
  <si>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</si>
  <si>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</si>
  <si>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</si>
  <si>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</si>
  <si>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</si>
  <si>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</si>
  <si>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</si>
  <si>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</si>
  <si>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</si>
  <si>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</si>
  <si>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</si>
  <si>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</si>
  <si>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</si>
  <si>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</si>
  <si>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</si>
  <si>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</si>
  <si>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</si>
  <si>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</si>
  <si>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</si>
  <si>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</si>
  <si>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</si>
  <si>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</si>
  <si>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</si>
  <si>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</si>
  <si>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</si>
  <si>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</si>
  <si>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</si>
  <si>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</si>
  <si>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</si>
  <si>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</si>
  <si>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</si>
  <si>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</si>
  <si>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</si>
  <si>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</si>
  <si>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</si>
  <si>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</si>
  <si>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</si>
  <si>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</si>
  <si>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</si>
  <si>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</si>
  <si>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ul. Sportowa 8, Maciejowice</t>
  </si>
  <si>
    <t>WO</t>
  </si>
  <si>
    <t>WO*</t>
  </si>
  <si>
    <t>WO* - wartość odtworzeniowa podana przez Zamawiającego</t>
  </si>
  <si>
    <t>Budynek UG w Maciejowicach ( w tym budynek GOPS, USC)</t>
  </si>
  <si>
    <r>
      <t xml:space="preserve">nie
</t>
    </r>
    <r>
      <rPr>
        <b/>
        <sz val="10"/>
        <rFont val="Arial"/>
        <family val="2"/>
      </rPr>
      <t>zakres: FLEXA</t>
    </r>
  </si>
  <si>
    <t xml:space="preserve">budynek nowy oddany do użytku 09.10.2023 r. </t>
  </si>
  <si>
    <t>gaśnice, czujniki, hydranty wewnątrz i na zewnątrz budynku, monitoring i instalacja alarmowa wewnątrz i na zewnątrz, oznakowanie wyjść ewakuacyjnych</t>
  </si>
  <si>
    <t>Budynki nieużytkowane – zakres FLEXA (fire – pożar, lightning – uderzenie pioruna, explosion – wybuch, aircraft crash landing – katastrofa lotnicza)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</si>
</sst>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.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b/>
      <sz val="10"/>
      <color indexed="8"/>
      <name val="Arial"/>
      <family val="2"/>
    </font>
    <font>
      <i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trike/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4" fontId="0" fillId="0" borderId="0" xfId="0" applyNumberFormat="1" applyAlignment="1">
      <alignment/>
    </xf>
    <xf numFmtId="170" fontId="0" fillId="0" borderId="0" xfId="0" applyNumberFormat="1" applyFill="1" applyBorder="1" applyAlignment="1">
      <alignment/>
    </xf>
    <xf numFmtId="44" fontId="0" fillId="0" borderId="0" xfId="65" applyFont="1" applyFill="1" applyBorder="1" applyAlignment="1">
      <alignment vertical="center" wrapText="1"/>
    </xf>
    <xf numFmtId="44" fontId="0" fillId="33" borderId="0" xfId="65" applyFont="1" applyFill="1" applyBorder="1" applyAlignment="1">
      <alignment vertical="center" wrapText="1"/>
    </xf>
    <xf numFmtId="17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/>
    </xf>
    <xf numFmtId="4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1" fillId="0" borderId="0" xfId="65" applyFont="1" applyBorder="1" applyAlignment="1">
      <alignment horizontal="right" vertical="center"/>
    </xf>
    <xf numFmtId="44" fontId="0" fillId="0" borderId="0" xfId="65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44" fontId="0" fillId="0" borderId="0" xfId="65" applyNumberFormat="1" applyFont="1" applyFill="1" applyBorder="1" applyAlignment="1">
      <alignment vertical="center" wrapText="1"/>
    </xf>
    <xf numFmtId="44" fontId="0" fillId="0" borderId="0" xfId="65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4" fontId="0" fillId="0" borderId="0" xfId="65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170" fontId="1" fillId="14" borderId="17" xfId="0" applyNumberFormat="1" applyFont="1" applyFill="1" applyBorder="1" applyAlignment="1">
      <alignment horizontal="center" vertical="center" wrapText="1"/>
    </xf>
    <xf numFmtId="170" fontId="5" fillId="14" borderId="17" xfId="0" applyNumberFormat="1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right" vertical="center"/>
    </xf>
    <xf numFmtId="44" fontId="1" fillId="35" borderId="13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44" fontId="1" fillId="14" borderId="14" xfId="65" applyFont="1" applyFill="1" applyBorder="1" applyAlignment="1">
      <alignment horizontal="center" vertical="center" wrapText="1"/>
    </xf>
    <xf numFmtId="44" fontId="1" fillId="14" borderId="10" xfId="65" applyFont="1" applyFill="1" applyBorder="1" applyAlignment="1">
      <alignment horizontal="center" vertical="center" wrapText="1"/>
    </xf>
    <xf numFmtId="44" fontId="1" fillId="36" borderId="10" xfId="65" applyFont="1" applyFill="1" applyBorder="1" applyAlignment="1">
      <alignment horizontal="center" vertical="center"/>
    </xf>
    <xf numFmtId="44" fontId="1" fillId="36" borderId="10" xfId="65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4" fontId="1" fillId="34" borderId="14" xfId="65" applyFont="1" applyFill="1" applyBorder="1" applyAlignment="1">
      <alignment horizontal="center" vertical="center" wrapText="1"/>
    </xf>
    <xf numFmtId="44" fontId="1" fillId="34" borderId="10" xfId="65" applyFont="1" applyFill="1" applyBorder="1" applyAlignment="1">
      <alignment horizontal="center" vertical="center"/>
    </xf>
    <xf numFmtId="44" fontId="1" fillId="0" borderId="0" xfId="65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44" fontId="0" fillId="33" borderId="10" xfId="65" applyFont="1" applyFill="1" applyBorder="1" applyAlignment="1">
      <alignment horizontal="center" vertical="center" wrapText="1"/>
    </xf>
    <xf numFmtId="44" fontId="52" fillId="0" borderId="0" xfId="65" applyFont="1" applyAlignment="1">
      <alignment horizontal="center" vertical="center"/>
    </xf>
    <xf numFmtId="44" fontId="1" fillId="34" borderId="13" xfId="65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4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21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4" fontId="0" fillId="0" borderId="21" xfId="65" applyFont="1" applyBorder="1" applyAlignment="1">
      <alignment vertical="center" wrapText="1"/>
    </xf>
    <xf numFmtId="44" fontId="0" fillId="0" borderId="10" xfId="65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170" fontId="0" fillId="0" borderId="0" xfId="0" applyNumberFormat="1" applyAlignment="1">
      <alignment horizont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4" fontId="0" fillId="0" borderId="10" xfId="65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21" xfId="54" applyNumberFormat="1" applyFont="1" applyFill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52" fillId="0" borderId="0" xfId="0" applyNumberFormat="1" applyFont="1" applyAlignment="1">
      <alignment/>
    </xf>
    <xf numFmtId="44" fontId="10" fillId="33" borderId="0" xfId="65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8" fontId="0" fillId="0" borderId="1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44" fontId="1" fillId="37" borderId="10" xfId="65" applyFont="1" applyFill="1" applyBorder="1" applyAlignment="1">
      <alignment horizontal="right" vertical="center" wrapText="1"/>
    </xf>
    <xf numFmtId="44" fontId="0" fillId="0" borderId="10" xfId="65" applyFont="1" applyBorder="1" applyAlignment="1">
      <alignment vertical="center" wrapText="1"/>
    </xf>
    <xf numFmtId="0" fontId="0" fillId="38" borderId="0" xfId="0" applyFont="1" applyFill="1" applyAlignment="1">
      <alignment/>
    </xf>
    <xf numFmtId="44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0" fillId="38" borderId="0" xfId="0" applyFont="1" applyFill="1" applyAlignment="1">
      <alignment vertical="center" wrapText="1"/>
    </xf>
    <xf numFmtId="0" fontId="0" fillId="38" borderId="10" xfId="0" applyFont="1" applyFill="1" applyBorder="1" applyAlignment="1">
      <alignment horizontal="center" vertical="center" wrapText="1"/>
    </xf>
    <xf numFmtId="44" fontId="51" fillId="33" borderId="10" xfId="65" applyNumberFormat="1" applyFont="1" applyFill="1" applyBorder="1" applyAlignment="1">
      <alignment horizontal="center" vertical="center" wrapText="1"/>
    </xf>
    <xf numFmtId="44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4" fontId="51" fillId="33" borderId="10" xfId="65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4" fontId="51" fillId="33" borderId="10" xfId="84" applyFont="1" applyFill="1" applyBorder="1" applyAlignment="1">
      <alignment horizontal="center" vertical="center"/>
    </xf>
    <xf numFmtId="4" fontId="0" fillId="33" borderId="23" xfId="0" applyNumberForma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44" fontId="0" fillId="38" borderId="0" xfId="65" applyFont="1" applyFill="1" applyAlignment="1">
      <alignment vertical="center" wrapText="1"/>
    </xf>
    <xf numFmtId="44" fontId="0" fillId="0" borderId="10" xfId="65" applyFont="1" applyBorder="1" applyAlignment="1">
      <alignment horizontal="right" vertical="center" wrapText="1"/>
    </xf>
    <xf numFmtId="44" fontId="0" fillId="38" borderId="10" xfId="65" applyFont="1" applyFill="1" applyBorder="1" applyAlignment="1">
      <alignment vertical="center" wrapText="1"/>
    </xf>
    <xf numFmtId="0" fontId="0" fillId="0" borderId="21" xfId="54" applyFont="1" applyBorder="1" applyAlignment="1">
      <alignment vertical="center" wrapText="1"/>
      <protection/>
    </xf>
    <xf numFmtId="44" fontId="1" fillId="35" borderId="10" xfId="65" applyFont="1" applyFill="1" applyBorder="1" applyAlignment="1">
      <alignment horizontal="center" vertical="center"/>
    </xf>
    <xf numFmtId="0" fontId="0" fillId="0" borderId="10" xfId="54" applyFont="1" applyBorder="1" applyAlignment="1">
      <alignment vertical="center" wrapText="1"/>
      <protection/>
    </xf>
    <xf numFmtId="44" fontId="0" fillId="0" borderId="0" xfId="84" applyFont="1" applyAlignment="1">
      <alignment vertical="center"/>
    </xf>
    <xf numFmtId="4" fontId="6" fillId="0" borderId="21" xfId="54" applyNumberFormat="1" applyFont="1" applyBorder="1" applyAlignment="1">
      <alignment horizontal="center" vertical="center" wrapText="1"/>
      <protection/>
    </xf>
    <xf numFmtId="44" fontId="0" fillId="33" borderId="21" xfId="54" applyNumberFormat="1" applyFont="1" applyFill="1" applyBorder="1" applyAlignment="1">
      <alignment vertical="center" wrapText="1"/>
      <protection/>
    </xf>
    <xf numFmtId="44" fontId="0" fillId="33" borderId="10" xfId="54" applyNumberFormat="1" applyFont="1" applyFill="1" applyBorder="1" applyAlignment="1">
      <alignment vertical="center" wrapText="1"/>
      <protection/>
    </xf>
    <xf numFmtId="0" fontId="0" fillId="0" borderId="21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1" fillId="8" borderId="10" xfId="0" applyFont="1" applyFill="1" applyBorder="1" applyAlignment="1">
      <alignment horizontal="center" vertical="center" wrapText="1"/>
    </xf>
    <xf numFmtId="44" fontId="10" fillId="14" borderId="10" xfId="65" applyFont="1" applyFill="1" applyBorder="1" applyAlignment="1">
      <alignment horizontal="center" vertical="center"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 horizontal="center" vertical="center"/>
      <protection/>
    </xf>
    <xf numFmtId="44" fontId="0" fillId="0" borderId="10" xfId="65" applyFont="1" applyBorder="1" applyAlignment="1">
      <alignment/>
    </xf>
    <xf numFmtId="44" fontId="0" fillId="33" borderId="10" xfId="84" applyFont="1" applyFill="1" applyBorder="1" applyAlignment="1">
      <alignment horizontal="center" vertical="center"/>
    </xf>
    <xf numFmtId="44" fontId="0" fillId="33" borderId="10" xfId="84" applyFont="1" applyFill="1" applyBorder="1" applyAlignment="1">
      <alignment vertical="center"/>
    </xf>
    <xf numFmtId="44" fontId="1" fillId="8" borderId="10" xfId="65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 wrapText="1"/>
    </xf>
    <xf numFmtId="170" fontId="1" fillId="8" borderId="17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170" fontId="53" fillId="37" borderId="0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8" fontId="0" fillId="33" borderId="10" xfId="0" applyNumberFormat="1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>
      <alignment vertical="center" wrapText="1"/>
    </xf>
    <xf numFmtId="170" fontId="0" fillId="0" borderId="10" xfId="54" applyNumberFormat="1" applyFont="1" applyBorder="1" applyAlignment="1">
      <alignment horizontal="center" vertical="center" wrapText="1"/>
      <protection/>
    </xf>
    <xf numFmtId="44" fontId="0" fillId="33" borderId="10" xfId="65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4" fontId="0" fillId="34" borderId="2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4" fontId="55" fillId="34" borderId="10" xfId="0" applyNumberFormat="1" applyFont="1" applyFill="1" applyBorder="1" applyAlignment="1">
      <alignment horizontal="center" vertical="center"/>
    </xf>
    <xf numFmtId="44" fontId="0" fillId="33" borderId="10" xfId="84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2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33" borderId="20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8" borderId="24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21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34" borderId="25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44" fontId="1" fillId="8" borderId="24" xfId="65" applyFont="1" applyFill="1" applyBorder="1" applyAlignment="1">
      <alignment horizontal="center" vertical="center" wrapText="1"/>
    </xf>
    <xf numFmtId="44" fontId="1" fillId="8" borderId="21" xfId="65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right"/>
    </xf>
    <xf numFmtId="0" fontId="1" fillId="34" borderId="32" xfId="0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4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10" xfId="67"/>
    <cellStyle name="Walutowy 11" xfId="68"/>
    <cellStyle name="Walutowy 2" xfId="69"/>
    <cellStyle name="Walutowy 2 2" xfId="70"/>
    <cellStyle name="Walutowy 2 2 2" xfId="71"/>
    <cellStyle name="Walutowy 2 3" xfId="72"/>
    <cellStyle name="Walutowy 2 3 2" xfId="73"/>
    <cellStyle name="Walutowy 2 4" xfId="74"/>
    <cellStyle name="Walutowy 2 4 2" xfId="75"/>
    <cellStyle name="Walutowy 2 5" xfId="76"/>
    <cellStyle name="Walutowy 2 5 2" xfId="77"/>
    <cellStyle name="Walutowy 2 6" xfId="78"/>
    <cellStyle name="Walutowy 2 7" xfId="79"/>
    <cellStyle name="Walutowy 2 8" xfId="80"/>
    <cellStyle name="Walutowy 2 9" xfId="81"/>
    <cellStyle name="Walutowy 3" xfId="82"/>
    <cellStyle name="Walutowy 3 2" xfId="83"/>
    <cellStyle name="Walutowy 4" xfId="84"/>
    <cellStyle name="Walutowy 4 2" xfId="85"/>
    <cellStyle name="Walutowy 4 3" xfId="86"/>
    <cellStyle name="Walutowy 4 4" xfId="87"/>
    <cellStyle name="Walutowy 5" xfId="88"/>
    <cellStyle name="Walutowy 5 2" xfId="89"/>
    <cellStyle name="Walutowy 6" xfId="90"/>
    <cellStyle name="Walutowy 6 2" xfId="91"/>
    <cellStyle name="Walutowy 7" xfId="92"/>
    <cellStyle name="Walutowy 7 2" xfId="93"/>
    <cellStyle name="Walutowy 8" xfId="94"/>
    <cellStyle name="Walutowy 9" xfId="95"/>
    <cellStyle name="Zły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86" zoomScaleNormal="120" zoomScaleSheetLayoutView="86" zoomScalePageLayoutView="0" workbookViewId="0" topLeftCell="A1">
      <selection activeCell="J5" sqref="J5"/>
    </sheetView>
  </sheetViews>
  <sheetFormatPr defaultColWidth="9.140625" defaultRowHeight="12.75"/>
  <cols>
    <col min="1" max="1" width="5.421875" style="0" customWidth="1"/>
    <col min="2" max="2" width="39.57421875" style="0" customWidth="1"/>
    <col min="3" max="3" width="22.00390625" style="16" customWidth="1"/>
    <col min="4" max="4" width="13.00390625" style="10" customWidth="1"/>
    <col min="5" max="5" width="11.28125" style="10" customWidth="1"/>
    <col min="6" max="6" width="8.7109375" style="10" customWidth="1"/>
    <col min="7" max="7" width="27.57421875" style="36" customWidth="1"/>
    <col min="8" max="8" width="13.421875" style="36" customWidth="1"/>
    <col min="9" max="9" width="16.00390625" style="36" customWidth="1"/>
    <col min="10" max="10" width="14.7109375" style="104" customWidth="1"/>
    <col min="11" max="11" width="15.8515625" style="36" customWidth="1"/>
  </cols>
  <sheetData>
    <row r="1" ht="12.75">
      <c r="A1" s="6" t="s">
        <v>14</v>
      </c>
    </row>
    <row r="2" ht="13.5" thickBot="1"/>
    <row r="3" spans="1:11" ht="84" customHeight="1">
      <c r="A3" s="164" t="s">
        <v>1</v>
      </c>
      <c r="B3" s="165" t="s">
        <v>2</v>
      </c>
      <c r="C3" s="165" t="s">
        <v>16</v>
      </c>
      <c r="D3" s="165" t="s">
        <v>3</v>
      </c>
      <c r="E3" s="165" t="s">
        <v>4</v>
      </c>
      <c r="F3" s="165" t="s">
        <v>0</v>
      </c>
      <c r="G3" s="166" t="s">
        <v>12</v>
      </c>
      <c r="H3" s="166" t="s">
        <v>115</v>
      </c>
      <c r="I3" s="166" t="s">
        <v>116</v>
      </c>
      <c r="J3" s="167" t="s">
        <v>117</v>
      </c>
      <c r="K3" s="166" t="s">
        <v>118</v>
      </c>
    </row>
    <row r="4" spans="1:11" s="24" customFormat="1" ht="36" customHeight="1">
      <c r="A4" s="189" t="s">
        <v>46</v>
      </c>
      <c r="B4" s="190"/>
      <c r="C4" s="190"/>
      <c r="D4" s="168" t="s">
        <v>75</v>
      </c>
      <c r="E4" s="168">
        <v>711582291</v>
      </c>
      <c r="F4" s="190"/>
      <c r="G4" s="190"/>
      <c r="H4" s="169"/>
      <c r="I4" s="169"/>
      <c r="J4" s="170"/>
      <c r="K4" s="169"/>
    </row>
    <row r="5" spans="1:11" s="11" customFormat="1" ht="36" customHeight="1">
      <c r="A5" s="78" t="s">
        <v>37</v>
      </c>
      <c r="B5" s="79" t="s">
        <v>87</v>
      </c>
      <c r="C5" s="83" t="s">
        <v>501</v>
      </c>
      <c r="D5" s="83" t="s">
        <v>79</v>
      </c>
      <c r="E5" s="85" t="s">
        <v>18</v>
      </c>
      <c r="F5" s="83" t="s">
        <v>23</v>
      </c>
      <c r="G5" s="83" t="s">
        <v>24</v>
      </c>
      <c r="H5" s="83">
        <v>49</v>
      </c>
      <c r="I5" s="83" t="s">
        <v>114</v>
      </c>
      <c r="J5" s="105"/>
      <c r="K5" s="83" t="s">
        <v>94</v>
      </c>
    </row>
    <row r="6" spans="1:11" s="11" customFormat="1" ht="50.25" customHeight="1">
      <c r="A6" s="42" t="s">
        <v>38</v>
      </c>
      <c r="B6" s="79" t="s">
        <v>51</v>
      </c>
      <c r="C6" s="1" t="s">
        <v>502</v>
      </c>
      <c r="D6" s="1" t="s">
        <v>80</v>
      </c>
      <c r="E6" s="12" t="s">
        <v>32</v>
      </c>
      <c r="F6" s="1" t="s">
        <v>47</v>
      </c>
      <c r="G6" s="1" t="s">
        <v>48</v>
      </c>
      <c r="H6" s="83">
        <v>12</v>
      </c>
      <c r="I6" s="83" t="s">
        <v>114</v>
      </c>
      <c r="J6" s="105">
        <v>11615605</v>
      </c>
      <c r="K6" s="83" t="s">
        <v>145</v>
      </c>
    </row>
    <row r="7" spans="1:11" ht="36" customHeight="1">
      <c r="A7" s="42" t="s">
        <v>39</v>
      </c>
      <c r="B7" s="79" t="s">
        <v>52</v>
      </c>
      <c r="C7" s="1" t="s">
        <v>56</v>
      </c>
      <c r="D7" s="1" t="s">
        <v>77</v>
      </c>
      <c r="E7" s="12" t="s">
        <v>19</v>
      </c>
      <c r="F7" s="1" t="s">
        <v>28</v>
      </c>
      <c r="G7" s="1" t="s">
        <v>29</v>
      </c>
      <c r="H7" s="155">
        <v>7</v>
      </c>
      <c r="I7" s="155" t="s">
        <v>45</v>
      </c>
      <c r="J7" s="176">
        <v>550000</v>
      </c>
      <c r="K7" s="83" t="s">
        <v>94</v>
      </c>
    </row>
    <row r="8" spans="1:11" ht="36" customHeight="1">
      <c r="A8" s="42" t="s">
        <v>40</v>
      </c>
      <c r="B8" s="79" t="s">
        <v>54</v>
      </c>
      <c r="C8" s="1" t="s">
        <v>56</v>
      </c>
      <c r="D8" s="1" t="s">
        <v>73</v>
      </c>
      <c r="E8" s="12" t="s">
        <v>25</v>
      </c>
      <c r="F8" s="1" t="s">
        <v>27</v>
      </c>
      <c r="G8" s="1" t="s">
        <v>74</v>
      </c>
      <c r="H8" s="1">
        <v>4</v>
      </c>
      <c r="I8" s="1" t="s">
        <v>114</v>
      </c>
      <c r="J8" s="106">
        <v>220000</v>
      </c>
      <c r="K8" s="83" t="s">
        <v>145</v>
      </c>
    </row>
    <row r="9" spans="1:11" ht="36" customHeight="1">
      <c r="A9" s="78" t="s">
        <v>41</v>
      </c>
      <c r="B9" s="79" t="s">
        <v>17</v>
      </c>
      <c r="C9" s="83" t="s">
        <v>57</v>
      </c>
      <c r="D9" s="81" t="s">
        <v>76</v>
      </c>
      <c r="E9" s="82" t="s">
        <v>26</v>
      </c>
      <c r="F9" s="82" t="s">
        <v>30</v>
      </c>
      <c r="G9" s="83" t="s">
        <v>126</v>
      </c>
      <c r="H9" s="83">
        <v>29</v>
      </c>
      <c r="I9" s="83">
        <v>148</v>
      </c>
      <c r="J9" s="105">
        <v>1960015</v>
      </c>
      <c r="K9" s="83" t="s">
        <v>94</v>
      </c>
    </row>
    <row r="10" spans="1:11" ht="36" customHeight="1">
      <c r="A10" s="78" t="s">
        <v>42</v>
      </c>
      <c r="B10" s="79" t="s">
        <v>89</v>
      </c>
      <c r="C10" s="83" t="s">
        <v>58</v>
      </c>
      <c r="D10" s="81" t="s">
        <v>78</v>
      </c>
      <c r="E10" s="82" t="s">
        <v>31</v>
      </c>
      <c r="F10" s="81" t="s">
        <v>33</v>
      </c>
      <c r="G10" s="83" t="s">
        <v>60</v>
      </c>
      <c r="H10" s="83">
        <v>65</v>
      </c>
      <c r="I10" s="83">
        <v>389</v>
      </c>
      <c r="J10" s="105">
        <v>6906673.14</v>
      </c>
      <c r="K10" s="83" t="s">
        <v>145</v>
      </c>
    </row>
    <row r="11" spans="1:11" ht="36" customHeight="1" thickBot="1">
      <c r="A11" s="43" t="s">
        <v>43</v>
      </c>
      <c r="B11" s="143" t="s">
        <v>50</v>
      </c>
      <c r="C11" s="47" t="s">
        <v>59</v>
      </c>
      <c r="D11" s="44" t="s">
        <v>82</v>
      </c>
      <c r="E11" s="45" t="s">
        <v>53</v>
      </c>
      <c r="F11" s="46" t="s">
        <v>33</v>
      </c>
      <c r="G11" s="47" t="s">
        <v>60</v>
      </c>
      <c r="H11" s="47">
        <v>37</v>
      </c>
      <c r="I11" s="47">
        <v>195</v>
      </c>
      <c r="J11" s="107">
        <v>3687679.23</v>
      </c>
      <c r="K11" s="83" t="s">
        <v>94</v>
      </c>
    </row>
  </sheetData>
  <sheetProtection/>
  <mergeCells count="2">
    <mergeCell ref="A4:C4"/>
    <mergeCell ref="F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9"/>
  <sheetViews>
    <sheetView tabSelected="1" view="pageBreakPreview" zoomScale="86" zoomScaleSheetLayoutView="86" workbookViewId="0" topLeftCell="L6">
      <selection activeCell="U6" sqref="U6:U7"/>
    </sheetView>
  </sheetViews>
  <sheetFormatPr defaultColWidth="9.140625" defaultRowHeight="12.75"/>
  <cols>
    <col min="1" max="1" width="5.140625" style="4" customWidth="1"/>
    <col min="2" max="2" width="43.7109375" style="35" customWidth="1"/>
    <col min="3" max="3" width="15.7109375" style="14" customWidth="1"/>
    <col min="4" max="4" width="14.8515625" style="32" customWidth="1"/>
    <col min="5" max="5" width="16.421875" style="32" customWidth="1"/>
    <col min="6" max="6" width="12.7109375" style="33" customWidth="1"/>
    <col min="7" max="7" width="12.140625" style="14" customWidth="1"/>
    <col min="8" max="8" width="22.7109375" style="93" customWidth="1"/>
    <col min="9" max="9" width="16.140625" style="93" customWidth="1"/>
    <col min="10" max="10" width="27.57421875" style="14" customWidth="1"/>
    <col min="11" max="11" width="19.28125" style="14" customWidth="1"/>
    <col min="12" max="12" width="14.57421875" style="14" customWidth="1"/>
    <col min="13" max="13" width="18.140625" style="14" customWidth="1"/>
    <col min="14" max="17" width="23.140625" style="14" customWidth="1"/>
    <col min="18" max="20" width="25.421875" style="14" customWidth="1"/>
    <col min="21" max="21" width="20.7109375" style="14" customWidth="1"/>
    <col min="22" max="22" width="13.8515625" style="14" customWidth="1"/>
    <col min="23" max="24" width="14.421875" style="14" customWidth="1"/>
    <col min="25" max="28" width="14.421875" style="16" customWidth="1"/>
    <col min="29" max="29" width="13.8515625" style="16" customWidth="1"/>
    <col min="30" max="32" width="17.140625" style="16" customWidth="1"/>
  </cols>
  <sheetData>
    <row r="1" spans="1:32" ht="12.75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</row>
    <row r="3" spans="1:7" ht="17.25" customHeight="1">
      <c r="A3" s="6" t="s">
        <v>584</v>
      </c>
      <c r="G3" s="34"/>
    </row>
    <row r="4" spans="1:7" ht="9.75" customHeight="1">
      <c r="A4" s="6"/>
      <c r="G4" s="34"/>
    </row>
    <row r="5" spans="1:7" ht="9.75" customHeight="1" thickBot="1">
      <c r="A5" s="6"/>
      <c r="G5" s="34"/>
    </row>
    <row r="6" spans="1:32" s="6" customFormat="1" ht="78" customHeight="1">
      <c r="A6" s="215" t="s">
        <v>1</v>
      </c>
      <c r="B6" s="193" t="s">
        <v>61</v>
      </c>
      <c r="C6" s="193" t="s">
        <v>62</v>
      </c>
      <c r="D6" s="193" t="s">
        <v>63</v>
      </c>
      <c r="E6" s="193" t="s">
        <v>64</v>
      </c>
      <c r="F6" s="193" t="s">
        <v>90</v>
      </c>
      <c r="G6" s="193" t="s">
        <v>65</v>
      </c>
      <c r="H6" s="204" t="s">
        <v>83</v>
      </c>
      <c r="I6" s="204" t="s">
        <v>128</v>
      </c>
      <c r="J6" s="193" t="s">
        <v>91</v>
      </c>
      <c r="K6" s="193" t="s">
        <v>15</v>
      </c>
      <c r="L6" s="195" t="s">
        <v>11</v>
      </c>
      <c r="M6" s="195"/>
      <c r="N6" s="195"/>
      <c r="O6" s="193" t="s">
        <v>120</v>
      </c>
      <c r="P6" s="193" t="s">
        <v>119</v>
      </c>
      <c r="Q6" s="193" t="s">
        <v>121</v>
      </c>
      <c r="R6" s="193" t="s">
        <v>72</v>
      </c>
      <c r="S6" s="193" t="s">
        <v>66</v>
      </c>
      <c r="T6" s="193" t="s">
        <v>122</v>
      </c>
      <c r="U6" s="193" t="s">
        <v>123</v>
      </c>
      <c r="V6" s="193" t="s">
        <v>507</v>
      </c>
      <c r="W6" s="206" t="s">
        <v>67</v>
      </c>
      <c r="X6" s="207"/>
      <c r="Y6" s="207"/>
      <c r="Z6" s="207"/>
      <c r="AA6" s="207"/>
      <c r="AB6" s="208"/>
      <c r="AC6" s="193" t="s">
        <v>68</v>
      </c>
      <c r="AD6" s="193" t="s">
        <v>69</v>
      </c>
      <c r="AE6" s="193" t="s">
        <v>70</v>
      </c>
      <c r="AF6" s="210" t="s">
        <v>71</v>
      </c>
    </row>
    <row r="7" spans="1:32" s="6" customFormat="1" ht="73.5" customHeight="1">
      <c r="A7" s="216"/>
      <c r="B7" s="194"/>
      <c r="C7" s="194"/>
      <c r="D7" s="194"/>
      <c r="E7" s="194"/>
      <c r="F7" s="194"/>
      <c r="G7" s="194"/>
      <c r="H7" s="205"/>
      <c r="I7" s="205"/>
      <c r="J7" s="194"/>
      <c r="K7" s="194"/>
      <c r="L7" s="156" t="s">
        <v>104</v>
      </c>
      <c r="M7" s="156" t="s">
        <v>105</v>
      </c>
      <c r="N7" s="156" t="s">
        <v>106</v>
      </c>
      <c r="O7" s="194"/>
      <c r="P7" s="194"/>
      <c r="Q7" s="194"/>
      <c r="R7" s="194"/>
      <c r="S7" s="194"/>
      <c r="T7" s="194"/>
      <c r="U7" s="194"/>
      <c r="V7" s="194"/>
      <c r="W7" s="156" t="s">
        <v>108</v>
      </c>
      <c r="X7" s="156" t="s">
        <v>107</v>
      </c>
      <c r="Y7" s="156" t="s">
        <v>109</v>
      </c>
      <c r="Z7" s="156" t="s">
        <v>101</v>
      </c>
      <c r="AA7" s="156" t="s">
        <v>102</v>
      </c>
      <c r="AB7" s="156" t="s">
        <v>103</v>
      </c>
      <c r="AC7" s="194"/>
      <c r="AD7" s="194"/>
      <c r="AE7" s="194"/>
      <c r="AF7" s="211"/>
    </row>
    <row r="8" spans="1:32" ht="17.25" customHeight="1">
      <c r="A8" s="196" t="s">
        <v>88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8"/>
      <c r="M8" s="198"/>
      <c r="N8" s="198"/>
      <c r="O8" s="198"/>
      <c r="P8" s="198"/>
      <c r="Q8" s="198"/>
      <c r="R8" s="197"/>
      <c r="S8" s="197"/>
      <c r="T8" s="198"/>
      <c r="U8" s="198"/>
      <c r="V8" s="198"/>
      <c r="W8" s="198"/>
      <c r="X8" s="198"/>
      <c r="Y8" s="198"/>
      <c r="Z8" s="198"/>
      <c r="AA8" s="198"/>
      <c r="AB8" s="198"/>
      <c r="AC8" s="197"/>
      <c r="AD8" s="197"/>
      <c r="AE8" s="197"/>
      <c r="AF8" s="199"/>
    </row>
    <row r="9" spans="1:32" ht="90.75" customHeight="1">
      <c r="A9" s="97" t="s">
        <v>37</v>
      </c>
      <c r="B9" s="80" t="s">
        <v>580</v>
      </c>
      <c r="C9" s="83" t="s">
        <v>169</v>
      </c>
      <c r="D9" s="83" t="s">
        <v>93</v>
      </c>
      <c r="E9" s="83" t="s">
        <v>94</v>
      </c>
      <c r="F9" s="83" t="s">
        <v>94</v>
      </c>
      <c r="G9" s="83">
        <v>2023</v>
      </c>
      <c r="H9" s="92">
        <v>8500000</v>
      </c>
      <c r="I9" s="83" t="s">
        <v>577</v>
      </c>
      <c r="J9" s="151" t="s">
        <v>583</v>
      </c>
      <c r="K9" s="83" t="s">
        <v>576</v>
      </c>
      <c r="L9" s="171" t="s">
        <v>95</v>
      </c>
      <c r="M9" s="171" t="s">
        <v>96</v>
      </c>
      <c r="N9" s="171" t="s">
        <v>239</v>
      </c>
      <c r="O9" s="171" t="s">
        <v>94</v>
      </c>
      <c r="P9" s="171" t="s">
        <v>94</v>
      </c>
      <c r="Q9" s="171" t="s">
        <v>93</v>
      </c>
      <c r="R9" s="83" t="s">
        <v>288</v>
      </c>
      <c r="S9" s="83" t="s">
        <v>582</v>
      </c>
      <c r="T9" s="171" t="s">
        <v>93</v>
      </c>
      <c r="U9" s="171" t="s">
        <v>297</v>
      </c>
      <c r="V9" s="171" t="s">
        <v>93</v>
      </c>
      <c r="W9" s="83" t="s">
        <v>297</v>
      </c>
      <c r="X9" s="83" t="s">
        <v>297</v>
      </c>
      <c r="Y9" s="83" t="s">
        <v>297</v>
      </c>
      <c r="Z9" s="83" t="s">
        <v>297</v>
      </c>
      <c r="AA9" s="83" t="s">
        <v>297</v>
      </c>
      <c r="AB9" s="83" t="s">
        <v>297</v>
      </c>
      <c r="AC9" s="83">
        <v>1113</v>
      </c>
      <c r="AD9" s="83">
        <v>2</v>
      </c>
      <c r="AE9" s="83" t="s">
        <v>94</v>
      </c>
      <c r="AF9" s="188" t="s">
        <v>93</v>
      </c>
    </row>
    <row r="10" spans="1:32" s="110" customFormat="1" ht="28.5" customHeight="1">
      <c r="A10" s="97" t="s">
        <v>533</v>
      </c>
      <c r="B10" s="129" t="s">
        <v>163</v>
      </c>
      <c r="C10" s="7" t="s">
        <v>160</v>
      </c>
      <c r="D10" s="7" t="s">
        <v>93</v>
      </c>
      <c r="E10" s="83" t="s">
        <v>94</v>
      </c>
      <c r="F10" s="83" t="s">
        <v>94</v>
      </c>
      <c r="G10" s="7">
        <v>1980</v>
      </c>
      <c r="H10" s="172">
        <v>3581.59</v>
      </c>
      <c r="I10" s="181" t="s">
        <v>162</v>
      </c>
      <c r="J10" s="173"/>
      <c r="K10" s="7" t="s">
        <v>235</v>
      </c>
      <c r="L10" s="7" t="s">
        <v>95</v>
      </c>
      <c r="M10" s="7"/>
      <c r="N10" s="7"/>
      <c r="O10" s="7" t="s">
        <v>94</v>
      </c>
      <c r="P10" s="7" t="s">
        <v>94</v>
      </c>
      <c r="Q10" s="7" t="s">
        <v>94</v>
      </c>
      <c r="R10" s="7" t="s">
        <v>499</v>
      </c>
      <c r="S10" s="7"/>
      <c r="T10" s="7" t="s">
        <v>93</v>
      </c>
      <c r="U10" s="7" t="s">
        <v>294</v>
      </c>
      <c r="V10" s="7" t="s">
        <v>94</v>
      </c>
      <c r="W10" s="83" t="s">
        <v>297</v>
      </c>
      <c r="X10" s="83" t="s">
        <v>237</v>
      </c>
      <c r="Y10" s="83" t="s">
        <v>298</v>
      </c>
      <c r="Z10" s="83" t="s">
        <v>155</v>
      </c>
      <c r="AA10" s="83" t="s">
        <v>296</v>
      </c>
      <c r="AB10" s="83" t="s">
        <v>299</v>
      </c>
      <c r="AC10" s="81">
        <v>32</v>
      </c>
      <c r="AD10" s="81">
        <v>1</v>
      </c>
      <c r="AE10" s="81" t="s">
        <v>299</v>
      </c>
      <c r="AF10" s="81" t="s">
        <v>94</v>
      </c>
    </row>
    <row r="11" spans="1:32" s="110" customFormat="1" ht="28.5" customHeight="1">
      <c r="A11" s="97" t="s">
        <v>39</v>
      </c>
      <c r="B11" s="129" t="s">
        <v>164</v>
      </c>
      <c r="C11" s="7" t="s">
        <v>165</v>
      </c>
      <c r="D11" s="7" t="s">
        <v>93</v>
      </c>
      <c r="E11" s="83" t="s">
        <v>94</v>
      </c>
      <c r="F11" s="83" t="s">
        <v>94</v>
      </c>
      <c r="G11" s="7">
        <v>1960</v>
      </c>
      <c r="H11" s="172">
        <v>50000</v>
      </c>
      <c r="I11" s="181" t="s">
        <v>162</v>
      </c>
      <c r="J11" s="173"/>
      <c r="K11" s="7" t="s">
        <v>236</v>
      </c>
      <c r="L11" s="7" t="s">
        <v>95</v>
      </c>
      <c r="M11" s="7" t="s">
        <v>237</v>
      </c>
      <c r="N11" s="7" t="s">
        <v>238</v>
      </c>
      <c r="O11" s="7" t="s">
        <v>94</v>
      </c>
      <c r="P11" s="7" t="s">
        <v>94</v>
      </c>
      <c r="Q11" s="7" t="s">
        <v>94</v>
      </c>
      <c r="R11" s="7" t="s">
        <v>499</v>
      </c>
      <c r="S11" s="7"/>
      <c r="T11" s="7" t="s">
        <v>93</v>
      </c>
      <c r="U11" s="7" t="s">
        <v>294</v>
      </c>
      <c r="V11" s="7" t="s">
        <v>94</v>
      </c>
      <c r="W11" s="83" t="s">
        <v>155</v>
      </c>
      <c r="X11" s="83"/>
      <c r="Y11" s="83" t="s">
        <v>161</v>
      </c>
      <c r="Z11" s="83" t="s">
        <v>294</v>
      </c>
      <c r="AA11" s="83" t="s">
        <v>161</v>
      </c>
      <c r="AB11" s="83" t="s">
        <v>161</v>
      </c>
      <c r="AC11" s="81" t="s">
        <v>300</v>
      </c>
      <c r="AD11" s="81">
        <v>1</v>
      </c>
      <c r="AE11" s="81" t="s">
        <v>295</v>
      </c>
      <c r="AF11" s="81" t="s">
        <v>94</v>
      </c>
    </row>
    <row r="12" spans="1:32" s="110" customFormat="1" ht="28.5" customHeight="1">
      <c r="A12" s="97" t="s">
        <v>40</v>
      </c>
      <c r="B12" s="129" t="s">
        <v>166</v>
      </c>
      <c r="C12" s="7" t="s">
        <v>167</v>
      </c>
      <c r="D12" s="7" t="s">
        <v>93</v>
      </c>
      <c r="E12" s="83" t="s">
        <v>94</v>
      </c>
      <c r="F12" s="83" t="s">
        <v>94</v>
      </c>
      <c r="G12" s="7">
        <v>1980</v>
      </c>
      <c r="H12" s="172">
        <v>5489.98</v>
      </c>
      <c r="I12" s="181" t="s">
        <v>162</v>
      </c>
      <c r="J12" s="173"/>
      <c r="K12" s="7" t="s">
        <v>235</v>
      </c>
      <c r="L12" s="7" t="s">
        <v>95</v>
      </c>
      <c r="M12" s="7"/>
      <c r="N12" s="7" t="s">
        <v>239</v>
      </c>
      <c r="O12" s="7" t="s">
        <v>94</v>
      </c>
      <c r="P12" s="7" t="s">
        <v>94</v>
      </c>
      <c r="Q12" s="7" t="s">
        <v>94</v>
      </c>
      <c r="R12" s="7" t="s">
        <v>499</v>
      </c>
      <c r="S12" s="7"/>
      <c r="T12" s="7" t="s">
        <v>93</v>
      </c>
      <c r="U12" s="7" t="s">
        <v>294</v>
      </c>
      <c r="V12" s="7" t="s">
        <v>94</v>
      </c>
      <c r="W12" s="83" t="s">
        <v>155</v>
      </c>
      <c r="X12" s="83" t="s">
        <v>155</v>
      </c>
      <c r="Y12" s="83" t="s">
        <v>301</v>
      </c>
      <c r="Z12" s="83" t="s">
        <v>155</v>
      </c>
      <c r="AA12" s="83" t="s">
        <v>295</v>
      </c>
      <c r="AB12" s="83" t="s">
        <v>155</v>
      </c>
      <c r="AC12" s="81">
        <v>338</v>
      </c>
      <c r="AD12" s="81">
        <v>1</v>
      </c>
      <c r="AE12" s="81" t="s">
        <v>114</v>
      </c>
      <c r="AF12" s="81" t="s">
        <v>94</v>
      </c>
    </row>
    <row r="13" spans="1:32" s="110" customFormat="1" ht="32.25" customHeight="1">
      <c r="A13" s="97" t="s">
        <v>41</v>
      </c>
      <c r="B13" s="129" t="s">
        <v>168</v>
      </c>
      <c r="C13" s="7" t="s">
        <v>169</v>
      </c>
      <c r="D13" s="7" t="s">
        <v>93</v>
      </c>
      <c r="E13" s="83" t="s">
        <v>94</v>
      </c>
      <c r="F13" s="83" t="s">
        <v>94</v>
      </c>
      <c r="G13" s="7" t="s">
        <v>170</v>
      </c>
      <c r="H13" s="172">
        <v>12154.22</v>
      </c>
      <c r="I13" s="181" t="s">
        <v>162</v>
      </c>
      <c r="J13" s="173"/>
      <c r="K13" s="7" t="s">
        <v>240</v>
      </c>
      <c r="L13" s="7" t="s">
        <v>95</v>
      </c>
      <c r="M13" s="7" t="s">
        <v>96</v>
      </c>
      <c r="N13" s="7" t="s">
        <v>241</v>
      </c>
      <c r="O13" s="7" t="s">
        <v>94</v>
      </c>
      <c r="P13" s="7" t="s">
        <v>94</v>
      </c>
      <c r="Q13" s="7" t="s">
        <v>94</v>
      </c>
      <c r="R13" s="7" t="s">
        <v>499</v>
      </c>
      <c r="S13" s="7"/>
      <c r="T13" s="7" t="s">
        <v>93</v>
      </c>
      <c r="U13" s="7" t="s">
        <v>155</v>
      </c>
      <c r="V13" s="7" t="s">
        <v>94</v>
      </c>
      <c r="W13" s="83" t="s">
        <v>155</v>
      </c>
      <c r="X13" s="83" t="s">
        <v>155</v>
      </c>
      <c r="Y13" s="83" t="s">
        <v>155</v>
      </c>
      <c r="Z13" s="83" t="s">
        <v>155</v>
      </c>
      <c r="AA13" s="83" t="s">
        <v>155</v>
      </c>
      <c r="AB13" s="83" t="s">
        <v>155</v>
      </c>
      <c r="AC13" s="81"/>
      <c r="AD13" s="81">
        <v>2</v>
      </c>
      <c r="AE13" s="81" t="s">
        <v>161</v>
      </c>
      <c r="AF13" s="81" t="s">
        <v>94</v>
      </c>
    </row>
    <row r="14" spans="1:32" s="110" customFormat="1" ht="42.75" customHeight="1">
      <c r="A14" s="97" t="s">
        <v>42</v>
      </c>
      <c r="B14" s="129" t="s">
        <v>508</v>
      </c>
      <c r="C14" s="7" t="s">
        <v>171</v>
      </c>
      <c r="D14" s="7" t="s">
        <v>93</v>
      </c>
      <c r="E14" s="83" t="s">
        <v>94</v>
      </c>
      <c r="F14" s="83" t="s">
        <v>94</v>
      </c>
      <c r="G14" s="7">
        <v>1940</v>
      </c>
      <c r="H14" s="172">
        <v>53763.75</v>
      </c>
      <c r="I14" s="181" t="s">
        <v>162</v>
      </c>
      <c r="J14" s="173"/>
      <c r="K14" s="7" t="s">
        <v>240</v>
      </c>
      <c r="L14" s="7" t="s">
        <v>95</v>
      </c>
      <c r="M14" s="7" t="s">
        <v>96</v>
      </c>
      <c r="N14" s="7" t="s">
        <v>241</v>
      </c>
      <c r="O14" s="7" t="s">
        <v>94</v>
      </c>
      <c r="P14" s="7" t="s">
        <v>94</v>
      </c>
      <c r="Q14" s="7" t="s">
        <v>94</v>
      </c>
      <c r="R14" s="7" t="s">
        <v>499</v>
      </c>
      <c r="S14" s="7"/>
      <c r="T14" s="7" t="s">
        <v>93</v>
      </c>
      <c r="U14" s="7" t="s">
        <v>155</v>
      </c>
      <c r="V14" s="7" t="s">
        <v>94</v>
      </c>
      <c r="W14" s="83"/>
      <c r="X14" s="83"/>
      <c r="Y14" s="83"/>
      <c r="Z14" s="83"/>
      <c r="AA14" s="83"/>
      <c r="AB14" s="83"/>
      <c r="AC14" s="81"/>
      <c r="AD14" s="81"/>
      <c r="AE14" s="81"/>
      <c r="AF14" s="81" t="s">
        <v>94</v>
      </c>
    </row>
    <row r="15" spans="1:32" s="110" customFormat="1" ht="44.25" customHeight="1">
      <c r="A15" s="97" t="s">
        <v>43</v>
      </c>
      <c r="B15" s="129" t="s">
        <v>172</v>
      </c>
      <c r="C15" s="7" t="s">
        <v>169</v>
      </c>
      <c r="D15" s="7" t="s">
        <v>93</v>
      </c>
      <c r="E15" s="83" t="s">
        <v>94</v>
      </c>
      <c r="F15" s="7" t="s">
        <v>93</v>
      </c>
      <c r="G15" s="7" t="s">
        <v>173</v>
      </c>
      <c r="H15" s="172">
        <v>300000</v>
      </c>
      <c r="I15" s="181" t="s">
        <v>578</v>
      </c>
      <c r="J15" s="173"/>
      <c r="K15" s="7" t="s">
        <v>513</v>
      </c>
      <c r="L15" s="7" t="s">
        <v>242</v>
      </c>
      <c r="M15" s="7" t="s">
        <v>243</v>
      </c>
      <c r="N15" s="7" t="s">
        <v>241</v>
      </c>
      <c r="O15" s="7" t="s">
        <v>94</v>
      </c>
      <c r="P15" s="7" t="s">
        <v>94</v>
      </c>
      <c r="Q15" s="7" t="s">
        <v>94</v>
      </c>
      <c r="R15" s="7" t="s">
        <v>499</v>
      </c>
      <c r="S15" s="7"/>
      <c r="T15" s="7" t="s">
        <v>93</v>
      </c>
      <c r="U15" s="7" t="s">
        <v>294</v>
      </c>
      <c r="V15" s="7" t="s">
        <v>94</v>
      </c>
      <c r="W15" s="83" t="s">
        <v>155</v>
      </c>
      <c r="X15" s="83" t="s">
        <v>155</v>
      </c>
      <c r="Y15" s="83" t="s">
        <v>155</v>
      </c>
      <c r="Z15" s="83" t="s">
        <v>155</v>
      </c>
      <c r="AA15" s="83" t="s">
        <v>155</v>
      </c>
      <c r="AB15" s="83" t="s">
        <v>155</v>
      </c>
      <c r="AC15" s="81">
        <v>272</v>
      </c>
      <c r="AD15" s="81">
        <v>2</v>
      </c>
      <c r="AE15" s="81" t="s">
        <v>161</v>
      </c>
      <c r="AF15" s="81" t="s">
        <v>94</v>
      </c>
    </row>
    <row r="16" spans="1:32" s="110" customFormat="1" ht="34.5" customHeight="1">
      <c r="A16" s="97" t="s">
        <v>137</v>
      </c>
      <c r="B16" s="129" t="s">
        <v>175</v>
      </c>
      <c r="C16" s="7" t="s">
        <v>176</v>
      </c>
      <c r="D16" s="7" t="s">
        <v>93</v>
      </c>
      <c r="E16" s="83" t="s">
        <v>94</v>
      </c>
      <c r="F16" s="7" t="s">
        <v>94</v>
      </c>
      <c r="G16" s="7" t="s">
        <v>177</v>
      </c>
      <c r="H16" s="172">
        <v>32042.14</v>
      </c>
      <c r="I16" s="181" t="s">
        <v>162</v>
      </c>
      <c r="J16" s="173"/>
      <c r="K16" s="7" t="s">
        <v>235</v>
      </c>
      <c r="L16" s="7" t="s">
        <v>95</v>
      </c>
      <c r="M16" s="7" t="s">
        <v>244</v>
      </c>
      <c r="N16" s="7" t="s">
        <v>245</v>
      </c>
      <c r="O16" s="7" t="s">
        <v>94</v>
      </c>
      <c r="P16" s="7" t="s">
        <v>94</v>
      </c>
      <c r="Q16" s="7" t="s">
        <v>94</v>
      </c>
      <c r="R16" s="7" t="s">
        <v>499</v>
      </c>
      <c r="S16" s="7"/>
      <c r="T16" s="7" t="s">
        <v>93</v>
      </c>
      <c r="U16" s="7" t="s">
        <v>155</v>
      </c>
      <c r="V16" s="7" t="s">
        <v>94</v>
      </c>
      <c r="W16" s="83" t="s">
        <v>297</v>
      </c>
      <c r="X16" s="83" t="s">
        <v>297</v>
      </c>
      <c r="Y16" s="83" t="s">
        <v>297</v>
      </c>
      <c r="Z16" s="83" t="s">
        <v>155</v>
      </c>
      <c r="AA16" s="83" t="s">
        <v>155</v>
      </c>
      <c r="AB16" s="83" t="s">
        <v>155</v>
      </c>
      <c r="AC16" s="81">
        <v>106</v>
      </c>
      <c r="AD16" s="81">
        <v>2</v>
      </c>
      <c r="AE16" s="81" t="s">
        <v>161</v>
      </c>
      <c r="AF16" s="81" t="s">
        <v>94</v>
      </c>
    </row>
    <row r="17" spans="1:32" s="110" customFormat="1" ht="32.25" customHeight="1">
      <c r="A17" s="97" t="s">
        <v>44</v>
      </c>
      <c r="B17" s="129" t="s">
        <v>178</v>
      </c>
      <c r="C17" s="7" t="s">
        <v>176</v>
      </c>
      <c r="D17" s="7" t="s">
        <v>93</v>
      </c>
      <c r="E17" s="83" t="s">
        <v>94</v>
      </c>
      <c r="F17" s="7" t="s">
        <v>94</v>
      </c>
      <c r="G17" s="7">
        <v>1989</v>
      </c>
      <c r="H17" s="172">
        <v>1807000</v>
      </c>
      <c r="I17" s="181" t="s">
        <v>174</v>
      </c>
      <c r="J17" s="173"/>
      <c r="K17" s="7" t="s">
        <v>246</v>
      </c>
      <c r="L17" s="7" t="s">
        <v>95</v>
      </c>
      <c r="M17" s="7" t="s">
        <v>96</v>
      </c>
      <c r="N17" s="7" t="s">
        <v>245</v>
      </c>
      <c r="O17" s="7" t="s">
        <v>94</v>
      </c>
      <c r="P17" s="7" t="s">
        <v>94</v>
      </c>
      <c r="Q17" s="7" t="s">
        <v>94</v>
      </c>
      <c r="R17" s="7" t="s">
        <v>499</v>
      </c>
      <c r="S17" s="7"/>
      <c r="T17" s="7" t="s">
        <v>93</v>
      </c>
      <c r="U17" s="7" t="s">
        <v>294</v>
      </c>
      <c r="V17" s="7" t="s">
        <v>94</v>
      </c>
      <c r="W17" s="83" t="s">
        <v>297</v>
      </c>
      <c r="X17" s="83" t="s">
        <v>297</v>
      </c>
      <c r="Y17" s="83" t="s">
        <v>297</v>
      </c>
      <c r="Z17" s="83" t="s">
        <v>297</v>
      </c>
      <c r="AA17" s="83" t="s">
        <v>297</v>
      </c>
      <c r="AB17" s="83" t="s">
        <v>297</v>
      </c>
      <c r="AC17" s="81">
        <v>498</v>
      </c>
      <c r="AD17" s="81">
        <v>2</v>
      </c>
      <c r="AE17" s="81" t="s">
        <v>93</v>
      </c>
      <c r="AF17" s="81" t="s">
        <v>94</v>
      </c>
    </row>
    <row r="18" spans="1:32" s="110" customFormat="1" ht="32.25" customHeight="1">
      <c r="A18" s="97" t="s">
        <v>138</v>
      </c>
      <c r="B18" s="129" t="s">
        <v>179</v>
      </c>
      <c r="C18" s="7" t="s">
        <v>176</v>
      </c>
      <c r="D18" s="7" t="s">
        <v>93</v>
      </c>
      <c r="E18" s="83" t="s">
        <v>94</v>
      </c>
      <c r="F18" s="7" t="s">
        <v>94</v>
      </c>
      <c r="G18" s="7">
        <v>1972</v>
      </c>
      <c r="H18" s="172">
        <v>1618000</v>
      </c>
      <c r="I18" s="181" t="s">
        <v>174</v>
      </c>
      <c r="J18" s="173"/>
      <c r="K18" s="7" t="s">
        <v>247</v>
      </c>
      <c r="L18" s="7" t="s">
        <v>95</v>
      </c>
      <c r="M18" s="7" t="s">
        <v>96</v>
      </c>
      <c r="N18" s="7" t="s">
        <v>245</v>
      </c>
      <c r="O18" s="7" t="s">
        <v>94</v>
      </c>
      <c r="P18" s="7" t="s">
        <v>94</v>
      </c>
      <c r="Q18" s="7" t="s">
        <v>94</v>
      </c>
      <c r="R18" s="7" t="s">
        <v>499</v>
      </c>
      <c r="S18" s="7"/>
      <c r="T18" s="7" t="s">
        <v>93</v>
      </c>
      <c r="U18" s="7" t="s">
        <v>155</v>
      </c>
      <c r="V18" s="7" t="s">
        <v>94</v>
      </c>
      <c r="W18" s="83" t="s">
        <v>297</v>
      </c>
      <c r="X18" s="83" t="s">
        <v>155</v>
      </c>
      <c r="Y18" s="83" t="s">
        <v>294</v>
      </c>
      <c r="Z18" s="83" t="s">
        <v>297</v>
      </c>
      <c r="AA18" s="83" t="s">
        <v>161</v>
      </c>
      <c r="AB18" s="83" t="s">
        <v>155</v>
      </c>
      <c r="AC18" s="81">
        <v>446</v>
      </c>
      <c r="AD18" s="81">
        <v>3</v>
      </c>
      <c r="AE18" s="81" t="s">
        <v>93</v>
      </c>
      <c r="AF18" s="81" t="s">
        <v>161</v>
      </c>
    </row>
    <row r="19" spans="1:32" s="110" customFormat="1" ht="32.25" customHeight="1">
      <c r="A19" s="97" t="s">
        <v>139</v>
      </c>
      <c r="B19" s="129" t="s">
        <v>180</v>
      </c>
      <c r="C19" s="7" t="s">
        <v>181</v>
      </c>
      <c r="D19" s="7" t="s">
        <v>93</v>
      </c>
      <c r="E19" s="83" t="s">
        <v>94</v>
      </c>
      <c r="F19" s="7" t="s">
        <v>93</v>
      </c>
      <c r="G19" s="7" t="s">
        <v>182</v>
      </c>
      <c r="H19" s="172">
        <v>34967.44</v>
      </c>
      <c r="I19" s="181" t="s">
        <v>162</v>
      </c>
      <c r="J19" s="173"/>
      <c r="K19" s="7" t="s">
        <v>247</v>
      </c>
      <c r="L19" s="7" t="s">
        <v>248</v>
      </c>
      <c r="M19" s="7" t="s">
        <v>243</v>
      </c>
      <c r="N19" s="7" t="s">
        <v>241</v>
      </c>
      <c r="O19" s="7" t="s">
        <v>94</v>
      </c>
      <c r="P19" s="7" t="s">
        <v>94</v>
      </c>
      <c r="Q19" s="7" t="s">
        <v>94</v>
      </c>
      <c r="R19" s="7" t="s">
        <v>499</v>
      </c>
      <c r="S19" s="7"/>
      <c r="T19" s="7" t="s">
        <v>93</v>
      </c>
      <c r="U19" s="7" t="s">
        <v>294</v>
      </c>
      <c r="V19" s="7" t="s">
        <v>94</v>
      </c>
      <c r="W19" s="83" t="s">
        <v>294</v>
      </c>
      <c r="X19" s="83" t="s">
        <v>155</v>
      </c>
      <c r="Y19" s="83" t="s">
        <v>161</v>
      </c>
      <c r="Z19" s="83" t="s">
        <v>294</v>
      </c>
      <c r="AA19" s="83" t="s">
        <v>161</v>
      </c>
      <c r="AB19" s="83" t="s">
        <v>294</v>
      </c>
      <c r="AC19" s="81"/>
      <c r="AD19" s="81">
        <v>1</v>
      </c>
      <c r="AE19" s="81" t="s">
        <v>161</v>
      </c>
      <c r="AF19" s="81" t="s">
        <v>161</v>
      </c>
    </row>
    <row r="20" spans="1:32" s="110" customFormat="1" ht="32.25" customHeight="1">
      <c r="A20" s="97" t="s">
        <v>140</v>
      </c>
      <c r="B20" s="129" t="s">
        <v>183</v>
      </c>
      <c r="C20" s="83" t="s">
        <v>167</v>
      </c>
      <c r="D20" s="83" t="s">
        <v>581</v>
      </c>
      <c r="E20" s="83" t="s">
        <v>94</v>
      </c>
      <c r="F20" s="83" t="s">
        <v>94</v>
      </c>
      <c r="G20" s="7" t="s">
        <v>170</v>
      </c>
      <c r="H20" s="172">
        <v>5951.38</v>
      </c>
      <c r="I20" s="181" t="s">
        <v>162</v>
      </c>
      <c r="J20" s="173"/>
      <c r="K20" s="7" t="s">
        <v>249</v>
      </c>
      <c r="L20" s="7" t="s">
        <v>170</v>
      </c>
      <c r="M20" s="7"/>
      <c r="N20" s="7"/>
      <c r="O20" s="7" t="s">
        <v>94</v>
      </c>
      <c r="P20" s="7" t="s">
        <v>94</v>
      </c>
      <c r="Q20" s="7" t="s">
        <v>94</v>
      </c>
      <c r="R20" s="7" t="s">
        <v>499</v>
      </c>
      <c r="S20" s="7"/>
      <c r="T20" s="7" t="s">
        <v>93</v>
      </c>
      <c r="U20" s="7" t="s">
        <v>294</v>
      </c>
      <c r="V20" s="7" t="s">
        <v>94</v>
      </c>
      <c r="W20" s="83" t="s">
        <v>155</v>
      </c>
      <c r="X20" s="83" t="s">
        <v>299</v>
      </c>
      <c r="Y20" s="83" t="s">
        <v>295</v>
      </c>
      <c r="Z20" s="83" t="s">
        <v>294</v>
      </c>
      <c r="AA20" s="83" t="s">
        <v>161</v>
      </c>
      <c r="AB20" s="83" t="s">
        <v>161</v>
      </c>
      <c r="AC20" s="81">
        <v>58</v>
      </c>
      <c r="AD20" s="81">
        <v>1</v>
      </c>
      <c r="AE20" s="81" t="s">
        <v>161</v>
      </c>
      <c r="AF20" s="81" t="s">
        <v>94</v>
      </c>
    </row>
    <row r="21" spans="1:32" s="110" customFormat="1" ht="32.25" customHeight="1">
      <c r="A21" s="97" t="s">
        <v>141</v>
      </c>
      <c r="B21" s="129" t="s">
        <v>184</v>
      </c>
      <c r="C21" s="7" t="s">
        <v>167</v>
      </c>
      <c r="D21" s="83" t="s">
        <v>93</v>
      </c>
      <c r="E21" s="7" t="s">
        <v>94</v>
      </c>
      <c r="F21" s="7" t="s">
        <v>94</v>
      </c>
      <c r="G21" s="7" t="s">
        <v>185</v>
      </c>
      <c r="H21" s="172">
        <v>3798.54</v>
      </c>
      <c r="I21" s="181" t="s">
        <v>162</v>
      </c>
      <c r="J21" s="173"/>
      <c r="K21" s="7" t="s">
        <v>250</v>
      </c>
      <c r="L21" s="7" t="s">
        <v>170</v>
      </c>
      <c r="M21" s="7"/>
      <c r="N21" s="7"/>
      <c r="O21" s="7" t="s">
        <v>94</v>
      </c>
      <c r="P21" s="7" t="s">
        <v>94</v>
      </c>
      <c r="Q21" s="7" t="s">
        <v>94</v>
      </c>
      <c r="R21" s="7" t="s">
        <v>499</v>
      </c>
      <c r="S21" s="7"/>
      <c r="T21" s="7" t="s">
        <v>93</v>
      </c>
      <c r="U21" s="7" t="s">
        <v>294</v>
      </c>
      <c r="V21" s="7" t="s">
        <v>94</v>
      </c>
      <c r="W21" s="83" t="s">
        <v>155</v>
      </c>
      <c r="X21" s="83" t="s">
        <v>294</v>
      </c>
      <c r="Y21" s="83" t="s">
        <v>161</v>
      </c>
      <c r="Z21" s="83" t="s">
        <v>294</v>
      </c>
      <c r="AA21" s="83" t="s">
        <v>161</v>
      </c>
      <c r="AB21" s="83" t="s">
        <v>161</v>
      </c>
      <c r="AC21" s="81">
        <v>54</v>
      </c>
      <c r="AD21" s="81">
        <v>1</v>
      </c>
      <c r="AE21" s="81" t="s">
        <v>94</v>
      </c>
      <c r="AF21" s="81" t="s">
        <v>94</v>
      </c>
    </row>
    <row r="22" spans="1:32" s="110" customFormat="1" ht="32.25" customHeight="1">
      <c r="A22" s="97" t="s">
        <v>142</v>
      </c>
      <c r="B22" s="129" t="s">
        <v>186</v>
      </c>
      <c r="C22" s="83" t="s">
        <v>517</v>
      </c>
      <c r="D22" s="83" t="s">
        <v>581</v>
      </c>
      <c r="E22" s="83" t="s">
        <v>94</v>
      </c>
      <c r="F22" s="83" t="s">
        <v>94</v>
      </c>
      <c r="G22" s="83" t="s">
        <v>170</v>
      </c>
      <c r="H22" s="172">
        <v>405898</v>
      </c>
      <c r="I22" s="181" t="s">
        <v>162</v>
      </c>
      <c r="J22" s="173"/>
      <c r="K22" s="7" t="s">
        <v>251</v>
      </c>
      <c r="L22" s="7" t="s">
        <v>95</v>
      </c>
      <c r="M22" s="7" t="s">
        <v>96</v>
      </c>
      <c r="N22" s="7" t="s">
        <v>243</v>
      </c>
      <c r="O22" s="7" t="s">
        <v>94</v>
      </c>
      <c r="P22" s="7" t="s">
        <v>94</v>
      </c>
      <c r="Q22" s="7" t="s">
        <v>94</v>
      </c>
      <c r="R22" s="7" t="s">
        <v>499</v>
      </c>
      <c r="S22" s="7"/>
      <c r="T22" s="7" t="s">
        <v>93</v>
      </c>
      <c r="U22" s="7" t="s">
        <v>294</v>
      </c>
      <c r="V22" s="7" t="s">
        <v>94</v>
      </c>
      <c r="W22" s="83" t="s">
        <v>297</v>
      </c>
      <c r="X22" s="83" t="s">
        <v>297</v>
      </c>
      <c r="Y22" s="83" t="s">
        <v>155</v>
      </c>
      <c r="Z22" s="83" t="s">
        <v>155</v>
      </c>
      <c r="AA22" s="83" t="s">
        <v>161</v>
      </c>
      <c r="AB22" s="83" t="s">
        <v>155</v>
      </c>
      <c r="AC22" s="81">
        <v>357</v>
      </c>
      <c r="AD22" s="81">
        <v>2</v>
      </c>
      <c r="AE22" s="81" t="s">
        <v>93</v>
      </c>
      <c r="AF22" s="81" t="s">
        <v>94</v>
      </c>
    </row>
    <row r="23" spans="1:32" s="110" customFormat="1" ht="32.25" customHeight="1">
      <c r="A23" s="97" t="s">
        <v>143</v>
      </c>
      <c r="B23" s="129" t="s">
        <v>310</v>
      </c>
      <c r="C23" s="7" t="s">
        <v>187</v>
      </c>
      <c r="D23" s="83" t="s">
        <v>93</v>
      </c>
      <c r="E23" s="7" t="s">
        <v>94</v>
      </c>
      <c r="F23" s="7" t="s">
        <v>94</v>
      </c>
      <c r="G23" s="7" t="s">
        <v>185</v>
      </c>
      <c r="H23" s="172">
        <v>338000</v>
      </c>
      <c r="I23" s="181" t="s">
        <v>174</v>
      </c>
      <c r="J23" s="173"/>
      <c r="K23" s="7" t="s">
        <v>250</v>
      </c>
      <c r="L23" s="7" t="s">
        <v>95</v>
      </c>
      <c r="M23" s="7" t="s">
        <v>96</v>
      </c>
      <c r="N23" s="7" t="s">
        <v>241</v>
      </c>
      <c r="O23" s="7" t="s">
        <v>94</v>
      </c>
      <c r="P23" s="7" t="s">
        <v>94</v>
      </c>
      <c r="Q23" s="7" t="s">
        <v>94</v>
      </c>
      <c r="R23" s="7" t="s">
        <v>505</v>
      </c>
      <c r="S23" s="7"/>
      <c r="T23" s="7" t="s">
        <v>93</v>
      </c>
      <c r="U23" s="7" t="s">
        <v>297</v>
      </c>
      <c r="V23" s="7" t="s">
        <v>94</v>
      </c>
      <c r="W23" s="83" t="s">
        <v>155</v>
      </c>
      <c r="X23" s="83" t="s">
        <v>155</v>
      </c>
      <c r="Y23" s="83" t="s">
        <v>155</v>
      </c>
      <c r="Z23" s="83" t="s">
        <v>155</v>
      </c>
      <c r="AA23" s="83" t="s">
        <v>161</v>
      </c>
      <c r="AB23" s="83" t="s">
        <v>155</v>
      </c>
      <c r="AC23" s="81">
        <v>136</v>
      </c>
      <c r="AD23" s="81">
        <v>3</v>
      </c>
      <c r="AE23" s="81" t="s">
        <v>93</v>
      </c>
      <c r="AF23" s="81" t="s">
        <v>94</v>
      </c>
    </row>
    <row r="24" spans="1:32" s="110" customFormat="1" ht="32.25" customHeight="1">
      <c r="A24" s="97" t="s">
        <v>144</v>
      </c>
      <c r="B24" s="129" t="s">
        <v>188</v>
      </c>
      <c r="C24" s="7" t="s">
        <v>181</v>
      </c>
      <c r="D24" s="83" t="s">
        <v>93</v>
      </c>
      <c r="E24" s="7" t="s">
        <v>94</v>
      </c>
      <c r="F24" s="7" t="s">
        <v>93</v>
      </c>
      <c r="G24" s="7" t="s">
        <v>182</v>
      </c>
      <c r="H24" s="172">
        <v>27916.83</v>
      </c>
      <c r="I24" s="181" t="s">
        <v>162</v>
      </c>
      <c r="J24" s="173"/>
      <c r="K24" s="7" t="s">
        <v>252</v>
      </c>
      <c r="L24" s="7" t="s">
        <v>243</v>
      </c>
      <c r="M24" s="7" t="s">
        <v>243</v>
      </c>
      <c r="N24" s="7" t="s">
        <v>253</v>
      </c>
      <c r="O24" s="7" t="s">
        <v>94</v>
      </c>
      <c r="P24" s="7" t="s">
        <v>94</v>
      </c>
      <c r="Q24" s="7" t="s">
        <v>94</v>
      </c>
      <c r="R24" s="7" t="s">
        <v>499</v>
      </c>
      <c r="S24" s="7"/>
      <c r="T24" s="7" t="s">
        <v>93</v>
      </c>
      <c r="U24" s="7" t="s">
        <v>294</v>
      </c>
      <c r="V24" s="7" t="s">
        <v>94</v>
      </c>
      <c r="W24" s="83" t="s">
        <v>155</v>
      </c>
      <c r="X24" s="83" t="s">
        <v>155</v>
      </c>
      <c r="Y24" s="83"/>
      <c r="Z24" s="83" t="s">
        <v>294</v>
      </c>
      <c r="AA24" s="83" t="s">
        <v>161</v>
      </c>
      <c r="AB24" s="83" t="s">
        <v>294</v>
      </c>
      <c r="AC24" s="81">
        <v>142</v>
      </c>
      <c r="AD24" s="81">
        <v>1</v>
      </c>
      <c r="AE24" s="81" t="s">
        <v>94</v>
      </c>
      <c r="AF24" s="81" t="s">
        <v>94</v>
      </c>
    </row>
    <row r="25" spans="1:32" s="110" customFormat="1" ht="32.25" customHeight="1">
      <c r="A25" s="97" t="s">
        <v>534</v>
      </c>
      <c r="B25" s="129" t="s">
        <v>189</v>
      </c>
      <c r="C25" s="7" t="s">
        <v>181</v>
      </c>
      <c r="D25" s="83" t="s">
        <v>93</v>
      </c>
      <c r="E25" s="7" t="s">
        <v>94</v>
      </c>
      <c r="F25" s="7" t="s">
        <v>93</v>
      </c>
      <c r="G25" s="7" t="s">
        <v>182</v>
      </c>
      <c r="H25" s="172">
        <v>43680.63</v>
      </c>
      <c r="I25" s="181" t="s">
        <v>162</v>
      </c>
      <c r="J25" s="173"/>
      <c r="K25" s="7" t="s">
        <v>249</v>
      </c>
      <c r="L25" s="7" t="s">
        <v>95</v>
      </c>
      <c r="M25" s="7" t="s">
        <v>254</v>
      </c>
      <c r="N25" s="7" t="s">
        <v>241</v>
      </c>
      <c r="O25" s="7" t="s">
        <v>94</v>
      </c>
      <c r="P25" s="7" t="s">
        <v>94</v>
      </c>
      <c r="Q25" s="7" t="s">
        <v>94</v>
      </c>
      <c r="R25" s="7" t="s">
        <v>499</v>
      </c>
      <c r="S25" s="7"/>
      <c r="T25" s="7" t="s">
        <v>93</v>
      </c>
      <c r="U25" s="7" t="s">
        <v>294</v>
      </c>
      <c r="V25" s="7" t="s">
        <v>94</v>
      </c>
      <c r="W25" s="83" t="s">
        <v>155</v>
      </c>
      <c r="X25" s="83" t="s">
        <v>155</v>
      </c>
      <c r="Y25" s="83" t="s">
        <v>294</v>
      </c>
      <c r="Z25" s="83" t="s">
        <v>155</v>
      </c>
      <c r="AA25" s="83" t="s">
        <v>298</v>
      </c>
      <c r="AB25" s="83" t="s">
        <v>294</v>
      </c>
      <c r="AC25" s="81">
        <v>210</v>
      </c>
      <c r="AD25" s="81">
        <v>1</v>
      </c>
      <c r="AE25" s="81" t="s">
        <v>94</v>
      </c>
      <c r="AF25" s="81" t="s">
        <v>94</v>
      </c>
    </row>
    <row r="26" spans="1:32" s="110" customFormat="1" ht="32.25" customHeight="1">
      <c r="A26" s="97" t="s">
        <v>535</v>
      </c>
      <c r="B26" s="129" t="s">
        <v>190</v>
      </c>
      <c r="C26" s="7" t="s">
        <v>187</v>
      </c>
      <c r="D26" s="83" t="s">
        <v>93</v>
      </c>
      <c r="E26" s="7" t="s">
        <v>94</v>
      </c>
      <c r="F26" s="7" t="s">
        <v>94</v>
      </c>
      <c r="G26" s="7">
        <v>2014</v>
      </c>
      <c r="H26" s="172">
        <v>5813000</v>
      </c>
      <c r="I26" s="181" t="s">
        <v>174</v>
      </c>
      <c r="J26" s="173"/>
      <c r="K26" s="7" t="s">
        <v>255</v>
      </c>
      <c r="L26" s="7" t="s">
        <v>256</v>
      </c>
      <c r="M26" s="7"/>
      <c r="N26" s="7" t="s">
        <v>257</v>
      </c>
      <c r="O26" s="7" t="s">
        <v>94</v>
      </c>
      <c r="P26" s="7" t="s">
        <v>94</v>
      </c>
      <c r="Q26" s="7" t="s">
        <v>94</v>
      </c>
      <c r="R26" s="7" t="s">
        <v>499</v>
      </c>
      <c r="S26" s="7"/>
      <c r="T26" s="7" t="s">
        <v>93</v>
      </c>
      <c r="U26" s="7" t="s">
        <v>297</v>
      </c>
      <c r="V26" s="7" t="s">
        <v>94</v>
      </c>
      <c r="W26" s="83" t="s">
        <v>297</v>
      </c>
      <c r="X26" s="83" t="s">
        <v>297</v>
      </c>
      <c r="Y26" s="83" t="s">
        <v>297</v>
      </c>
      <c r="Z26" s="83" t="s">
        <v>297</v>
      </c>
      <c r="AA26" s="83" t="s">
        <v>161</v>
      </c>
      <c r="AB26" s="83" t="s">
        <v>297</v>
      </c>
      <c r="AC26" s="81">
        <v>1396</v>
      </c>
      <c r="AD26" s="81">
        <v>1</v>
      </c>
      <c r="AE26" s="81" t="s">
        <v>94</v>
      </c>
      <c r="AF26" s="81" t="s">
        <v>94</v>
      </c>
    </row>
    <row r="27" spans="1:32" s="110" customFormat="1" ht="32.25" customHeight="1">
      <c r="A27" s="97" t="s">
        <v>536</v>
      </c>
      <c r="B27" s="129" t="s">
        <v>191</v>
      </c>
      <c r="C27" s="7" t="s">
        <v>192</v>
      </c>
      <c r="D27" s="83" t="s">
        <v>93</v>
      </c>
      <c r="E27" s="7" t="s">
        <v>94</v>
      </c>
      <c r="F27" s="7" t="s">
        <v>94</v>
      </c>
      <c r="G27" s="7">
        <v>2015</v>
      </c>
      <c r="H27" s="172">
        <v>22612</v>
      </c>
      <c r="I27" s="181" t="s">
        <v>162</v>
      </c>
      <c r="J27" s="173"/>
      <c r="K27" s="7" t="s">
        <v>255</v>
      </c>
      <c r="L27" s="7" t="s">
        <v>95</v>
      </c>
      <c r="M27" s="7" t="s">
        <v>96</v>
      </c>
      <c r="N27" s="7" t="s">
        <v>258</v>
      </c>
      <c r="O27" s="7" t="s">
        <v>94</v>
      </c>
      <c r="P27" s="7" t="s">
        <v>94</v>
      </c>
      <c r="Q27" s="7" t="s">
        <v>94</v>
      </c>
      <c r="R27" s="7" t="s">
        <v>499</v>
      </c>
      <c r="S27" s="7"/>
      <c r="T27" s="7" t="s">
        <v>93</v>
      </c>
      <c r="U27" s="7" t="s">
        <v>297</v>
      </c>
      <c r="V27" s="7" t="s">
        <v>94</v>
      </c>
      <c r="W27" s="83" t="s">
        <v>297</v>
      </c>
      <c r="X27" s="83" t="s">
        <v>297</v>
      </c>
      <c r="Y27" s="83" t="s">
        <v>161</v>
      </c>
      <c r="Z27" s="83" t="s">
        <v>297</v>
      </c>
      <c r="AA27" s="83" t="s">
        <v>161</v>
      </c>
      <c r="AB27" s="83" t="s">
        <v>297</v>
      </c>
      <c r="AC27" s="81">
        <v>65</v>
      </c>
      <c r="AD27" s="81">
        <v>1</v>
      </c>
      <c r="AE27" s="81" t="s">
        <v>94</v>
      </c>
      <c r="AF27" s="81" t="s">
        <v>94</v>
      </c>
    </row>
    <row r="28" spans="1:32" s="110" customFormat="1" ht="32.25" customHeight="1">
      <c r="A28" s="97" t="s">
        <v>537</v>
      </c>
      <c r="B28" s="79" t="s">
        <v>193</v>
      </c>
      <c r="C28" s="83" t="s">
        <v>194</v>
      </c>
      <c r="D28" s="83" t="s">
        <v>581</v>
      </c>
      <c r="E28" s="83" t="s">
        <v>94</v>
      </c>
      <c r="F28" s="83" t="s">
        <v>93</v>
      </c>
      <c r="G28" s="83" t="s">
        <v>195</v>
      </c>
      <c r="H28" s="172">
        <v>497723.06</v>
      </c>
      <c r="I28" s="124" t="s">
        <v>162</v>
      </c>
      <c r="J28" s="173"/>
      <c r="K28" s="83" t="s">
        <v>234</v>
      </c>
      <c r="L28" s="83" t="s">
        <v>95</v>
      </c>
      <c r="M28" s="83" t="s">
        <v>96</v>
      </c>
      <c r="N28" s="83" t="s">
        <v>258</v>
      </c>
      <c r="O28" s="83" t="s">
        <v>94</v>
      </c>
      <c r="P28" s="83" t="s">
        <v>94</v>
      </c>
      <c r="Q28" s="83" t="s">
        <v>94</v>
      </c>
      <c r="R28" s="83" t="s">
        <v>499</v>
      </c>
      <c r="S28" s="83"/>
      <c r="T28" s="83" t="s">
        <v>93</v>
      </c>
      <c r="U28" s="83" t="s">
        <v>305</v>
      </c>
      <c r="V28" s="83" t="s">
        <v>94</v>
      </c>
      <c r="W28" s="83" t="s">
        <v>155</v>
      </c>
      <c r="X28" s="83" t="s">
        <v>294</v>
      </c>
      <c r="Y28" s="83" t="s">
        <v>161</v>
      </c>
      <c r="Z28" s="83" t="s">
        <v>305</v>
      </c>
      <c r="AA28" s="83"/>
      <c r="AB28" s="83" t="s">
        <v>294</v>
      </c>
      <c r="AC28" s="81">
        <v>720</v>
      </c>
      <c r="AD28" s="81">
        <v>2.5</v>
      </c>
      <c r="AE28" s="81" t="s">
        <v>94</v>
      </c>
      <c r="AF28" s="81" t="s">
        <v>94</v>
      </c>
    </row>
    <row r="29" spans="1:32" s="110" customFormat="1" ht="49.5" customHeight="1">
      <c r="A29" s="97" t="s">
        <v>538</v>
      </c>
      <c r="B29" s="129" t="s">
        <v>484</v>
      </c>
      <c r="C29" s="7" t="s">
        <v>196</v>
      </c>
      <c r="D29" s="83" t="s">
        <v>93</v>
      </c>
      <c r="E29" s="7" t="s">
        <v>94</v>
      </c>
      <c r="F29" s="7" t="s">
        <v>93</v>
      </c>
      <c r="G29" s="7" t="s">
        <v>195</v>
      </c>
      <c r="H29" s="172">
        <v>1607239.41</v>
      </c>
      <c r="I29" s="181" t="s">
        <v>162</v>
      </c>
      <c r="J29" s="173"/>
      <c r="K29" s="7" t="s">
        <v>255</v>
      </c>
      <c r="L29" s="7" t="s">
        <v>95</v>
      </c>
      <c r="M29" s="7" t="s">
        <v>96</v>
      </c>
      <c r="N29" s="7" t="s">
        <v>259</v>
      </c>
      <c r="O29" s="7" t="s">
        <v>94</v>
      </c>
      <c r="P29" s="7" t="s">
        <v>94</v>
      </c>
      <c r="Q29" s="7" t="s">
        <v>94</v>
      </c>
      <c r="R29" s="7" t="s">
        <v>499</v>
      </c>
      <c r="S29" s="7"/>
      <c r="T29" s="7" t="s">
        <v>93</v>
      </c>
      <c r="U29" s="7" t="s">
        <v>155</v>
      </c>
      <c r="V29" s="7" t="s">
        <v>94</v>
      </c>
      <c r="W29" s="83" t="s">
        <v>155</v>
      </c>
      <c r="X29" s="83" t="s">
        <v>297</v>
      </c>
      <c r="Y29" s="83" t="s">
        <v>297</v>
      </c>
      <c r="Z29" s="83" t="s">
        <v>297</v>
      </c>
      <c r="AA29" s="83" t="s">
        <v>297</v>
      </c>
      <c r="AB29" s="83" t="s">
        <v>297</v>
      </c>
      <c r="AC29" s="81"/>
      <c r="AD29" s="81" t="s">
        <v>302</v>
      </c>
      <c r="AE29" s="81" t="s">
        <v>303</v>
      </c>
      <c r="AF29" s="81" t="s">
        <v>94</v>
      </c>
    </row>
    <row r="30" spans="1:32" s="110" customFormat="1" ht="32.25" customHeight="1">
      <c r="A30" s="97" t="s">
        <v>539</v>
      </c>
      <c r="B30" s="129" t="s">
        <v>197</v>
      </c>
      <c r="C30" s="7" t="s">
        <v>165</v>
      </c>
      <c r="D30" s="83" t="s">
        <v>93</v>
      </c>
      <c r="E30" s="7" t="s">
        <v>94</v>
      </c>
      <c r="F30" s="7" t="s">
        <v>94</v>
      </c>
      <c r="G30" s="7" t="s">
        <v>173</v>
      </c>
      <c r="H30" s="172">
        <v>358000</v>
      </c>
      <c r="I30" s="181" t="s">
        <v>174</v>
      </c>
      <c r="J30" s="173"/>
      <c r="K30" s="7" t="s">
        <v>255</v>
      </c>
      <c r="L30" s="7" t="s">
        <v>260</v>
      </c>
      <c r="M30" s="7" t="s">
        <v>161</v>
      </c>
      <c r="N30" s="7" t="s">
        <v>241</v>
      </c>
      <c r="O30" s="7" t="s">
        <v>94</v>
      </c>
      <c r="P30" s="7" t="s">
        <v>94</v>
      </c>
      <c r="Q30" s="7" t="s">
        <v>94</v>
      </c>
      <c r="R30" s="7" t="s">
        <v>499</v>
      </c>
      <c r="S30" s="7"/>
      <c r="T30" s="7" t="s">
        <v>93</v>
      </c>
      <c r="U30" s="7" t="s">
        <v>294</v>
      </c>
      <c r="V30" s="7" t="s">
        <v>94</v>
      </c>
      <c r="W30" s="83" t="s">
        <v>155</v>
      </c>
      <c r="X30" s="83" t="s">
        <v>155</v>
      </c>
      <c r="Y30" s="83" t="s">
        <v>155</v>
      </c>
      <c r="Z30" s="83" t="s">
        <v>294</v>
      </c>
      <c r="AA30" s="83" t="s">
        <v>161</v>
      </c>
      <c r="AB30" s="83" t="s">
        <v>294</v>
      </c>
      <c r="AC30" s="81">
        <v>168</v>
      </c>
      <c r="AD30" s="81">
        <v>2</v>
      </c>
      <c r="AE30" s="81" t="s">
        <v>93</v>
      </c>
      <c r="AF30" s="81" t="s">
        <v>94</v>
      </c>
    </row>
    <row r="31" spans="1:32" s="110" customFormat="1" ht="32.25" customHeight="1">
      <c r="A31" s="97" t="s">
        <v>540</v>
      </c>
      <c r="B31" s="129" t="s">
        <v>197</v>
      </c>
      <c r="C31" s="7" t="s">
        <v>198</v>
      </c>
      <c r="D31" s="83" t="s">
        <v>93</v>
      </c>
      <c r="E31" s="7" t="s">
        <v>94</v>
      </c>
      <c r="F31" s="7" t="s">
        <v>94</v>
      </c>
      <c r="G31" s="7" t="s">
        <v>199</v>
      </c>
      <c r="H31" s="172">
        <v>767000</v>
      </c>
      <c r="I31" s="181" t="s">
        <v>174</v>
      </c>
      <c r="J31" s="173"/>
      <c r="K31" s="7" t="s">
        <v>255</v>
      </c>
      <c r="L31" s="7" t="s">
        <v>261</v>
      </c>
      <c r="M31" s="7" t="s">
        <v>161</v>
      </c>
      <c r="N31" s="7" t="s">
        <v>241</v>
      </c>
      <c r="O31" s="7" t="s">
        <v>94</v>
      </c>
      <c r="P31" s="7" t="s">
        <v>94</v>
      </c>
      <c r="Q31" s="7" t="s">
        <v>94</v>
      </c>
      <c r="R31" s="7" t="s">
        <v>499</v>
      </c>
      <c r="S31" s="7"/>
      <c r="T31" s="7" t="s">
        <v>93</v>
      </c>
      <c r="U31" s="7" t="s">
        <v>155</v>
      </c>
      <c r="V31" s="7" t="s">
        <v>94</v>
      </c>
      <c r="W31" s="83" t="s">
        <v>155</v>
      </c>
      <c r="X31" s="83" t="s">
        <v>155</v>
      </c>
      <c r="Y31" s="83" t="s">
        <v>161</v>
      </c>
      <c r="Z31" s="83" t="s">
        <v>155</v>
      </c>
      <c r="AA31" s="83" t="s">
        <v>161</v>
      </c>
      <c r="AB31" s="83" t="s">
        <v>114</v>
      </c>
      <c r="AC31" s="81">
        <v>360</v>
      </c>
      <c r="AD31" s="81">
        <v>1</v>
      </c>
      <c r="AE31" s="81" t="s">
        <v>94</v>
      </c>
      <c r="AF31" s="81" t="s">
        <v>94</v>
      </c>
    </row>
    <row r="32" spans="1:32" s="110" customFormat="1" ht="32.25" customHeight="1">
      <c r="A32" s="97" t="s">
        <v>541</v>
      </c>
      <c r="B32" s="129" t="s">
        <v>200</v>
      </c>
      <c r="C32" s="7" t="s">
        <v>202</v>
      </c>
      <c r="D32" s="83" t="s">
        <v>93</v>
      </c>
      <c r="E32" s="7" t="s">
        <v>94</v>
      </c>
      <c r="F32" s="7" t="s">
        <v>94</v>
      </c>
      <c r="G32" s="7" t="s">
        <v>199</v>
      </c>
      <c r="H32" s="172">
        <v>300317.33</v>
      </c>
      <c r="I32" s="181" t="s">
        <v>162</v>
      </c>
      <c r="J32" s="173"/>
      <c r="K32" s="7" t="s">
        <v>255</v>
      </c>
      <c r="L32" s="7" t="s">
        <v>95</v>
      </c>
      <c r="M32" s="7" t="s">
        <v>263</v>
      </c>
      <c r="N32" s="7" t="s">
        <v>264</v>
      </c>
      <c r="O32" s="7" t="s">
        <v>94</v>
      </c>
      <c r="P32" s="7" t="s">
        <v>94</v>
      </c>
      <c r="Q32" s="7" t="s">
        <v>94</v>
      </c>
      <c r="R32" s="7" t="s">
        <v>499</v>
      </c>
      <c r="S32" s="7"/>
      <c r="T32" s="7" t="s">
        <v>93</v>
      </c>
      <c r="U32" s="7" t="s">
        <v>297</v>
      </c>
      <c r="V32" s="7" t="s">
        <v>94</v>
      </c>
      <c r="W32" s="83" t="s">
        <v>297</v>
      </c>
      <c r="X32" s="83" t="s">
        <v>297</v>
      </c>
      <c r="Y32" s="83" t="s">
        <v>297</v>
      </c>
      <c r="Z32" s="83" t="s">
        <v>297</v>
      </c>
      <c r="AA32" s="83" t="s">
        <v>297</v>
      </c>
      <c r="AB32" s="83" t="s">
        <v>297</v>
      </c>
      <c r="AC32" s="81">
        <v>275</v>
      </c>
      <c r="AD32" s="81">
        <v>1</v>
      </c>
      <c r="AE32" s="81" t="s">
        <v>94</v>
      </c>
      <c r="AF32" s="81" t="s">
        <v>94</v>
      </c>
    </row>
    <row r="33" spans="1:32" s="110" customFormat="1" ht="32.25" customHeight="1">
      <c r="A33" s="97" t="s">
        <v>542</v>
      </c>
      <c r="B33" s="129" t="s">
        <v>201</v>
      </c>
      <c r="C33" s="7" t="s">
        <v>202</v>
      </c>
      <c r="D33" s="83" t="s">
        <v>93</v>
      </c>
      <c r="E33" s="7" t="s">
        <v>94</v>
      </c>
      <c r="F33" s="7" t="s">
        <v>94</v>
      </c>
      <c r="G33" s="7" t="s">
        <v>199</v>
      </c>
      <c r="H33" s="172">
        <v>874422.62</v>
      </c>
      <c r="I33" s="181" t="s">
        <v>162</v>
      </c>
      <c r="J33" s="173"/>
      <c r="K33" s="7" t="s">
        <v>247</v>
      </c>
      <c r="L33" s="7" t="s">
        <v>95</v>
      </c>
      <c r="M33" s="7" t="s">
        <v>265</v>
      </c>
      <c r="N33" s="7" t="s">
        <v>266</v>
      </c>
      <c r="O33" s="7" t="s">
        <v>94</v>
      </c>
      <c r="P33" s="7" t="s">
        <v>94</v>
      </c>
      <c r="Q33" s="7" t="s">
        <v>94</v>
      </c>
      <c r="R33" s="7" t="s">
        <v>499</v>
      </c>
      <c r="S33" s="7"/>
      <c r="T33" s="7" t="s">
        <v>93</v>
      </c>
      <c r="U33" s="7" t="s">
        <v>297</v>
      </c>
      <c r="V33" s="7" t="s">
        <v>93</v>
      </c>
      <c r="W33" s="83" t="s">
        <v>297</v>
      </c>
      <c r="X33" s="83" t="s">
        <v>297</v>
      </c>
      <c r="Y33" s="83" t="s">
        <v>297</v>
      </c>
      <c r="Z33" s="83" t="s">
        <v>297</v>
      </c>
      <c r="AA33" s="83" t="s">
        <v>114</v>
      </c>
      <c r="AB33" s="83" t="s">
        <v>297</v>
      </c>
      <c r="AC33" s="81">
        <v>373</v>
      </c>
      <c r="AD33" s="81">
        <v>1</v>
      </c>
      <c r="AE33" s="81" t="s">
        <v>94</v>
      </c>
      <c r="AF33" s="81" t="s">
        <v>94</v>
      </c>
    </row>
    <row r="34" spans="1:32" s="110" customFormat="1" ht="32.25" customHeight="1">
      <c r="A34" s="97" t="s">
        <v>543</v>
      </c>
      <c r="B34" s="129" t="s">
        <v>203</v>
      </c>
      <c r="C34" s="7" t="s">
        <v>202</v>
      </c>
      <c r="D34" s="83" t="s">
        <v>93</v>
      </c>
      <c r="E34" s="7" t="s">
        <v>94</v>
      </c>
      <c r="F34" s="7" t="s">
        <v>94</v>
      </c>
      <c r="G34" s="7" t="s">
        <v>185</v>
      </c>
      <c r="H34" s="174">
        <v>460066.83</v>
      </c>
      <c r="I34" s="181" t="s">
        <v>162</v>
      </c>
      <c r="J34" s="173"/>
      <c r="K34" s="7" t="s">
        <v>267</v>
      </c>
      <c r="L34" s="7" t="s">
        <v>95</v>
      </c>
      <c r="M34" s="7" t="s">
        <v>268</v>
      </c>
      <c r="N34" s="7" t="s">
        <v>241</v>
      </c>
      <c r="O34" s="7" t="s">
        <v>94</v>
      </c>
      <c r="P34" s="7" t="s">
        <v>94</v>
      </c>
      <c r="Q34" s="7" t="s">
        <v>94</v>
      </c>
      <c r="R34" s="7" t="s">
        <v>505</v>
      </c>
      <c r="S34" s="7"/>
      <c r="T34" s="7" t="s">
        <v>93</v>
      </c>
      <c r="U34" s="7" t="s">
        <v>297</v>
      </c>
      <c r="V34" s="7" t="s">
        <v>94</v>
      </c>
      <c r="W34" s="83" t="s">
        <v>155</v>
      </c>
      <c r="X34" s="83" t="s">
        <v>155</v>
      </c>
      <c r="Y34" s="83" t="s">
        <v>155</v>
      </c>
      <c r="Z34" s="83" t="s">
        <v>155</v>
      </c>
      <c r="AA34" s="83" t="s">
        <v>161</v>
      </c>
      <c r="AB34" s="83" t="s">
        <v>155</v>
      </c>
      <c r="AC34" s="81">
        <v>275</v>
      </c>
      <c r="AD34" s="81">
        <v>1</v>
      </c>
      <c r="AE34" s="81" t="s">
        <v>94</v>
      </c>
      <c r="AF34" s="81" t="s">
        <v>94</v>
      </c>
    </row>
    <row r="35" spans="1:32" s="110" customFormat="1" ht="32.25" customHeight="1">
      <c r="A35" s="97" t="s">
        <v>544</v>
      </c>
      <c r="B35" s="129" t="s">
        <v>204</v>
      </c>
      <c r="C35" s="7" t="s">
        <v>202</v>
      </c>
      <c r="D35" s="83" t="s">
        <v>581</v>
      </c>
      <c r="E35" s="7" t="s">
        <v>94</v>
      </c>
      <c r="F35" s="7" t="s">
        <v>94</v>
      </c>
      <c r="G35" s="83">
        <v>2017</v>
      </c>
      <c r="H35" s="172">
        <v>209476.68</v>
      </c>
      <c r="I35" s="181" t="s">
        <v>162</v>
      </c>
      <c r="J35" s="173"/>
      <c r="K35" s="7" t="s">
        <v>269</v>
      </c>
      <c r="L35" s="83" t="s">
        <v>518</v>
      </c>
      <c r="M35" s="83" t="s">
        <v>96</v>
      </c>
      <c r="N35" s="83" t="s">
        <v>519</v>
      </c>
      <c r="O35" s="7" t="s">
        <v>94</v>
      </c>
      <c r="P35" s="7" t="s">
        <v>94</v>
      </c>
      <c r="Q35" s="7" t="s">
        <v>94</v>
      </c>
      <c r="R35" s="7"/>
      <c r="S35" s="7"/>
      <c r="T35" s="7" t="s">
        <v>93</v>
      </c>
      <c r="U35" s="7" t="s">
        <v>155</v>
      </c>
      <c r="V35" s="7" t="s">
        <v>94</v>
      </c>
      <c r="W35" s="83" t="s">
        <v>297</v>
      </c>
      <c r="X35" s="83" t="s">
        <v>297</v>
      </c>
      <c r="Y35" s="83" t="s">
        <v>297</v>
      </c>
      <c r="Z35" s="83" t="s">
        <v>297</v>
      </c>
      <c r="AA35" s="83" t="s">
        <v>297</v>
      </c>
      <c r="AB35" s="83" t="s">
        <v>297</v>
      </c>
      <c r="AC35" s="81">
        <v>66</v>
      </c>
      <c r="AD35" s="81">
        <v>1</v>
      </c>
      <c r="AE35" s="81" t="s">
        <v>94</v>
      </c>
      <c r="AF35" s="81" t="s">
        <v>94</v>
      </c>
    </row>
    <row r="36" spans="1:32" s="110" customFormat="1" ht="32.25" customHeight="1">
      <c r="A36" s="97" t="s">
        <v>545</v>
      </c>
      <c r="B36" s="129" t="s">
        <v>205</v>
      </c>
      <c r="C36" s="7" t="s">
        <v>202</v>
      </c>
      <c r="D36" s="7" t="s">
        <v>93</v>
      </c>
      <c r="E36" s="7" t="s">
        <v>94</v>
      </c>
      <c r="F36" s="7" t="s">
        <v>94</v>
      </c>
      <c r="G36" s="7" t="s">
        <v>185</v>
      </c>
      <c r="H36" s="172">
        <v>96780.48</v>
      </c>
      <c r="I36" s="181" t="s">
        <v>162</v>
      </c>
      <c r="J36" s="173"/>
      <c r="K36" s="7" t="s">
        <v>270</v>
      </c>
      <c r="L36" s="7" t="s">
        <v>95</v>
      </c>
      <c r="M36" s="7" t="s">
        <v>96</v>
      </c>
      <c r="N36" s="7" t="s">
        <v>97</v>
      </c>
      <c r="O36" s="7" t="s">
        <v>94</v>
      </c>
      <c r="P36" s="7" t="s">
        <v>94</v>
      </c>
      <c r="Q36" s="7" t="s">
        <v>94</v>
      </c>
      <c r="R36" s="7" t="s">
        <v>304</v>
      </c>
      <c r="S36" s="7">
        <v>2011</v>
      </c>
      <c r="T36" s="7" t="s">
        <v>93</v>
      </c>
      <c r="U36" s="7" t="s">
        <v>155</v>
      </c>
      <c r="V36" s="7" t="s">
        <v>94</v>
      </c>
      <c r="W36" s="83" t="s">
        <v>297</v>
      </c>
      <c r="X36" s="83" t="s">
        <v>297</v>
      </c>
      <c r="Y36" s="83" t="s">
        <v>297</v>
      </c>
      <c r="Z36" s="83" t="s">
        <v>297</v>
      </c>
      <c r="AA36" s="83" t="s">
        <v>161</v>
      </c>
      <c r="AB36" s="83" t="s">
        <v>155</v>
      </c>
      <c r="AC36" s="81">
        <v>65</v>
      </c>
      <c r="AD36" s="81">
        <v>1</v>
      </c>
      <c r="AE36" s="81" t="s">
        <v>94</v>
      </c>
      <c r="AF36" s="81" t="s">
        <v>94</v>
      </c>
    </row>
    <row r="37" spans="1:32" s="110" customFormat="1" ht="32.25" customHeight="1">
      <c r="A37" s="97" t="s">
        <v>546</v>
      </c>
      <c r="B37" s="129" t="s">
        <v>206</v>
      </c>
      <c r="C37" s="7" t="s">
        <v>202</v>
      </c>
      <c r="D37" s="7" t="s">
        <v>93</v>
      </c>
      <c r="E37" s="7" t="s">
        <v>94</v>
      </c>
      <c r="F37" s="7" t="s">
        <v>94</v>
      </c>
      <c r="G37" s="7">
        <v>1974</v>
      </c>
      <c r="H37" s="172">
        <v>668000</v>
      </c>
      <c r="I37" s="181" t="s">
        <v>174</v>
      </c>
      <c r="J37" s="173"/>
      <c r="K37" s="7" t="s">
        <v>271</v>
      </c>
      <c r="L37" s="7" t="s">
        <v>95</v>
      </c>
      <c r="M37" s="7" t="s">
        <v>96</v>
      </c>
      <c r="N37" s="7" t="s">
        <v>272</v>
      </c>
      <c r="O37" s="7" t="s">
        <v>94</v>
      </c>
      <c r="P37" s="7" t="s">
        <v>94</v>
      </c>
      <c r="Q37" s="7" t="s">
        <v>94</v>
      </c>
      <c r="R37" s="7" t="s">
        <v>499</v>
      </c>
      <c r="S37" s="7">
        <v>2012</v>
      </c>
      <c r="T37" s="7" t="s">
        <v>93</v>
      </c>
      <c r="U37" s="7" t="s">
        <v>297</v>
      </c>
      <c r="V37" s="7" t="s">
        <v>94</v>
      </c>
      <c r="W37" s="83" t="s">
        <v>297</v>
      </c>
      <c r="X37" s="83" t="s">
        <v>297</v>
      </c>
      <c r="Y37" s="83" t="s">
        <v>297</v>
      </c>
      <c r="Z37" s="83" t="s">
        <v>297</v>
      </c>
      <c r="AA37" s="83" t="s">
        <v>161</v>
      </c>
      <c r="AB37" s="83" t="s">
        <v>297</v>
      </c>
      <c r="AC37" s="81">
        <v>157</v>
      </c>
      <c r="AD37" s="81">
        <v>1</v>
      </c>
      <c r="AE37" s="81" t="s">
        <v>94</v>
      </c>
      <c r="AF37" s="81" t="s">
        <v>94</v>
      </c>
    </row>
    <row r="38" spans="1:32" s="110" customFormat="1" ht="32.25" customHeight="1">
      <c r="A38" s="97" t="s">
        <v>547</v>
      </c>
      <c r="B38" s="129" t="s">
        <v>207</v>
      </c>
      <c r="C38" s="7" t="s">
        <v>202</v>
      </c>
      <c r="D38" s="7" t="s">
        <v>93</v>
      </c>
      <c r="E38" s="7" t="s">
        <v>94</v>
      </c>
      <c r="F38" s="7" t="s">
        <v>94</v>
      </c>
      <c r="G38" s="7">
        <v>1992</v>
      </c>
      <c r="H38" s="172">
        <v>1944.32</v>
      </c>
      <c r="I38" s="181" t="s">
        <v>162</v>
      </c>
      <c r="J38" s="173"/>
      <c r="K38" s="7" t="s">
        <v>255</v>
      </c>
      <c r="L38" s="7" t="s">
        <v>273</v>
      </c>
      <c r="M38" s="7"/>
      <c r="N38" s="7" t="s">
        <v>274</v>
      </c>
      <c r="O38" s="7" t="s">
        <v>94</v>
      </c>
      <c r="P38" s="7" t="s">
        <v>94</v>
      </c>
      <c r="Q38" s="7" t="s">
        <v>94</v>
      </c>
      <c r="R38" s="7" t="s">
        <v>499</v>
      </c>
      <c r="S38" s="7"/>
      <c r="T38" s="7" t="s">
        <v>93</v>
      </c>
      <c r="U38" s="7" t="s">
        <v>294</v>
      </c>
      <c r="V38" s="7" t="s">
        <v>94</v>
      </c>
      <c r="W38" s="83" t="s">
        <v>155</v>
      </c>
      <c r="X38" s="83" t="s">
        <v>161</v>
      </c>
      <c r="Y38" s="83" t="s">
        <v>161</v>
      </c>
      <c r="Z38" s="83" t="s">
        <v>161</v>
      </c>
      <c r="AA38" s="83" t="s">
        <v>161</v>
      </c>
      <c r="AB38" s="83" t="s">
        <v>114</v>
      </c>
      <c r="AC38" s="81"/>
      <c r="AD38" s="81">
        <v>1</v>
      </c>
      <c r="AE38" s="81" t="s">
        <v>94</v>
      </c>
      <c r="AF38" s="81" t="s">
        <v>94</v>
      </c>
    </row>
    <row r="39" spans="1:32" s="110" customFormat="1" ht="32.25" customHeight="1">
      <c r="A39" s="97" t="s">
        <v>548</v>
      </c>
      <c r="B39" s="129" t="s">
        <v>208</v>
      </c>
      <c r="C39" s="7" t="s">
        <v>202</v>
      </c>
      <c r="D39" s="7" t="s">
        <v>93</v>
      </c>
      <c r="E39" s="7" t="s">
        <v>94</v>
      </c>
      <c r="F39" s="7" t="s">
        <v>94</v>
      </c>
      <c r="G39" s="7" t="s">
        <v>177</v>
      </c>
      <c r="H39" s="172">
        <v>190536</v>
      </c>
      <c r="I39" s="181" t="s">
        <v>129</v>
      </c>
      <c r="J39" s="173"/>
      <c r="K39" s="7" t="s">
        <v>255</v>
      </c>
      <c r="L39" s="7" t="s">
        <v>95</v>
      </c>
      <c r="M39" s="7" t="s">
        <v>275</v>
      </c>
      <c r="N39" s="7" t="s">
        <v>97</v>
      </c>
      <c r="O39" s="7" t="s">
        <v>94</v>
      </c>
      <c r="P39" s="7" t="s">
        <v>94</v>
      </c>
      <c r="Q39" s="7" t="s">
        <v>94</v>
      </c>
      <c r="R39" s="7" t="s">
        <v>499</v>
      </c>
      <c r="S39" s="7">
        <v>2009</v>
      </c>
      <c r="T39" s="7" t="s">
        <v>93</v>
      </c>
      <c r="U39" s="7" t="s">
        <v>155</v>
      </c>
      <c r="V39" s="7" t="s">
        <v>94</v>
      </c>
      <c r="W39" s="83" t="s">
        <v>297</v>
      </c>
      <c r="X39" s="83" t="s">
        <v>297</v>
      </c>
      <c r="Y39" s="83" t="s">
        <v>297</v>
      </c>
      <c r="Z39" s="83" t="s">
        <v>297</v>
      </c>
      <c r="AA39" s="83" t="s">
        <v>297</v>
      </c>
      <c r="AB39" s="83" t="s">
        <v>297</v>
      </c>
      <c r="AC39" s="81">
        <v>182</v>
      </c>
      <c r="AD39" s="81">
        <v>1</v>
      </c>
      <c r="AE39" s="81" t="s">
        <v>94</v>
      </c>
      <c r="AF39" s="81" t="s">
        <v>94</v>
      </c>
    </row>
    <row r="40" spans="1:32" s="110" customFormat="1" ht="32.25" customHeight="1">
      <c r="A40" s="97" t="s">
        <v>549</v>
      </c>
      <c r="B40" s="129" t="s">
        <v>209</v>
      </c>
      <c r="C40" s="7" t="s">
        <v>202</v>
      </c>
      <c r="D40" s="7" t="s">
        <v>93</v>
      </c>
      <c r="E40" s="7" t="s">
        <v>94</v>
      </c>
      <c r="F40" s="7" t="s">
        <v>94</v>
      </c>
      <c r="G40" s="7">
        <v>2012</v>
      </c>
      <c r="H40" s="172">
        <v>341000</v>
      </c>
      <c r="I40" s="181" t="s">
        <v>174</v>
      </c>
      <c r="J40" s="173"/>
      <c r="K40" s="7" t="s">
        <v>255</v>
      </c>
      <c r="L40" s="7" t="s">
        <v>95</v>
      </c>
      <c r="M40" s="7" t="s">
        <v>96</v>
      </c>
      <c r="N40" s="7" t="s">
        <v>276</v>
      </c>
      <c r="O40" s="7" t="s">
        <v>94</v>
      </c>
      <c r="P40" s="7" t="s">
        <v>94</v>
      </c>
      <c r="Q40" s="7" t="s">
        <v>94</v>
      </c>
      <c r="R40" s="7" t="s">
        <v>499</v>
      </c>
      <c r="S40" s="7"/>
      <c r="T40" s="7" t="s">
        <v>93</v>
      </c>
      <c r="U40" s="7" t="s">
        <v>297</v>
      </c>
      <c r="V40" s="7" t="s">
        <v>93</v>
      </c>
      <c r="W40" s="83" t="s">
        <v>297</v>
      </c>
      <c r="X40" s="83" t="s">
        <v>297</v>
      </c>
      <c r="Y40" s="83" t="s">
        <v>297</v>
      </c>
      <c r="Z40" s="83" t="s">
        <v>297</v>
      </c>
      <c r="AA40" s="83" t="s">
        <v>297</v>
      </c>
      <c r="AB40" s="83" t="s">
        <v>297</v>
      </c>
      <c r="AC40" s="81">
        <v>65</v>
      </c>
      <c r="AD40" s="81">
        <v>1</v>
      </c>
      <c r="AE40" s="81" t="s">
        <v>161</v>
      </c>
      <c r="AF40" s="81" t="s">
        <v>94</v>
      </c>
    </row>
    <row r="41" spans="1:32" s="110" customFormat="1" ht="32.25" customHeight="1">
      <c r="A41" s="97" t="s">
        <v>550</v>
      </c>
      <c r="B41" s="129" t="s">
        <v>210</v>
      </c>
      <c r="C41" s="7" t="s">
        <v>181</v>
      </c>
      <c r="D41" s="7" t="s">
        <v>93</v>
      </c>
      <c r="E41" s="7" t="s">
        <v>94</v>
      </c>
      <c r="F41" s="7" t="s">
        <v>94</v>
      </c>
      <c r="G41" s="7" t="s">
        <v>211</v>
      </c>
      <c r="H41" s="172">
        <v>8883</v>
      </c>
      <c r="I41" s="181" t="s">
        <v>162</v>
      </c>
      <c r="J41" s="173"/>
      <c r="K41" s="7" t="s">
        <v>277</v>
      </c>
      <c r="L41" s="7" t="s">
        <v>278</v>
      </c>
      <c r="M41" s="7" t="s">
        <v>243</v>
      </c>
      <c r="N41" s="7" t="s">
        <v>279</v>
      </c>
      <c r="O41" s="7" t="s">
        <v>94</v>
      </c>
      <c r="P41" s="7" t="s">
        <v>94</v>
      </c>
      <c r="Q41" s="7" t="s">
        <v>94</v>
      </c>
      <c r="R41" s="7" t="s">
        <v>505</v>
      </c>
      <c r="S41" s="7"/>
      <c r="T41" s="7" t="s">
        <v>93</v>
      </c>
      <c r="U41" s="7" t="s">
        <v>155</v>
      </c>
      <c r="V41" s="7" t="s">
        <v>94</v>
      </c>
      <c r="W41" s="83" t="s">
        <v>155</v>
      </c>
      <c r="X41" s="83" t="s">
        <v>297</v>
      </c>
      <c r="Y41" s="83" t="s">
        <v>294</v>
      </c>
      <c r="Z41" s="83" t="s">
        <v>294</v>
      </c>
      <c r="AA41" s="83" t="s">
        <v>161</v>
      </c>
      <c r="AB41" s="83" t="s">
        <v>294</v>
      </c>
      <c r="AC41" s="81"/>
      <c r="AD41" s="81">
        <v>1</v>
      </c>
      <c r="AE41" s="81" t="s">
        <v>94</v>
      </c>
      <c r="AF41" s="81" t="s">
        <v>94</v>
      </c>
    </row>
    <row r="42" spans="1:32" s="110" customFormat="1" ht="32.25" customHeight="1">
      <c r="A42" s="97" t="s">
        <v>551</v>
      </c>
      <c r="B42" s="129" t="s">
        <v>212</v>
      </c>
      <c r="C42" s="83" t="s">
        <v>181</v>
      </c>
      <c r="D42" s="83" t="s">
        <v>93</v>
      </c>
      <c r="E42" s="83" t="s">
        <v>94</v>
      </c>
      <c r="F42" s="83" t="s">
        <v>94</v>
      </c>
      <c r="G42" s="83" t="s">
        <v>170</v>
      </c>
      <c r="H42" s="172">
        <v>45000</v>
      </c>
      <c r="I42" s="181" t="s">
        <v>162</v>
      </c>
      <c r="J42" s="173"/>
      <c r="K42" s="7" t="s">
        <v>267</v>
      </c>
      <c r="L42" s="7" t="s">
        <v>280</v>
      </c>
      <c r="M42" s="7" t="s">
        <v>281</v>
      </c>
      <c r="N42" s="7" t="s">
        <v>282</v>
      </c>
      <c r="O42" s="7" t="s">
        <v>94</v>
      </c>
      <c r="P42" s="7" t="s">
        <v>94</v>
      </c>
      <c r="Q42" s="7" t="s">
        <v>94</v>
      </c>
      <c r="R42" s="7" t="s">
        <v>506</v>
      </c>
      <c r="S42" s="7"/>
      <c r="T42" s="7" t="s">
        <v>93</v>
      </c>
      <c r="U42" s="7" t="s">
        <v>294</v>
      </c>
      <c r="V42" s="7" t="s">
        <v>94</v>
      </c>
      <c r="W42" s="83" t="s">
        <v>297</v>
      </c>
      <c r="X42" s="83" t="s">
        <v>294</v>
      </c>
      <c r="Y42" s="83" t="s">
        <v>294</v>
      </c>
      <c r="Z42" s="83" t="s">
        <v>294</v>
      </c>
      <c r="AA42" s="83" t="s">
        <v>93</v>
      </c>
      <c r="AB42" s="83" t="s">
        <v>294</v>
      </c>
      <c r="AC42" s="81">
        <v>64</v>
      </c>
      <c r="AD42" s="81">
        <v>1</v>
      </c>
      <c r="AE42" s="81" t="s">
        <v>94</v>
      </c>
      <c r="AF42" s="81" t="s">
        <v>94</v>
      </c>
    </row>
    <row r="43" spans="1:32" s="110" customFormat="1" ht="32.25" customHeight="1">
      <c r="A43" s="97" t="s">
        <v>552</v>
      </c>
      <c r="B43" s="129" t="s">
        <v>213</v>
      </c>
      <c r="C43" s="83" t="s">
        <v>181</v>
      </c>
      <c r="D43" s="83" t="s">
        <v>93</v>
      </c>
      <c r="E43" s="83" t="s">
        <v>94</v>
      </c>
      <c r="F43" s="83" t="s">
        <v>94</v>
      </c>
      <c r="G43" s="83" t="s">
        <v>170</v>
      </c>
      <c r="H43" s="172">
        <v>10000</v>
      </c>
      <c r="I43" s="181" t="s">
        <v>162</v>
      </c>
      <c r="J43" s="173"/>
      <c r="K43" s="7" t="s">
        <v>255</v>
      </c>
      <c r="L43" s="83" t="s">
        <v>520</v>
      </c>
      <c r="M43" s="83" t="s">
        <v>284</v>
      </c>
      <c r="N43" s="83" t="s">
        <v>521</v>
      </c>
      <c r="O43" s="7" t="s">
        <v>94</v>
      </c>
      <c r="P43" s="7" t="s">
        <v>94</v>
      </c>
      <c r="Q43" s="7" t="s">
        <v>94</v>
      </c>
      <c r="R43" s="7" t="s">
        <v>499</v>
      </c>
      <c r="S43" s="7"/>
      <c r="T43" s="7" t="s">
        <v>93</v>
      </c>
      <c r="U43" s="7" t="s">
        <v>294</v>
      </c>
      <c r="V43" s="7" t="s">
        <v>94</v>
      </c>
      <c r="W43" s="83" t="s">
        <v>294</v>
      </c>
      <c r="X43" s="83" t="s">
        <v>294</v>
      </c>
      <c r="Y43" s="83" t="s">
        <v>294</v>
      </c>
      <c r="Z43" s="83" t="s">
        <v>294</v>
      </c>
      <c r="AA43" s="83" t="s">
        <v>294</v>
      </c>
      <c r="AB43" s="83" t="s">
        <v>294</v>
      </c>
      <c r="AC43" s="81" t="s">
        <v>45</v>
      </c>
      <c r="AD43" s="81">
        <v>1</v>
      </c>
      <c r="AE43" s="81" t="s">
        <v>45</v>
      </c>
      <c r="AF43" s="81" t="s">
        <v>94</v>
      </c>
    </row>
    <row r="44" spans="1:32" s="110" customFormat="1" ht="32.25" customHeight="1">
      <c r="A44" s="97" t="s">
        <v>553</v>
      </c>
      <c r="B44" s="129" t="s">
        <v>214</v>
      </c>
      <c r="C44" s="83" t="s">
        <v>181</v>
      </c>
      <c r="D44" s="83" t="s">
        <v>93</v>
      </c>
      <c r="E44" s="83" t="s">
        <v>94</v>
      </c>
      <c r="F44" s="83" t="s">
        <v>94</v>
      </c>
      <c r="G44" s="83">
        <v>1980</v>
      </c>
      <c r="H44" s="172">
        <v>10000</v>
      </c>
      <c r="I44" s="181" t="s">
        <v>162</v>
      </c>
      <c r="J44" s="173"/>
      <c r="K44" s="7" t="s">
        <v>255</v>
      </c>
      <c r="L44" s="83" t="s">
        <v>520</v>
      </c>
      <c r="M44" s="83" t="s">
        <v>284</v>
      </c>
      <c r="N44" s="83" t="s">
        <v>521</v>
      </c>
      <c r="O44" s="7" t="s">
        <v>94</v>
      </c>
      <c r="P44" s="7" t="s">
        <v>94</v>
      </c>
      <c r="Q44" s="7" t="s">
        <v>94</v>
      </c>
      <c r="R44" s="7" t="s">
        <v>499</v>
      </c>
      <c r="S44" s="7"/>
      <c r="T44" s="7" t="s">
        <v>93</v>
      </c>
      <c r="U44" s="7" t="s">
        <v>294</v>
      </c>
      <c r="V44" s="7" t="s">
        <v>94</v>
      </c>
      <c r="W44" s="83" t="s">
        <v>294</v>
      </c>
      <c r="X44" s="83" t="s">
        <v>294</v>
      </c>
      <c r="Y44" s="83" t="s">
        <v>294</v>
      </c>
      <c r="Z44" s="83" t="s">
        <v>294</v>
      </c>
      <c r="AA44" s="83" t="s">
        <v>294</v>
      </c>
      <c r="AB44" s="83" t="s">
        <v>294</v>
      </c>
      <c r="AC44" s="81" t="s">
        <v>45</v>
      </c>
      <c r="AD44" s="81">
        <v>1</v>
      </c>
      <c r="AE44" s="81" t="s">
        <v>45</v>
      </c>
      <c r="AF44" s="81" t="s">
        <v>94</v>
      </c>
    </row>
    <row r="45" spans="1:32" s="110" customFormat="1" ht="32.25" customHeight="1">
      <c r="A45" s="97" t="s">
        <v>554</v>
      </c>
      <c r="B45" s="129" t="s">
        <v>215</v>
      </c>
      <c r="C45" s="7" t="s">
        <v>181</v>
      </c>
      <c r="D45" s="7" t="s">
        <v>93</v>
      </c>
      <c r="E45" s="7" t="s">
        <v>94</v>
      </c>
      <c r="F45" s="7" t="s">
        <v>94</v>
      </c>
      <c r="G45" s="7" t="s">
        <v>185</v>
      </c>
      <c r="H45" s="172">
        <v>104875.8</v>
      </c>
      <c r="I45" s="181" t="s">
        <v>162</v>
      </c>
      <c r="J45" s="173"/>
      <c r="K45" s="7" t="s">
        <v>283</v>
      </c>
      <c r="L45" s="83" t="s">
        <v>95</v>
      </c>
      <c r="M45" s="83" t="s">
        <v>275</v>
      </c>
      <c r="N45" s="83" t="s">
        <v>241</v>
      </c>
      <c r="O45" s="7" t="s">
        <v>94</v>
      </c>
      <c r="P45" s="7" t="s">
        <v>94</v>
      </c>
      <c r="Q45" s="7" t="s">
        <v>94</v>
      </c>
      <c r="R45" s="7" t="s">
        <v>499</v>
      </c>
      <c r="S45" s="7"/>
      <c r="T45" s="7" t="s">
        <v>93</v>
      </c>
      <c r="U45" s="7" t="s">
        <v>294</v>
      </c>
      <c r="V45" s="7" t="s">
        <v>94</v>
      </c>
      <c r="W45" s="7" t="s">
        <v>155</v>
      </c>
      <c r="X45" s="7" t="s">
        <v>155</v>
      </c>
      <c r="Y45" s="7" t="s">
        <v>294</v>
      </c>
      <c r="Z45" s="7" t="s">
        <v>155</v>
      </c>
      <c r="AA45" s="7" t="s">
        <v>161</v>
      </c>
      <c r="AB45" s="7" t="s">
        <v>294</v>
      </c>
      <c r="AC45" s="182">
        <v>229</v>
      </c>
      <c r="AD45" s="182">
        <v>3</v>
      </c>
      <c r="AE45" s="182" t="s">
        <v>93</v>
      </c>
      <c r="AF45" s="182" t="s">
        <v>94</v>
      </c>
    </row>
    <row r="46" spans="1:32" s="110" customFormat="1" ht="32.25" customHeight="1">
      <c r="A46" s="97" t="s">
        <v>555</v>
      </c>
      <c r="B46" s="79" t="s">
        <v>509</v>
      </c>
      <c r="C46" s="83" t="s">
        <v>181</v>
      </c>
      <c r="D46" s="83" t="s">
        <v>93</v>
      </c>
      <c r="E46" s="83" t="s">
        <v>94</v>
      </c>
      <c r="F46" s="83" t="s">
        <v>94</v>
      </c>
      <c r="G46" s="83" t="s">
        <v>182</v>
      </c>
      <c r="H46" s="172">
        <v>209674</v>
      </c>
      <c r="I46" s="124" t="s">
        <v>162</v>
      </c>
      <c r="J46" s="173"/>
      <c r="K46" s="83" t="s">
        <v>234</v>
      </c>
      <c r="L46" s="83" t="s">
        <v>95</v>
      </c>
      <c r="M46" s="83" t="s">
        <v>243</v>
      </c>
      <c r="N46" s="83" t="s">
        <v>241</v>
      </c>
      <c r="O46" s="83" t="s">
        <v>94</v>
      </c>
      <c r="P46" s="83" t="s">
        <v>94</v>
      </c>
      <c r="Q46" s="83" t="s">
        <v>94</v>
      </c>
      <c r="R46" s="83" t="s">
        <v>499</v>
      </c>
      <c r="S46" s="83"/>
      <c r="T46" s="83" t="s">
        <v>93</v>
      </c>
      <c r="U46" s="83" t="s">
        <v>294</v>
      </c>
      <c r="V46" s="83" t="s">
        <v>94</v>
      </c>
      <c r="W46" s="83" t="s">
        <v>155</v>
      </c>
      <c r="X46" s="83" t="s">
        <v>294</v>
      </c>
      <c r="Y46" s="83" t="s">
        <v>294</v>
      </c>
      <c r="Z46" s="83" t="s">
        <v>294</v>
      </c>
      <c r="AA46" s="83" t="s">
        <v>161</v>
      </c>
      <c r="AB46" s="83" t="s">
        <v>294</v>
      </c>
      <c r="AC46" s="81"/>
      <c r="AD46" s="182">
        <v>1</v>
      </c>
      <c r="AE46" s="182" t="s">
        <v>94</v>
      </c>
      <c r="AF46" s="182" t="s">
        <v>94</v>
      </c>
    </row>
    <row r="47" spans="1:32" s="110" customFormat="1" ht="32.25" customHeight="1">
      <c r="A47" s="97" t="s">
        <v>556</v>
      </c>
      <c r="B47" s="79" t="s">
        <v>510</v>
      </c>
      <c r="C47" s="83" t="s">
        <v>181</v>
      </c>
      <c r="D47" s="83" t="s">
        <v>93</v>
      </c>
      <c r="E47" s="83" t="s">
        <v>94</v>
      </c>
      <c r="F47" s="83" t="s">
        <v>93</v>
      </c>
      <c r="G47" s="83" t="s">
        <v>195</v>
      </c>
      <c r="H47" s="172">
        <v>1133156</v>
      </c>
      <c r="I47" s="124" t="s">
        <v>162</v>
      </c>
      <c r="J47" s="173"/>
      <c r="K47" s="83" t="s">
        <v>234</v>
      </c>
      <c r="L47" s="83" t="s">
        <v>95</v>
      </c>
      <c r="M47" s="83" t="s">
        <v>243</v>
      </c>
      <c r="N47" s="83" t="s">
        <v>241</v>
      </c>
      <c r="O47" s="83" t="s">
        <v>94</v>
      </c>
      <c r="P47" s="83" t="s">
        <v>94</v>
      </c>
      <c r="Q47" s="83" t="s">
        <v>94</v>
      </c>
      <c r="R47" s="83" t="s">
        <v>499</v>
      </c>
      <c r="S47" s="83"/>
      <c r="T47" s="83" t="s">
        <v>93</v>
      </c>
      <c r="U47" s="83" t="s">
        <v>294</v>
      </c>
      <c r="V47" s="83" t="s">
        <v>94</v>
      </c>
      <c r="W47" s="83" t="s">
        <v>294</v>
      </c>
      <c r="X47" s="83" t="s">
        <v>294</v>
      </c>
      <c r="Y47" s="83" t="s">
        <v>161</v>
      </c>
      <c r="Z47" s="83" t="s">
        <v>294</v>
      </c>
      <c r="AA47" s="83" t="s">
        <v>161</v>
      </c>
      <c r="AB47" s="83" t="s">
        <v>305</v>
      </c>
      <c r="AC47" s="81">
        <v>823</v>
      </c>
      <c r="AD47" s="182">
        <v>2</v>
      </c>
      <c r="AE47" s="182" t="s">
        <v>94</v>
      </c>
      <c r="AF47" s="182" t="s">
        <v>94</v>
      </c>
    </row>
    <row r="48" spans="1:32" s="110" customFormat="1" ht="32.25" customHeight="1">
      <c r="A48" s="97" t="s">
        <v>557</v>
      </c>
      <c r="B48" s="129" t="s">
        <v>511</v>
      </c>
      <c r="C48" s="7" t="s">
        <v>181</v>
      </c>
      <c r="D48" s="7" t="s">
        <v>93</v>
      </c>
      <c r="E48" s="7" t="s">
        <v>94</v>
      </c>
      <c r="F48" s="7" t="s">
        <v>94</v>
      </c>
      <c r="G48" s="7" t="s">
        <v>182</v>
      </c>
      <c r="H48" s="172">
        <v>118414</v>
      </c>
      <c r="I48" s="181" t="s">
        <v>162</v>
      </c>
      <c r="J48" s="173"/>
      <c r="K48" s="7" t="s">
        <v>255</v>
      </c>
      <c r="L48" s="83" t="s">
        <v>95</v>
      </c>
      <c r="M48" s="83" t="s">
        <v>243</v>
      </c>
      <c r="N48" s="83" t="s">
        <v>97</v>
      </c>
      <c r="O48" s="7" t="s">
        <v>94</v>
      </c>
      <c r="P48" s="7" t="s">
        <v>94</v>
      </c>
      <c r="Q48" s="7" t="s">
        <v>94</v>
      </c>
      <c r="R48" s="7" t="s">
        <v>499</v>
      </c>
      <c r="S48" s="7">
        <v>2016</v>
      </c>
      <c r="T48" s="7" t="s">
        <v>93</v>
      </c>
      <c r="U48" s="7" t="s">
        <v>294</v>
      </c>
      <c r="V48" s="7" t="s">
        <v>94</v>
      </c>
      <c r="W48" s="7" t="s">
        <v>155</v>
      </c>
      <c r="X48" s="7" t="s">
        <v>155</v>
      </c>
      <c r="Y48" s="7" t="s">
        <v>294</v>
      </c>
      <c r="Z48" s="7" t="s">
        <v>294</v>
      </c>
      <c r="AA48" s="7"/>
      <c r="AB48" s="7" t="s">
        <v>294</v>
      </c>
      <c r="AC48" s="182"/>
      <c r="AD48" s="182">
        <v>1</v>
      </c>
      <c r="AE48" s="182" t="s">
        <v>94</v>
      </c>
      <c r="AF48" s="182" t="s">
        <v>94</v>
      </c>
    </row>
    <row r="49" spans="1:32" s="110" customFormat="1" ht="32.25" customHeight="1">
      <c r="A49" s="97" t="s">
        <v>558</v>
      </c>
      <c r="B49" s="129" t="s">
        <v>512</v>
      </c>
      <c r="C49" s="7" t="s">
        <v>181</v>
      </c>
      <c r="D49" s="7" t="s">
        <v>93</v>
      </c>
      <c r="E49" s="7" t="s">
        <v>94</v>
      </c>
      <c r="F49" s="7" t="s">
        <v>94</v>
      </c>
      <c r="G49" s="7" t="s">
        <v>182</v>
      </c>
      <c r="H49" s="172">
        <v>49710</v>
      </c>
      <c r="I49" s="181" t="s">
        <v>162</v>
      </c>
      <c r="J49" s="173"/>
      <c r="K49" s="7" t="s">
        <v>255</v>
      </c>
      <c r="L49" s="83" t="s">
        <v>95</v>
      </c>
      <c r="M49" s="83" t="s">
        <v>243</v>
      </c>
      <c r="N49" s="83" t="s">
        <v>241</v>
      </c>
      <c r="O49" s="7" t="s">
        <v>94</v>
      </c>
      <c r="P49" s="7" t="s">
        <v>94</v>
      </c>
      <c r="Q49" s="7" t="s">
        <v>94</v>
      </c>
      <c r="R49" s="7" t="s">
        <v>499</v>
      </c>
      <c r="S49" s="7"/>
      <c r="T49" s="7" t="s">
        <v>93</v>
      </c>
      <c r="U49" s="7" t="s">
        <v>294</v>
      </c>
      <c r="V49" s="7" t="s">
        <v>94</v>
      </c>
      <c r="W49" s="7" t="s">
        <v>294</v>
      </c>
      <c r="X49" s="7" t="s">
        <v>294</v>
      </c>
      <c r="Y49" s="7" t="s">
        <v>294</v>
      </c>
      <c r="Z49" s="7" t="s">
        <v>294</v>
      </c>
      <c r="AA49" s="7" t="s">
        <v>161</v>
      </c>
      <c r="AB49" s="7" t="s">
        <v>294</v>
      </c>
      <c r="AC49" s="182"/>
      <c r="AD49" s="182">
        <v>1</v>
      </c>
      <c r="AE49" s="182" t="s">
        <v>94</v>
      </c>
      <c r="AF49" s="182" t="s">
        <v>94</v>
      </c>
    </row>
    <row r="50" spans="1:32" s="110" customFormat="1" ht="32.25" customHeight="1">
      <c r="A50" s="97" t="s">
        <v>559</v>
      </c>
      <c r="B50" s="129" t="s">
        <v>216</v>
      </c>
      <c r="C50" s="7" t="s">
        <v>217</v>
      </c>
      <c r="D50" s="7" t="s">
        <v>93</v>
      </c>
      <c r="E50" s="7" t="s">
        <v>94</v>
      </c>
      <c r="F50" s="7" t="s">
        <v>94</v>
      </c>
      <c r="G50" s="7">
        <v>2022</v>
      </c>
      <c r="H50" s="172">
        <v>8912319.59</v>
      </c>
      <c r="I50" s="181" t="s">
        <v>162</v>
      </c>
      <c r="J50" s="173"/>
      <c r="K50" s="7" t="s">
        <v>255</v>
      </c>
      <c r="L50" s="83" t="s">
        <v>522</v>
      </c>
      <c r="M50" s="83" t="s">
        <v>96</v>
      </c>
      <c r="N50" s="83" t="s">
        <v>523</v>
      </c>
      <c r="O50" s="7" t="s">
        <v>94</v>
      </c>
      <c r="P50" s="7" t="s">
        <v>94</v>
      </c>
      <c r="Q50" s="7" t="s">
        <v>94</v>
      </c>
      <c r="R50" s="7" t="s">
        <v>499</v>
      </c>
      <c r="S50" s="7"/>
      <c r="T50" s="7" t="s">
        <v>93</v>
      </c>
      <c r="U50" s="7" t="s">
        <v>297</v>
      </c>
      <c r="V50" s="7" t="s">
        <v>94</v>
      </c>
      <c r="W50" s="7"/>
      <c r="X50" s="7"/>
      <c r="Y50" s="7"/>
      <c r="Z50" s="7"/>
      <c r="AA50" s="7"/>
      <c r="AB50" s="7"/>
      <c r="AC50" s="182"/>
      <c r="AD50" s="182"/>
      <c r="AE50" s="182"/>
      <c r="AF50" s="182" t="s">
        <v>94</v>
      </c>
    </row>
    <row r="51" spans="1:32" s="110" customFormat="1" ht="32.25" customHeight="1">
      <c r="A51" s="97" t="s">
        <v>560</v>
      </c>
      <c r="B51" s="129" t="s">
        <v>218</v>
      </c>
      <c r="C51" s="7" t="s">
        <v>219</v>
      </c>
      <c r="D51" s="7" t="s">
        <v>93</v>
      </c>
      <c r="E51" s="7" t="s">
        <v>94</v>
      </c>
      <c r="F51" s="7" t="s">
        <v>94</v>
      </c>
      <c r="G51" s="7">
        <v>2011</v>
      </c>
      <c r="H51" s="172">
        <v>1001423.18</v>
      </c>
      <c r="I51" s="181" t="s">
        <v>162</v>
      </c>
      <c r="J51" s="173"/>
      <c r="K51" s="7" t="s">
        <v>255</v>
      </c>
      <c r="L51" s="7" t="s">
        <v>284</v>
      </c>
      <c r="M51" s="7" t="s">
        <v>239</v>
      </c>
      <c r="N51" s="7" t="s">
        <v>262</v>
      </c>
      <c r="O51" s="7" t="s">
        <v>94</v>
      </c>
      <c r="P51" s="7" t="s">
        <v>94</v>
      </c>
      <c r="Q51" s="7" t="s">
        <v>94</v>
      </c>
      <c r="R51" s="7" t="s">
        <v>499</v>
      </c>
      <c r="S51" s="7"/>
      <c r="T51" s="7" t="s">
        <v>93</v>
      </c>
      <c r="U51" s="7" t="s">
        <v>155</v>
      </c>
      <c r="V51" s="7" t="s">
        <v>94</v>
      </c>
      <c r="W51" s="7" t="s">
        <v>297</v>
      </c>
      <c r="X51" s="7" t="s">
        <v>297</v>
      </c>
      <c r="Y51" s="7" t="s">
        <v>297</v>
      </c>
      <c r="Z51" s="7" t="s">
        <v>297</v>
      </c>
      <c r="AA51" s="7"/>
      <c r="AB51" s="7" t="s">
        <v>306</v>
      </c>
      <c r="AC51" s="182" t="s">
        <v>307</v>
      </c>
      <c r="AD51" s="182">
        <v>1</v>
      </c>
      <c r="AE51" s="182" t="s">
        <v>94</v>
      </c>
      <c r="AF51" s="182" t="s">
        <v>94</v>
      </c>
    </row>
    <row r="52" spans="1:32" s="110" customFormat="1" ht="32.25" customHeight="1">
      <c r="A52" s="97" t="s">
        <v>561</v>
      </c>
      <c r="B52" s="129" t="s">
        <v>220</v>
      </c>
      <c r="C52" s="7" t="s">
        <v>187</v>
      </c>
      <c r="D52" s="7" t="s">
        <v>93</v>
      </c>
      <c r="E52" s="7" t="s">
        <v>94</v>
      </c>
      <c r="F52" s="7" t="s">
        <v>94</v>
      </c>
      <c r="G52" s="7">
        <v>2006</v>
      </c>
      <c r="H52" s="172">
        <v>2946209.38</v>
      </c>
      <c r="I52" s="181" t="s">
        <v>162</v>
      </c>
      <c r="J52" s="173"/>
      <c r="K52" s="7" t="s">
        <v>283</v>
      </c>
      <c r="L52" s="7" t="s">
        <v>95</v>
      </c>
      <c r="M52" s="7" t="s">
        <v>239</v>
      </c>
      <c r="N52" s="7" t="s">
        <v>285</v>
      </c>
      <c r="O52" s="7" t="s">
        <v>94</v>
      </c>
      <c r="P52" s="7" t="s">
        <v>94</v>
      </c>
      <c r="Q52" s="7" t="s">
        <v>94</v>
      </c>
      <c r="R52" s="7" t="s">
        <v>499</v>
      </c>
      <c r="S52" s="7"/>
      <c r="T52" s="7" t="s">
        <v>93</v>
      </c>
      <c r="U52" s="7" t="s">
        <v>498</v>
      </c>
      <c r="V52" s="7" t="s">
        <v>498</v>
      </c>
      <c r="W52" s="7" t="s">
        <v>297</v>
      </c>
      <c r="X52" s="7" t="s">
        <v>297</v>
      </c>
      <c r="Y52" s="7" t="s">
        <v>297</v>
      </c>
      <c r="Z52" s="7" t="s">
        <v>297</v>
      </c>
      <c r="AA52" s="7" t="s">
        <v>161</v>
      </c>
      <c r="AB52" s="7" t="s">
        <v>297</v>
      </c>
      <c r="AC52" s="182">
        <v>245</v>
      </c>
      <c r="AD52" s="182">
        <v>1</v>
      </c>
      <c r="AE52" s="182" t="s">
        <v>94</v>
      </c>
      <c r="AF52" s="182" t="s">
        <v>94</v>
      </c>
    </row>
    <row r="53" spans="1:32" s="110" customFormat="1" ht="32.25" customHeight="1">
      <c r="A53" s="97" t="s">
        <v>562</v>
      </c>
      <c r="B53" s="129" t="s">
        <v>311</v>
      </c>
      <c r="C53" s="7" t="s">
        <v>187</v>
      </c>
      <c r="D53" s="7" t="s">
        <v>93</v>
      </c>
      <c r="E53" s="7" t="s">
        <v>94</v>
      </c>
      <c r="F53" s="7" t="s">
        <v>94</v>
      </c>
      <c r="G53" s="7" t="s">
        <v>524</v>
      </c>
      <c r="H53" s="172">
        <v>49419.33</v>
      </c>
      <c r="I53" s="181" t="s">
        <v>162</v>
      </c>
      <c r="J53" s="173"/>
      <c r="K53" s="83" t="s">
        <v>286</v>
      </c>
      <c r="L53" s="7" t="s">
        <v>243</v>
      </c>
      <c r="M53" s="7" t="s">
        <v>243</v>
      </c>
      <c r="N53" s="7" t="s">
        <v>287</v>
      </c>
      <c r="O53" s="7" t="s">
        <v>94</v>
      </c>
      <c r="P53" s="7" t="s">
        <v>94</v>
      </c>
      <c r="Q53" s="7" t="s">
        <v>94</v>
      </c>
      <c r="R53" s="7" t="s">
        <v>499</v>
      </c>
      <c r="S53" s="7">
        <v>1976</v>
      </c>
      <c r="T53" s="7" t="s">
        <v>93</v>
      </c>
      <c r="U53" s="7" t="s">
        <v>498</v>
      </c>
      <c r="V53" s="7" t="s">
        <v>498</v>
      </c>
      <c r="W53" s="7" t="s">
        <v>155</v>
      </c>
      <c r="X53" s="7" t="s">
        <v>294</v>
      </c>
      <c r="Y53" s="7" t="s">
        <v>93</v>
      </c>
      <c r="Z53" s="7" t="s">
        <v>294</v>
      </c>
      <c r="AA53" s="7" t="s">
        <v>308</v>
      </c>
      <c r="AB53" s="7" t="s">
        <v>309</v>
      </c>
      <c r="AC53" s="182">
        <v>276</v>
      </c>
      <c r="AD53" s="182">
        <v>1</v>
      </c>
      <c r="AE53" s="182" t="s">
        <v>94</v>
      </c>
      <c r="AF53" s="182" t="s">
        <v>94</v>
      </c>
    </row>
    <row r="54" spans="1:32" s="110" customFormat="1" ht="32.25" customHeight="1">
      <c r="A54" s="97" t="s">
        <v>563</v>
      </c>
      <c r="B54" s="129" t="s">
        <v>221</v>
      </c>
      <c r="C54" s="7" t="s">
        <v>167</v>
      </c>
      <c r="D54" s="83" t="s">
        <v>93</v>
      </c>
      <c r="E54" s="83" t="s">
        <v>94</v>
      </c>
      <c r="F54" s="83" t="s">
        <v>94</v>
      </c>
      <c r="G54" s="83" t="s">
        <v>524</v>
      </c>
      <c r="H54" s="172">
        <v>3524.44</v>
      </c>
      <c r="I54" s="181" t="s">
        <v>162</v>
      </c>
      <c r="J54" s="173"/>
      <c r="K54" s="83" t="s">
        <v>255</v>
      </c>
      <c r="L54" s="83" t="s">
        <v>95</v>
      </c>
      <c r="M54" s="83" t="s">
        <v>95</v>
      </c>
      <c r="N54" s="83" t="s">
        <v>525</v>
      </c>
      <c r="O54" s="7" t="s">
        <v>94</v>
      </c>
      <c r="P54" s="7" t="s">
        <v>94</v>
      </c>
      <c r="Q54" s="7" t="s">
        <v>94</v>
      </c>
      <c r="R54" s="7"/>
      <c r="S54" s="7"/>
      <c r="T54" s="7" t="s">
        <v>93</v>
      </c>
      <c r="U54" s="7" t="s">
        <v>498</v>
      </c>
      <c r="V54" s="7" t="s">
        <v>498</v>
      </c>
      <c r="W54" s="7"/>
      <c r="X54" s="7"/>
      <c r="Y54" s="7"/>
      <c r="Z54" s="7"/>
      <c r="AA54" s="7"/>
      <c r="AB54" s="7"/>
      <c r="AC54" s="182">
        <v>56</v>
      </c>
      <c r="AD54" s="182"/>
      <c r="AE54" s="182"/>
      <c r="AF54" s="182" t="s">
        <v>94</v>
      </c>
    </row>
    <row r="55" spans="1:32" s="110" customFormat="1" ht="32.25" customHeight="1">
      <c r="A55" s="97" t="s">
        <v>564</v>
      </c>
      <c r="B55" s="129" t="s">
        <v>222</v>
      </c>
      <c r="C55" s="7" t="s">
        <v>192</v>
      </c>
      <c r="D55" s="83" t="s">
        <v>93</v>
      </c>
      <c r="E55" s="83" t="s">
        <v>94</v>
      </c>
      <c r="F55" s="83" t="s">
        <v>94</v>
      </c>
      <c r="G55" s="83" t="s">
        <v>526</v>
      </c>
      <c r="H55" s="172">
        <v>11611.59</v>
      </c>
      <c r="I55" s="181" t="s">
        <v>162</v>
      </c>
      <c r="J55" s="178"/>
      <c r="K55" s="83" t="s">
        <v>290</v>
      </c>
      <c r="L55" s="83" t="s">
        <v>95</v>
      </c>
      <c r="M55" s="83" t="s">
        <v>527</v>
      </c>
      <c r="N55" s="83" t="s">
        <v>519</v>
      </c>
      <c r="O55" s="7" t="s">
        <v>94</v>
      </c>
      <c r="P55" s="7" t="s">
        <v>94</v>
      </c>
      <c r="Q55" s="7" t="s">
        <v>94</v>
      </c>
      <c r="R55" s="7"/>
      <c r="S55" s="7"/>
      <c r="T55" s="7" t="s">
        <v>93</v>
      </c>
      <c r="U55" s="7" t="s">
        <v>498</v>
      </c>
      <c r="V55" s="7" t="s">
        <v>498</v>
      </c>
      <c r="W55" s="7"/>
      <c r="X55" s="7"/>
      <c r="Y55" s="7"/>
      <c r="Z55" s="7"/>
      <c r="AA55" s="7"/>
      <c r="AB55" s="7"/>
      <c r="AC55" s="182"/>
      <c r="AD55" s="182"/>
      <c r="AE55" s="182"/>
      <c r="AF55" s="182" t="s">
        <v>94</v>
      </c>
    </row>
    <row r="56" spans="1:32" s="110" customFormat="1" ht="32.25" customHeight="1">
      <c r="A56" s="97" t="s">
        <v>565</v>
      </c>
      <c r="B56" s="129" t="s">
        <v>222</v>
      </c>
      <c r="C56" s="7" t="s">
        <v>192</v>
      </c>
      <c r="D56" s="83" t="s">
        <v>93</v>
      </c>
      <c r="E56" s="83" t="s">
        <v>94</v>
      </c>
      <c r="F56" s="83" t="s">
        <v>94</v>
      </c>
      <c r="G56" s="83" t="s">
        <v>526</v>
      </c>
      <c r="H56" s="172">
        <v>12272.64</v>
      </c>
      <c r="I56" s="181" t="s">
        <v>162</v>
      </c>
      <c r="J56" s="178"/>
      <c r="K56" s="83" t="s">
        <v>290</v>
      </c>
      <c r="L56" s="83" t="s">
        <v>95</v>
      </c>
      <c r="M56" s="83" t="s">
        <v>527</v>
      </c>
      <c r="N56" s="83" t="s">
        <v>519</v>
      </c>
      <c r="O56" s="7" t="s">
        <v>94</v>
      </c>
      <c r="P56" s="7" t="s">
        <v>94</v>
      </c>
      <c r="Q56" s="7" t="s">
        <v>94</v>
      </c>
      <c r="R56" s="7" t="s">
        <v>499</v>
      </c>
      <c r="S56" s="7"/>
      <c r="T56" s="7" t="s">
        <v>93</v>
      </c>
      <c r="U56" s="7" t="s">
        <v>498</v>
      </c>
      <c r="V56" s="7" t="s">
        <v>498</v>
      </c>
      <c r="W56" s="7"/>
      <c r="X56" s="7"/>
      <c r="Y56" s="7"/>
      <c r="Z56" s="7"/>
      <c r="AA56" s="7"/>
      <c r="AB56" s="7"/>
      <c r="AC56" s="182"/>
      <c r="AD56" s="182"/>
      <c r="AE56" s="182"/>
      <c r="AF56" s="182" t="s">
        <v>94</v>
      </c>
    </row>
    <row r="57" spans="1:32" s="110" customFormat="1" ht="32.25" customHeight="1">
      <c r="A57" s="97" t="s">
        <v>566</v>
      </c>
      <c r="B57" s="129" t="s">
        <v>223</v>
      </c>
      <c r="C57" s="7" t="s">
        <v>187</v>
      </c>
      <c r="D57" s="7" t="s">
        <v>93</v>
      </c>
      <c r="E57" s="83" t="s">
        <v>94</v>
      </c>
      <c r="F57" s="83" t="s">
        <v>94</v>
      </c>
      <c r="G57" s="83">
        <v>2022</v>
      </c>
      <c r="H57" s="172">
        <v>67591.95</v>
      </c>
      <c r="I57" s="181" t="s">
        <v>162</v>
      </c>
      <c r="J57" s="178"/>
      <c r="K57" s="83" t="s">
        <v>503</v>
      </c>
      <c r="L57" s="83" t="s">
        <v>95</v>
      </c>
      <c r="M57" s="83" t="s">
        <v>96</v>
      </c>
      <c r="N57" s="83" t="s">
        <v>528</v>
      </c>
      <c r="O57" s="7" t="s">
        <v>94</v>
      </c>
      <c r="P57" s="7" t="s">
        <v>94</v>
      </c>
      <c r="Q57" s="7" t="s">
        <v>94</v>
      </c>
      <c r="R57" s="7"/>
      <c r="S57" s="7"/>
      <c r="T57" s="7" t="s">
        <v>93</v>
      </c>
      <c r="U57" s="7" t="s">
        <v>498</v>
      </c>
      <c r="V57" s="7" t="s">
        <v>498</v>
      </c>
      <c r="W57" s="7"/>
      <c r="X57" s="7"/>
      <c r="Y57" s="7"/>
      <c r="Z57" s="7"/>
      <c r="AA57" s="7"/>
      <c r="AB57" s="7"/>
      <c r="AC57" s="182"/>
      <c r="AD57" s="182"/>
      <c r="AE57" s="182"/>
      <c r="AF57" s="182" t="s">
        <v>94</v>
      </c>
    </row>
    <row r="58" spans="1:32" s="110" customFormat="1" ht="39" customHeight="1">
      <c r="A58" s="97" t="s">
        <v>567</v>
      </c>
      <c r="B58" s="129" t="s">
        <v>504</v>
      </c>
      <c r="C58" s="7" t="s">
        <v>224</v>
      </c>
      <c r="D58" s="7" t="s">
        <v>93</v>
      </c>
      <c r="E58" s="7" t="s">
        <v>94</v>
      </c>
      <c r="F58" s="7" t="s">
        <v>94</v>
      </c>
      <c r="G58" s="7"/>
      <c r="H58" s="172">
        <v>1785.38</v>
      </c>
      <c r="I58" s="181" t="s">
        <v>162</v>
      </c>
      <c r="J58" s="180"/>
      <c r="K58" s="7" t="s">
        <v>247</v>
      </c>
      <c r="L58" s="7" t="s">
        <v>288</v>
      </c>
      <c r="M58" s="7"/>
      <c r="N58" s="7"/>
      <c r="O58" s="7" t="s">
        <v>94</v>
      </c>
      <c r="P58" s="7" t="s">
        <v>94</v>
      </c>
      <c r="Q58" s="7" t="s">
        <v>94</v>
      </c>
      <c r="R58" s="7"/>
      <c r="S58" s="7"/>
      <c r="T58" s="7" t="s">
        <v>93</v>
      </c>
      <c r="U58" s="7" t="s">
        <v>498</v>
      </c>
      <c r="V58" s="7" t="s">
        <v>498</v>
      </c>
      <c r="W58" s="7"/>
      <c r="X58" s="7"/>
      <c r="Y58" s="7"/>
      <c r="Z58" s="7"/>
      <c r="AA58" s="7"/>
      <c r="AB58" s="7"/>
      <c r="AC58" s="182"/>
      <c r="AD58" s="182"/>
      <c r="AE58" s="182"/>
      <c r="AF58" s="182" t="s">
        <v>94</v>
      </c>
    </row>
    <row r="59" spans="1:32" s="110" customFormat="1" ht="39" customHeight="1">
      <c r="A59" s="97" t="s">
        <v>568</v>
      </c>
      <c r="B59" s="129" t="s">
        <v>222</v>
      </c>
      <c r="C59" s="7" t="s">
        <v>225</v>
      </c>
      <c r="D59" s="7" t="s">
        <v>93</v>
      </c>
      <c r="E59" s="7" t="s">
        <v>94</v>
      </c>
      <c r="F59" s="7" t="s">
        <v>94</v>
      </c>
      <c r="G59" s="7">
        <v>1997</v>
      </c>
      <c r="H59" s="172">
        <v>1335801.03</v>
      </c>
      <c r="I59" s="181" t="s">
        <v>162</v>
      </c>
      <c r="J59" s="180"/>
      <c r="K59" s="7" t="s">
        <v>290</v>
      </c>
      <c r="L59" s="7" t="s">
        <v>158</v>
      </c>
      <c r="M59" s="7" t="s">
        <v>275</v>
      </c>
      <c r="N59" s="7" t="s">
        <v>514</v>
      </c>
      <c r="O59" s="83" t="s">
        <v>94</v>
      </c>
      <c r="P59" s="83" t="s">
        <v>94</v>
      </c>
      <c r="Q59" s="83" t="s">
        <v>94</v>
      </c>
      <c r="R59" s="7" t="s">
        <v>98</v>
      </c>
      <c r="S59" s="7"/>
      <c r="T59" s="7" t="s">
        <v>93</v>
      </c>
      <c r="U59" s="7" t="s">
        <v>498</v>
      </c>
      <c r="V59" s="7" t="s">
        <v>498</v>
      </c>
      <c r="W59" s="7" t="s">
        <v>297</v>
      </c>
      <c r="X59" s="7" t="s">
        <v>297</v>
      </c>
      <c r="Y59" s="7" t="s">
        <v>297</v>
      </c>
      <c r="Z59" s="7" t="s">
        <v>297</v>
      </c>
      <c r="AA59" s="7" t="s">
        <v>297</v>
      </c>
      <c r="AB59" s="7" t="s">
        <v>297</v>
      </c>
      <c r="AC59" s="182">
        <v>1120</v>
      </c>
      <c r="AD59" s="81">
        <v>2</v>
      </c>
      <c r="AE59" s="81" t="s">
        <v>94</v>
      </c>
      <c r="AF59" s="182" t="s">
        <v>94</v>
      </c>
    </row>
    <row r="60" spans="1:32" s="110" customFormat="1" ht="38.25" customHeight="1">
      <c r="A60" s="97" t="s">
        <v>569</v>
      </c>
      <c r="B60" s="129" t="s">
        <v>226</v>
      </c>
      <c r="C60" s="7" t="s">
        <v>225</v>
      </c>
      <c r="D60" s="7" t="s">
        <v>93</v>
      </c>
      <c r="E60" s="7" t="s">
        <v>94</v>
      </c>
      <c r="F60" s="7" t="s">
        <v>94</v>
      </c>
      <c r="G60" s="7" t="s">
        <v>185</v>
      </c>
      <c r="H60" s="172">
        <v>472649.66</v>
      </c>
      <c r="I60" s="181" t="s">
        <v>162</v>
      </c>
      <c r="J60" s="180"/>
      <c r="K60" s="7" t="s">
        <v>289</v>
      </c>
      <c r="L60" s="7" t="s">
        <v>95</v>
      </c>
      <c r="M60" s="7" t="s">
        <v>291</v>
      </c>
      <c r="N60" s="7" t="s">
        <v>292</v>
      </c>
      <c r="O60" s="83" t="s">
        <v>94</v>
      </c>
      <c r="P60" s="83" t="s">
        <v>94</v>
      </c>
      <c r="Q60" s="83" t="s">
        <v>94</v>
      </c>
      <c r="R60" s="7" t="s">
        <v>98</v>
      </c>
      <c r="S60" s="7"/>
      <c r="T60" s="7" t="s">
        <v>93</v>
      </c>
      <c r="U60" s="7" t="s">
        <v>498</v>
      </c>
      <c r="V60" s="7" t="s">
        <v>498</v>
      </c>
      <c r="W60" s="7" t="s">
        <v>297</v>
      </c>
      <c r="X60" s="7" t="s">
        <v>297</v>
      </c>
      <c r="Y60" s="7" t="s">
        <v>297</v>
      </c>
      <c r="Z60" s="7" t="s">
        <v>297</v>
      </c>
      <c r="AA60" s="7" t="s">
        <v>297</v>
      </c>
      <c r="AB60" s="7" t="s">
        <v>297</v>
      </c>
      <c r="AC60" s="182">
        <v>960</v>
      </c>
      <c r="AD60" s="182">
        <v>1</v>
      </c>
      <c r="AE60" s="182" t="s">
        <v>94</v>
      </c>
      <c r="AF60" s="182" t="s">
        <v>45</v>
      </c>
    </row>
    <row r="61" spans="1:32" s="110" customFormat="1" ht="38.25" customHeight="1">
      <c r="A61" s="97" t="s">
        <v>570</v>
      </c>
      <c r="B61" s="129" t="s">
        <v>227</v>
      </c>
      <c r="C61" s="7" t="s">
        <v>228</v>
      </c>
      <c r="D61" s="7" t="s">
        <v>93</v>
      </c>
      <c r="E61" s="7" t="s">
        <v>94</v>
      </c>
      <c r="F61" s="7" t="s">
        <v>94</v>
      </c>
      <c r="G61" s="7" t="s">
        <v>185</v>
      </c>
      <c r="H61" s="172">
        <v>35368.44</v>
      </c>
      <c r="I61" s="181" t="s">
        <v>162</v>
      </c>
      <c r="J61" s="180"/>
      <c r="K61" s="7" t="s">
        <v>289</v>
      </c>
      <c r="L61" s="7" t="s">
        <v>95</v>
      </c>
      <c r="M61" s="7" t="s">
        <v>275</v>
      </c>
      <c r="N61" s="7" t="s">
        <v>245</v>
      </c>
      <c r="O61" s="83" t="s">
        <v>94</v>
      </c>
      <c r="P61" s="83" t="s">
        <v>94</v>
      </c>
      <c r="Q61" s="83" t="s">
        <v>94</v>
      </c>
      <c r="R61" s="7" t="s">
        <v>98</v>
      </c>
      <c r="S61" s="7"/>
      <c r="T61" s="7" t="s">
        <v>93</v>
      </c>
      <c r="U61" s="7" t="s">
        <v>498</v>
      </c>
      <c r="V61" s="7" t="s">
        <v>498</v>
      </c>
      <c r="W61" s="7" t="s">
        <v>297</v>
      </c>
      <c r="X61" s="7" t="s">
        <v>297</v>
      </c>
      <c r="Y61" s="7" t="s">
        <v>297</v>
      </c>
      <c r="Z61" s="7" t="s">
        <v>297</v>
      </c>
      <c r="AA61" s="7" t="s">
        <v>297</v>
      </c>
      <c r="AB61" s="7" t="s">
        <v>297</v>
      </c>
      <c r="AC61" s="182">
        <v>112</v>
      </c>
      <c r="AD61" s="182">
        <v>1</v>
      </c>
      <c r="AE61" s="182" t="s">
        <v>94</v>
      </c>
      <c r="AF61" s="182" t="s">
        <v>45</v>
      </c>
    </row>
    <row r="62" spans="1:32" s="110" customFormat="1" ht="38.25" customHeight="1">
      <c r="A62" s="97" t="s">
        <v>571</v>
      </c>
      <c r="B62" s="129" t="s">
        <v>229</v>
      </c>
      <c r="C62" s="7" t="s">
        <v>167</v>
      </c>
      <c r="D62" s="7" t="s">
        <v>93</v>
      </c>
      <c r="E62" s="7" t="s">
        <v>94</v>
      </c>
      <c r="F62" s="7" t="s">
        <v>94</v>
      </c>
      <c r="G62" s="7" t="s">
        <v>185</v>
      </c>
      <c r="H62" s="172">
        <v>11459.21</v>
      </c>
      <c r="I62" s="181" t="s">
        <v>162</v>
      </c>
      <c r="J62" s="180"/>
      <c r="K62" s="7" t="s">
        <v>289</v>
      </c>
      <c r="L62" s="7" t="s">
        <v>95</v>
      </c>
      <c r="M62" s="7" t="s">
        <v>45</v>
      </c>
      <c r="N62" s="7" t="s">
        <v>45</v>
      </c>
      <c r="O62" s="83" t="s">
        <v>94</v>
      </c>
      <c r="P62" s="83" t="s">
        <v>94</v>
      </c>
      <c r="Q62" s="83" t="s">
        <v>94</v>
      </c>
      <c r="R62" s="7" t="s">
        <v>98</v>
      </c>
      <c r="S62" s="7"/>
      <c r="T62" s="7" t="s">
        <v>93</v>
      </c>
      <c r="U62" s="7" t="s">
        <v>498</v>
      </c>
      <c r="V62" s="7" t="s">
        <v>498</v>
      </c>
      <c r="W62" s="7" t="s">
        <v>294</v>
      </c>
      <c r="X62" s="7" t="s">
        <v>294</v>
      </c>
      <c r="Y62" s="7" t="s">
        <v>161</v>
      </c>
      <c r="Z62" s="7" t="s">
        <v>294</v>
      </c>
      <c r="AA62" s="7" t="s">
        <v>161</v>
      </c>
      <c r="AB62" s="7" t="s">
        <v>161</v>
      </c>
      <c r="AC62" s="182">
        <v>112</v>
      </c>
      <c r="AD62" s="182">
        <v>1</v>
      </c>
      <c r="AE62" s="182" t="s">
        <v>94</v>
      </c>
      <c r="AF62" s="182" t="s">
        <v>45</v>
      </c>
    </row>
    <row r="63" spans="1:32" s="110" customFormat="1" ht="38.25" customHeight="1">
      <c r="A63" s="97" t="s">
        <v>572</v>
      </c>
      <c r="B63" s="129" t="s">
        <v>230</v>
      </c>
      <c r="C63" s="83" t="s">
        <v>224</v>
      </c>
      <c r="D63" s="7" t="s">
        <v>93</v>
      </c>
      <c r="E63" s="7" t="s">
        <v>94</v>
      </c>
      <c r="F63" s="7" t="s">
        <v>94</v>
      </c>
      <c r="G63" s="7" t="s">
        <v>185</v>
      </c>
      <c r="H63" s="172">
        <v>5209.72</v>
      </c>
      <c r="I63" s="181" t="s">
        <v>162</v>
      </c>
      <c r="J63" s="180"/>
      <c r="K63" s="7" t="s">
        <v>289</v>
      </c>
      <c r="L63" s="7" t="s">
        <v>243</v>
      </c>
      <c r="M63" s="7" t="s">
        <v>239</v>
      </c>
      <c r="N63" s="7" t="s">
        <v>279</v>
      </c>
      <c r="O63" s="83" t="s">
        <v>94</v>
      </c>
      <c r="P63" s="83" t="s">
        <v>94</v>
      </c>
      <c r="Q63" s="83" t="s">
        <v>94</v>
      </c>
      <c r="R63" s="7" t="s">
        <v>98</v>
      </c>
      <c r="S63" s="7"/>
      <c r="T63" s="7" t="s">
        <v>93</v>
      </c>
      <c r="U63" s="7" t="s">
        <v>498</v>
      </c>
      <c r="V63" s="7" t="s">
        <v>498</v>
      </c>
      <c r="W63" s="7" t="s">
        <v>45</v>
      </c>
      <c r="X63" s="7" t="s">
        <v>45</v>
      </c>
      <c r="Y63" s="7" t="s">
        <v>45</v>
      </c>
      <c r="Z63" s="7" t="s">
        <v>45</v>
      </c>
      <c r="AA63" s="7" t="s">
        <v>45</v>
      </c>
      <c r="AB63" s="7" t="s">
        <v>45</v>
      </c>
      <c r="AC63" s="182">
        <v>32</v>
      </c>
      <c r="AD63" s="182" t="s">
        <v>45</v>
      </c>
      <c r="AE63" s="182" t="s">
        <v>45</v>
      </c>
      <c r="AF63" s="182" t="s">
        <v>45</v>
      </c>
    </row>
    <row r="64" spans="1:32" s="110" customFormat="1" ht="38.25" customHeight="1">
      <c r="A64" s="97" t="s">
        <v>573</v>
      </c>
      <c r="B64" s="129" t="s">
        <v>231</v>
      </c>
      <c r="C64" s="7" t="s">
        <v>224</v>
      </c>
      <c r="D64" s="83" t="s">
        <v>93</v>
      </c>
      <c r="E64" s="83" t="s">
        <v>94</v>
      </c>
      <c r="F64" s="83" t="s">
        <v>94</v>
      </c>
      <c r="G64" s="83">
        <v>2022</v>
      </c>
      <c r="H64" s="175">
        <v>115000</v>
      </c>
      <c r="I64" s="181" t="s">
        <v>129</v>
      </c>
      <c r="J64" s="180"/>
      <c r="K64" s="7" t="s">
        <v>293</v>
      </c>
      <c r="L64" s="83" t="s">
        <v>95</v>
      </c>
      <c r="M64" s="83" t="s">
        <v>529</v>
      </c>
      <c r="N64" s="83" t="s">
        <v>519</v>
      </c>
      <c r="O64" s="83" t="s">
        <v>94</v>
      </c>
      <c r="P64" s="83" t="s">
        <v>94</v>
      </c>
      <c r="Q64" s="83" t="s">
        <v>94</v>
      </c>
      <c r="R64" s="83"/>
      <c r="S64" s="83"/>
      <c r="T64" s="83"/>
      <c r="U64" s="83" t="s">
        <v>498</v>
      </c>
      <c r="V64" s="83" t="s">
        <v>498</v>
      </c>
      <c r="W64" s="83" t="s">
        <v>297</v>
      </c>
      <c r="X64" s="83" t="s">
        <v>297</v>
      </c>
      <c r="Y64" s="83" t="s">
        <v>297</v>
      </c>
      <c r="Z64" s="83" t="s">
        <v>297</v>
      </c>
      <c r="AA64" s="83" t="s">
        <v>297</v>
      </c>
      <c r="AB64" s="83" t="s">
        <v>297</v>
      </c>
      <c r="AC64" s="81">
        <v>60</v>
      </c>
      <c r="AD64" s="81">
        <v>1</v>
      </c>
      <c r="AE64" s="81" t="s">
        <v>94</v>
      </c>
      <c r="AF64" s="81" t="s">
        <v>94</v>
      </c>
    </row>
    <row r="65" spans="1:32" s="110" customFormat="1" ht="38.25" customHeight="1">
      <c r="A65" s="97" t="s">
        <v>574</v>
      </c>
      <c r="B65" s="129" t="s">
        <v>232</v>
      </c>
      <c r="C65" s="7" t="s">
        <v>224</v>
      </c>
      <c r="D65" s="83" t="s">
        <v>93</v>
      </c>
      <c r="E65" s="83" t="s">
        <v>94</v>
      </c>
      <c r="F65" s="83" t="s">
        <v>94</v>
      </c>
      <c r="G65" s="83" t="s">
        <v>177</v>
      </c>
      <c r="H65" s="175">
        <v>329042.68</v>
      </c>
      <c r="I65" s="181" t="s">
        <v>129</v>
      </c>
      <c r="J65" s="180"/>
      <c r="K65" s="7" t="s">
        <v>255</v>
      </c>
      <c r="L65" s="83" t="s">
        <v>95</v>
      </c>
      <c r="M65" s="83" t="s">
        <v>529</v>
      </c>
      <c r="N65" s="83" t="s">
        <v>519</v>
      </c>
      <c r="O65" s="83" t="s">
        <v>94</v>
      </c>
      <c r="P65" s="83" t="s">
        <v>94</v>
      </c>
      <c r="Q65" s="83" t="s">
        <v>94</v>
      </c>
      <c r="R65" s="83"/>
      <c r="S65" s="83"/>
      <c r="T65" s="83"/>
      <c r="U65" s="83" t="s">
        <v>498</v>
      </c>
      <c r="V65" s="83" t="s">
        <v>498</v>
      </c>
      <c r="W65" s="83" t="s">
        <v>297</v>
      </c>
      <c r="X65" s="83" t="s">
        <v>297</v>
      </c>
      <c r="Y65" s="83" t="s">
        <v>297</v>
      </c>
      <c r="Z65" s="83" t="s">
        <v>297</v>
      </c>
      <c r="AA65" s="83" t="s">
        <v>297</v>
      </c>
      <c r="AB65" s="83" t="s">
        <v>297</v>
      </c>
      <c r="AC65" s="81">
        <v>160</v>
      </c>
      <c r="AD65" s="81">
        <v>2</v>
      </c>
      <c r="AE65" s="81" t="s">
        <v>94</v>
      </c>
      <c r="AF65" s="81" t="s">
        <v>94</v>
      </c>
    </row>
    <row r="66" spans="1:32" s="110" customFormat="1" ht="38.25" customHeight="1">
      <c r="A66" s="97" t="s">
        <v>575</v>
      </c>
      <c r="B66" s="129" t="s">
        <v>233</v>
      </c>
      <c r="C66" s="7" t="s">
        <v>224</v>
      </c>
      <c r="D66" s="83" t="s">
        <v>93</v>
      </c>
      <c r="E66" s="83" t="s">
        <v>94</v>
      </c>
      <c r="F66" s="83" t="s">
        <v>94</v>
      </c>
      <c r="G66" s="83">
        <v>2022</v>
      </c>
      <c r="H66" s="175">
        <v>387901.17</v>
      </c>
      <c r="I66" s="124" t="s">
        <v>129</v>
      </c>
      <c r="J66" s="180"/>
      <c r="K66" s="171" t="s">
        <v>530</v>
      </c>
      <c r="L66" s="171" t="s">
        <v>498</v>
      </c>
      <c r="M66" s="171" t="s">
        <v>498</v>
      </c>
      <c r="N66" s="171" t="s">
        <v>498</v>
      </c>
      <c r="O66" s="171" t="s">
        <v>498</v>
      </c>
      <c r="P66" s="171" t="s">
        <v>498</v>
      </c>
      <c r="Q66" s="171" t="s">
        <v>498</v>
      </c>
      <c r="R66" s="171" t="s">
        <v>498</v>
      </c>
      <c r="S66" s="171" t="s">
        <v>498</v>
      </c>
      <c r="T66" s="171" t="s">
        <v>498</v>
      </c>
      <c r="U66" s="171" t="s">
        <v>498</v>
      </c>
      <c r="V66" s="171" t="s">
        <v>498</v>
      </c>
      <c r="W66" s="171" t="s">
        <v>498</v>
      </c>
      <c r="X66" s="171" t="s">
        <v>498</v>
      </c>
      <c r="Y66" s="171" t="s">
        <v>498</v>
      </c>
      <c r="Z66" s="171" t="s">
        <v>498</v>
      </c>
      <c r="AA66" s="171" t="s">
        <v>498</v>
      </c>
      <c r="AB66" s="171" t="s">
        <v>498</v>
      </c>
      <c r="AC66" s="171" t="s">
        <v>498</v>
      </c>
      <c r="AD66" s="171" t="s">
        <v>498</v>
      </c>
      <c r="AE66" s="171" t="s">
        <v>498</v>
      </c>
      <c r="AF66" s="171" t="s">
        <v>498</v>
      </c>
    </row>
    <row r="67" spans="1:32" s="3" customFormat="1" ht="17.25" customHeight="1">
      <c r="A67" s="212" t="s">
        <v>81</v>
      </c>
      <c r="B67" s="213"/>
      <c r="C67" s="213"/>
      <c r="D67" s="213"/>
      <c r="E67" s="213"/>
      <c r="F67" s="213"/>
      <c r="G67" s="214"/>
      <c r="H67" s="87">
        <f>SUM(H9:H66)</f>
        <v>42838665.42</v>
      </c>
      <c r="I67" s="183"/>
      <c r="J67" s="102"/>
      <c r="K67" s="179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3"/>
    </row>
    <row r="68" spans="1:32" ht="17.25" customHeight="1">
      <c r="A68" s="196" t="s">
        <v>21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9"/>
    </row>
    <row r="69" spans="1:32" s="2" customFormat="1" ht="42.75" customHeight="1">
      <c r="A69" s="185" t="s">
        <v>37</v>
      </c>
      <c r="B69" s="80" t="s">
        <v>17</v>
      </c>
      <c r="C69" s="83" t="s">
        <v>135</v>
      </c>
      <c r="D69" s="83" t="s">
        <v>93</v>
      </c>
      <c r="E69" s="83" t="s">
        <v>145</v>
      </c>
      <c r="F69" s="83" t="s">
        <v>94</v>
      </c>
      <c r="G69" s="83">
        <v>1990</v>
      </c>
      <c r="H69" s="111">
        <v>3000000</v>
      </c>
      <c r="I69" s="92" t="s">
        <v>578</v>
      </c>
      <c r="J69" s="124" t="s">
        <v>531</v>
      </c>
      <c r="K69" s="83" t="s">
        <v>136</v>
      </c>
      <c r="L69" s="83" t="s">
        <v>158</v>
      </c>
      <c r="M69" s="83" t="s">
        <v>96</v>
      </c>
      <c r="N69" s="83" t="s">
        <v>519</v>
      </c>
      <c r="O69" s="83" t="s">
        <v>146</v>
      </c>
      <c r="P69" s="83" t="s">
        <v>94</v>
      </c>
      <c r="Q69" s="83" t="s">
        <v>94</v>
      </c>
      <c r="R69" s="83" t="s">
        <v>497</v>
      </c>
      <c r="S69" s="83"/>
      <c r="T69" s="83"/>
      <c r="U69" s="83" t="s">
        <v>297</v>
      </c>
      <c r="V69" s="83" t="s">
        <v>45</v>
      </c>
      <c r="W69" s="83" t="s">
        <v>155</v>
      </c>
      <c r="X69" s="83" t="s">
        <v>155</v>
      </c>
      <c r="Y69" s="83" t="s">
        <v>155</v>
      </c>
      <c r="Z69" s="83" t="s">
        <v>155</v>
      </c>
      <c r="AA69" s="83" t="s">
        <v>155</v>
      </c>
      <c r="AB69" s="83" t="s">
        <v>155</v>
      </c>
      <c r="AC69" s="81">
        <v>1100</v>
      </c>
      <c r="AD69" s="81">
        <v>2</v>
      </c>
      <c r="AE69" s="81" t="s">
        <v>93</v>
      </c>
      <c r="AF69" s="81" t="s">
        <v>94</v>
      </c>
    </row>
    <row r="70" spans="1:32" s="3" customFormat="1" ht="17.25" customHeight="1">
      <c r="A70" s="201" t="s">
        <v>81</v>
      </c>
      <c r="B70" s="202"/>
      <c r="C70" s="202"/>
      <c r="D70" s="202"/>
      <c r="E70" s="202"/>
      <c r="F70" s="202"/>
      <c r="G70" s="203"/>
      <c r="H70" s="87">
        <f>SUM(H69)</f>
        <v>3000000</v>
      </c>
      <c r="I70" s="87"/>
      <c r="J70" s="54"/>
      <c r="K70" s="55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6"/>
    </row>
    <row r="71" spans="1:32" ht="17.25" customHeight="1">
      <c r="A71" s="196" t="s">
        <v>49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9"/>
    </row>
    <row r="72" spans="1:32" s="2" customFormat="1" ht="70.5" customHeight="1">
      <c r="A72" s="41" t="s">
        <v>37</v>
      </c>
      <c r="B72" s="147" t="s">
        <v>147</v>
      </c>
      <c r="C72" s="154" t="s">
        <v>148</v>
      </c>
      <c r="D72" s="154" t="s">
        <v>93</v>
      </c>
      <c r="E72" s="154" t="s">
        <v>94</v>
      </c>
      <c r="F72" s="154" t="s">
        <v>94</v>
      </c>
      <c r="G72" s="154">
        <v>2002</v>
      </c>
      <c r="H72" s="152">
        <v>2500000</v>
      </c>
      <c r="I72" s="114" t="s">
        <v>578</v>
      </c>
      <c r="J72" s="151" t="s">
        <v>150</v>
      </c>
      <c r="K72" s="154" t="s">
        <v>151</v>
      </c>
      <c r="L72" s="154" t="s">
        <v>93</v>
      </c>
      <c r="M72" s="154" t="s">
        <v>93</v>
      </c>
      <c r="N72" s="154" t="s">
        <v>152</v>
      </c>
      <c r="O72" s="98" t="s">
        <v>94</v>
      </c>
      <c r="P72" s="98" t="s">
        <v>94</v>
      </c>
      <c r="Q72" s="98" t="s">
        <v>94</v>
      </c>
      <c r="R72" s="98" t="s">
        <v>153</v>
      </c>
      <c r="S72" s="98"/>
      <c r="T72" s="98" t="s">
        <v>93</v>
      </c>
      <c r="U72" s="98" t="s">
        <v>154</v>
      </c>
      <c r="V72" s="98" t="s">
        <v>392</v>
      </c>
      <c r="W72" s="98" t="s">
        <v>155</v>
      </c>
      <c r="X72" s="98" t="s">
        <v>155</v>
      </c>
      <c r="Y72" s="98" t="s">
        <v>155</v>
      </c>
      <c r="Z72" s="98" t="s">
        <v>155</v>
      </c>
      <c r="AA72" s="98" t="s">
        <v>155</v>
      </c>
      <c r="AB72" s="98" t="s">
        <v>155</v>
      </c>
      <c r="AC72" s="116">
        <v>1100</v>
      </c>
      <c r="AD72" s="116">
        <v>2</v>
      </c>
      <c r="AE72" s="116" t="s">
        <v>94</v>
      </c>
      <c r="AF72" s="116" t="s">
        <v>94</v>
      </c>
    </row>
    <row r="73" spans="1:32" s="2" customFormat="1" ht="70.5" customHeight="1">
      <c r="A73" s="41" t="s">
        <v>38</v>
      </c>
      <c r="B73" s="149" t="s">
        <v>149</v>
      </c>
      <c r="C73" s="155" t="s">
        <v>148</v>
      </c>
      <c r="D73" s="155" t="s">
        <v>93</v>
      </c>
      <c r="E73" s="155" t="s">
        <v>94</v>
      </c>
      <c r="F73" s="155" t="s">
        <v>94</v>
      </c>
      <c r="G73" s="155">
        <v>1963</v>
      </c>
      <c r="H73" s="153">
        <v>3000000</v>
      </c>
      <c r="I73" s="115" t="s">
        <v>578</v>
      </c>
      <c r="J73" s="151" t="s">
        <v>150</v>
      </c>
      <c r="K73" s="154" t="s">
        <v>151</v>
      </c>
      <c r="L73" s="155" t="s">
        <v>93</v>
      </c>
      <c r="M73" s="155" t="s">
        <v>93</v>
      </c>
      <c r="N73" s="154" t="s">
        <v>152</v>
      </c>
      <c r="O73" s="99" t="s">
        <v>94</v>
      </c>
      <c r="P73" s="99" t="s">
        <v>94</v>
      </c>
      <c r="Q73" s="99" t="s">
        <v>94</v>
      </c>
      <c r="R73" s="99" t="s">
        <v>156</v>
      </c>
      <c r="S73" s="99"/>
      <c r="T73" s="99" t="s">
        <v>93</v>
      </c>
      <c r="U73" s="99" t="s">
        <v>154</v>
      </c>
      <c r="V73" s="99" t="s">
        <v>392</v>
      </c>
      <c r="W73" s="99" t="s">
        <v>155</v>
      </c>
      <c r="X73" s="99" t="s">
        <v>155</v>
      </c>
      <c r="Y73" s="99" t="s">
        <v>155</v>
      </c>
      <c r="Z73" s="99" t="s">
        <v>155</v>
      </c>
      <c r="AA73" s="99" t="s">
        <v>155</v>
      </c>
      <c r="AB73" s="99" t="s">
        <v>155</v>
      </c>
      <c r="AC73" s="117">
        <v>2015.8</v>
      </c>
      <c r="AD73" s="117">
        <v>2</v>
      </c>
      <c r="AE73" s="117" t="s">
        <v>94</v>
      </c>
      <c r="AF73" s="117" t="s">
        <v>94</v>
      </c>
    </row>
    <row r="74" spans="1:32" s="3" customFormat="1" ht="17.25" customHeight="1">
      <c r="A74" s="201" t="s">
        <v>81</v>
      </c>
      <c r="B74" s="202"/>
      <c r="C74" s="202"/>
      <c r="D74" s="202"/>
      <c r="E74" s="202"/>
      <c r="F74" s="202"/>
      <c r="G74" s="203"/>
      <c r="H74" s="87">
        <f>SUM(H72:H73)</f>
        <v>5500000</v>
      </c>
      <c r="I74" s="87"/>
      <c r="J74" s="54"/>
      <c r="K74" s="55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6"/>
    </row>
    <row r="75" spans="1:32" ht="17.25" customHeight="1">
      <c r="A75" s="196" t="s">
        <v>125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9"/>
    </row>
    <row r="76" spans="1:32" s="2" customFormat="1" ht="34.5" customHeight="1">
      <c r="A76" s="185" t="s">
        <v>37</v>
      </c>
      <c r="B76" s="79" t="s">
        <v>532</v>
      </c>
      <c r="C76" s="83" t="s">
        <v>148</v>
      </c>
      <c r="D76" s="83" t="s">
        <v>93</v>
      </c>
      <c r="E76" s="83" t="s">
        <v>94</v>
      </c>
      <c r="F76" s="83" t="s">
        <v>94</v>
      </c>
      <c r="G76" s="83">
        <v>2003</v>
      </c>
      <c r="H76" s="92">
        <v>5000000</v>
      </c>
      <c r="I76" s="182" t="s">
        <v>578</v>
      </c>
      <c r="J76" s="81" t="s">
        <v>531</v>
      </c>
      <c r="K76" s="124" t="s">
        <v>157</v>
      </c>
      <c r="L76" s="83" t="s">
        <v>158</v>
      </c>
      <c r="M76" s="83" t="s">
        <v>96</v>
      </c>
      <c r="N76" s="83" t="s">
        <v>97</v>
      </c>
      <c r="O76" s="83" t="s">
        <v>94</v>
      </c>
      <c r="P76" s="83" t="s">
        <v>94</v>
      </c>
      <c r="Q76" s="83" t="s">
        <v>93</v>
      </c>
      <c r="R76" s="83" t="s">
        <v>499</v>
      </c>
      <c r="S76" s="83"/>
      <c r="T76" s="83" t="s">
        <v>93</v>
      </c>
      <c r="U76" s="83" t="s">
        <v>297</v>
      </c>
      <c r="V76" s="83" t="s">
        <v>45</v>
      </c>
      <c r="W76" s="83" t="s">
        <v>297</v>
      </c>
      <c r="X76" s="83" t="s">
        <v>297</v>
      </c>
      <c r="Y76" s="83" t="s">
        <v>297</v>
      </c>
      <c r="Z76" s="83" t="s">
        <v>297</v>
      </c>
      <c r="AA76" s="83" t="s">
        <v>297</v>
      </c>
      <c r="AB76" s="83" t="s">
        <v>297</v>
      </c>
      <c r="AC76" s="81">
        <v>3500</v>
      </c>
      <c r="AD76" s="186">
        <v>3</v>
      </c>
      <c r="AE76" s="81" t="s">
        <v>93</v>
      </c>
      <c r="AF76" s="81" t="s">
        <v>94</v>
      </c>
    </row>
    <row r="77" spans="1:32" s="3" customFormat="1" ht="17.25" customHeight="1" thickBot="1">
      <c r="A77" s="191" t="s">
        <v>81</v>
      </c>
      <c r="B77" s="192"/>
      <c r="C77" s="192"/>
      <c r="D77" s="192"/>
      <c r="E77" s="192"/>
      <c r="F77" s="192"/>
      <c r="G77" s="192"/>
      <c r="H77" s="94">
        <f>SUM(H76)</f>
        <v>5000000</v>
      </c>
      <c r="I77" s="94"/>
      <c r="J77" s="57"/>
      <c r="K77" s="58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9"/>
    </row>
    <row r="78" spans="2:9" ht="37.5" customHeight="1">
      <c r="B78" s="109"/>
      <c r="D78" s="209" t="s">
        <v>36</v>
      </c>
      <c r="E78" s="209"/>
      <c r="F78" s="209"/>
      <c r="G78" s="209"/>
      <c r="H78" s="157">
        <f>SUM(H77,H74,H70,H67)</f>
        <v>56338665.42</v>
      </c>
      <c r="I78" s="121"/>
    </row>
    <row r="79" ht="37.5" customHeight="1">
      <c r="A79" s="4" t="s">
        <v>579</v>
      </c>
    </row>
  </sheetData>
  <sheetProtection/>
  <mergeCells count="35">
    <mergeCell ref="T6:T7"/>
    <mergeCell ref="U6:U7"/>
    <mergeCell ref="Q6:Q7"/>
    <mergeCell ref="R6:R7"/>
    <mergeCell ref="A6:A7"/>
    <mergeCell ref="D78:G78"/>
    <mergeCell ref="AF6:AF7"/>
    <mergeCell ref="A67:G67"/>
    <mergeCell ref="E6:E7"/>
    <mergeCell ref="D6:D7"/>
    <mergeCell ref="V6:V7"/>
    <mergeCell ref="I6:I7"/>
    <mergeCell ref="J6:J7"/>
    <mergeCell ref="A68:AF68"/>
    <mergeCell ref="A70:G70"/>
    <mergeCell ref="A1:AF1"/>
    <mergeCell ref="A74:G74"/>
    <mergeCell ref="H6:H7"/>
    <mergeCell ref="A75:AF75"/>
    <mergeCell ref="G6:G7"/>
    <mergeCell ref="AD6:AD7"/>
    <mergeCell ref="AC6:AC7"/>
    <mergeCell ref="K6:K7"/>
    <mergeCell ref="W6:AB6"/>
    <mergeCell ref="A71:AF71"/>
    <mergeCell ref="A77:G77"/>
    <mergeCell ref="C6:C7"/>
    <mergeCell ref="S6:S7"/>
    <mergeCell ref="L6:N6"/>
    <mergeCell ref="A8:AF8"/>
    <mergeCell ref="AE6:AE7"/>
    <mergeCell ref="B6:B7"/>
    <mergeCell ref="O6:O7"/>
    <mergeCell ref="P6:P7"/>
    <mergeCell ref="F6:F7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24" r:id="rId1"/>
  <rowBreaks count="1" manualBreakCount="1">
    <brk id="6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view="pageBreakPreview" zoomScale="84" zoomScaleNormal="110" zoomScaleSheetLayoutView="84" zoomScalePageLayoutView="0" workbookViewId="0" topLeftCell="A206">
      <selection activeCell="D236" sqref="D236:D238"/>
    </sheetView>
  </sheetViews>
  <sheetFormatPr defaultColWidth="9.140625" defaultRowHeight="12.75"/>
  <cols>
    <col min="1" max="1" width="5.57421875" style="17" customWidth="1"/>
    <col min="2" max="2" width="61.00390625" style="26" customWidth="1"/>
    <col min="3" max="3" width="15.421875" style="14" customWidth="1"/>
    <col min="4" max="4" width="18.421875" style="30" customWidth="1"/>
    <col min="5" max="5" width="32.421875" style="0" customWidth="1"/>
    <col min="6" max="6" width="15.57421875" style="0" bestFit="1" customWidth="1"/>
    <col min="7" max="7" width="13.7109375" style="18" bestFit="1" customWidth="1"/>
    <col min="8" max="8" width="13.7109375" style="0" bestFit="1" customWidth="1"/>
    <col min="10" max="10" width="12.57421875" style="0" bestFit="1" customWidth="1"/>
  </cols>
  <sheetData>
    <row r="1" spans="1:4" ht="12.75">
      <c r="A1" s="218" t="s">
        <v>85</v>
      </c>
      <c r="B1" s="218"/>
      <c r="C1" s="218"/>
      <c r="D1" s="218"/>
    </row>
    <row r="2" spans="1:4" ht="11.25" customHeight="1">
      <c r="A2" s="27"/>
      <c r="B2" s="28"/>
      <c r="C2" s="15"/>
      <c r="D2" s="29"/>
    </row>
    <row r="3" spans="1:5" ht="15" customHeight="1">
      <c r="A3" s="224" t="s">
        <v>88</v>
      </c>
      <c r="B3" s="224"/>
      <c r="C3" s="224"/>
      <c r="D3" s="224"/>
      <c r="E3" s="4"/>
    </row>
    <row r="4" spans="1:5" ht="24.75" customHeight="1">
      <c r="A4" s="69" t="s">
        <v>6</v>
      </c>
      <c r="B4" s="70" t="s">
        <v>7</v>
      </c>
      <c r="C4" s="91" t="s">
        <v>8</v>
      </c>
      <c r="D4" s="72" t="s">
        <v>9</v>
      </c>
      <c r="E4" s="4"/>
    </row>
    <row r="5" spans="1:5" ht="15" customHeight="1">
      <c r="A5" s="222" t="s">
        <v>133</v>
      </c>
      <c r="B5" s="221"/>
      <c r="C5" s="221"/>
      <c r="D5" s="223"/>
      <c r="E5" s="4"/>
    </row>
    <row r="6" spans="1:7" s="5" customFormat="1" ht="19.5" customHeight="1">
      <c r="A6" s="53">
        <v>1</v>
      </c>
      <c r="B6" s="129" t="s">
        <v>312</v>
      </c>
      <c r="C6" s="7">
        <v>2018</v>
      </c>
      <c r="D6" s="126">
        <v>13519.58</v>
      </c>
      <c r="G6" s="118"/>
    </row>
    <row r="7" spans="1:7" s="5" customFormat="1" ht="19.5" customHeight="1">
      <c r="A7" s="53">
        <v>2</v>
      </c>
      <c r="B7" s="129" t="s">
        <v>313</v>
      </c>
      <c r="C7" s="7">
        <v>2018</v>
      </c>
      <c r="D7" s="126">
        <v>9921.96</v>
      </c>
      <c r="G7" s="118"/>
    </row>
    <row r="8" spans="1:7" s="5" customFormat="1" ht="19.5" customHeight="1">
      <c r="A8" s="53">
        <v>3</v>
      </c>
      <c r="B8" s="129" t="s">
        <v>314</v>
      </c>
      <c r="C8" s="7">
        <v>2018</v>
      </c>
      <c r="D8" s="126">
        <v>3045.54</v>
      </c>
      <c r="G8" s="118"/>
    </row>
    <row r="9" spans="1:7" s="5" customFormat="1" ht="19.5" customHeight="1">
      <c r="A9" s="53">
        <v>4</v>
      </c>
      <c r="B9" s="129" t="s">
        <v>315</v>
      </c>
      <c r="C9" s="7">
        <v>2018</v>
      </c>
      <c r="D9" s="126">
        <v>1687.22</v>
      </c>
      <c r="G9" s="118"/>
    </row>
    <row r="10" spans="1:7" s="5" customFormat="1" ht="19.5" customHeight="1">
      <c r="A10" s="53">
        <v>5</v>
      </c>
      <c r="B10" s="129" t="s">
        <v>340</v>
      </c>
      <c r="C10" s="7">
        <v>2018</v>
      </c>
      <c r="D10" s="126">
        <v>2839.95</v>
      </c>
      <c r="G10" s="118"/>
    </row>
    <row r="11" spans="1:7" s="5" customFormat="1" ht="19.5" customHeight="1">
      <c r="A11" s="53">
        <v>6</v>
      </c>
      <c r="B11" s="129" t="s">
        <v>316</v>
      </c>
      <c r="C11" s="7">
        <v>2018</v>
      </c>
      <c r="D11" s="126">
        <v>7330.8</v>
      </c>
      <c r="G11" s="118"/>
    </row>
    <row r="12" spans="1:7" s="5" customFormat="1" ht="19.5" customHeight="1">
      <c r="A12" s="53">
        <v>7</v>
      </c>
      <c r="B12" s="129" t="s">
        <v>317</v>
      </c>
      <c r="C12" s="7">
        <v>2018</v>
      </c>
      <c r="D12" s="126">
        <v>3491.1</v>
      </c>
      <c r="G12" s="118"/>
    </row>
    <row r="13" spans="1:7" s="5" customFormat="1" ht="15" customHeight="1">
      <c r="A13" s="53">
        <v>8</v>
      </c>
      <c r="B13" s="129" t="s">
        <v>318</v>
      </c>
      <c r="C13" s="7">
        <v>2018</v>
      </c>
      <c r="D13" s="126">
        <v>2886.86</v>
      </c>
      <c r="G13" s="118"/>
    </row>
    <row r="14" spans="1:7" s="5" customFormat="1" ht="15" customHeight="1">
      <c r="A14" s="53">
        <v>9</v>
      </c>
      <c r="B14" s="129" t="s">
        <v>319</v>
      </c>
      <c r="C14" s="7">
        <v>2018</v>
      </c>
      <c r="D14" s="126">
        <v>4141.46</v>
      </c>
      <c r="G14" s="118"/>
    </row>
    <row r="15" spans="1:7" s="5" customFormat="1" ht="15" customHeight="1">
      <c r="A15" s="53">
        <v>10</v>
      </c>
      <c r="B15" s="129" t="s">
        <v>320</v>
      </c>
      <c r="C15" s="7">
        <v>2018</v>
      </c>
      <c r="D15" s="126">
        <v>3833.3</v>
      </c>
      <c r="G15" s="118"/>
    </row>
    <row r="16" spans="1:7" s="5" customFormat="1" ht="15" customHeight="1">
      <c r="A16" s="53">
        <v>11</v>
      </c>
      <c r="B16" s="129" t="s">
        <v>321</v>
      </c>
      <c r="C16" s="7">
        <v>2018</v>
      </c>
      <c r="D16" s="126">
        <v>717.63</v>
      </c>
      <c r="G16" s="118"/>
    </row>
    <row r="17" spans="1:7" s="5" customFormat="1" ht="15" customHeight="1">
      <c r="A17" s="53">
        <v>12</v>
      </c>
      <c r="B17" s="129" t="s">
        <v>322</v>
      </c>
      <c r="C17" s="7">
        <v>2018</v>
      </c>
      <c r="D17" s="126">
        <v>988.32</v>
      </c>
      <c r="G17" s="118"/>
    </row>
    <row r="18" spans="1:7" s="5" customFormat="1" ht="15" customHeight="1">
      <c r="A18" s="53">
        <v>13</v>
      </c>
      <c r="B18" s="129" t="s">
        <v>323</v>
      </c>
      <c r="C18" s="7">
        <v>2018</v>
      </c>
      <c r="D18" s="126">
        <v>1995.99</v>
      </c>
      <c r="G18" s="118"/>
    </row>
    <row r="19" spans="1:7" s="5" customFormat="1" ht="15" customHeight="1">
      <c r="A19" s="53">
        <v>14</v>
      </c>
      <c r="B19" s="129" t="s">
        <v>322</v>
      </c>
      <c r="C19" s="7">
        <v>2018</v>
      </c>
      <c r="D19" s="126">
        <v>1098.22</v>
      </c>
      <c r="G19" s="118"/>
    </row>
    <row r="20" spans="1:7" s="5" customFormat="1" ht="15" customHeight="1">
      <c r="A20" s="53">
        <v>15</v>
      </c>
      <c r="B20" s="129" t="s">
        <v>324</v>
      </c>
      <c r="C20" s="7">
        <v>2018</v>
      </c>
      <c r="D20" s="126">
        <v>8610</v>
      </c>
      <c r="G20" s="118"/>
    </row>
    <row r="21" spans="1:7" s="5" customFormat="1" ht="15" customHeight="1">
      <c r="A21" s="53">
        <v>16</v>
      </c>
      <c r="B21" s="129" t="s">
        <v>325</v>
      </c>
      <c r="C21" s="7">
        <v>2018</v>
      </c>
      <c r="D21" s="126">
        <v>508.2</v>
      </c>
      <c r="G21" s="118"/>
    </row>
    <row r="22" spans="1:7" s="5" customFormat="1" ht="15" customHeight="1">
      <c r="A22" s="53">
        <v>17</v>
      </c>
      <c r="B22" s="129" t="s">
        <v>326</v>
      </c>
      <c r="C22" s="7">
        <v>2019</v>
      </c>
      <c r="D22" s="126">
        <v>4280</v>
      </c>
      <c r="G22" s="118"/>
    </row>
    <row r="23" spans="1:7" s="5" customFormat="1" ht="15" customHeight="1">
      <c r="A23" s="53">
        <v>18</v>
      </c>
      <c r="B23" s="129" t="s">
        <v>327</v>
      </c>
      <c r="C23" s="7">
        <v>2020</v>
      </c>
      <c r="D23" s="126">
        <v>2564</v>
      </c>
      <c r="G23" s="118"/>
    </row>
    <row r="24" spans="1:7" s="5" customFormat="1" ht="15" customHeight="1">
      <c r="A24" s="53">
        <v>19</v>
      </c>
      <c r="B24" s="129" t="s">
        <v>315</v>
      </c>
      <c r="C24" s="7">
        <v>2020</v>
      </c>
      <c r="D24" s="126">
        <v>285.79</v>
      </c>
      <c r="G24" s="118"/>
    </row>
    <row r="25" spans="1:7" s="5" customFormat="1" ht="15" customHeight="1">
      <c r="A25" s="53">
        <v>20</v>
      </c>
      <c r="B25" s="129" t="s">
        <v>328</v>
      </c>
      <c r="C25" s="7">
        <v>2020</v>
      </c>
      <c r="D25" s="126">
        <v>2608.95</v>
      </c>
      <c r="G25" s="118"/>
    </row>
    <row r="26" spans="1:7" s="5" customFormat="1" ht="15" customHeight="1">
      <c r="A26" s="53">
        <v>21</v>
      </c>
      <c r="B26" s="129" t="s">
        <v>329</v>
      </c>
      <c r="C26" s="7">
        <v>2020</v>
      </c>
      <c r="D26" s="145" t="s">
        <v>330</v>
      </c>
      <c r="G26" s="118"/>
    </row>
    <row r="27" spans="1:7" s="5" customFormat="1" ht="15" customHeight="1">
      <c r="A27" s="53">
        <v>22</v>
      </c>
      <c r="B27" s="129" t="s">
        <v>331</v>
      </c>
      <c r="C27" s="7">
        <v>2020</v>
      </c>
      <c r="D27" s="126">
        <v>1833.87</v>
      </c>
      <c r="G27" s="118"/>
    </row>
    <row r="28" spans="1:7" s="5" customFormat="1" ht="15" customHeight="1">
      <c r="A28" s="53">
        <v>23</v>
      </c>
      <c r="B28" s="129" t="s">
        <v>331</v>
      </c>
      <c r="C28" s="7">
        <v>2020</v>
      </c>
      <c r="D28" s="126">
        <v>1072.51</v>
      </c>
      <c r="G28" s="118"/>
    </row>
    <row r="29" spans="1:7" s="5" customFormat="1" ht="15" customHeight="1">
      <c r="A29" s="53">
        <v>24</v>
      </c>
      <c r="B29" s="129" t="s">
        <v>332</v>
      </c>
      <c r="C29" s="7">
        <v>2020</v>
      </c>
      <c r="D29" s="126">
        <v>6150</v>
      </c>
      <c r="G29" s="118"/>
    </row>
    <row r="30" spans="1:7" s="5" customFormat="1" ht="15" customHeight="1">
      <c r="A30" s="53">
        <v>25</v>
      </c>
      <c r="B30" s="129" t="s">
        <v>333</v>
      </c>
      <c r="C30" s="7">
        <v>2019</v>
      </c>
      <c r="D30" s="126">
        <v>20614.8</v>
      </c>
      <c r="G30" s="118"/>
    </row>
    <row r="31" spans="1:7" s="5" customFormat="1" ht="15" customHeight="1">
      <c r="A31" s="53">
        <v>26</v>
      </c>
      <c r="B31" s="129" t="s">
        <v>334</v>
      </c>
      <c r="C31" s="7">
        <v>2021</v>
      </c>
      <c r="D31" s="126">
        <v>2824.72</v>
      </c>
      <c r="G31" s="118"/>
    </row>
    <row r="32" spans="1:7" s="5" customFormat="1" ht="15" customHeight="1">
      <c r="A32" s="53">
        <v>27</v>
      </c>
      <c r="B32" s="129" t="s">
        <v>335</v>
      </c>
      <c r="C32" s="7">
        <v>2021</v>
      </c>
      <c r="D32" s="126">
        <v>9500</v>
      </c>
      <c r="G32" s="118"/>
    </row>
    <row r="33" spans="1:7" s="5" customFormat="1" ht="15" customHeight="1">
      <c r="A33" s="53">
        <v>28</v>
      </c>
      <c r="B33" s="129" t="s">
        <v>336</v>
      </c>
      <c r="C33" s="7">
        <v>2021</v>
      </c>
      <c r="D33" s="126">
        <v>2856.83</v>
      </c>
      <c r="G33" s="118"/>
    </row>
    <row r="34" spans="1:7" s="5" customFormat="1" ht="15" customHeight="1">
      <c r="A34" s="53">
        <v>29</v>
      </c>
      <c r="B34" s="129" t="s">
        <v>337</v>
      </c>
      <c r="C34" s="7">
        <v>2021</v>
      </c>
      <c r="D34" s="126">
        <v>9900</v>
      </c>
      <c r="G34" s="118"/>
    </row>
    <row r="35" spans="1:7" s="5" customFormat="1" ht="15" customHeight="1">
      <c r="A35" s="53">
        <v>30</v>
      </c>
      <c r="B35" s="129" t="s">
        <v>338</v>
      </c>
      <c r="C35" s="7">
        <v>2021</v>
      </c>
      <c r="D35" s="126">
        <v>3319.77</v>
      </c>
      <c r="G35" s="118"/>
    </row>
    <row r="36" spans="1:7" s="5" customFormat="1" ht="15" customHeight="1">
      <c r="A36" s="53">
        <v>31</v>
      </c>
      <c r="B36" s="129" t="s">
        <v>339</v>
      </c>
      <c r="C36" s="7">
        <v>2021</v>
      </c>
      <c r="D36" s="126">
        <v>1389.9</v>
      </c>
      <c r="G36" s="118"/>
    </row>
    <row r="37" spans="1:7" s="5" customFormat="1" ht="15" customHeight="1">
      <c r="A37" s="53">
        <v>32</v>
      </c>
      <c r="B37" s="129" t="s">
        <v>340</v>
      </c>
      <c r="C37" s="7">
        <v>2019</v>
      </c>
      <c r="D37" s="126">
        <v>2574.36</v>
      </c>
      <c r="G37" s="118"/>
    </row>
    <row r="38" spans="1:7" s="5" customFormat="1" ht="15" customHeight="1">
      <c r="A38" s="53">
        <v>33</v>
      </c>
      <c r="B38" s="129" t="s">
        <v>341</v>
      </c>
      <c r="C38" s="7">
        <v>2020</v>
      </c>
      <c r="D38" s="126">
        <v>5658</v>
      </c>
      <c r="G38" s="118"/>
    </row>
    <row r="39" spans="1:7" s="5" customFormat="1" ht="15" customHeight="1">
      <c r="A39" s="53">
        <v>34</v>
      </c>
      <c r="B39" s="129" t="s">
        <v>342</v>
      </c>
      <c r="C39" s="7">
        <v>2020</v>
      </c>
      <c r="D39" s="126">
        <v>4999</v>
      </c>
      <c r="G39" s="118"/>
    </row>
    <row r="40" spans="1:7" s="5" customFormat="1" ht="15" customHeight="1">
      <c r="A40" s="53">
        <v>35</v>
      </c>
      <c r="B40" s="129" t="s">
        <v>343</v>
      </c>
      <c r="C40" s="7">
        <v>2021</v>
      </c>
      <c r="D40" s="126">
        <v>1098</v>
      </c>
      <c r="G40" s="118"/>
    </row>
    <row r="41" spans="1:7" s="5" customFormat="1" ht="15" customHeight="1">
      <c r="A41" s="53">
        <v>36</v>
      </c>
      <c r="B41" s="129" t="s">
        <v>344</v>
      </c>
      <c r="C41" s="7">
        <v>2022</v>
      </c>
      <c r="D41" s="126">
        <v>363.54</v>
      </c>
      <c r="G41" s="118"/>
    </row>
    <row r="42" spans="1:7" s="5" customFormat="1" ht="15" customHeight="1">
      <c r="A42" s="53">
        <v>37</v>
      </c>
      <c r="B42" s="129" t="s">
        <v>345</v>
      </c>
      <c r="C42" s="7">
        <v>2022</v>
      </c>
      <c r="D42" s="126">
        <v>2277.65</v>
      </c>
      <c r="G42" s="118"/>
    </row>
    <row r="43" spans="1:7" s="5" customFormat="1" ht="15" customHeight="1">
      <c r="A43" s="53">
        <v>38</v>
      </c>
      <c r="B43" s="129" t="s">
        <v>346</v>
      </c>
      <c r="C43" s="7">
        <v>2022</v>
      </c>
      <c r="D43" s="126">
        <v>4797</v>
      </c>
      <c r="G43" s="118"/>
    </row>
    <row r="44" spans="1:7" s="5" customFormat="1" ht="15" customHeight="1">
      <c r="A44" s="53">
        <v>39</v>
      </c>
      <c r="B44" s="129" t="s">
        <v>347</v>
      </c>
      <c r="C44" s="7">
        <v>2022</v>
      </c>
      <c r="D44" s="126">
        <v>756.33</v>
      </c>
      <c r="G44" s="118"/>
    </row>
    <row r="45" spans="1:7" s="5" customFormat="1" ht="15" customHeight="1">
      <c r="A45" s="53">
        <v>40</v>
      </c>
      <c r="B45" s="129" t="s">
        <v>348</v>
      </c>
      <c r="C45" s="7">
        <v>2022</v>
      </c>
      <c r="D45" s="126">
        <v>492</v>
      </c>
      <c r="G45" s="118"/>
    </row>
    <row r="46" spans="1:7" s="5" customFormat="1" ht="15" customHeight="1">
      <c r="A46" s="53">
        <v>41</v>
      </c>
      <c r="B46" s="129" t="s">
        <v>349</v>
      </c>
      <c r="C46" s="7">
        <v>2022</v>
      </c>
      <c r="D46" s="126">
        <v>507.68</v>
      </c>
      <c r="G46" s="118"/>
    </row>
    <row r="47" spans="1:7" s="5" customFormat="1" ht="15" customHeight="1">
      <c r="A47" s="53">
        <v>42</v>
      </c>
      <c r="B47" s="129" t="s">
        <v>352</v>
      </c>
      <c r="C47" s="7">
        <v>2022</v>
      </c>
      <c r="D47" s="126">
        <v>183024</v>
      </c>
      <c r="G47" s="118"/>
    </row>
    <row r="48" spans="1:7" s="5" customFormat="1" ht="15" customHeight="1">
      <c r="A48" s="53">
        <v>43</v>
      </c>
      <c r="B48" s="129" t="s">
        <v>353</v>
      </c>
      <c r="C48" s="7">
        <v>2022</v>
      </c>
      <c r="D48" s="126">
        <v>1377.6</v>
      </c>
      <c r="G48" s="118"/>
    </row>
    <row r="49" spans="1:7" s="5" customFormat="1" ht="15" customHeight="1">
      <c r="A49" s="53">
        <v>44</v>
      </c>
      <c r="B49" s="129" t="s">
        <v>354</v>
      </c>
      <c r="C49" s="7">
        <v>2023</v>
      </c>
      <c r="D49" s="126">
        <v>8643</v>
      </c>
      <c r="G49" s="118"/>
    </row>
    <row r="50" spans="1:7" s="5" customFormat="1" ht="15" customHeight="1">
      <c r="A50" s="53">
        <v>45</v>
      </c>
      <c r="B50" s="129" t="s">
        <v>314</v>
      </c>
      <c r="C50" s="7">
        <v>2022</v>
      </c>
      <c r="D50" s="126">
        <v>3207.86</v>
      </c>
      <c r="G50" s="118"/>
    </row>
    <row r="51" spans="1:7" s="5" customFormat="1" ht="15" customHeight="1">
      <c r="A51" s="53">
        <v>46</v>
      </c>
      <c r="B51" s="129" t="s">
        <v>355</v>
      </c>
      <c r="C51" s="7">
        <v>2022</v>
      </c>
      <c r="D51" s="126">
        <v>3500</v>
      </c>
      <c r="G51" s="118"/>
    </row>
    <row r="52" spans="1:7" s="5" customFormat="1" ht="15" customHeight="1">
      <c r="A52" s="53">
        <v>47</v>
      </c>
      <c r="B52" s="129" t="s">
        <v>356</v>
      </c>
      <c r="C52" s="7">
        <v>2021</v>
      </c>
      <c r="D52" s="126">
        <v>4818.39</v>
      </c>
      <c r="G52" s="118"/>
    </row>
    <row r="53" spans="1:7" s="5" customFormat="1" ht="15" customHeight="1">
      <c r="A53" s="53">
        <v>48</v>
      </c>
      <c r="B53" s="132" t="s">
        <v>357</v>
      </c>
      <c r="C53" s="134">
        <v>2021</v>
      </c>
      <c r="D53" s="146">
        <v>306.27</v>
      </c>
      <c r="E53" s="5" t="s">
        <v>362</v>
      </c>
      <c r="G53" s="118"/>
    </row>
    <row r="54" spans="1:7" s="5" customFormat="1" ht="15" customHeight="1">
      <c r="A54" s="53">
        <v>49</v>
      </c>
      <c r="B54" s="132" t="s">
        <v>357</v>
      </c>
      <c r="C54" s="134">
        <v>2021</v>
      </c>
      <c r="D54" s="146">
        <v>306.27</v>
      </c>
      <c r="E54" s="5" t="s">
        <v>362</v>
      </c>
      <c r="G54" s="118"/>
    </row>
    <row r="55" spans="1:7" s="5" customFormat="1" ht="15" customHeight="1">
      <c r="A55" s="53">
        <v>50</v>
      </c>
      <c r="B55" s="132" t="s">
        <v>357</v>
      </c>
      <c r="C55" s="134">
        <v>2021</v>
      </c>
      <c r="D55" s="146">
        <v>306.27</v>
      </c>
      <c r="E55" s="5" t="s">
        <v>362</v>
      </c>
      <c r="G55" s="118"/>
    </row>
    <row r="56" spans="1:7" s="5" customFormat="1" ht="15" customHeight="1">
      <c r="A56" s="53">
        <v>51</v>
      </c>
      <c r="B56" s="132" t="s">
        <v>358</v>
      </c>
      <c r="C56" s="134">
        <v>2023</v>
      </c>
      <c r="D56" s="146">
        <v>2520</v>
      </c>
      <c r="E56" s="5" t="s">
        <v>362</v>
      </c>
      <c r="G56" s="118"/>
    </row>
    <row r="57" spans="1:7" s="5" customFormat="1" ht="15" customHeight="1">
      <c r="A57" s="53">
        <v>52</v>
      </c>
      <c r="B57" s="132" t="s">
        <v>359</v>
      </c>
      <c r="C57" s="134">
        <v>2023</v>
      </c>
      <c r="D57" s="146">
        <v>3194.9</v>
      </c>
      <c r="E57" s="5" t="s">
        <v>362</v>
      </c>
      <c r="G57" s="118"/>
    </row>
    <row r="58" spans="1:7" s="5" customFormat="1" ht="15" customHeight="1">
      <c r="A58" s="53">
        <v>53</v>
      </c>
      <c r="B58" s="132" t="s">
        <v>360</v>
      </c>
      <c r="C58" s="134">
        <v>2023</v>
      </c>
      <c r="D58" s="146">
        <v>3192.17</v>
      </c>
      <c r="E58" s="5" t="s">
        <v>362</v>
      </c>
      <c r="G58" s="118"/>
    </row>
    <row r="59" spans="1:7" s="5" customFormat="1" ht="15" customHeight="1">
      <c r="A59" s="53">
        <v>54</v>
      </c>
      <c r="B59" s="133" t="s">
        <v>361</v>
      </c>
      <c r="C59" s="134">
        <v>2023</v>
      </c>
      <c r="D59" s="144">
        <v>929.88</v>
      </c>
      <c r="E59" s="5" t="s">
        <v>362</v>
      </c>
      <c r="F59" s="127"/>
      <c r="G59" s="118"/>
    </row>
    <row r="60" spans="1:7" s="5" customFormat="1" ht="15" customHeight="1">
      <c r="A60" s="219" t="s">
        <v>81</v>
      </c>
      <c r="B60" s="219"/>
      <c r="C60" s="219"/>
      <c r="D60" s="87">
        <f>SUM(D6:D59)</f>
        <v>374667.44</v>
      </c>
      <c r="G60" s="118"/>
    </row>
    <row r="61" spans="1:7" s="5" customFormat="1" ht="15" customHeight="1">
      <c r="A61" s="222" t="s">
        <v>134</v>
      </c>
      <c r="B61" s="221"/>
      <c r="C61" s="221"/>
      <c r="D61" s="223"/>
      <c r="G61" s="118"/>
    </row>
    <row r="62" spans="1:7" s="5" customFormat="1" ht="15" customHeight="1">
      <c r="A62" s="41">
        <v>1</v>
      </c>
      <c r="B62" s="129" t="s">
        <v>363</v>
      </c>
      <c r="C62" s="7">
        <v>2018</v>
      </c>
      <c r="D62" s="126">
        <v>52270.03</v>
      </c>
      <c r="G62" s="118"/>
    </row>
    <row r="63" spans="1:7" s="5" customFormat="1" ht="15" customHeight="1">
      <c r="A63" s="41">
        <v>2</v>
      </c>
      <c r="B63" s="129" t="s">
        <v>364</v>
      </c>
      <c r="C63" s="7">
        <v>2018</v>
      </c>
      <c r="D63" s="126">
        <v>960</v>
      </c>
      <c r="G63" s="118"/>
    </row>
    <row r="64" spans="1:7" s="5" customFormat="1" ht="15" customHeight="1">
      <c r="A64" s="41">
        <v>3</v>
      </c>
      <c r="B64" s="129" t="s">
        <v>365</v>
      </c>
      <c r="C64" s="7">
        <v>2020</v>
      </c>
      <c r="D64" s="126">
        <v>17748.49</v>
      </c>
      <c r="G64" s="118"/>
    </row>
    <row r="65" spans="1:7" s="5" customFormat="1" ht="15" customHeight="1">
      <c r="A65" s="41">
        <v>4</v>
      </c>
      <c r="B65" s="129" t="s">
        <v>366</v>
      </c>
      <c r="C65" s="7">
        <v>2020</v>
      </c>
      <c r="D65" s="126">
        <v>229.99</v>
      </c>
      <c r="G65" s="118"/>
    </row>
    <row r="66" spans="1:7" s="5" customFormat="1" ht="15" customHeight="1">
      <c r="A66" s="41">
        <v>5</v>
      </c>
      <c r="B66" s="129" t="s">
        <v>367</v>
      </c>
      <c r="C66" s="7">
        <v>2020</v>
      </c>
      <c r="D66" s="126">
        <v>4534.92</v>
      </c>
      <c r="G66" s="118"/>
    </row>
    <row r="67" spans="1:7" s="5" customFormat="1" ht="15" customHeight="1">
      <c r="A67" s="41">
        <v>6</v>
      </c>
      <c r="B67" s="129" t="s">
        <v>368</v>
      </c>
      <c r="C67" s="7">
        <v>2020</v>
      </c>
      <c r="D67" s="126">
        <v>52590</v>
      </c>
      <c r="E67" s="113"/>
      <c r="G67" s="118"/>
    </row>
    <row r="68" spans="1:7" s="5" customFormat="1" ht="15" customHeight="1">
      <c r="A68" s="41">
        <v>7</v>
      </c>
      <c r="B68" s="129" t="s">
        <v>369</v>
      </c>
      <c r="C68" s="7">
        <v>2020</v>
      </c>
      <c r="D68" s="126">
        <v>16841.52</v>
      </c>
      <c r="E68" s="113"/>
      <c r="F68" s="118"/>
      <c r="G68" s="118"/>
    </row>
    <row r="69" spans="1:7" s="5" customFormat="1" ht="15" customHeight="1">
      <c r="A69" s="41">
        <v>8</v>
      </c>
      <c r="B69" s="129" t="s">
        <v>370</v>
      </c>
      <c r="C69" s="7">
        <v>2020</v>
      </c>
      <c r="D69" s="126">
        <v>11709.6</v>
      </c>
      <c r="E69" s="113"/>
      <c r="G69" s="118"/>
    </row>
    <row r="70" spans="1:7" s="5" customFormat="1" ht="15" customHeight="1">
      <c r="A70" s="53">
        <f>1+A46</f>
        <v>42</v>
      </c>
      <c r="B70" s="79" t="s">
        <v>350</v>
      </c>
      <c r="C70" s="83">
        <v>2022</v>
      </c>
      <c r="D70" s="177">
        <v>1500</v>
      </c>
      <c r="E70" s="113"/>
      <c r="G70" s="118"/>
    </row>
    <row r="71" spans="1:7" s="5" customFormat="1" ht="15" customHeight="1">
      <c r="A71" s="53">
        <f>1+A70</f>
        <v>43</v>
      </c>
      <c r="B71" s="79" t="s">
        <v>351</v>
      </c>
      <c r="C71" s="83">
        <v>2022</v>
      </c>
      <c r="D71" s="177">
        <v>26076</v>
      </c>
      <c r="E71" s="113"/>
      <c r="G71" s="118"/>
    </row>
    <row r="72" spans="1:7" s="5" customFormat="1" ht="15" customHeight="1">
      <c r="A72" s="225" t="s">
        <v>81</v>
      </c>
      <c r="B72" s="219"/>
      <c r="C72" s="219"/>
      <c r="D72" s="86">
        <f>SUM(D62:D71)</f>
        <v>184460.55000000002</v>
      </c>
      <c r="G72" s="118"/>
    </row>
    <row r="73" spans="1:7" s="5" customFormat="1" ht="15" customHeight="1">
      <c r="A73" s="222" t="s">
        <v>159</v>
      </c>
      <c r="B73" s="221"/>
      <c r="C73" s="221"/>
      <c r="D73" s="223"/>
      <c r="G73" s="118"/>
    </row>
    <row r="74" spans="1:7" s="5" customFormat="1" ht="15" customHeight="1">
      <c r="A74" s="89">
        <v>1</v>
      </c>
      <c r="B74" s="129" t="s">
        <v>371</v>
      </c>
      <c r="C74" s="7">
        <v>2019</v>
      </c>
      <c r="D74" s="126">
        <v>17658.62</v>
      </c>
      <c r="E74" s="112"/>
      <c r="G74" s="118"/>
    </row>
    <row r="75" spans="1:7" s="5" customFormat="1" ht="15" customHeight="1">
      <c r="A75" s="89">
        <v>2</v>
      </c>
      <c r="B75" s="129" t="s">
        <v>372</v>
      </c>
      <c r="C75" s="7">
        <v>2019</v>
      </c>
      <c r="D75" s="126">
        <v>6048.5</v>
      </c>
      <c r="E75" s="112"/>
      <c r="G75" s="118"/>
    </row>
    <row r="76" spans="1:7" s="5" customFormat="1" ht="15" customHeight="1">
      <c r="A76" s="219" t="s">
        <v>81</v>
      </c>
      <c r="B76" s="219"/>
      <c r="C76" s="219"/>
      <c r="D76" s="87">
        <f>SUM(D74:D75)</f>
        <v>23707.12</v>
      </c>
      <c r="G76" s="118"/>
    </row>
    <row r="77" spans="1:7" s="5" customFormat="1" ht="15" customHeight="1">
      <c r="A77" s="217"/>
      <c r="B77" s="217"/>
      <c r="C77" s="217"/>
      <c r="D77" s="217"/>
      <c r="G77" s="118"/>
    </row>
    <row r="78" spans="1:4" ht="15" customHeight="1">
      <c r="A78" s="197" t="s">
        <v>13</v>
      </c>
      <c r="B78" s="197"/>
      <c r="C78" s="197"/>
      <c r="D78" s="197"/>
    </row>
    <row r="79" spans="1:4" ht="26.25" customHeight="1">
      <c r="A79" s="156" t="s">
        <v>6</v>
      </c>
      <c r="B79" s="156" t="s">
        <v>7</v>
      </c>
      <c r="C79" s="156" t="s">
        <v>8</v>
      </c>
      <c r="D79" s="163" t="s">
        <v>9</v>
      </c>
    </row>
    <row r="80" spans="1:7" s="5" customFormat="1" ht="15" customHeight="1">
      <c r="A80" s="221" t="s">
        <v>133</v>
      </c>
      <c r="B80" s="221"/>
      <c r="C80" s="221"/>
      <c r="D80" s="221"/>
      <c r="G80" s="118"/>
    </row>
    <row r="81" spans="1:7" s="5" customFormat="1" ht="15" customHeight="1">
      <c r="A81" s="7">
        <v>1</v>
      </c>
      <c r="B81" s="129" t="s">
        <v>485</v>
      </c>
      <c r="C81" s="7">
        <v>2019</v>
      </c>
      <c r="D81" s="161">
        <v>3290</v>
      </c>
      <c r="G81" s="118"/>
    </row>
    <row r="82" spans="1:7" s="5" customFormat="1" ht="15" customHeight="1">
      <c r="A82" s="7">
        <v>2</v>
      </c>
      <c r="B82" s="129" t="s">
        <v>486</v>
      </c>
      <c r="C82" s="7">
        <v>2020</v>
      </c>
      <c r="D82" s="161">
        <v>8547</v>
      </c>
      <c r="G82" s="118"/>
    </row>
    <row r="83" spans="1:7" s="5" customFormat="1" ht="15" customHeight="1">
      <c r="A83" s="220" t="s">
        <v>81</v>
      </c>
      <c r="B83" s="220"/>
      <c r="C83" s="220"/>
      <c r="D83" s="74">
        <f>SUM(D81:D82)</f>
        <v>11837</v>
      </c>
      <c r="G83" s="118"/>
    </row>
    <row r="84" spans="1:7" s="5" customFormat="1" ht="15" customHeight="1">
      <c r="A84" s="221" t="s">
        <v>134</v>
      </c>
      <c r="B84" s="221"/>
      <c r="C84" s="221"/>
      <c r="D84" s="221"/>
      <c r="G84" s="118"/>
    </row>
    <row r="85" spans="1:7" s="5" customFormat="1" ht="15" customHeight="1">
      <c r="A85" s="7">
        <v>1</v>
      </c>
      <c r="B85" s="129" t="s">
        <v>487</v>
      </c>
      <c r="C85" s="7">
        <v>2019</v>
      </c>
      <c r="D85" s="162">
        <v>1350</v>
      </c>
      <c r="G85" s="118"/>
    </row>
    <row r="86" spans="1:7" s="5" customFormat="1" ht="15" customHeight="1">
      <c r="A86" s="7">
        <v>2</v>
      </c>
      <c r="B86" s="129" t="s">
        <v>488</v>
      </c>
      <c r="C86" s="7">
        <v>2020</v>
      </c>
      <c r="D86" s="162">
        <v>8697</v>
      </c>
      <c r="G86" s="118"/>
    </row>
    <row r="87" spans="1:7" s="5" customFormat="1" ht="15" customHeight="1">
      <c r="A87" s="7">
        <v>3</v>
      </c>
      <c r="B87" s="129" t="s">
        <v>489</v>
      </c>
      <c r="C87" s="7">
        <v>2020</v>
      </c>
      <c r="D87" s="162">
        <v>2489</v>
      </c>
      <c r="G87" s="118"/>
    </row>
    <row r="88" spans="1:7" s="5" customFormat="1" ht="15" customHeight="1">
      <c r="A88" s="7">
        <v>4</v>
      </c>
      <c r="B88" s="129" t="s">
        <v>490</v>
      </c>
      <c r="C88" s="7">
        <v>2021</v>
      </c>
      <c r="D88" s="162">
        <v>649</v>
      </c>
      <c r="G88" s="118"/>
    </row>
    <row r="89" spans="1:7" s="5" customFormat="1" ht="15" customHeight="1">
      <c r="A89" s="7">
        <v>5</v>
      </c>
      <c r="B89" s="129" t="s">
        <v>389</v>
      </c>
      <c r="C89" s="7">
        <v>2021</v>
      </c>
      <c r="D89" s="162">
        <v>1649</v>
      </c>
      <c r="G89" s="118"/>
    </row>
    <row r="90" spans="1:7" s="5" customFormat="1" ht="15" customHeight="1">
      <c r="A90" s="7">
        <v>6</v>
      </c>
      <c r="B90" s="129" t="s">
        <v>491</v>
      </c>
      <c r="C90" s="7">
        <v>2021</v>
      </c>
      <c r="D90" s="162">
        <v>2549</v>
      </c>
      <c r="G90" s="118"/>
    </row>
    <row r="91" spans="1:7" s="5" customFormat="1" ht="15" customHeight="1">
      <c r="A91" s="7">
        <v>7</v>
      </c>
      <c r="B91" s="129" t="s">
        <v>492</v>
      </c>
      <c r="C91" s="7">
        <v>2021</v>
      </c>
      <c r="D91" s="162">
        <v>2549</v>
      </c>
      <c r="G91" s="118"/>
    </row>
    <row r="92" spans="1:7" s="5" customFormat="1" ht="15" customHeight="1">
      <c r="A92" s="7">
        <v>8</v>
      </c>
      <c r="B92" s="129" t="s">
        <v>493</v>
      </c>
      <c r="C92" s="7">
        <v>2021</v>
      </c>
      <c r="D92" s="162">
        <v>2549</v>
      </c>
      <c r="G92" s="118"/>
    </row>
    <row r="93" spans="1:7" s="5" customFormat="1" ht="15" customHeight="1">
      <c r="A93" s="7">
        <v>9</v>
      </c>
      <c r="B93" s="129" t="s">
        <v>494</v>
      </c>
      <c r="C93" s="7">
        <v>2021</v>
      </c>
      <c r="D93" s="162">
        <v>2549</v>
      </c>
      <c r="G93" s="118"/>
    </row>
    <row r="94" spans="1:7" s="5" customFormat="1" ht="15" customHeight="1">
      <c r="A94" s="7">
        <v>10</v>
      </c>
      <c r="B94" s="129" t="s">
        <v>495</v>
      </c>
      <c r="C94" s="7">
        <v>2021</v>
      </c>
      <c r="D94" s="162">
        <v>2549</v>
      </c>
      <c r="G94" s="118"/>
    </row>
    <row r="95" spans="1:7" s="5" customFormat="1" ht="15" customHeight="1">
      <c r="A95" s="7">
        <v>11</v>
      </c>
      <c r="B95" s="129" t="s">
        <v>496</v>
      </c>
      <c r="C95" s="7">
        <v>2021</v>
      </c>
      <c r="D95" s="162">
        <v>2549</v>
      </c>
      <c r="G95" s="118"/>
    </row>
    <row r="96" spans="1:7" s="5" customFormat="1" ht="15" customHeight="1">
      <c r="A96" s="220" t="s">
        <v>81</v>
      </c>
      <c r="B96" s="220"/>
      <c r="C96" s="220"/>
      <c r="D96" s="74">
        <f>SUM(D85:D95)</f>
        <v>30128</v>
      </c>
      <c r="G96" s="118"/>
    </row>
    <row r="97" spans="1:7" s="5" customFormat="1" ht="15" customHeight="1">
      <c r="A97" s="226"/>
      <c r="B97" s="226"/>
      <c r="C97" s="226"/>
      <c r="D97" s="226"/>
      <c r="G97" s="118"/>
    </row>
    <row r="98" spans="1:7" s="5" customFormat="1" ht="15" customHeight="1">
      <c r="A98" s="197" t="s">
        <v>20</v>
      </c>
      <c r="B98" s="197"/>
      <c r="C98" s="197"/>
      <c r="D98" s="197"/>
      <c r="G98" s="118"/>
    </row>
    <row r="99" spans="1:4" ht="26.25" customHeight="1">
      <c r="A99" s="70" t="s">
        <v>6</v>
      </c>
      <c r="B99" s="70" t="s">
        <v>7</v>
      </c>
      <c r="C99" s="91" t="s">
        <v>8</v>
      </c>
      <c r="D99" s="73" t="s">
        <v>9</v>
      </c>
    </row>
    <row r="100" spans="1:7" s="5" customFormat="1" ht="15" customHeight="1">
      <c r="A100" s="221" t="s">
        <v>134</v>
      </c>
      <c r="B100" s="221"/>
      <c r="C100" s="221"/>
      <c r="D100" s="221"/>
      <c r="G100" s="118"/>
    </row>
    <row r="101" spans="1:7" s="5" customFormat="1" ht="15" customHeight="1">
      <c r="A101" s="1">
        <v>1</v>
      </c>
      <c r="B101" s="147" t="s">
        <v>375</v>
      </c>
      <c r="C101" s="154">
        <v>2019</v>
      </c>
      <c r="D101" s="100">
        <v>12582.9</v>
      </c>
      <c r="G101" s="118"/>
    </row>
    <row r="102" spans="1:7" s="5" customFormat="1" ht="15" customHeight="1">
      <c r="A102" s="220" t="s">
        <v>81</v>
      </c>
      <c r="B102" s="220"/>
      <c r="C102" s="220"/>
      <c r="D102" s="74">
        <f>SUM(D101)</f>
        <v>12582.9</v>
      </c>
      <c r="G102" s="118"/>
    </row>
    <row r="103" spans="1:7" s="5" customFormat="1" ht="15" customHeight="1">
      <c r="A103" s="228"/>
      <c r="B103" s="229"/>
      <c r="C103" s="229"/>
      <c r="D103" s="230"/>
      <c r="G103" s="118"/>
    </row>
    <row r="104" spans="1:7" s="5" customFormat="1" ht="15" customHeight="1">
      <c r="A104" s="197" t="s">
        <v>21</v>
      </c>
      <c r="B104" s="197"/>
      <c r="C104" s="197"/>
      <c r="D104" s="197"/>
      <c r="G104" s="118"/>
    </row>
    <row r="105" spans="1:4" ht="30.75" customHeight="1">
      <c r="A105" s="70" t="s">
        <v>6</v>
      </c>
      <c r="B105" s="70" t="s">
        <v>7</v>
      </c>
      <c r="C105" s="91" t="s">
        <v>8</v>
      </c>
      <c r="D105" s="73" t="s">
        <v>9</v>
      </c>
    </row>
    <row r="106" spans="1:7" s="5" customFormat="1" ht="15" customHeight="1">
      <c r="A106" s="221" t="s">
        <v>133</v>
      </c>
      <c r="B106" s="221"/>
      <c r="C106" s="221"/>
      <c r="D106" s="221"/>
      <c r="G106" s="118"/>
    </row>
    <row r="107" spans="1:7" s="3" customFormat="1" ht="15" customHeight="1">
      <c r="A107" s="1" t="s">
        <v>37</v>
      </c>
      <c r="B107" s="147" t="s">
        <v>376</v>
      </c>
      <c r="C107" s="154">
        <v>2019</v>
      </c>
      <c r="D107" s="100">
        <v>11000</v>
      </c>
      <c r="G107" s="119"/>
    </row>
    <row r="108" spans="1:4" ht="15" customHeight="1">
      <c r="A108" s="227" t="s">
        <v>81</v>
      </c>
      <c r="B108" s="227"/>
      <c r="C108" s="227"/>
      <c r="D108" s="148">
        <f>SUM(D107:D107)</f>
        <v>11000</v>
      </c>
    </row>
    <row r="109" spans="1:4" ht="15" customHeight="1">
      <c r="A109" s="221" t="s">
        <v>134</v>
      </c>
      <c r="B109" s="221"/>
      <c r="C109" s="221"/>
      <c r="D109" s="221"/>
    </row>
    <row r="110" spans="1:4" ht="15" customHeight="1">
      <c r="A110" s="1" t="s">
        <v>37</v>
      </c>
      <c r="B110" s="149" t="s">
        <v>377</v>
      </c>
      <c r="C110" s="155">
        <v>2018</v>
      </c>
      <c r="D110" s="126">
        <v>1476</v>
      </c>
    </row>
    <row r="111" spans="1:4" ht="15" customHeight="1">
      <c r="A111" s="1" t="s">
        <v>38</v>
      </c>
      <c r="B111" s="149" t="s">
        <v>378</v>
      </c>
      <c r="C111" s="155">
        <v>2018</v>
      </c>
      <c r="D111" s="126">
        <v>615</v>
      </c>
    </row>
    <row r="112" spans="1:4" ht="15" customHeight="1">
      <c r="A112" s="1" t="s">
        <v>39</v>
      </c>
      <c r="B112" s="149" t="s">
        <v>379</v>
      </c>
      <c r="C112" s="155">
        <v>2018</v>
      </c>
      <c r="D112" s="126">
        <v>360</v>
      </c>
    </row>
    <row r="113" spans="1:4" ht="15" customHeight="1">
      <c r="A113" s="1" t="s">
        <v>40</v>
      </c>
      <c r="B113" s="149" t="s">
        <v>380</v>
      </c>
      <c r="C113" s="155">
        <v>2019</v>
      </c>
      <c r="D113" s="126">
        <v>1236.15</v>
      </c>
    </row>
    <row r="114" spans="1:4" ht="15" customHeight="1">
      <c r="A114" s="1" t="s">
        <v>41</v>
      </c>
      <c r="B114" s="149" t="s">
        <v>381</v>
      </c>
      <c r="C114" s="155">
        <v>2019</v>
      </c>
      <c r="D114" s="126">
        <v>699.99</v>
      </c>
    </row>
    <row r="115" spans="1:4" ht="15" customHeight="1">
      <c r="A115" s="1" t="s">
        <v>42</v>
      </c>
      <c r="B115" s="149" t="s">
        <v>382</v>
      </c>
      <c r="C115" s="155">
        <v>2019</v>
      </c>
      <c r="D115" s="126">
        <v>419.99</v>
      </c>
    </row>
    <row r="116" spans="1:4" ht="15" customHeight="1">
      <c r="A116" s="1" t="s">
        <v>43</v>
      </c>
      <c r="B116" s="149" t="s">
        <v>383</v>
      </c>
      <c r="C116" s="155">
        <v>2019</v>
      </c>
      <c r="D116" s="126">
        <v>249</v>
      </c>
    </row>
    <row r="117" spans="1:4" ht="15" customHeight="1">
      <c r="A117" s="1" t="s">
        <v>137</v>
      </c>
      <c r="B117" s="149" t="s">
        <v>384</v>
      </c>
      <c r="C117" s="155">
        <v>2019</v>
      </c>
      <c r="D117" s="126">
        <v>380</v>
      </c>
    </row>
    <row r="118" spans="1:4" ht="15" customHeight="1">
      <c r="A118" s="1" t="s">
        <v>44</v>
      </c>
      <c r="B118" s="149" t="s">
        <v>385</v>
      </c>
      <c r="C118" s="155">
        <v>2020</v>
      </c>
      <c r="D118" s="126">
        <v>1627.24</v>
      </c>
    </row>
    <row r="119" spans="1:4" ht="15" customHeight="1">
      <c r="A119" s="1" t="s">
        <v>138</v>
      </c>
      <c r="B119" s="149" t="s">
        <v>385</v>
      </c>
      <c r="C119" s="155">
        <v>2020</v>
      </c>
      <c r="D119" s="126">
        <v>1627.24</v>
      </c>
    </row>
    <row r="120" spans="1:4" ht="15" customHeight="1">
      <c r="A120" s="1" t="s">
        <v>139</v>
      </c>
      <c r="B120" s="149" t="s">
        <v>386</v>
      </c>
      <c r="C120" s="155">
        <v>2020</v>
      </c>
      <c r="D120" s="126">
        <v>2029.5</v>
      </c>
    </row>
    <row r="121" spans="1:4" ht="15" customHeight="1">
      <c r="A121" s="1" t="s">
        <v>140</v>
      </c>
      <c r="B121" s="149" t="s">
        <v>387</v>
      </c>
      <c r="C121" s="155">
        <v>2020</v>
      </c>
      <c r="D121" s="126">
        <v>1350.2</v>
      </c>
    </row>
    <row r="122" spans="1:4" ht="15" customHeight="1">
      <c r="A122" s="1" t="s">
        <v>141</v>
      </c>
      <c r="B122" s="149" t="s">
        <v>388</v>
      </c>
      <c r="C122" s="155">
        <v>2022</v>
      </c>
      <c r="D122" s="126">
        <v>4548.54</v>
      </c>
    </row>
    <row r="123" spans="1:4" ht="15" customHeight="1">
      <c r="A123" s="1" t="s">
        <v>142</v>
      </c>
      <c r="B123" s="149" t="s">
        <v>389</v>
      </c>
      <c r="C123" s="155">
        <v>2022</v>
      </c>
      <c r="D123" s="126">
        <v>580</v>
      </c>
    </row>
    <row r="124" spans="1:4" ht="15" customHeight="1">
      <c r="A124" s="1" t="s">
        <v>143</v>
      </c>
      <c r="B124" s="149" t="s">
        <v>390</v>
      </c>
      <c r="C124" s="155">
        <v>2022</v>
      </c>
      <c r="D124" s="126">
        <v>2249.9</v>
      </c>
    </row>
    <row r="125" spans="1:4" ht="15" customHeight="1">
      <c r="A125" s="1" t="s">
        <v>144</v>
      </c>
      <c r="B125" s="149" t="s">
        <v>391</v>
      </c>
      <c r="C125" s="155">
        <v>2022</v>
      </c>
      <c r="D125" s="126">
        <v>3399.9</v>
      </c>
    </row>
    <row r="126" spans="1:7" s="5" customFormat="1" ht="15" customHeight="1">
      <c r="A126" s="227" t="s">
        <v>81</v>
      </c>
      <c r="B126" s="227"/>
      <c r="C126" s="227"/>
      <c r="D126" s="148">
        <f>SUM(D110:D125)</f>
        <v>22848.650000000005</v>
      </c>
      <c r="G126" s="118"/>
    </row>
    <row r="127" spans="1:7" s="5" customFormat="1" ht="15" customHeight="1">
      <c r="A127" s="226"/>
      <c r="B127" s="226"/>
      <c r="C127" s="226"/>
      <c r="D127" s="226"/>
      <c r="G127" s="118"/>
    </row>
    <row r="128" spans="1:4" ht="15" customHeight="1">
      <c r="A128" s="197" t="s">
        <v>49</v>
      </c>
      <c r="B128" s="197"/>
      <c r="C128" s="197"/>
      <c r="D128" s="197"/>
    </row>
    <row r="129" spans="1:4" ht="25.5" customHeight="1">
      <c r="A129" s="70" t="s">
        <v>6</v>
      </c>
      <c r="B129" s="70" t="s">
        <v>7</v>
      </c>
      <c r="C129" s="91" t="s">
        <v>8</v>
      </c>
      <c r="D129" s="73" t="s">
        <v>9</v>
      </c>
    </row>
    <row r="130" spans="1:4" ht="15" customHeight="1">
      <c r="A130" s="221" t="s">
        <v>133</v>
      </c>
      <c r="B130" s="221"/>
      <c r="C130" s="221"/>
      <c r="D130" s="221"/>
    </row>
    <row r="131" spans="1:7" ht="15" customHeight="1">
      <c r="A131" s="83">
        <v>1</v>
      </c>
      <c r="B131" s="149" t="s">
        <v>426</v>
      </c>
      <c r="C131" s="155">
        <v>2019</v>
      </c>
      <c r="D131" s="126">
        <v>1263.83</v>
      </c>
      <c r="E131" s="108"/>
      <c r="F131" s="108"/>
      <c r="G131" s="120"/>
    </row>
    <row r="132" spans="1:7" ht="15" customHeight="1">
      <c r="A132" s="83">
        <v>2</v>
      </c>
      <c r="B132" s="149" t="s">
        <v>427</v>
      </c>
      <c r="C132" s="155">
        <v>2019</v>
      </c>
      <c r="D132" s="145">
        <v>836.4</v>
      </c>
      <c r="E132" s="108"/>
      <c r="F132" s="108"/>
      <c r="G132" s="120"/>
    </row>
    <row r="133" spans="1:7" ht="15" customHeight="1">
      <c r="A133" s="83">
        <v>3</v>
      </c>
      <c r="B133" s="149" t="s">
        <v>428</v>
      </c>
      <c r="C133" s="155">
        <v>2019</v>
      </c>
      <c r="D133" s="126">
        <v>84353.4</v>
      </c>
      <c r="E133" s="108"/>
      <c r="F133" s="108"/>
      <c r="G133" s="120"/>
    </row>
    <row r="134" spans="1:7" ht="15" customHeight="1">
      <c r="A134" s="83">
        <v>4</v>
      </c>
      <c r="B134" s="149" t="s">
        <v>429</v>
      </c>
      <c r="C134" s="155">
        <v>2020</v>
      </c>
      <c r="D134" s="126">
        <v>599</v>
      </c>
      <c r="E134" s="108"/>
      <c r="F134" s="108"/>
      <c r="G134" s="120"/>
    </row>
    <row r="135" spans="1:7" ht="15" customHeight="1">
      <c r="A135" s="83">
        <v>5</v>
      </c>
      <c r="B135" s="149" t="s">
        <v>430</v>
      </c>
      <c r="C135" s="155">
        <v>2020</v>
      </c>
      <c r="D135" s="126">
        <v>2900</v>
      </c>
      <c r="E135" s="108"/>
      <c r="F135" s="108"/>
      <c r="G135" s="120"/>
    </row>
    <row r="136" spans="1:7" ht="15" customHeight="1">
      <c r="A136" s="83">
        <v>6</v>
      </c>
      <c r="B136" s="149" t="s">
        <v>431</v>
      </c>
      <c r="C136" s="155">
        <v>2020</v>
      </c>
      <c r="D136" s="126">
        <v>19648.44</v>
      </c>
      <c r="E136" s="108"/>
      <c r="F136" s="108"/>
      <c r="G136" s="120"/>
    </row>
    <row r="137" spans="1:4" ht="15" customHeight="1">
      <c r="A137" s="83">
        <v>7</v>
      </c>
      <c r="B137" s="149" t="s">
        <v>432</v>
      </c>
      <c r="C137" s="155">
        <v>2020</v>
      </c>
      <c r="D137" s="126">
        <v>31212.48</v>
      </c>
    </row>
    <row r="138" spans="1:4" ht="15" customHeight="1">
      <c r="A138" s="83">
        <v>8</v>
      </c>
      <c r="B138" s="149" t="s">
        <v>433</v>
      </c>
      <c r="C138" s="155">
        <v>2020</v>
      </c>
      <c r="D138" s="126">
        <v>3773.64</v>
      </c>
    </row>
    <row r="139" spans="1:4" ht="15" customHeight="1">
      <c r="A139" s="83">
        <v>9</v>
      </c>
      <c r="B139" s="149" t="s">
        <v>434</v>
      </c>
      <c r="C139" s="155">
        <v>2020</v>
      </c>
      <c r="D139" s="126">
        <v>1311.18</v>
      </c>
    </row>
    <row r="140" spans="1:4" ht="15" customHeight="1">
      <c r="A140" s="83">
        <v>10</v>
      </c>
      <c r="B140" s="149" t="s">
        <v>435</v>
      </c>
      <c r="C140" s="155">
        <v>2020</v>
      </c>
      <c r="D140" s="126">
        <v>1650</v>
      </c>
    </row>
    <row r="141" spans="1:4" ht="15" customHeight="1">
      <c r="A141" s="83">
        <v>11</v>
      </c>
      <c r="B141" s="149" t="s">
        <v>436</v>
      </c>
      <c r="C141" s="155">
        <v>2021</v>
      </c>
      <c r="D141" s="126">
        <v>3614.97</v>
      </c>
    </row>
    <row r="142" spans="1:4" ht="15" customHeight="1">
      <c r="A142" s="83">
        <v>12</v>
      </c>
      <c r="B142" s="149" t="s">
        <v>437</v>
      </c>
      <c r="C142" s="155">
        <v>2021</v>
      </c>
      <c r="D142" s="126">
        <v>9963</v>
      </c>
    </row>
    <row r="143" spans="1:4" ht="15" customHeight="1">
      <c r="A143" s="83">
        <v>13</v>
      </c>
      <c r="B143" s="149" t="s">
        <v>438</v>
      </c>
      <c r="C143" s="155">
        <v>2021</v>
      </c>
      <c r="D143" s="126">
        <v>744.15</v>
      </c>
    </row>
    <row r="144" spans="1:4" ht="15" customHeight="1">
      <c r="A144" s="83">
        <v>14</v>
      </c>
      <c r="B144" s="149" t="s">
        <v>439</v>
      </c>
      <c r="C144" s="155">
        <v>2021</v>
      </c>
      <c r="D144" s="126">
        <v>4704.05</v>
      </c>
    </row>
    <row r="145" spans="1:4" ht="15" customHeight="1">
      <c r="A145" s="83">
        <v>15</v>
      </c>
      <c r="B145" s="149" t="s">
        <v>440</v>
      </c>
      <c r="C145" s="155">
        <v>2022</v>
      </c>
      <c r="D145" s="126">
        <v>2000</v>
      </c>
    </row>
    <row r="146" spans="1:4" ht="15" customHeight="1">
      <c r="A146" s="83">
        <v>16</v>
      </c>
      <c r="B146" s="149" t="s">
        <v>441</v>
      </c>
      <c r="C146" s="155">
        <v>2022</v>
      </c>
      <c r="D146" s="126">
        <v>2062.82</v>
      </c>
    </row>
    <row r="147" spans="1:4" ht="15" customHeight="1">
      <c r="A147" s="83">
        <v>17</v>
      </c>
      <c r="B147" s="149" t="s">
        <v>442</v>
      </c>
      <c r="C147" s="155">
        <v>2021</v>
      </c>
      <c r="D147" s="126">
        <v>9963</v>
      </c>
    </row>
    <row r="148" spans="1:4" ht="15" customHeight="1">
      <c r="A148" s="83">
        <v>18</v>
      </c>
      <c r="B148" s="149" t="s">
        <v>440</v>
      </c>
      <c r="C148" s="155">
        <v>2022</v>
      </c>
      <c r="D148" s="145">
        <v>2100</v>
      </c>
    </row>
    <row r="149" spans="1:4" ht="15" customHeight="1">
      <c r="A149" s="83">
        <v>19</v>
      </c>
      <c r="B149" s="149" t="s">
        <v>443</v>
      </c>
      <c r="C149" s="155">
        <v>2022</v>
      </c>
      <c r="D149" s="145">
        <v>2600</v>
      </c>
    </row>
    <row r="150" spans="1:4" ht="15" customHeight="1">
      <c r="A150" s="83">
        <v>20</v>
      </c>
      <c r="B150" s="149" t="s">
        <v>444</v>
      </c>
      <c r="C150" s="155">
        <v>2023</v>
      </c>
      <c r="D150" s="145">
        <v>12650</v>
      </c>
    </row>
    <row r="151" spans="1:4" ht="15" customHeight="1">
      <c r="A151" s="220" t="s">
        <v>81</v>
      </c>
      <c r="B151" s="220"/>
      <c r="C151" s="220"/>
      <c r="D151" s="74">
        <f>SUM(D131:D150)</f>
        <v>197950.36</v>
      </c>
    </row>
    <row r="152" spans="1:4" ht="15" customHeight="1">
      <c r="A152" s="221" t="s">
        <v>134</v>
      </c>
      <c r="B152" s="221"/>
      <c r="C152" s="221"/>
      <c r="D152" s="221"/>
    </row>
    <row r="153" spans="1:4" ht="15" customHeight="1">
      <c r="A153" s="83">
        <v>1</v>
      </c>
      <c r="B153" s="149" t="s">
        <v>445</v>
      </c>
      <c r="C153" s="155">
        <v>2019</v>
      </c>
      <c r="D153" s="126">
        <v>3997.5</v>
      </c>
    </row>
    <row r="154" spans="1:4" ht="15" customHeight="1">
      <c r="A154" s="83">
        <v>2</v>
      </c>
      <c r="B154" s="149" t="s">
        <v>446</v>
      </c>
      <c r="C154" s="155">
        <v>2018</v>
      </c>
      <c r="D154" s="126">
        <v>1899</v>
      </c>
    </row>
    <row r="155" spans="1:4" ht="15" customHeight="1">
      <c r="A155" s="83">
        <v>3</v>
      </c>
      <c r="B155" s="149" t="s">
        <v>447</v>
      </c>
      <c r="C155" s="155">
        <v>2018</v>
      </c>
      <c r="D155" s="126">
        <v>3698</v>
      </c>
    </row>
    <row r="156" spans="1:4" ht="15" customHeight="1">
      <c r="A156" s="83">
        <v>4</v>
      </c>
      <c r="B156" s="149" t="s">
        <v>448</v>
      </c>
      <c r="C156" s="155">
        <v>2018</v>
      </c>
      <c r="D156" s="126">
        <v>602</v>
      </c>
    </row>
    <row r="157" spans="1:4" ht="15" customHeight="1">
      <c r="A157" s="83">
        <v>5</v>
      </c>
      <c r="B157" s="149" t="s">
        <v>449</v>
      </c>
      <c r="C157" s="155">
        <v>2019</v>
      </c>
      <c r="D157" s="126">
        <v>1500</v>
      </c>
    </row>
    <row r="158" spans="1:4" ht="15" customHeight="1">
      <c r="A158" s="83">
        <v>6</v>
      </c>
      <c r="B158" s="149" t="s">
        <v>450</v>
      </c>
      <c r="C158" s="155">
        <v>2019</v>
      </c>
      <c r="D158" s="126">
        <v>17500</v>
      </c>
    </row>
    <row r="159" spans="1:4" ht="15" customHeight="1">
      <c r="A159" s="83">
        <v>7</v>
      </c>
      <c r="B159" s="149" t="s">
        <v>451</v>
      </c>
      <c r="C159" s="155">
        <v>2019</v>
      </c>
      <c r="D159" s="126">
        <v>42147</v>
      </c>
    </row>
    <row r="160" spans="1:4" ht="15" customHeight="1">
      <c r="A160" s="83">
        <v>8</v>
      </c>
      <c r="B160" s="149" t="s">
        <v>452</v>
      </c>
      <c r="C160" s="155">
        <v>2019</v>
      </c>
      <c r="D160" s="126">
        <v>1876.5</v>
      </c>
    </row>
    <row r="161" spans="1:4" ht="15" customHeight="1">
      <c r="A161" s="83">
        <v>9</v>
      </c>
      <c r="B161" s="149" t="s">
        <v>453</v>
      </c>
      <c r="C161" s="155">
        <v>2019</v>
      </c>
      <c r="D161" s="126">
        <v>4749.03</v>
      </c>
    </row>
    <row r="162" spans="1:4" ht="15" customHeight="1">
      <c r="A162" s="83">
        <v>10</v>
      </c>
      <c r="B162" s="149" t="s">
        <v>454</v>
      </c>
      <c r="C162" s="155">
        <v>2019</v>
      </c>
      <c r="D162" s="126">
        <v>2261</v>
      </c>
    </row>
    <row r="163" spans="1:4" ht="15" customHeight="1">
      <c r="A163" s="83">
        <v>11</v>
      </c>
      <c r="B163" s="149" t="s">
        <v>455</v>
      </c>
      <c r="C163" s="155">
        <v>2019</v>
      </c>
      <c r="D163" s="126">
        <v>28339.2</v>
      </c>
    </row>
    <row r="164" spans="1:4" ht="15" customHeight="1">
      <c r="A164" s="83">
        <v>12</v>
      </c>
      <c r="B164" s="149" t="s">
        <v>456</v>
      </c>
      <c r="C164" s="155">
        <v>2019</v>
      </c>
      <c r="D164" s="126">
        <v>4020</v>
      </c>
    </row>
    <row r="165" spans="1:4" ht="15" customHeight="1">
      <c r="A165" s="83">
        <v>13</v>
      </c>
      <c r="B165" s="149" t="s">
        <v>457</v>
      </c>
      <c r="C165" s="155">
        <v>2019</v>
      </c>
      <c r="D165" s="126">
        <v>37748.7</v>
      </c>
    </row>
    <row r="166" spans="1:4" ht="15" customHeight="1">
      <c r="A166" s="83">
        <v>14</v>
      </c>
      <c r="B166" s="149" t="s">
        <v>458</v>
      </c>
      <c r="C166" s="155">
        <v>2020</v>
      </c>
      <c r="D166" s="126">
        <v>32201.4</v>
      </c>
    </row>
    <row r="167" spans="1:4" ht="15" customHeight="1">
      <c r="A167" s="83">
        <v>15</v>
      </c>
      <c r="B167" s="149" t="s">
        <v>459</v>
      </c>
      <c r="C167" s="155">
        <v>2020</v>
      </c>
      <c r="D167" s="126">
        <v>52958.88</v>
      </c>
    </row>
    <row r="168" spans="1:4" ht="15" customHeight="1">
      <c r="A168" s="83">
        <v>16</v>
      </c>
      <c r="B168" s="149" t="s">
        <v>460</v>
      </c>
      <c r="C168" s="155">
        <v>2020</v>
      </c>
      <c r="D168" s="126">
        <v>12442.68</v>
      </c>
    </row>
    <row r="169" spans="1:4" ht="15" customHeight="1">
      <c r="A169" s="83">
        <v>17</v>
      </c>
      <c r="B169" s="149" t="s">
        <v>461</v>
      </c>
      <c r="C169" s="155">
        <v>2021</v>
      </c>
      <c r="D169" s="126">
        <v>615</v>
      </c>
    </row>
    <row r="170" spans="1:4" ht="15" customHeight="1">
      <c r="A170" s="83">
        <v>18</v>
      </c>
      <c r="B170" s="149" t="s">
        <v>462</v>
      </c>
      <c r="C170" s="155">
        <v>2021</v>
      </c>
      <c r="D170" s="126">
        <v>984</v>
      </c>
    </row>
    <row r="171" spans="1:4" ht="15" customHeight="1">
      <c r="A171" s="83">
        <v>19</v>
      </c>
      <c r="B171" s="149" t="s">
        <v>463</v>
      </c>
      <c r="C171" s="155">
        <v>2021</v>
      </c>
      <c r="D171" s="126">
        <v>1353</v>
      </c>
    </row>
    <row r="172" spans="1:4" ht="15" customHeight="1">
      <c r="A172" s="83">
        <v>20</v>
      </c>
      <c r="B172" s="149" t="s">
        <v>464</v>
      </c>
      <c r="C172" s="155">
        <v>2021</v>
      </c>
      <c r="D172" s="126">
        <v>184.5</v>
      </c>
    </row>
    <row r="173" spans="1:4" ht="15" customHeight="1">
      <c r="A173" s="83">
        <v>21</v>
      </c>
      <c r="B173" s="149" t="s">
        <v>465</v>
      </c>
      <c r="C173" s="155">
        <v>2021</v>
      </c>
      <c r="D173" s="126">
        <v>1291.5</v>
      </c>
    </row>
    <row r="174" spans="1:4" ht="15" customHeight="1">
      <c r="A174" s="83">
        <v>22</v>
      </c>
      <c r="B174" s="149" t="s">
        <v>466</v>
      </c>
      <c r="C174" s="155">
        <v>2021</v>
      </c>
      <c r="D174" s="126">
        <v>541.2</v>
      </c>
    </row>
    <row r="175" spans="1:4" ht="15" customHeight="1">
      <c r="A175" s="83">
        <v>23</v>
      </c>
      <c r="B175" s="149" t="s">
        <v>467</v>
      </c>
      <c r="C175" s="155">
        <v>2021</v>
      </c>
      <c r="D175" s="126">
        <v>467.4</v>
      </c>
    </row>
    <row r="176" spans="1:4" ht="15" customHeight="1">
      <c r="A176" s="83">
        <v>24</v>
      </c>
      <c r="B176" s="149" t="s">
        <v>468</v>
      </c>
      <c r="C176" s="155">
        <v>2021</v>
      </c>
      <c r="D176" s="126">
        <v>565.8</v>
      </c>
    </row>
    <row r="177" spans="1:4" ht="15" customHeight="1">
      <c r="A177" s="83">
        <v>25</v>
      </c>
      <c r="B177" s="149" t="s">
        <v>469</v>
      </c>
      <c r="C177" s="155">
        <v>2021</v>
      </c>
      <c r="D177" s="126">
        <v>4059</v>
      </c>
    </row>
    <row r="178" spans="1:4" ht="15" customHeight="1">
      <c r="A178" s="83">
        <v>26</v>
      </c>
      <c r="B178" s="149" t="s">
        <v>470</v>
      </c>
      <c r="C178" s="155">
        <v>2021</v>
      </c>
      <c r="D178" s="126">
        <v>8610</v>
      </c>
    </row>
    <row r="179" spans="1:4" ht="15" customHeight="1">
      <c r="A179" s="83">
        <v>27</v>
      </c>
      <c r="B179" s="149" t="s">
        <v>471</v>
      </c>
      <c r="C179" s="155">
        <v>2021</v>
      </c>
      <c r="D179" s="126">
        <v>19065</v>
      </c>
    </row>
    <row r="180" spans="1:4" ht="15" customHeight="1">
      <c r="A180" s="83">
        <v>28</v>
      </c>
      <c r="B180" s="149" t="s">
        <v>472</v>
      </c>
      <c r="C180" s="155">
        <v>2021</v>
      </c>
      <c r="D180" s="126">
        <v>3690</v>
      </c>
    </row>
    <row r="181" spans="1:4" ht="15" customHeight="1">
      <c r="A181" s="83">
        <v>29</v>
      </c>
      <c r="B181" s="149" t="s">
        <v>473</v>
      </c>
      <c r="C181" s="155">
        <v>2021</v>
      </c>
      <c r="D181" s="126">
        <v>1168.5</v>
      </c>
    </row>
    <row r="182" spans="1:4" ht="15" customHeight="1">
      <c r="A182" s="83">
        <v>30</v>
      </c>
      <c r="B182" s="149" t="s">
        <v>474</v>
      </c>
      <c r="C182" s="155">
        <v>2021</v>
      </c>
      <c r="D182" s="126">
        <v>799.5</v>
      </c>
    </row>
    <row r="183" spans="1:4" ht="15" customHeight="1">
      <c r="A183" s="83">
        <v>31</v>
      </c>
      <c r="B183" s="149" t="s">
        <v>475</v>
      </c>
      <c r="C183" s="155">
        <v>2021</v>
      </c>
      <c r="D183" s="126">
        <v>4059</v>
      </c>
    </row>
    <row r="184" spans="1:4" ht="15" customHeight="1">
      <c r="A184" s="83">
        <v>32</v>
      </c>
      <c r="B184" s="149" t="s">
        <v>476</v>
      </c>
      <c r="C184" s="155">
        <v>2021</v>
      </c>
      <c r="D184" s="126">
        <v>4920</v>
      </c>
    </row>
    <row r="185" spans="1:4" ht="15" customHeight="1">
      <c r="A185" s="83">
        <v>33</v>
      </c>
      <c r="B185" s="149" t="s">
        <v>477</v>
      </c>
      <c r="C185" s="155">
        <v>2021</v>
      </c>
      <c r="D185" s="126">
        <v>3444</v>
      </c>
    </row>
    <row r="186" spans="1:4" ht="15" customHeight="1">
      <c r="A186" s="83">
        <v>34</v>
      </c>
      <c r="B186" s="149" t="s">
        <v>478</v>
      </c>
      <c r="C186" s="155">
        <v>2021</v>
      </c>
      <c r="D186" s="126">
        <v>7749</v>
      </c>
    </row>
    <row r="187" spans="1:4" ht="15" customHeight="1">
      <c r="A187" s="83">
        <v>35</v>
      </c>
      <c r="B187" s="149" t="s">
        <v>479</v>
      </c>
      <c r="C187" s="155">
        <v>2021</v>
      </c>
      <c r="D187" s="126">
        <v>9840</v>
      </c>
    </row>
    <row r="188" spans="1:4" ht="15" customHeight="1">
      <c r="A188" s="83">
        <v>36</v>
      </c>
      <c r="B188" s="149" t="s">
        <v>480</v>
      </c>
      <c r="C188" s="155">
        <v>2021</v>
      </c>
      <c r="D188" s="126">
        <v>8610</v>
      </c>
    </row>
    <row r="189" spans="1:4" ht="15" customHeight="1">
      <c r="A189" s="83">
        <v>37</v>
      </c>
      <c r="B189" s="149" t="s">
        <v>481</v>
      </c>
      <c r="C189" s="155">
        <v>2021</v>
      </c>
      <c r="D189" s="126">
        <v>19926</v>
      </c>
    </row>
    <row r="190" spans="1:4" ht="15" customHeight="1">
      <c r="A190" s="83">
        <v>38</v>
      </c>
      <c r="B190" s="149" t="s">
        <v>482</v>
      </c>
      <c r="C190" s="155">
        <v>2022</v>
      </c>
      <c r="D190" s="126">
        <v>21787.36</v>
      </c>
    </row>
    <row r="191" spans="1:4" ht="15" customHeight="1">
      <c r="A191" s="83">
        <v>39</v>
      </c>
      <c r="B191" s="149" t="s">
        <v>483</v>
      </c>
      <c r="C191" s="155">
        <v>2022</v>
      </c>
      <c r="D191" s="145">
        <v>9990</v>
      </c>
    </row>
    <row r="192" spans="1:5" ht="15" customHeight="1">
      <c r="A192" s="220" t="s">
        <v>81</v>
      </c>
      <c r="B192" s="220"/>
      <c r="C192" s="220"/>
      <c r="D192" s="75">
        <f>SUM(D153:D191)</f>
        <v>381660.64999999997</v>
      </c>
      <c r="E192" s="18"/>
    </row>
    <row r="193" spans="1:4" ht="15" customHeight="1">
      <c r="A193" s="48"/>
      <c r="B193" s="48"/>
      <c r="C193" s="31"/>
      <c r="D193" s="88"/>
    </row>
    <row r="194" spans="1:4" ht="15" customHeight="1">
      <c r="A194" s="197" t="s">
        <v>125</v>
      </c>
      <c r="B194" s="197"/>
      <c r="C194" s="197"/>
      <c r="D194" s="197"/>
    </row>
    <row r="195" spans="1:4" ht="26.25" customHeight="1">
      <c r="A195" s="70" t="s">
        <v>6</v>
      </c>
      <c r="B195" s="70" t="s">
        <v>7</v>
      </c>
      <c r="C195" s="91" t="s">
        <v>8</v>
      </c>
      <c r="D195" s="73" t="s">
        <v>9</v>
      </c>
    </row>
    <row r="196" spans="1:4" ht="15" customHeight="1">
      <c r="A196" s="221" t="s">
        <v>133</v>
      </c>
      <c r="B196" s="231"/>
      <c r="C196" s="221"/>
      <c r="D196" s="221"/>
    </row>
    <row r="197" spans="1:4" ht="15" customHeight="1">
      <c r="A197" s="1">
        <v>1</v>
      </c>
      <c r="B197" s="158" t="s">
        <v>393</v>
      </c>
      <c r="C197" s="159">
        <v>2018</v>
      </c>
      <c r="D197" s="160">
        <v>3617.49</v>
      </c>
    </row>
    <row r="198" spans="1:4" ht="15" customHeight="1">
      <c r="A198" s="90">
        <v>2</v>
      </c>
      <c r="B198" s="158" t="s">
        <v>394</v>
      </c>
      <c r="C198" s="159">
        <v>2018</v>
      </c>
      <c r="D198" s="160">
        <v>3382.5</v>
      </c>
    </row>
    <row r="199" spans="1:4" ht="15" customHeight="1">
      <c r="A199" s="90">
        <v>3</v>
      </c>
      <c r="B199" s="158" t="s">
        <v>395</v>
      </c>
      <c r="C199" s="159">
        <v>2019</v>
      </c>
      <c r="D199" s="160">
        <v>17500</v>
      </c>
    </row>
    <row r="200" spans="1:4" ht="15" customHeight="1">
      <c r="A200" s="1">
        <v>4</v>
      </c>
      <c r="B200" s="158" t="s">
        <v>396</v>
      </c>
      <c r="C200" s="159">
        <v>2021</v>
      </c>
      <c r="D200" s="160">
        <v>2030</v>
      </c>
    </row>
    <row r="201" spans="1:5" ht="15" customHeight="1">
      <c r="A201" s="90">
        <v>5</v>
      </c>
      <c r="B201" s="149" t="s">
        <v>397</v>
      </c>
      <c r="C201" s="155">
        <v>2021</v>
      </c>
      <c r="D201" s="126">
        <v>2030</v>
      </c>
      <c r="E201" s="18"/>
    </row>
    <row r="202" spans="1:4" ht="15" customHeight="1">
      <c r="A202" s="90">
        <v>6</v>
      </c>
      <c r="B202" s="149" t="s">
        <v>398</v>
      </c>
      <c r="C202" s="155">
        <v>2021</v>
      </c>
      <c r="D202" s="126">
        <v>694.95</v>
      </c>
    </row>
    <row r="203" spans="1:5" ht="15" customHeight="1">
      <c r="A203" s="220" t="s">
        <v>81</v>
      </c>
      <c r="B203" s="220"/>
      <c r="C203" s="220"/>
      <c r="D203" s="74">
        <f>SUM(D197:D202)</f>
        <v>29254.94</v>
      </c>
      <c r="E203" s="18"/>
    </row>
    <row r="204" spans="1:5" ht="15" customHeight="1">
      <c r="A204" s="221" t="s">
        <v>134</v>
      </c>
      <c r="B204" s="221"/>
      <c r="C204" s="221"/>
      <c r="D204" s="221"/>
      <c r="E204" s="18"/>
    </row>
    <row r="205" spans="1:4" ht="15" customHeight="1">
      <c r="A205" s="1">
        <v>1</v>
      </c>
      <c r="B205" s="149" t="s">
        <v>399</v>
      </c>
      <c r="C205" s="155">
        <v>2019</v>
      </c>
      <c r="D205" s="126">
        <v>11808</v>
      </c>
    </row>
    <row r="206" spans="1:4" ht="15" customHeight="1">
      <c r="A206" s="1">
        <v>2</v>
      </c>
      <c r="B206" s="149" t="s">
        <v>400</v>
      </c>
      <c r="C206" s="155">
        <v>2020</v>
      </c>
      <c r="D206" s="126">
        <v>22455</v>
      </c>
    </row>
    <row r="207" spans="1:4" ht="15" customHeight="1">
      <c r="A207" s="1">
        <v>3</v>
      </c>
      <c r="B207" s="149" t="s">
        <v>401</v>
      </c>
      <c r="C207" s="155">
        <v>2020</v>
      </c>
      <c r="D207" s="126">
        <v>29274</v>
      </c>
    </row>
    <row r="208" spans="1:4" ht="15" customHeight="1">
      <c r="A208" s="1">
        <v>4</v>
      </c>
      <c r="B208" s="149" t="s">
        <v>402</v>
      </c>
      <c r="C208" s="155">
        <v>2022</v>
      </c>
      <c r="D208" s="126">
        <v>16075</v>
      </c>
    </row>
    <row r="209" spans="1:4" ht="15" customHeight="1">
      <c r="A209" s="1">
        <v>5</v>
      </c>
      <c r="B209" s="149" t="s">
        <v>403</v>
      </c>
      <c r="C209" s="155">
        <v>2022</v>
      </c>
      <c r="D209" s="126">
        <v>2500</v>
      </c>
    </row>
    <row r="210" spans="1:4" ht="15" customHeight="1">
      <c r="A210" s="1">
        <v>6</v>
      </c>
      <c r="B210" s="149" t="s">
        <v>404</v>
      </c>
      <c r="C210" s="155">
        <v>2022</v>
      </c>
      <c r="D210" s="126">
        <v>3700</v>
      </c>
    </row>
    <row r="211" spans="1:4" ht="15" customHeight="1">
      <c r="A211" s="1">
        <v>7</v>
      </c>
      <c r="B211" s="149" t="s">
        <v>405</v>
      </c>
      <c r="C211" s="155">
        <v>2022</v>
      </c>
      <c r="D211" s="126">
        <v>457.56</v>
      </c>
    </row>
    <row r="212" spans="1:4" ht="15" customHeight="1">
      <c r="A212" s="1">
        <v>8</v>
      </c>
      <c r="B212" s="149" t="s">
        <v>406</v>
      </c>
      <c r="C212" s="155">
        <v>2022</v>
      </c>
      <c r="D212" s="126">
        <v>794.58</v>
      </c>
    </row>
    <row r="213" spans="1:4" ht="15" customHeight="1">
      <c r="A213" s="1">
        <v>9</v>
      </c>
      <c r="B213" s="149" t="s">
        <v>407</v>
      </c>
      <c r="C213" s="155">
        <v>2022</v>
      </c>
      <c r="D213" s="126">
        <v>1130.37</v>
      </c>
    </row>
    <row r="214" spans="1:4" ht="15" customHeight="1">
      <c r="A214" s="1">
        <v>10</v>
      </c>
      <c r="B214" s="149" t="s">
        <v>408</v>
      </c>
      <c r="C214" s="155">
        <v>2022</v>
      </c>
      <c r="D214" s="126">
        <v>152.52</v>
      </c>
    </row>
    <row r="215" spans="1:4" ht="15" customHeight="1">
      <c r="A215" s="1">
        <v>11</v>
      </c>
      <c r="B215" s="149" t="s">
        <v>409</v>
      </c>
      <c r="C215" s="155">
        <v>2022</v>
      </c>
      <c r="D215" s="126">
        <v>1040.58</v>
      </c>
    </row>
    <row r="216" spans="1:4" ht="15" customHeight="1">
      <c r="A216" s="1">
        <v>12</v>
      </c>
      <c r="B216" s="149" t="s">
        <v>410</v>
      </c>
      <c r="C216" s="155">
        <v>2022</v>
      </c>
      <c r="D216" s="126">
        <v>435.42</v>
      </c>
    </row>
    <row r="217" spans="1:4" ht="15" customHeight="1">
      <c r="A217" s="1">
        <v>13</v>
      </c>
      <c r="B217" s="149" t="s">
        <v>411</v>
      </c>
      <c r="C217" s="155">
        <v>2022</v>
      </c>
      <c r="D217" s="126">
        <v>350.55</v>
      </c>
    </row>
    <row r="218" spans="1:4" ht="15" customHeight="1">
      <c r="A218" s="1">
        <v>14</v>
      </c>
      <c r="B218" s="149" t="s">
        <v>412</v>
      </c>
      <c r="C218" s="155">
        <v>2022</v>
      </c>
      <c r="D218" s="126">
        <v>489.54</v>
      </c>
    </row>
    <row r="219" spans="1:4" ht="15" customHeight="1">
      <c r="A219" s="1">
        <v>15</v>
      </c>
      <c r="B219" s="149" t="s">
        <v>413</v>
      </c>
      <c r="C219" s="155">
        <v>2022</v>
      </c>
      <c r="D219" s="126">
        <v>3306.24</v>
      </c>
    </row>
    <row r="220" spans="1:4" ht="15" customHeight="1">
      <c r="A220" s="1">
        <v>16</v>
      </c>
      <c r="B220" s="149" t="s">
        <v>414</v>
      </c>
      <c r="C220" s="155">
        <v>2022</v>
      </c>
      <c r="D220" s="126">
        <v>9963</v>
      </c>
    </row>
    <row r="221" spans="1:4" ht="15" customHeight="1">
      <c r="A221" s="1">
        <v>17</v>
      </c>
      <c r="B221" s="149" t="s">
        <v>415</v>
      </c>
      <c r="C221" s="155">
        <v>2022</v>
      </c>
      <c r="D221" s="126">
        <v>4920</v>
      </c>
    </row>
    <row r="222" spans="1:4" ht="15" customHeight="1">
      <c r="A222" s="1">
        <v>18</v>
      </c>
      <c r="B222" s="149" t="s">
        <v>416</v>
      </c>
      <c r="C222" s="155">
        <v>2022</v>
      </c>
      <c r="D222" s="126">
        <v>1156.2</v>
      </c>
    </row>
    <row r="223" spans="1:4" ht="15" customHeight="1">
      <c r="A223" s="1">
        <v>19</v>
      </c>
      <c r="B223" s="149" t="s">
        <v>417</v>
      </c>
      <c r="C223" s="155">
        <v>2022</v>
      </c>
      <c r="D223" s="126">
        <v>7060.2</v>
      </c>
    </row>
    <row r="224" spans="1:4" ht="15" customHeight="1">
      <c r="A224" s="1">
        <v>20</v>
      </c>
      <c r="B224" s="149" t="s">
        <v>418</v>
      </c>
      <c r="C224" s="155">
        <v>2022</v>
      </c>
      <c r="D224" s="126">
        <v>2655.57</v>
      </c>
    </row>
    <row r="225" spans="1:4" ht="15" customHeight="1">
      <c r="A225" s="1">
        <v>21</v>
      </c>
      <c r="B225" s="149" t="s">
        <v>419</v>
      </c>
      <c r="C225" s="155">
        <v>2022</v>
      </c>
      <c r="D225" s="126">
        <v>17200</v>
      </c>
    </row>
    <row r="226" spans="1:4" ht="15" customHeight="1">
      <c r="A226" s="1">
        <v>22</v>
      </c>
      <c r="B226" s="149" t="s">
        <v>420</v>
      </c>
      <c r="C226" s="155">
        <v>2022</v>
      </c>
      <c r="D226" s="126">
        <v>3099.6</v>
      </c>
    </row>
    <row r="227" spans="1:4" ht="15" customHeight="1">
      <c r="A227" s="1">
        <v>23</v>
      </c>
      <c r="B227" s="149" t="s">
        <v>421</v>
      </c>
      <c r="C227" s="155">
        <v>2022</v>
      </c>
      <c r="D227" s="126">
        <v>940.95</v>
      </c>
    </row>
    <row r="228" spans="1:4" ht="15" customHeight="1">
      <c r="A228" s="1">
        <v>24</v>
      </c>
      <c r="B228" s="149" t="s">
        <v>422</v>
      </c>
      <c r="C228" s="155">
        <v>2022</v>
      </c>
      <c r="D228" s="126">
        <v>3269.34</v>
      </c>
    </row>
    <row r="229" spans="1:4" ht="15" customHeight="1">
      <c r="A229" s="1">
        <v>25</v>
      </c>
      <c r="B229" s="149" t="s">
        <v>423</v>
      </c>
      <c r="C229" s="155">
        <v>2022</v>
      </c>
      <c r="D229" s="126">
        <v>300</v>
      </c>
    </row>
    <row r="230" spans="1:4" ht="15" customHeight="1">
      <c r="A230" s="1">
        <v>26</v>
      </c>
      <c r="B230" s="149" t="s">
        <v>424</v>
      </c>
      <c r="C230" s="155">
        <v>2023</v>
      </c>
      <c r="D230" s="177">
        <v>58892.4</v>
      </c>
    </row>
    <row r="231" spans="1:5" ht="15" customHeight="1">
      <c r="A231" s="220" t="s">
        <v>81</v>
      </c>
      <c r="B231" s="220"/>
      <c r="C231" s="220"/>
      <c r="D231" s="74">
        <f>SUM(D205:D230)</f>
        <v>203426.62000000002</v>
      </c>
      <c r="E231" s="18"/>
    </row>
    <row r="232" spans="1:4" ht="15" customHeight="1">
      <c r="A232" s="221" t="s">
        <v>159</v>
      </c>
      <c r="B232" s="221"/>
      <c r="C232" s="221"/>
      <c r="D232" s="221"/>
    </row>
    <row r="233" spans="1:4" ht="15" customHeight="1">
      <c r="A233" s="1">
        <v>1</v>
      </c>
      <c r="B233" s="149" t="s">
        <v>425</v>
      </c>
      <c r="C233" s="155">
        <v>2021</v>
      </c>
      <c r="D233" s="126">
        <v>270.6</v>
      </c>
    </row>
    <row r="234" spans="1:8" ht="15" customHeight="1">
      <c r="A234" s="220" t="s">
        <v>81</v>
      </c>
      <c r="B234" s="220"/>
      <c r="C234" s="220"/>
      <c r="D234" s="74">
        <f>SUM(D233:D233)</f>
        <v>270.6</v>
      </c>
      <c r="H234" s="18"/>
    </row>
    <row r="235" spans="1:4" ht="15" customHeight="1">
      <c r="A235" s="49"/>
      <c r="B235" s="50"/>
      <c r="C235" s="51"/>
      <c r="D235" s="52"/>
    </row>
    <row r="236" spans="1:4" s="122" customFormat="1" ht="12.75">
      <c r="A236" s="221" t="s">
        <v>130</v>
      </c>
      <c r="B236" s="221"/>
      <c r="C236" s="221"/>
      <c r="D236" s="125">
        <f>SUM(D203,D151,D108,D83,D60)</f>
        <v>624709.74</v>
      </c>
    </row>
    <row r="237" spans="1:4" s="122" customFormat="1" ht="12.75">
      <c r="A237" s="221" t="s">
        <v>131</v>
      </c>
      <c r="B237" s="221"/>
      <c r="C237" s="221"/>
      <c r="D237" s="125">
        <f>SUM(D231,D192,D126,D102,D96,D72)</f>
        <v>835107.3700000001</v>
      </c>
    </row>
    <row r="238" spans="1:4" s="122" customFormat="1" ht="12.75">
      <c r="A238" s="221" t="s">
        <v>132</v>
      </c>
      <c r="B238" s="221"/>
      <c r="C238" s="221"/>
      <c r="D238" s="125">
        <f>SUM(D234,D76)</f>
        <v>23977.719999999998</v>
      </c>
    </row>
    <row r="240" ht="12.75">
      <c r="E240" s="18"/>
    </row>
    <row r="241" spans="5:6" ht="12.75">
      <c r="E241" s="18"/>
      <c r="F241" s="18"/>
    </row>
    <row r="242" spans="5:6" ht="12.75">
      <c r="E242" s="18"/>
      <c r="F242" s="18"/>
    </row>
  </sheetData>
  <sheetProtection/>
  <mergeCells count="40">
    <mergeCell ref="A192:C192"/>
    <mergeCell ref="A204:D204"/>
    <mergeCell ref="A108:C108"/>
    <mergeCell ref="A231:C231"/>
    <mergeCell ref="A238:C238"/>
    <mergeCell ref="A130:D130"/>
    <mergeCell ref="A128:D128"/>
    <mergeCell ref="A237:C237"/>
    <mergeCell ref="A236:C236"/>
    <mergeCell ref="A196:D196"/>
    <mergeCell ref="A234:C234"/>
    <mergeCell ref="A194:D194"/>
    <mergeCell ref="A203:C203"/>
    <mergeCell ref="A126:C126"/>
    <mergeCell ref="A84:D84"/>
    <mergeCell ref="A232:D232"/>
    <mergeCell ref="A103:D103"/>
    <mergeCell ref="A106:D106"/>
    <mergeCell ref="A109:D109"/>
    <mergeCell ref="A151:C151"/>
    <mergeCell ref="A76:C76"/>
    <mergeCell ref="A104:D104"/>
    <mergeCell ref="A152:D152"/>
    <mergeCell ref="A127:D127"/>
    <mergeCell ref="A98:D98"/>
    <mergeCell ref="A78:D78"/>
    <mergeCell ref="A102:C102"/>
    <mergeCell ref="A83:C83"/>
    <mergeCell ref="A97:D97"/>
    <mergeCell ref="A100:D100"/>
    <mergeCell ref="A77:D77"/>
    <mergeCell ref="A1:D1"/>
    <mergeCell ref="A60:C60"/>
    <mergeCell ref="A96:C96"/>
    <mergeCell ref="A80:D80"/>
    <mergeCell ref="A61:D61"/>
    <mergeCell ref="A73:D73"/>
    <mergeCell ref="A3:D3"/>
    <mergeCell ref="A72:C72"/>
    <mergeCell ref="A5:D5"/>
  </mergeCells>
  <printOptions horizontalCentered="1"/>
  <pageMargins left="0.3937007874015748" right="0" top="0.3937007874015748" bottom="0.1968503937007874" header="0.7086614173228347" footer="0.5118110236220472"/>
  <pageSetup fitToHeight="0" fitToWidth="1" horizontalDpi="600" verticalDpi="600" orientation="portrait" paperSize="9" scale="99" r:id="rId1"/>
  <rowBreaks count="3" manualBreakCount="3">
    <brk id="109" max="3" man="1"/>
    <brk id="165" max="3" man="1"/>
    <brk id="22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82" zoomScaleSheetLayoutView="82" zoomScalePageLayoutView="0" workbookViewId="0" topLeftCell="A1">
      <selection activeCell="C4" sqref="C4:C10"/>
    </sheetView>
  </sheetViews>
  <sheetFormatPr defaultColWidth="9.140625" defaultRowHeight="12.75"/>
  <cols>
    <col min="1" max="1" width="5.8515625" style="10" customWidth="1"/>
    <col min="2" max="2" width="42.8515625" style="0" customWidth="1"/>
    <col min="3" max="3" width="15.7109375" style="8" customWidth="1"/>
    <col min="4" max="4" width="13.8515625" style="8" customWidth="1"/>
    <col min="5" max="5" width="13.28125" style="8" customWidth="1"/>
    <col min="6" max="6" width="96.8515625" style="0" customWidth="1"/>
  </cols>
  <sheetData>
    <row r="1" spans="1:6" ht="19.5" customHeight="1">
      <c r="A1" s="233" t="s">
        <v>86</v>
      </c>
      <c r="B1" s="233"/>
      <c r="C1" s="233"/>
      <c r="D1" s="233"/>
      <c r="E1" s="233"/>
      <c r="F1" s="233"/>
    </row>
    <row r="2" spans="2:5" ht="12.75" customHeight="1" thickBot="1">
      <c r="B2" s="232"/>
      <c r="C2" s="232"/>
      <c r="D2" s="232"/>
      <c r="E2" s="13"/>
    </row>
    <row r="3" spans="1:6" ht="39.75" customHeight="1">
      <c r="A3" s="60" t="s">
        <v>6</v>
      </c>
      <c r="B3" s="61" t="s">
        <v>5</v>
      </c>
      <c r="C3" s="62" t="s">
        <v>10</v>
      </c>
      <c r="D3" s="63" t="s">
        <v>92</v>
      </c>
      <c r="E3" s="63" t="s">
        <v>35</v>
      </c>
      <c r="F3" s="64" t="s">
        <v>34</v>
      </c>
    </row>
    <row r="4" spans="1:6" s="11" customFormat="1" ht="39.75" customHeight="1">
      <c r="A4" s="42" t="s">
        <v>37</v>
      </c>
      <c r="B4" s="79" t="s">
        <v>87</v>
      </c>
      <c r="C4" s="128">
        <f>2250570.06+35692.95</f>
        <v>2286263.0100000002</v>
      </c>
      <c r="D4" s="135" t="s">
        <v>161</v>
      </c>
      <c r="E4" s="136">
        <v>4300</v>
      </c>
      <c r="F4" s="138" t="s">
        <v>374</v>
      </c>
    </row>
    <row r="5" spans="1:6" s="11" customFormat="1" ht="39.75" customHeight="1">
      <c r="A5" s="78" t="s">
        <v>38</v>
      </c>
      <c r="B5" s="79" t="s">
        <v>127</v>
      </c>
      <c r="C5" s="96">
        <v>80969.29</v>
      </c>
      <c r="D5" s="139" t="s">
        <v>161</v>
      </c>
      <c r="E5" s="139" t="s">
        <v>161</v>
      </c>
      <c r="F5" s="140"/>
    </row>
    <row r="6" spans="1:6" s="11" customFormat="1" ht="69.75" customHeight="1">
      <c r="A6" s="42" t="s">
        <v>39</v>
      </c>
      <c r="B6" s="79" t="s">
        <v>52</v>
      </c>
      <c r="C6" s="123">
        <f>274854.9+25000</f>
        <v>299854.9</v>
      </c>
      <c r="D6" s="141" t="s">
        <v>114</v>
      </c>
      <c r="E6" s="184">
        <v>4100</v>
      </c>
      <c r="F6" s="138" t="s">
        <v>515</v>
      </c>
    </row>
    <row r="7" spans="1:6" s="11" customFormat="1" ht="39.75" customHeight="1">
      <c r="A7" s="42" t="s">
        <v>40</v>
      </c>
      <c r="B7" s="79" t="s">
        <v>54</v>
      </c>
      <c r="C7" s="101">
        <v>486556.71</v>
      </c>
      <c r="D7" s="142">
        <v>336136.96</v>
      </c>
      <c r="E7" s="139"/>
      <c r="F7" s="140"/>
    </row>
    <row r="8" spans="1:6" s="11" customFormat="1" ht="39.75" customHeight="1">
      <c r="A8" s="78" t="s">
        <v>41</v>
      </c>
      <c r="B8" s="79" t="s">
        <v>17</v>
      </c>
      <c r="C8" s="84">
        <f>259877.6+40783.31</f>
        <v>300660.91000000003</v>
      </c>
      <c r="D8" s="139">
        <v>3760.35</v>
      </c>
      <c r="E8" s="139"/>
      <c r="F8" s="140"/>
    </row>
    <row r="9" spans="1:6" s="11" customFormat="1" ht="39.75" customHeight="1">
      <c r="A9" s="42" t="s">
        <v>42</v>
      </c>
      <c r="B9" s="79" t="s">
        <v>89</v>
      </c>
      <c r="C9" s="123">
        <v>1779385.5700000003</v>
      </c>
      <c r="D9" s="150">
        <v>269194.84</v>
      </c>
      <c r="E9" s="139"/>
      <c r="F9" s="140"/>
    </row>
    <row r="10" spans="1:6" s="11" customFormat="1" ht="39.75" customHeight="1">
      <c r="A10" s="42" t="s">
        <v>43</v>
      </c>
      <c r="B10" s="95" t="s">
        <v>50</v>
      </c>
      <c r="C10" s="25">
        <v>911541.7</v>
      </c>
      <c r="D10" s="139">
        <v>70529.56</v>
      </c>
      <c r="E10" s="139"/>
      <c r="F10" s="140"/>
    </row>
    <row r="11" spans="1:6" ht="39.75" customHeight="1" thickBot="1">
      <c r="A11" s="65"/>
      <c r="B11" s="66" t="s">
        <v>81</v>
      </c>
      <c r="C11" s="67">
        <f>SUM(C4:C10)</f>
        <v>6145232.090000001</v>
      </c>
      <c r="D11" s="67">
        <f>SUM(D4:D10)</f>
        <v>679621.71</v>
      </c>
      <c r="E11" s="67">
        <f>SUM(E4:E10)</f>
        <v>8400</v>
      </c>
      <c r="F11" s="68" t="s">
        <v>45</v>
      </c>
    </row>
    <row r="12" spans="2:5" ht="12.75">
      <c r="B12" s="3"/>
      <c r="C12" s="9"/>
      <c r="D12" s="9"/>
      <c r="E12" s="9"/>
    </row>
    <row r="13" spans="2:5" ht="12.75">
      <c r="B13" s="3"/>
      <c r="C13" s="9"/>
      <c r="D13" s="9"/>
      <c r="E13" s="9"/>
    </row>
    <row r="14" spans="2:5" ht="12.75">
      <c r="B14" s="3"/>
      <c r="C14" s="9"/>
      <c r="D14" s="9"/>
      <c r="E14" s="9"/>
    </row>
    <row r="15" spans="2:5" ht="12.75">
      <c r="B15" s="3"/>
      <c r="C15" s="9"/>
      <c r="D15" s="9"/>
      <c r="E15" s="9"/>
    </row>
    <row r="16" spans="2:5" ht="12.75">
      <c r="B16" s="3"/>
      <c r="C16" s="9"/>
      <c r="D16" s="19"/>
      <c r="E16" s="9"/>
    </row>
    <row r="17" spans="2:5" ht="12.75">
      <c r="B17" s="3"/>
      <c r="C17" s="9"/>
      <c r="D17" s="39"/>
      <c r="E17" s="9"/>
    </row>
    <row r="18" spans="2:5" ht="12.75">
      <c r="B18" s="3"/>
      <c r="C18" s="9"/>
      <c r="D18" s="39"/>
      <c r="E18" s="9"/>
    </row>
    <row r="19" spans="2:5" ht="12.75">
      <c r="B19" s="3"/>
      <c r="C19" s="19"/>
      <c r="D19" s="39"/>
      <c r="E19" s="9"/>
    </row>
    <row r="20" spans="2:5" ht="12.75">
      <c r="B20" s="3"/>
      <c r="C20" s="19"/>
      <c r="D20" s="38"/>
      <c r="E20" s="9"/>
    </row>
    <row r="21" spans="2:6" ht="12.75">
      <c r="B21" s="3"/>
      <c r="C21" s="20"/>
      <c r="D21" s="38"/>
      <c r="E21" s="9"/>
      <c r="F21" s="18"/>
    </row>
    <row r="22" spans="3:4" ht="12.75">
      <c r="C22" s="20"/>
      <c r="D22" s="38"/>
    </row>
    <row r="23" spans="3:4" ht="12.75">
      <c r="C23" s="20"/>
      <c r="D23" s="23"/>
    </row>
    <row r="24" spans="3:4" ht="12.75">
      <c r="C24" s="21"/>
      <c r="D24" s="23"/>
    </row>
    <row r="25" spans="3:4" ht="12.75">
      <c r="C25" s="21"/>
      <c r="D25" s="37"/>
    </row>
    <row r="26" spans="3:4" ht="12.75">
      <c r="C26" s="22"/>
      <c r="D26" s="37"/>
    </row>
    <row r="27" spans="3:4" ht="12.75">
      <c r="C27" s="22"/>
      <c r="D27" s="37"/>
    </row>
    <row r="28" ht="12.75">
      <c r="D28" s="22"/>
    </row>
    <row r="29" ht="12.75">
      <c r="D29" s="22"/>
    </row>
    <row r="30" ht="12.75">
      <c r="D30" s="22"/>
    </row>
  </sheetData>
  <sheetProtection/>
  <mergeCells count="2">
    <mergeCell ref="B2:D2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86" zoomScaleSheetLayoutView="86" zoomScalePageLayoutView="0" workbookViewId="0" topLeftCell="A1">
      <selection activeCell="A1" sqref="A1:C1"/>
    </sheetView>
  </sheetViews>
  <sheetFormatPr defaultColWidth="9.140625" defaultRowHeight="12.75"/>
  <cols>
    <col min="1" max="1" width="6.421875" style="0" customWidth="1"/>
    <col min="2" max="2" width="53.140625" style="0" customWidth="1"/>
    <col min="3" max="3" width="30.8515625" style="0" customWidth="1"/>
  </cols>
  <sheetData>
    <row r="1" spans="1:3" ht="39" customHeight="1">
      <c r="A1" s="233" t="s">
        <v>516</v>
      </c>
      <c r="B1" s="233"/>
      <c r="C1" s="233"/>
    </row>
    <row r="2" spans="1:2" ht="12.75">
      <c r="A2" s="4"/>
      <c r="B2" s="4"/>
    </row>
    <row r="3" spans="1:3" ht="26.25">
      <c r="A3" s="76" t="s">
        <v>6</v>
      </c>
      <c r="B3" s="76" t="s">
        <v>15</v>
      </c>
      <c r="C3" s="71" t="s">
        <v>22</v>
      </c>
    </row>
    <row r="4" spans="1:3" ht="12.75">
      <c r="A4" s="224" t="s">
        <v>88</v>
      </c>
      <c r="B4" s="224"/>
      <c r="C4" s="224"/>
    </row>
    <row r="5" spans="1:3" ht="42" customHeight="1">
      <c r="A5" s="1" t="s">
        <v>37</v>
      </c>
      <c r="B5" s="131" t="s">
        <v>110</v>
      </c>
      <c r="C5" s="137" t="s">
        <v>111</v>
      </c>
    </row>
    <row r="6" spans="1:3" ht="42" customHeight="1">
      <c r="A6" s="1" t="s">
        <v>38</v>
      </c>
      <c r="B6" s="131" t="s">
        <v>112</v>
      </c>
      <c r="C6" s="137" t="s">
        <v>113</v>
      </c>
    </row>
    <row r="7" spans="1:3" ht="42" customHeight="1">
      <c r="A7" s="1" t="s">
        <v>39</v>
      </c>
      <c r="B7" s="130" t="s">
        <v>373</v>
      </c>
      <c r="C7" s="7" t="s">
        <v>113</v>
      </c>
    </row>
    <row r="8" spans="1:3" ht="12.75">
      <c r="A8" s="224" t="s">
        <v>124</v>
      </c>
      <c r="B8" s="224"/>
      <c r="C8" s="224"/>
    </row>
    <row r="9" spans="1:3" ht="27" customHeight="1">
      <c r="A9" s="7" t="s">
        <v>37</v>
      </c>
      <c r="B9" s="40" t="s">
        <v>99</v>
      </c>
      <c r="C9" s="77" t="s">
        <v>500</v>
      </c>
    </row>
    <row r="10" spans="1:3" ht="12.75">
      <c r="A10" s="224" t="s">
        <v>55</v>
      </c>
      <c r="B10" s="224"/>
      <c r="C10" s="224"/>
    </row>
    <row r="11" spans="1:3" ht="27" customHeight="1">
      <c r="A11" s="7" t="s">
        <v>37</v>
      </c>
      <c r="B11" s="40" t="s">
        <v>99</v>
      </c>
      <c r="C11" s="77" t="s">
        <v>100</v>
      </c>
    </row>
  </sheetData>
  <sheetProtection/>
  <mergeCells count="4">
    <mergeCell ref="A10:C10"/>
    <mergeCell ref="A1:C1"/>
    <mergeCell ref="A4:C4"/>
    <mergeCell ref="A8:C8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Sawicka</cp:lastModifiedBy>
  <cp:lastPrinted>2023-10-11T10:03:44Z</cp:lastPrinted>
  <dcterms:created xsi:type="dcterms:W3CDTF">2004-04-21T13:58:08Z</dcterms:created>
  <dcterms:modified xsi:type="dcterms:W3CDTF">2023-10-11T10:06:35Z</dcterms:modified>
  <cp:category/>
  <cp:version/>
  <cp:contentType/>
  <cp:contentStatus/>
</cp:coreProperties>
</file>