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arta tytułowa" sheetId="1" r:id="rId1"/>
    <sheet name="1 ETAP I" sheetId="2" r:id="rId2"/>
    <sheet name="LISTA NR 2" sheetId="3" r:id="rId3"/>
  </sheets>
  <definedNames/>
  <calcPr fullCalcOnLoad="1"/>
</workbook>
</file>

<file path=xl/sharedStrings.xml><?xml version="1.0" encoding="utf-8"?>
<sst xmlns="http://schemas.openxmlformats.org/spreadsheetml/2006/main" count="336" uniqueCount="158">
  <si>
    <t>BUDOWA DROGI NR GL/1 WG DSD W LEŚNICTWIE SŁOWIKI, ETAP I – 0+000 do 1+995,6</t>
  </si>
  <si>
    <t>Budowa:</t>
  </si>
  <si>
    <t>DROGA LEŚNA</t>
  </si>
  <si>
    <t>Obiekt lub rodzaj robót:</t>
  </si>
  <si>
    <t>ROBOTY DROGOWE</t>
  </si>
  <si>
    <t>Lokalizacja:</t>
  </si>
  <si>
    <t xml:space="preserve">NADLEŚNICTWO ZWOLEŃ, Leśnictwo SŁOWIKI
województwo mazowieckie, powiat kozienicki, 
140705_5 gmina Kozienice, obręb 0029 Ruda,
 dz. ewid. nr 145/2, 152, 180, 164, 12/166, 21/169, 
11/165, 20/168, 10/164, 160, 163, 143, 204  
</t>
  </si>
  <si>
    <t>Inwestor:</t>
  </si>
  <si>
    <t xml:space="preserve">PGL LASY PAŃSTWOWE 
NADLEŚNICTWO ZWOLEŃ
ul. Miodne Leśniczówka 107/1, 26-700 Zwoleń
tel./fax. +48 676 20 21  +48 676 20 22
e-mail: zwolen@radom.lasy.gov.pl
http://www.zwolen.radom.lasy.gov.pl/
</t>
  </si>
  <si>
    <t>Data opracowania:</t>
  </si>
  <si>
    <t>2020-09-21</t>
  </si>
  <si>
    <t>LISTA NR 1 - ETAP I</t>
  </si>
  <si>
    <t>Lp.</t>
  </si>
  <si>
    <t>Nr Spec. Technicz.</t>
  </si>
  <si>
    <t>Wyszczególnienie Elementów Rozliczeniowych</t>
  </si>
  <si>
    <t>Jednostka</t>
  </si>
  <si>
    <t>Ilość</t>
  </si>
  <si>
    <t>Cena Jedn.</t>
  </si>
  <si>
    <t>Wartość [zł]</t>
  </si>
  <si>
    <t>1.1</t>
  </si>
  <si>
    <t/>
  </si>
  <si>
    <t>ROBOTY PRZYGOTOWAWCZE - CPV 45111200-0</t>
  </si>
  <si>
    <t>1.1.1</t>
  </si>
  <si>
    <t>D 01.01.01</t>
  </si>
  <si>
    <t>Roboty pomiarowe przy liniowych robotach ziemnych,</t>
  </si>
  <si>
    <t>km</t>
  </si>
  <si>
    <t>1.1.2</t>
  </si>
  <si>
    <t>D 01.02.02</t>
  </si>
  <si>
    <t>Usunięcie warstwy ziemi urodzajnej (humusu) za pomocą spycharek, grubość warstwy do 15·cm</t>
  </si>
  <si>
    <t>m2</t>
  </si>
  <si>
    <t>1.1.3</t>
  </si>
  <si>
    <t>D 01.02.01</t>
  </si>
  <si>
    <t>Karczowanie pni koparką podsiębierną w gruntach o normalnej wilgotności, grunt kategorii III-IV, pnie średnicy 26-35·cm</t>
  </si>
  <si>
    <t>szt</t>
  </si>
  <si>
    <t>1.1.4</t>
  </si>
  <si>
    <t>Karczowanie pni koparką podsiębierną w gruntach o normalnej wilgotności, grunt kategorii III-IV, pnie średnicy 36-45·cm</t>
  </si>
  <si>
    <t>1.1.5</t>
  </si>
  <si>
    <t>Karczowanie pni koparką podsiębierną w gruntach o normalnej wilgotności, grunt kategorii III-IV, pnie średnicy 46-55·cm</t>
  </si>
  <si>
    <t>1.1.6</t>
  </si>
  <si>
    <t>Karczowanie pni koparką podsiębierną w gruntach o normalnej wilgotności, grunt kategorii III-IV, pnie średnicy 56-65·cm</t>
  </si>
  <si>
    <t>1.1.7</t>
  </si>
  <si>
    <t>Karczowanie pni koparką podsiębierną w gruntach o normalnej wilgotności, grunt kategorii III-IV, pnie średnicy 66-75·cm</t>
  </si>
  <si>
    <t>1.1.8</t>
  </si>
  <si>
    <t>Wywożenie karpiny i gałęzi, transport karpiny i zagospodarowanie przez Wykonawcę robót</t>
  </si>
  <si>
    <t>mp</t>
  </si>
  <si>
    <t>1.1.9</t>
  </si>
  <si>
    <t>Mechaniczne karczowanie, zagajniki średnie (od 31-60 % powierzchni)</t>
  </si>
  <si>
    <t>ha</t>
  </si>
  <si>
    <t>1.1.10</t>
  </si>
  <si>
    <t>D 01.02.04</t>
  </si>
  <si>
    <t>Przepusty rurowe pod zjazdami rozebranie przepustów z rur betonowych Fi 60 cm wraz z wylotami</t>
  </si>
  <si>
    <t>m</t>
  </si>
  <si>
    <t>RAZEM ROBOTY PRZYGOTOWAWCZE - CPV 45111200-0</t>
  </si>
  <si>
    <t>1.2</t>
  </si>
  <si>
    <t>ROBOTY ZIEMNE - CPV 45111200-0</t>
  </si>
  <si>
    <t>1.2.1</t>
  </si>
  <si>
    <t>D 02.01.01</t>
  </si>
  <si>
    <t>Wykopy wykonywane spycharkami, kategoria gruntu I-III, spycharka 110kW (150KM)</t>
  </si>
  <si>
    <t>m3</t>
  </si>
  <si>
    <t>1.2.2</t>
  </si>
  <si>
    <t>Roboty ziemne wykonywane koparkami przedsiębiernymi z transportem urobku samochodami samowyładowczymi na odległość do 1·km, lecz w ziemi uprzednio zmagazynowanej w hałdach, koparka 0,60·m3, grunt kategorii I-III</t>
  </si>
  <si>
    <t>1.2.3</t>
  </si>
  <si>
    <t>Nakłady uzupełniające do tablic za każdy dalszy rozpoczęty 1 km odległości transportu ponad 1 km samochodami samowyładowczymi, drogi o nawierzchni utwardzonej, kategoria  gruntu I-IV, samochód 10-15·t - wywóz do 2km
Krotność = 2</t>
  </si>
  <si>
    <t>1.2.4</t>
  </si>
  <si>
    <t>Roboty ziemne wykonywane koparkami podsiębiernymi, z transportem urobku samochodami samowyładowczymi na odległość do 1·km, koparka 0,60 m3, kategoria  gruntu I-II</t>
  </si>
  <si>
    <t>1.2.5</t>
  </si>
  <si>
    <t>1.2.6</t>
  </si>
  <si>
    <t>D 02.03.01</t>
  </si>
  <si>
    <t>Formowanie i zagęszczanie nasypów z gruntu dowiezionego</t>
  </si>
  <si>
    <t>1.2.7</t>
  </si>
  <si>
    <t>Wywóz ziemi samochodami samowyładowczymi , wraz z rozładunkiem, i zagospodarowaniem (grunt nie dajacy się wbudować brak) - Miejsce i koszt po stronie Wykonawcy robót</t>
  </si>
  <si>
    <t>1.2.8</t>
  </si>
  <si>
    <t>D 06.04.01</t>
  </si>
  <si>
    <t>Mechaniczne kopanie rowów koparkami podsiębiernymi 0.25 m3 ( bez zasypania) głębokość rowu do 0.6 m głębokość rowu do 0.8 m - odtworzenie rowów bocznych odpływowych</t>
  </si>
  <si>
    <t>RAZEM ROBOTY ZIEMNE - CPV 45111200-0</t>
  </si>
  <si>
    <t>1.3</t>
  </si>
  <si>
    <t>BUDOWA NAWIERZCHNI odc. 0+000 do 0+150 - CPV 45233220-7</t>
  </si>
  <si>
    <t>1.3.1</t>
  </si>
  <si>
    <t>D 04.01.01B</t>
  </si>
  <si>
    <t>Profilowanie i zagęszczanie podłoża pod warstwy konstrukcyjne nawierzchni, wykonywane mechanicznie, kategoria gruntu II-VI, walec wibracyjny</t>
  </si>
  <si>
    <t>1.3.2</t>
  </si>
  <si>
    <t>D 04.05.01</t>
  </si>
  <si>
    <t>Stabilizacja podłoża cementem przy użyciu zespołu do stabilizacji, podłoże do Rm=1,5·MPa z gruntu rodzimego, warstwa po zagęszczeniu gr. 20·cm - analogai 2,5MPa gr. 20cm</t>
  </si>
  <si>
    <t>1.3.3</t>
  </si>
  <si>
    <t>D 04.04.02</t>
  </si>
  <si>
    <t>Podbudowy z kruszyw łamanych, warstwa dolna, po zagęszczeniu 18·cm - kruszywo 0/63,0
Krotność = 0,90</t>
  </si>
  <si>
    <t>1.3.4</t>
  </si>
  <si>
    <t>D 05.02.01</t>
  </si>
  <si>
    <t>Nawierzchnie z kruszywa łamanego, po uwałowaniu 9·cm kruszywo 0/31,5 wraz z warstwą zamykającą z kruszywa 0-4
Krotność = 0,9</t>
  </si>
  <si>
    <t>RAZEM BUDOWA NAWIERZCHNI odc. 0+000 do 0+150 - CPV 45233220-7</t>
  </si>
  <si>
    <t>1.4</t>
  </si>
  <si>
    <t>BUDOWA NAWIERZCHNI odc. 0+150 do 2+995,60 - CPV 45233220-7</t>
  </si>
  <si>
    <t>1.4.1</t>
  </si>
  <si>
    <t>1.4.2</t>
  </si>
  <si>
    <t>Podbudowy z kruszyw łamanych, warstwa dolna, po zagęszczeniu 20·cm - kruszywo 0/63,0</t>
  </si>
  <si>
    <t>1.4.3</t>
  </si>
  <si>
    <t>Nawierzchnie z kruszywa łamanego, po uwałowaniu 10·cm kruszywo 0/31,5 wraz z warstwą zamykającą z kruszywa 0-4</t>
  </si>
  <si>
    <t>RAZEM BUDOWA NAWIERZCHNI odc. 0+150 do 2+995,60 - CPV 45233220-7</t>
  </si>
  <si>
    <t>1.5</t>
  </si>
  <si>
    <t>REMONT PRZEPUSTU fi 600 - CPV 45232452-5</t>
  </si>
  <si>
    <t>1.5.1</t>
  </si>
  <si>
    <t>D 03.01.03a</t>
  </si>
  <si>
    <t>Wykopy oraz przekopy wykonywane koparkami przedsiębiernymi na odkład, koparka 0,40·m3, grunt kategorii IV</t>
  </si>
  <si>
    <t>1.5.2</t>
  </si>
  <si>
    <t>Przepusty rurowe pod zjazdami, ławy fundamentowe z kruszywa</t>
  </si>
  <si>
    <t>1.5.3</t>
  </si>
  <si>
    <t>D-03.01.03A D-06.02.01A</t>
  </si>
  <si>
    <t>Warstwy podsypkowe, podsypka piaskowa, zagęszczanie mechaniczne, po zagęszczeniu 5·cm - podsypka 15cm
Krotność = 3</t>
  </si>
  <si>
    <t>1.5.4</t>
  </si>
  <si>
    <t>Przepusty rurowe pod zjazdami, ścianki czołowe dla rur Fi 60·cm</t>
  </si>
  <si>
    <t>1.5.5</t>
  </si>
  <si>
    <t>Przepusty rurowe pod zjazdami, rury karbowane PEHD Fi 60cm</t>
  </si>
  <si>
    <t>1.5.6</t>
  </si>
  <si>
    <t>Zasypywanie wykopów ze skarpami, z przerzutem na odległość do 3·m, z zagęszczaniem, kategoria gruntu IV</t>
  </si>
  <si>
    <t>1.5.7</t>
  </si>
  <si>
    <t>D 06.01.01</t>
  </si>
  <si>
    <t>Brukowanie skarp przekopów i nasypów, na podsypce cem. piask. z zalaniem zaprawą cementową - kamień płaski min. 5cm.</t>
  </si>
  <si>
    <t>RAZEM REMONT PRZEPUSTU fi 600 - CPV 45232452-5</t>
  </si>
  <si>
    <t>1.6</t>
  </si>
  <si>
    <t>PRACE WYKOŃCZENIOWE - CPV  45400000-1</t>
  </si>
  <si>
    <t>1.6.1</t>
  </si>
  <si>
    <t>D 06.03.01</t>
  </si>
  <si>
    <t>Ręczne plantowanie powierzchni gruntu rodzimego, kategoria gruntu I-III</t>
  </si>
  <si>
    <t>1.6.2</t>
  </si>
  <si>
    <t>Naprawy dróg gruntowych oraz plantowanie poboczy, wyrównywanie z zagęszczeniem - ANALOGIA materiał zageszczalny Is 0,99, rozłożenie materiału mechaniczne - opaska oporująca i podłoże pod pobocze utwardzone</t>
  </si>
  <si>
    <t>1.6.3</t>
  </si>
  <si>
    <t>Plantowanie poboczy, profilowanie</t>
  </si>
  <si>
    <t>1.6.4</t>
  </si>
  <si>
    <t>Plantowanie poboczy, zagęszczenie</t>
  </si>
  <si>
    <t>1.6.5</t>
  </si>
  <si>
    <t>Podbudowy z kruszyw łamanych, warstwa dolna, po zagęszczeniu 15·cm - analogia wykonanie poboczy utwardzonych 0,75, gr. 10cm materiał w kolorze innym niż nawierzchnia jezdni
Krotność = 0,667</t>
  </si>
  <si>
    <t>RAZEM PRACE WYKOŃCZENIOWE - CPV  45400000-1</t>
  </si>
  <si>
    <t>1.7</t>
  </si>
  <si>
    <t>OZNAKOWANIE i ZABEZPIECZENIA  - CPV 45316213-1</t>
  </si>
  <si>
    <t>1.7.1</t>
  </si>
  <si>
    <t>D 00.00.00</t>
  </si>
  <si>
    <t>Pionowe znaki drogowe, słupki z rur stalowych, Fi·50·mm</t>
  </si>
  <si>
    <t>1.7.2</t>
  </si>
  <si>
    <t>Pionowe znaki drogowe, znaki zakazu, nakazu, ostrzegawcze i informacyjne o powierzchni do 0,3·m2</t>
  </si>
  <si>
    <t>1.7.3</t>
  </si>
  <si>
    <t>Dostawa i Montaż szlabanów leśnych - WG WZORU NADLEŚNICTWA</t>
  </si>
  <si>
    <t>RAZEM OZNAKOWANIE i ZABEZPIECZENIA  - CPV 45316213-1</t>
  </si>
  <si>
    <t>ŁĄCZNIE ETAP I</t>
  </si>
  <si>
    <t>LISTA NR 2 - ZBIORCZE ZESTAWIENIE KOSZTÓW</t>
  </si>
  <si>
    <t>Oznaczenie elementu</t>
  </si>
  <si>
    <t>Nazwa elementu</t>
  </si>
  <si>
    <t>LISTA NR 1</t>
  </si>
  <si>
    <t>ETAP I</t>
  </si>
  <si>
    <t>ELEMENT 1.1</t>
  </si>
  <si>
    <t>ELEMENT 1.2</t>
  </si>
  <si>
    <t>ELEMENT 1.3</t>
  </si>
  <si>
    <t>ELEMENT 1.4</t>
  </si>
  <si>
    <t>ELEMENT 1.5</t>
  </si>
  <si>
    <t>ELEMENT 1.6</t>
  </si>
  <si>
    <t>ELEMENT 1.7</t>
  </si>
  <si>
    <t>Razem</t>
  </si>
  <si>
    <t>Cena ofertowa nie zawierająca VAT</t>
  </si>
  <si>
    <t>KOSZTORYS OFERTOWY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</si>
</sst>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\ ###\ ###\ ##0.00"/>
    <numFmt numFmtId="173" formatCode="#\ ###\ ###\ ##0.000"/>
    <numFmt numFmtId="174" formatCode="#\ ###\ ###\ ##0.0000"/>
  </numFmts>
  <fonts count="36">
    <font>
      <sz val="10"/>
      <name val="Arial"/>
      <family val="0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Alignment="0">
      <protection/>
    </xf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172" fontId="0" fillId="0" borderId="10" xfId="0" applyNumberFormat="1" applyFill="1" applyBorder="1" applyAlignment="1">
      <alignment horizontal="right" wrapText="1"/>
    </xf>
    <xf numFmtId="173" fontId="0" fillId="0" borderId="10" xfId="0" applyNumberFormat="1" applyFill="1" applyBorder="1" applyAlignment="1">
      <alignment horizontal="right" wrapText="1"/>
    </xf>
    <xf numFmtId="174" fontId="0" fillId="0" borderId="10" xfId="0" applyNumberFormat="1" applyFill="1" applyBorder="1" applyAlignment="1">
      <alignment horizontal="right" wrapText="1"/>
    </xf>
    <xf numFmtId="172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0"/>
  <sheetViews>
    <sheetView tabSelected="1" zoomScalePageLayoutView="0" workbookViewId="0" topLeftCell="A1">
      <selection activeCell="B3" sqref="B3"/>
    </sheetView>
  </sheetViews>
  <sheetFormatPr defaultColWidth="9.140625" defaultRowHeight="12.75" customHeight="1"/>
  <cols>
    <col min="1" max="1" width="33.8515625" style="0" customWidth="1"/>
    <col min="2" max="2" width="75.7109375" style="0" customWidth="1"/>
  </cols>
  <sheetData>
    <row r="3" ht="17.25">
      <c r="B3" s="1" t="s">
        <v>157</v>
      </c>
    </row>
    <row r="5" spans="1:2" ht="13.5">
      <c r="A5" s="10" t="s">
        <v>0</v>
      </c>
      <c r="B5" s="11"/>
    </row>
    <row r="7" spans="1:2" ht="15">
      <c r="A7" s="2" t="s">
        <v>1</v>
      </c>
      <c r="B7" s="3" t="s">
        <v>2</v>
      </c>
    </row>
    <row r="8" spans="1:2" ht="15">
      <c r="A8" s="2" t="s">
        <v>3</v>
      </c>
      <c r="B8" s="3" t="s">
        <v>4</v>
      </c>
    </row>
    <row r="9" spans="1:2" ht="90">
      <c r="A9" s="2" t="s">
        <v>5</v>
      </c>
      <c r="B9" s="3" t="s">
        <v>6</v>
      </c>
    </row>
    <row r="10" spans="1:2" ht="105">
      <c r="A10" s="2" t="s">
        <v>7</v>
      </c>
      <c r="B10" s="3" t="s">
        <v>8</v>
      </c>
    </row>
    <row r="30" spans="1:2" ht="15">
      <c r="A30" s="2" t="s">
        <v>9</v>
      </c>
      <c r="B30" s="3" t="s">
        <v>10</v>
      </c>
    </row>
  </sheetData>
  <sheetProtection/>
  <mergeCells count="1">
    <mergeCell ref="A5:B5"/>
  </mergeCells>
  <printOptions/>
  <pageMargins left="0.7" right="0.7" top="0.75" bottom="0.75" header="0.5" footer="0.5"/>
  <pageSetup fitToHeight="0" fitToWidth="1"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58"/>
  <sheetViews>
    <sheetView zoomScalePageLayoutView="0" workbookViewId="0" topLeftCell="A1">
      <selection activeCell="A1" sqref="A1"/>
    </sheetView>
  </sheetViews>
  <sheetFormatPr defaultColWidth="9.140625" defaultRowHeight="12.75" outlineLevelRow="1"/>
  <cols>
    <col min="1" max="1" width="6.00390625" style="0" customWidth="1"/>
    <col min="2" max="2" width="11.00390625" style="0" customWidth="1"/>
    <col min="3" max="3" width="48.8515625" style="0" customWidth="1"/>
    <col min="4" max="7" width="11.00390625" style="0" customWidth="1"/>
  </cols>
  <sheetData>
    <row r="1" spans="1:7" ht="12.75">
      <c r="A1" s="12" t="s">
        <v>11</v>
      </c>
      <c r="B1" s="11"/>
      <c r="C1" s="11"/>
      <c r="D1" s="11"/>
      <c r="E1" s="11"/>
      <c r="F1" s="11"/>
      <c r="G1" s="11"/>
    </row>
    <row r="2" spans="1:7" ht="33.75" customHeight="1">
      <c r="A2" s="4" t="s">
        <v>12</v>
      </c>
      <c r="B2" s="4" t="s">
        <v>13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</row>
    <row r="3" spans="1:7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ht="12.75">
      <c r="A4" s="5" t="s">
        <v>19</v>
      </c>
      <c r="B4" s="5" t="s">
        <v>20</v>
      </c>
      <c r="C4" s="13" t="s">
        <v>21</v>
      </c>
      <c r="D4" s="14" t="s">
        <v>20</v>
      </c>
      <c r="E4" s="14" t="s">
        <v>20</v>
      </c>
      <c r="F4" s="14" t="s">
        <v>20</v>
      </c>
      <c r="G4" s="14" t="s">
        <v>20</v>
      </c>
    </row>
    <row r="5" spans="1:7" ht="12.75" outlineLevel="1">
      <c r="A5" s="5" t="s">
        <v>22</v>
      </c>
      <c r="B5" s="5" t="s">
        <v>23</v>
      </c>
      <c r="C5" s="5" t="s">
        <v>24</v>
      </c>
      <c r="D5" s="5" t="s">
        <v>25</v>
      </c>
      <c r="E5" s="6">
        <v>2.46</v>
      </c>
      <c r="F5" s="6">
        <v>0</v>
      </c>
      <c r="G5" s="6">
        <f aca="true" t="shared" si="0" ref="G5:G14">E5*F5</f>
        <v>0</v>
      </c>
    </row>
    <row r="6" spans="1:7" ht="25.5" outlineLevel="1">
      <c r="A6" s="5" t="s">
        <v>26</v>
      </c>
      <c r="B6" s="5" t="s">
        <v>27</v>
      </c>
      <c r="C6" s="5" t="s">
        <v>28</v>
      </c>
      <c r="D6" s="5" t="s">
        <v>29</v>
      </c>
      <c r="E6" s="6">
        <v>17570</v>
      </c>
      <c r="F6" s="6">
        <v>0</v>
      </c>
      <c r="G6" s="6">
        <f t="shared" si="0"/>
        <v>0</v>
      </c>
    </row>
    <row r="7" spans="1:7" ht="38.25" outlineLevel="1">
      <c r="A7" s="5" t="s">
        <v>30</v>
      </c>
      <c r="B7" s="5" t="s">
        <v>31</v>
      </c>
      <c r="C7" s="5" t="s">
        <v>32</v>
      </c>
      <c r="D7" s="5" t="s">
        <v>33</v>
      </c>
      <c r="E7" s="6">
        <v>88</v>
      </c>
      <c r="F7" s="6">
        <v>0</v>
      </c>
      <c r="G7" s="6">
        <f t="shared" si="0"/>
        <v>0</v>
      </c>
    </row>
    <row r="8" spans="1:7" ht="38.25" outlineLevel="1">
      <c r="A8" s="5" t="s">
        <v>34</v>
      </c>
      <c r="B8" s="5" t="s">
        <v>31</v>
      </c>
      <c r="C8" s="5" t="s">
        <v>35</v>
      </c>
      <c r="D8" s="5" t="s">
        <v>33</v>
      </c>
      <c r="E8" s="6">
        <v>88</v>
      </c>
      <c r="F8" s="6">
        <v>0</v>
      </c>
      <c r="G8" s="6">
        <f t="shared" si="0"/>
        <v>0</v>
      </c>
    </row>
    <row r="9" spans="1:7" ht="38.25" outlineLevel="1">
      <c r="A9" s="5" t="s">
        <v>36</v>
      </c>
      <c r="B9" s="5" t="s">
        <v>31</v>
      </c>
      <c r="C9" s="5" t="s">
        <v>37</v>
      </c>
      <c r="D9" s="5" t="s">
        <v>33</v>
      </c>
      <c r="E9" s="6">
        <v>88</v>
      </c>
      <c r="F9" s="6">
        <v>0</v>
      </c>
      <c r="G9" s="6">
        <f t="shared" si="0"/>
        <v>0</v>
      </c>
    </row>
    <row r="10" spans="1:7" ht="38.25" outlineLevel="1">
      <c r="A10" s="5" t="s">
        <v>38</v>
      </c>
      <c r="B10" s="5" t="s">
        <v>31</v>
      </c>
      <c r="C10" s="5" t="s">
        <v>39</v>
      </c>
      <c r="D10" s="5" t="s">
        <v>33</v>
      </c>
      <c r="E10" s="6">
        <v>88</v>
      </c>
      <c r="F10" s="6">
        <v>0</v>
      </c>
      <c r="G10" s="6">
        <f t="shared" si="0"/>
        <v>0</v>
      </c>
    </row>
    <row r="11" spans="1:7" ht="38.25" outlineLevel="1">
      <c r="A11" s="5" t="s">
        <v>40</v>
      </c>
      <c r="B11" s="5" t="s">
        <v>31</v>
      </c>
      <c r="C11" s="5" t="s">
        <v>41</v>
      </c>
      <c r="D11" s="5" t="s">
        <v>33</v>
      </c>
      <c r="E11" s="6">
        <v>88</v>
      </c>
      <c r="F11" s="6">
        <v>0</v>
      </c>
      <c r="G11" s="6">
        <f t="shared" si="0"/>
        <v>0</v>
      </c>
    </row>
    <row r="12" spans="1:7" ht="25.5" outlineLevel="1">
      <c r="A12" s="5" t="s">
        <v>42</v>
      </c>
      <c r="B12" s="5" t="s">
        <v>31</v>
      </c>
      <c r="C12" s="5" t="s">
        <v>43</v>
      </c>
      <c r="D12" s="5" t="s">
        <v>44</v>
      </c>
      <c r="E12" s="6">
        <v>297.44</v>
      </c>
      <c r="F12" s="6">
        <v>0</v>
      </c>
      <c r="G12" s="6">
        <f t="shared" si="0"/>
        <v>0</v>
      </c>
    </row>
    <row r="13" spans="1:7" ht="25.5" outlineLevel="1">
      <c r="A13" s="5" t="s">
        <v>45</v>
      </c>
      <c r="B13" s="5" t="s">
        <v>31</v>
      </c>
      <c r="C13" s="5" t="s">
        <v>46</v>
      </c>
      <c r="D13" s="5" t="s">
        <v>47</v>
      </c>
      <c r="E13" s="6">
        <v>0.53</v>
      </c>
      <c r="F13" s="6">
        <v>0</v>
      </c>
      <c r="G13" s="6">
        <f t="shared" si="0"/>
        <v>0</v>
      </c>
    </row>
    <row r="14" spans="1:7" ht="25.5" outlineLevel="1">
      <c r="A14" s="5" t="s">
        <v>48</v>
      </c>
      <c r="B14" s="5" t="s">
        <v>49</v>
      </c>
      <c r="C14" s="5" t="s">
        <v>50</v>
      </c>
      <c r="D14" s="5" t="s">
        <v>51</v>
      </c>
      <c r="E14" s="7">
        <v>6</v>
      </c>
      <c r="F14" s="6">
        <v>0</v>
      </c>
      <c r="G14" s="6">
        <f t="shared" si="0"/>
        <v>0</v>
      </c>
    </row>
    <row r="15" spans="1:7" ht="15" outlineLevel="1">
      <c r="A15" s="15" t="s">
        <v>52</v>
      </c>
      <c r="B15" s="14" t="s">
        <v>20</v>
      </c>
      <c r="C15" s="14" t="s">
        <v>20</v>
      </c>
      <c r="D15" s="14" t="s">
        <v>20</v>
      </c>
      <c r="E15" s="14" t="s">
        <v>20</v>
      </c>
      <c r="F15" s="14" t="s">
        <v>20</v>
      </c>
      <c r="G15" s="9">
        <f>SUM('1 ETAP I'!G5:G14)</f>
        <v>0</v>
      </c>
    </row>
    <row r="16" spans="1:7" ht="12.75">
      <c r="A16" s="5" t="s">
        <v>53</v>
      </c>
      <c r="B16" s="5" t="s">
        <v>20</v>
      </c>
      <c r="C16" s="13" t="s">
        <v>54</v>
      </c>
      <c r="D16" s="14" t="s">
        <v>20</v>
      </c>
      <c r="E16" s="14" t="s">
        <v>20</v>
      </c>
      <c r="F16" s="14" t="s">
        <v>20</v>
      </c>
      <c r="G16" s="14" t="s">
        <v>20</v>
      </c>
    </row>
    <row r="17" spans="1:7" ht="25.5" outlineLevel="1">
      <c r="A17" s="5" t="s">
        <v>55</v>
      </c>
      <c r="B17" s="5" t="s">
        <v>56</v>
      </c>
      <c r="C17" s="5" t="s">
        <v>57</v>
      </c>
      <c r="D17" s="5" t="s">
        <v>58</v>
      </c>
      <c r="E17" s="6">
        <v>1419.6</v>
      </c>
      <c r="F17" s="6">
        <v>0</v>
      </c>
      <c r="G17" s="6">
        <f aca="true" t="shared" si="1" ref="G17:G24">E17*F17</f>
        <v>0</v>
      </c>
    </row>
    <row r="18" spans="1:7" ht="63.75" outlineLevel="1">
      <c r="A18" s="5" t="s">
        <v>59</v>
      </c>
      <c r="B18" s="5" t="s">
        <v>56</v>
      </c>
      <c r="C18" s="5" t="s">
        <v>60</v>
      </c>
      <c r="D18" s="5" t="s">
        <v>58</v>
      </c>
      <c r="E18" s="6">
        <v>1419.6</v>
      </c>
      <c r="F18" s="6">
        <v>0</v>
      </c>
      <c r="G18" s="6">
        <f t="shared" si="1"/>
        <v>0</v>
      </c>
    </row>
    <row r="19" spans="1:7" ht="76.5" outlineLevel="1">
      <c r="A19" s="5" t="s">
        <v>61</v>
      </c>
      <c r="B19" s="5" t="s">
        <v>56</v>
      </c>
      <c r="C19" s="5" t="s">
        <v>62</v>
      </c>
      <c r="D19" s="5" t="s">
        <v>58</v>
      </c>
      <c r="E19" s="6">
        <v>1419.6</v>
      </c>
      <c r="F19" s="6">
        <v>0</v>
      </c>
      <c r="G19" s="6">
        <f t="shared" si="1"/>
        <v>0</v>
      </c>
    </row>
    <row r="20" spans="1:7" ht="51" outlineLevel="1">
      <c r="A20" s="5" t="s">
        <v>63</v>
      </c>
      <c r="B20" s="5" t="s">
        <v>56</v>
      </c>
      <c r="C20" s="5" t="s">
        <v>64</v>
      </c>
      <c r="D20" s="5" t="s">
        <v>58</v>
      </c>
      <c r="E20" s="6">
        <v>946.4</v>
      </c>
      <c r="F20" s="6">
        <v>0</v>
      </c>
      <c r="G20" s="6">
        <f t="shared" si="1"/>
        <v>0</v>
      </c>
    </row>
    <row r="21" spans="1:7" ht="76.5" outlineLevel="1">
      <c r="A21" s="5" t="s">
        <v>65</v>
      </c>
      <c r="B21" s="5" t="s">
        <v>56</v>
      </c>
      <c r="C21" s="5" t="s">
        <v>62</v>
      </c>
      <c r="D21" s="5" t="s">
        <v>58</v>
      </c>
      <c r="E21" s="6">
        <v>946.4</v>
      </c>
      <c r="F21" s="6">
        <v>0</v>
      </c>
      <c r="G21" s="6">
        <f t="shared" si="1"/>
        <v>0</v>
      </c>
    </row>
    <row r="22" spans="1:7" ht="25.5" outlineLevel="1">
      <c r="A22" s="5" t="s">
        <v>66</v>
      </c>
      <c r="B22" s="5" t="s">
        <v>67</v>
      </c>
      <c r="C22" s="5" t="s">
        <v>68</v>
      </c>
      <c r="D22" s="5" t="s">
        <v>58</v>
      </c>
      <c r="E22" s="6">
        <v>2393</v>
      </c>
      <c r="F22" s="6">
        <v>0</v>
      </c>
      <c r="G22" s="6">
        <f t="shared" si="1"/>
        <v>0</v>
      </c>
    </row>
    <row r="23" spans="1:7" ht="51" outlineLevel="1">
      <c r="A23" s="5" t="s">
        <v>69</v>
      </c>
      <c r="B23" s="5" t="s">
        <v>49</v>
      </c>
      <c r="C23" s="5" t="s">
        <v>70</v>
      </c>
      <c r="D23" s="5" t="s">
        <v>58</v>
      </c>
      <c r="E23" s="7">
        <v>2366</v>
      </c>
      <c r="F23" s="6">
        <v>0</v>
      </c>
      <c r="G23" s="6">
        <f t="shared" si="1"/>
        <v>0</v>
      </c>
    </row>
    <row r="24" spans="1:7" ht="51" outlineLevel="1">
      <c r="A24" s="5" t="s">
        <v>71</v>
      </c>
      <c r="B24" s="5" t="s">
        <v>72</v>
      </c>
      <c r="C24" s="5" t="s">
        <v>73</v>
      </c>
      <c r="D24" s="5" t="s">
        <v>51</v>
      </c>
      <c r="E24" s="6">
        <v>170</v>
      </c>
      <c r="F24" s="6">
        <v>0</v>
      </c>
      <c r="G24" s="6">
        <f t="shared" si="1"/>
        <v>0</v>
      </c>
    </row>
    <row r="25" spans="1:7" ht="15" outlineLevel="1">
      <c r="A25" s="15" t="s">
        <v>74</v>
      </c>
      <c r="B25" s="14" t="s">
        <v>20</v>
      </c>
      <c r="C25" s="14" t="s">
        <v>20</v>
      </c>
      <c r="D25" s="14" t="s">
        <v>20</v>
      </c>
      <c r="E25" s="14" t="s">
        <v>20</v>
      </c>
      <c r="F25" s="14" t="s">
        <v>20</v>
      </c>
      <c r="G25" s="9">
        <f>SUM('1 ETAP I'!G17:G24)</f>
        <v>0</v>
      </c>
    </row>
    <row r="26" spans="1:7" ht="12.75">
      <c r="A26" s="5" t="s">
        <v>75</v>
      </c>
      <c r="B26" s="5" t="s">
        <v>20</v>
      </c>
      <c r="C26" s="13" t="s">
        <v>76</v>
      </c>
      <c r="D26" s="14" t="s">
        <v>20</v>
      </c>
      <c r="E26" s="14" t="s">
        <v>20</v>
      </c>
      <c r="F26" s="14" t="s">
        <v>20</v>
      </c>
      <c r="G26" s="14" t="s">
        <v>20</v>
      </c>
    </row>
    <row r="27" spans="1:7" ht="38.25" outlineLevel="1">
      <c r="A27" s="5" t="s">
        <v>77</v>
      </c>
      <c r="B27" s="5" t="s">
        <v>78</v>
      </c>
      <c r="C27" s="5" t="s">
        <v>79</v>
      </c>
      <c r="D27" s="5" t="s">
        <v>29</v>
      </c>
      <c r="E27" s="6">
        <v>1116</v>
      </c>
      <c r="F27" s="6">
        <v>0</v>
      </c>
      <c r="G27" s="6">
        <f>E27*F27</f>
        <v>0</v>
      </c>
    </row>
    <row r="28" spans="1:7" ht="51" outlineLevel="1">
      <c r="A28" s="5" t="s">
        <v>80</v>
      </c>
      <c r="B28" s="5" t="s">
        <v>81</v>
      </c>
      <c r="C28" s="5" t="s">
        <v>82</v>
      </c>
      <c r="D28" s="5" t="s">
        <v>29</v>
      </c>
      <c r="E28" s="6">
        <v>930</v>
      </c>
      <c r="F28" s="6">
        <v>0</v>
      </c>
      <c r="G28" s="6">
        <f>E28*F28</f>
        <v>0</v>
      </c>
    </row>
    <row r="29" spans="1:7" ht="38.25" outlineLevel="1">
      <c r="A29" s="5" t="s">
        <v>83</v>
      </c>
      <c r="B29" s="5" t="s">
        <v>84</v>
      </c>
      <c r="C29" s="5" t="s">
        <v>85</v>
      </c>
      <c r="D29" s="5" t="s">
        <v>29</v>
      </c>
      <c r="E29" s="6">
        <v>868</v>
      </c>
      <c r="F29" s="6">
        <v>0</v>
      </c>
      <c r="G29" s="6">
        <f>E29*F29</f>
        <v>0</v>
      </c>
    </row>
    <row r="30" spans="1:7" ht="51" outlineLevel="1">
      <c r="A30" s="5" t="s">
        <v>86</v>
      </c>
      <c r="B30" s="5" t="s">
        <v>87</v>
      </c>
      <c r="C30" s="5" t="s">
        <v>88</v>
      </c>
      <c r="D30" s="5" t="s">
        <v>29</v>
      </c>
      <c r="E30" s="6">
        <v>838</v>
      </c>
      <c r="F30" s="6">
        <v>0</v>
      </c>
      <c r="G30" s="6">
        <f>E30*F30</f>
        <v>0</v>
      </c>
    </row>
    <row r="31" spans="1:7" ht="15" outlineLevel="1">
      <c r="A31" s="15" t="s">
        <v>89</v>
      </c>
      <c r="B31" s="14" t="s">
        <v>20</v>
      </c>
      <c r="C31" s="14" t="s">
        <v>20</v>
      </c>
      <c r="D31" s="14" t="s">
        <v>20</v>
      </c>
      <c r="E31" s="14" t="s">
        <v>20</v>
      </c>
      <c r="F31" s="14" t="s">
        <v>20</v>
      </c>
      <c r="G31" s="9">
        <f>SUM('1 ETAP I'!G27:G30)</f>
        <v>0</v>
      </c>
    </row>
    <row r="32" spans="1:7" ht="12.75">
      <c r="A32" s="5" t="s">
        <v>90</v>
      </c>
      <c r="B32" s="5" t="s">
        <v>20</v>
      </c>
      <c r="C32" s="13" t="s">
        <v>91</v>
      </c>
      <c r="D32" s="14" t="s">
        <v>20</v>
      </c>
      <c r="E32" s="14" t="s">
        <v>20</v>
      </c>
      <c r="F32" s="14" t="s">
        <v>20</v>
      </c>
      <c r="G32" s="14" t="s">
        <v>20</v>
      </c>
    </row>
    <row r="33" spans="1:7" ht="38.25" outlineLevel="1">
      <c r="A33" s="5" t="s">
        <v>92</v>
      </c>
      <c r="B33" s="5" t="s">
        <v>78</v>
      </c>
      <c r="C33" s="5" t="s">
        <v>79</v>
      </c>
      <c r="D33" s="5" t="s">
        <v>29</v>
      </c>
      <c r="E33" s="6">
        <v>15632</v>
      </c>
      <c r="F33" s="6">
        <v>0</v>
      </c>
      <c r="G33" s="6">
        <f>E33*F33</f>
        <v>0</v>
      </c>
    </row>
    <row r="34" spans="1:7" ht="25.5" outlineLevel="1">
      <c r="A34" s="5" t="s">
        <v>93</v>
      </c>
      <c r="B34" s="5" t="s">
        <v>84</v>
      </c>
      <c r="C34" s="5" t="s">
        <v>94</v>
      </c>
      <c r="D34" s="5" t="s">
        <v>29</v>
      </c>
      <c r="E34" s="6">
        <v>11846.6</v>
      </c>
      <c r="F34" s="6">
        <v>0</v>
      </c>
      <c r="G34" s="6">
        <f>E34*F34</f>
        <v>0</v>
      </c>
    </row>
    <row r="35" spans="1:7" ht="38.25" outlineLevel="1">
      <c r="A35" s="5" t="s">
        <v>95</v>
      </c>
      <c r="B35" s="5" t="s">
        <v>87</v>
      </c>
      <c r="C35" s="5" t="s">
        <v>96</v>
      </c>
      <c r="D35" s="5" t="s">
        <v>29</v>
      </c>
      <c r="E35" s="6">
        <v>11384</v>
      </c>
      <c r="F35" s="6">
        <v>0</v>
      </c>
      <c r="G35" s="6">
        <f>E35*F35</f>
        <v>0</v>
      </c>
    </row>
    <row r="36" spans="1:7" ht="15" outlineLevel="1">
      <c r="A36" s="15" t="s">
        <v>97</v>
      </c>
      <c r="B36" s="14" t="s">
        <v>20</v>
      </c>
      <c r="C36" s="14" t="s">
        <v>20</v>
      </c>
      <c r="D36" s="14" t="s">
        <v>20</v>
      </c>
      <c r="E36" s="14" t="s">
        <v>20</v>
      </c>
      <c r="F36" s="14" t="s">
        <v>20</v>
      </c>
      <c r="G36" s="9">
        <f>SUM('1 ETAP I'!G33:G35)</f>
        <v>0</v>
      </c>
    </row>
    <row r="37" spans="1:7" ht="12.75">
      <c r="A37" s="5" t="s">
        <v>98</v>
      </c>
      <c r="B37" s="5" t="s">
        <v>20</v>
      </c>
      <c r="C37" s="13" t="s">
        <v>99</v>
      </c>
      <c r="D37" s="14" t="s">
        <v>20</v>
      </c>
      <c r="E37" s="14" t="s">
        <v>20</v>
      </c>
      <c r="F37" s="14" t="s">
        <v>20</v>
      </c>
      <c r="G37" s="14" t="s">
        <v>20</v>
      </c>
    </row>
    <row r="38" spans="1:7" ht="38.25" outlineLevel="1">
      <c r="A38" s="5" t="s">
        <v>100</v>
      </c>
      <c r="B38" s="5" t="s">
        <v>101</v>
      </c>
      <c r="C38" s="5" t="s">
        <v>102</v>
      </c>
      <c r="D38" s="5" t="s">
        <v>58</v>
      </c>
      <c r="E38" s="6">
        <v>16.25</v>
      </c>
      <c r="F38" s="6">
        <v>0</v>
      </c>
      <c r="G38" s="6">
        <f aca="true" t="shared" si="2" ref="G38:G44">E38*F38</f>
        <v>0</v>
      </c>
    </row>
    <row r="39" spans="1:7" ht="25.5" outlineLevel="1">
      <c r="A39" s="5" t="s">
        <v>103</v>
      </c>
      <c r="B39" s="5" t="s">
        <v>101</v>
      </c>
      <c r="C39" s="5" t="s">
        <v>104</v>
      </c>
      <c r="D39" s="5" t="s">
        <v>58</v>
      </c>
      <c r="E39" s="6">
        <v>1.26</v>
      </c>
      <c r="F39" s="6">
        <v>0</v>
      </c>
      <c r="G39" s="6">
        <f t="shared" si="2"/>
        <v>0</v>
      </c>
    </row>
    <row r="40" spans="1:7" ht="51" outlineLevel="1">
      <c r="A40" s="5" t="s">
        <v>105</v>
      </c>
      <c r="B40" s="5" t="s">
        <v>106</v>
      </c>
      <c r="C40" s="5" t="s">
        <v>107</v>
      </c>
      <c r="D40" s="5" t="s">
        <v>29</v>
      </c>
      <c r="E40" s="6">
        <v>6.31</v>
      </c>
      <c r="F40" s="6">
        <v>0</v>
      </c>
      <c r="G40" s="6">
        <f t="shared" si="2"/>
        <v>0</v>
      </c>
    </row>
    <row r="41" spans="1:7" ht="51" outlineLevel="1">
      <c r="A41" s="5" t="s">
        <v>108</v>
      </c>
      <c r="B41" s="5" t="s">
        <v>106</v>
      </c>
      <c r="C41" s="5" t="s">
        <v>109</v>
      </c>
      <c r="D41" s="5" t="s">
        <v>33</v>
      </c>
      <c r="E41" s="8">
        <v>2</v>
      </c>
      <c r="F41" s="6">
        <v>0</v>
      </c>
      <c r="G41" s="6">
        <f t="shared" si="2"/>
        <v>0</v>
      </c>
    </row>
    <row r="42" spans="1:7" ht="25.5" outlineLevel="1">
      <c r="A42" s="5" t="s">
        <v>110</v>
      </c>
      <c r="B42" s="5" t="s">
        <v>101</v>
      </c>
      <c r="C42" s="5" t="s">
        <v>111</v>
      </c>
      <c r="D42" s="5" t="s">
        <v>51</v>
      </c>
      <c r="E42" s="6">
        <v>6.5</v>
      </c>
      <c r="F42" s="6">
        <v>0</v>
      </c>
      <c r="G42" s="6">
        <f t="shared" si="2"/>
        <v>0</v>
      </c>
    </row>
    <row r="43" spans="1:7" ht="25.5" outlineLevel="1">
      <c r="A43" s="5" t="s">
        <v>112</v>
      </c>
      <c r="B43" s="5" t="s">
        <v>101</v>
      </c>
      <c r="C43" s="5" t="s">
        <v>113</v>
      </c>
      <c r="D43" s="5" t="s">
        <v>58</v>
      </c>
      <c r="E43" s="6">
        <v>11.25</v>
      </c>
      <c r="F43" s="6">
        <v>0</v>
      </c>
      <c r="G43" s="6">
        <f t="shared" si="2"/>
        <v>0</v>
      </c>
    </row>
    <row r="44" spans="1:7" ht="38.25" outlineLevel="1">
      <c r="A44" s="5" t="s">
        <v>114</v>
      </c>
      <c r="B44" s="5" t="s">
        <v>115</v>
      </c>
      <c r="C44" s="5" t="s">
        <v>116</v>
      </c>
      <c r="D44" s="5" t="s">
        <v>29</v>
      </c>
      <c r="E44" s="6">
        <v>6</v>
      </c>
      <c r="F44" s="6">
        <v>0</v>
      </c>
      <c r="G44" s="6">
        <f t="shared" si="2"/>
        <v>0</v>
      </c>
    </row>
    <row r="45" spans="1:7" ht="15" outlineLevel="1">
      <c r="A45" s="15" t="s">
        <v>117</v>
      </c>
      <c r="B45" s="14" t="s">
        <v>20</v>
      </c>
      <c r="C45" s="14" t="s">
        <v>20</v>
      </c>
      <c r="D45" s="14" t="s">
        <v>20</v>
      </c>
      <c r="E45" s="14" t="s">
        <v>20</v>
      </c>
      <c r="F45" s="14" t="s">
        <v>20</v>
      </c>
      <c r="G45" s="9">
        <f>SUM('1 ETAP I'!G38:G44)</f>
        <v>0</v>
      </c>
    </row>
    <row r="46" spans="1:7" ht="12.75">
      <c r="A46" s="5" t="s">
        <v>118</v>
      </c>
      <c r="B46" s="5" t="s">
        <v>20</v>
      </c>
      <c r="C46" s="13" t="s">
        <v>119</v>
      </c>
      <c r="D46" s="14" t="s">
        <v>20</v>
      </c>
      <c r="E46" s="14" t="s">
        <v>20</v>
      </c>
      <c r="F46" s="14" t="s">
        <v>20</v>
      </c>
      <c r="G46" s="14" t="s">
        <v>20</v>
      </c>
    </row>
    <row r="47" spans="1:7" ht="25.5" outlineLevel="1">
      <c r="A47" s="5" t="s">
        <v>120</v>
      </c>
      <c r="B47" s="5" t="s">
        <v>121</v>
      </c>
      <c r="C47" s="5" t="s">
        <v>122</v>
      </c>
      <c r="D47" s="5" t="s">
        <v>29</v>
      </c>
      <c r="E47" s="6">
        <v>9980</v>
      </c>
      <c r="F47" s="6">
        <v>0</v>
      </c>
      <c r="G47" s="6">
        <f>E47*F47</f>
        <v>0</v>
      </c>
    </row>
    <row r="48" spans="1:7" ht="63.75" outlineLevel="1">
      <c r="A48" s="5" t="s">
        <v>123</v>
      </c>
      <c r="B48" s="5" t="s">
        <v>121</v>
      </c>
      <c r="C48" s="5" t="s">
        <v>124</v>
      </c>
      <c r="D48" s="5" t="s">
        <v>58</v>
      </c>
      <c r="E48" s="6">
        <v>847.8</v>
      </c>
      <c r="F48" s="6">
        <v>0</v>
      </c>
      <c r="G48" s="6">
        <f>E48*F48</f>
        <v>0</v>
      </c>
    </row>
    <row r="49" spans="1:7" ht="12.75" outlineLevel="1">
      <c r="A49" s="5" t="s">
        <v>125</v>
      </c>
      <c r="B49" s="5" t="s">
        <v>121</v>
      </c>
      <c r="C49" s="5" t="s">
        <v>126</v>
      </c>
      <c r="D49" s="5" t="s">
        <v>29</v>
      </c>
      <c r="E49" s="6">
        <v>4526</v>
      </c>
      <c r="F49" s="6">
        <v>0</v>
      </c>
      <c r="G49" s="6">
        <f>E49*F49</f>
        <v>0</v>
      </c>
    </row>
    <row r="50" spans="1:7" ht="12.75" outlineLevel="1">
      <c r="A50" s="5" t="s">
        <v>127</v>
      </c>
      <c r="B50" s="5" t="s">
        <v>121</v>
      </c>
      <c r="C50" s="5" t="s">
        <v>128</v>
      </c>
      <c r="D50" s="5" t="s">
        <v>29</v>
      </c>
      <c r="E50" s="6">
        <v>4526</v>
      </c>
      <c r="F50" s="6">
        <v>0</v>
      </c>
      <c r="G50" s="6">
        <f>E50*F50</f>
        <v>0</v>
      </c>
    </row>
    <row r="51" spans="1:7" ht="63.75" outlineLevel="1">
      <c r="A51" s="5" t="s">
        <v>129</v>
      </c>
      <c r="B51" s="5" t="s">
        <v>84</v>
      </c>
      <c r="C51" s="5" t="s">
        <v>130</v>
      </c>
      <c r="D51" s="5" t="s">
        <v>29</v>
      </c>
      <c r="E51" s="7">
        <v>3400</v>
      </c>
      <c r="F51" s="6">
        <v>0</v>
      </c>
      <c r="G51" s="6">
        <f>E51*F51</f>
        <v>0</v>
      </c>
    </row>
    <row r="52" spans="1:7" ht="15" outlineLevel="1">
      <c r="A52" s="15" t="s">
        <v>131</v>
      </c>
      <c r="B52" s="14" t="s">
        <v>20</v>
      </c>
      <c r="C52" s="14" t="s">
        <v>20</v>
      </c>
      <c r="D52" s="14" t="s">
        <v>20</v>
      </c>
      <c r="E52" s="14" t="s">
        <v>20</v>
      </c>
      <c r="F52" s="14" t="s">
        <v>20</v>
      </c>
      <c r="G52" s="9">
        <f>SUM('1 ETAP I'!G47:G51)</f>
        <v>0</v>
      </c>
    </row>
    <row r="53" spans="1:7" ht="12.75">
      <c r="A53" s="5" t="s">
        <v>132</v>
      </c>
      <c r="B53" s="5" t="s">
        <v>20</v>
      </c>
      <c r="C53" s="13" t="s">
        <v>133</v>
      </c>
      <c r="D53" s="14" t="s">
        <v>20</v>
      </c>
      <c r="E53" s="14" t="s">
        <v>20</v>
      </c>
      <c r="F53" s="14" t="s">
        <v>20</v>
      </c>
      <c r="G53" s="14" t="s">
        <v>20</v>
      </c>
    </row>
    <row r="54" spans="1:7" ht="25.5" outlineLevel="1">
      <c r="A54" s="5" t="s">
        <v>134</v>
      </c>
      <c r="B54" s="5" t="s">
        <v>135</v>
      </c>
      <c r="C54" s="5" t="s">
        <v>136</v>
      </c>
      <c r="D54" s="5" t="s">
        <v>33</v>
      </c>
      <c r="E54" s="6">
        <v>1</v>
      </c>
      <c r="F54" s="6">
        <v>0</v>
      </c>
      <c r="G54" s="6">
        <f>E54*F54</f>
        <v>0</v>
      </c>
    </row>
    <row r="55" spans="1:7" ht="25.5" outlineLevel="1">
      <c r="A55" s="5" t="s">
        <v>137</v>
      </c>
      <c r="B55" s="5" t="s">
        <v>135</v>
      </c>
      <c r="C55" s="5" t="s">
        <v>138</v>
      </c>
      <c r="D55" s="5" t="s">
        <v>33</v>
      </c>
      <c r="E55" s="6">
        <v>1</v>
      </c>
      <c r="F55" s="6">
        <v>0</v>
      </c>
      <c r="G55" s="6">
        <f>E55*F55</f>
        <v>0</v>
      </c>
    </row>
    <row r="56" spans="1:7" ht="25.5" outlineLevel="1">
      <c r="A56" s="5" t="s">
        <v>139</v>
      </c>
      <c r="B56" s="5" t="s">
        <v>135</v>
      </c>
      <c r="C56" s="5" t="s">
        <v>140</v>
      </c>
      <c r="D56" s="5" t="s">
        <v>33</v>
      </c>
      <c r="E56" s="6">
        <v>1</v>
      </c>
      <c r="F56" s="6">
        <v>0</v>
      </c>
      <c r="G56" s="6">
        <f>E56*F56</f>
        <v>0</v>
      </c>
    </row>
    <row r="57" spans="1:7" ht="15" outlineLevel="1">
      <c r="A57" s="15" t="s">
        <v>141</v>
      </c>
      <c r="B57" s="14" t="s">
        <v>20</v>
      </c>
      <c r="C57" s="14" t="s">
        <v>20</v>
      </c>
      <c r="D57" s="14" t="s">
        <v>20</v>
      </c>
      <c r="E57" s="14" t="s">
        <v>20</v>
      </c>
      <c r="F57" s="14" t="s">
        <v>20</v>
      </c>
      <c r="G57" s="9">
        <f>SUM('1 ETAP I'!G54:G56)</f>
        <v>0</v>
      </c>
    </row>
    <row r="58" spans="1:7" ht="15">
      <c r="A58" s="16" t="s">
        <v>142</v>
      </c>
      <c r="B58" s="11"/>
      <c r="C58" s="11"/>
      <c r="D58" s="11"/>
      <c r="E58" s="11"/>
      <c r="F58" s="11"/>
      <c r="G58" s="9">
        <f>'1 ETAP I'!G15+'1 ETAP I'!G25+'1 ETAP I'!G31+'1 ETAP I'!G36+'1 ETAP I'!G45+'1 ETAP I'!G52+'1 ETAP I'!G57</f>
        <v>0</v>
      </c>
    </row>
  </sheetData>
  <sheetProtection/>
  <mergeCells count="16">
    <mergeCell ref="A52:F52"/>
    <mergeCell ref="C53:G53"/>
    <mergeCell ref="A57:F57"/>
    <mergeCell ref="A58:F58"/>
    <mergeCell ref="A31:F31"/>
    <mergeCell ref="C32:G32"/>
    <mergeCell ref="A36:F36"/>
    <mergeCell ref="C37:G37"/>
    <mergeCell ref="A45:F45"/>
    <mergeCell ref="C46:G46"/>
    <mergeCell ref="A1:G1"/>
    <mergeCell ref="C4:G4"/>
    <mergeCell ref="A15:F15"/>
    <mergeCell ref="C16:G16"/>
    <mergeCell ref="A25:F25"/>
    <mergeCell ref="C26:G26"/>
  </mergeCells>
  <printOptions/>
  <pageMargins left="0.7" right="0.7" top="0.75" bottom="0.75" header="0.3" footer="0.3"/>
  <pageSetup fitToHeight="0" fitToWidth="1" horizontalDpi="600" verticalDpi="600" orientation="portrait" pageOrder="overThenDown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1.00390625" style="0" customWidth="1"/>
    <col min="3" max="3" width="48.8515625" style="0" customWidth="1"/>
    <col min="4" max="7" width="11.00390625" style="0" customWidth="1"/>
  </cols>
  <sheetData>
    <row r="1" spans="1:7" ht="12.75">
      <c r="A1" s="12" t="s">
        <v>143</v>
      </c>
      <c r="B1" s="11"/>
      <c r="C1" s="11"/>
      <c r="D1" s="11"/>
      <c r="E1" s="11"/>
      <c r="F1" s="11"/>
      <c r="G1" s="11"/>
    </row>
    <row r="2" spans="1:7" ht="33.75" customHeight="1">
      <c r="A2" s="17" t="s">
        <v>144</v>
      </c>
      <c r="B2" s="14" t="s">
        <v>20</v>
      </c>
      <c r="C2" s="17" t="s">
        <v>145</v>
      </c>
      <c r="D2" s="14" t="s">
        <v>20</v>
      </c>
      <c r="E2" s="14" t="s">
        <v>20</v>
      </c>
      <c r="F2" s="14" t="s">
        <v>20</v>
      </c>
      <c r="G2" s="4" t="s">
        <v>18</v>
      </c>
    </row>
    <row r="3" spans="1:7" ht="15">
      <c r="A3" s="13" t="s">
        <v>146</v>
      </c>
      <c r="B3" s="14" t="s">
        <v>20</v>
      </c>
      <c r="C3" s="13" t="s">
        <v>147</v>
      </c>
      <c r="D3" s="14" t="s">
        <v>20</v>
      </c>
      <c r="E3" s="14" t="s">
        <v>20</v>
      </c>
      <c r="F3" s="14" t="s">
        <v>20</v>
      </c>
      <c r="G3" s="9">
        <f>'1 ETAP I'!G15+'1 ETAP I'!G25+'1 ETAP I'!G31+'1 ETAP I'!G36+'1 ETAP I'!G45+'1 ETAP I'!G52+'1 ETAP I'!G57</f>
        <v>0</v>
      </c>
    </row>
    <row r="4" spans="1:7" ht="12.75">
      <c r="A4" s="18" t="s">
        <v>148</v>
      </c>
      <c r="B4" s="14" t="s">
        <v>20</v>
      </c>
      <c r="C4" s="18" t="s">
        <v>21</v>
      </c>
      <c r="D4" s="14" t="s">
        <v>20</v>
      </c>
      <c r="E4" s="14" t="s">
        <v>20</v>
      </c>
      <c r="F4" s="14" t="s">
        <v>20</v>
      </c>
      <c r="G4" s="6">
        <f>'1 ETAP I'!G15</f>
        <v>0</v>
      </c>
    </row>
    <row r="5" spans="1:7" ht="12.75">
      <c r="A5" s="18" t="s">
        <v>149</v>
      </c>
      <c r="B5" s="14" t="s">
        <v>20</v>
      </c>
      <c r="C5" s="18" t="s">
        <v>54</v>
      </c>
      <c r="D5" s="14" t="s">
        <v>20</v>
      </c>
      <c r="E5" s="14" t="s">
        <v>20</v>
      </c>
      <c r="F5" s="14" t="s">
        <v>20</v>
      </c>
      <c r="G5" s="6">
        <f>'1 ETAP I'!G25</f>
        <v>0</v>
      </c>
    </row>
    <row r="6" spans="1:7" ht="12.75">
      <c r="A6" s="18" t="s">
        <v>150</v>
      </c>
      <c r="B6" s="14" t="s">
        <v>20</v>
      </c>
      <c r="C6" s="18" t="s">
        <v>76</v>
      </c>
      <c r="D6" s="14" t="s">
        <v>20</v>
      </c>
      <c r="E6" s="14" t="s">
        <v>20</v>
      </c>
      <c r="F6" s="14" t="s">
        <v>20</v>
      </c>
      <c r="G6" s="6">
        <f>'1 ETAP I'!G31</f>
        <v>0</v>
      </c>
    </row>
    <row r="7" spans="1:7" ht="12.75">
      <c r="A7" s="18" t="s">
        <v>151</v>
      </c>
      <c r="B7" s="14" t="s">
        <v>20</v>
      </c>
      <c r="C7" s="18" t="s">
        <v>91</v>
      </c>
      <c r="D7" s="14" t="s">
        <v>20</v>
      </c>
      <c r="E7" s="14" t="s">
        <v>20</v>
      </c>
      <c r="F7" s="14" t="s">
        <v>20</v>
      </c>
      <c r="G7" s="6">
        <f>'1 ETAP I'!G36</f>
        <v>0</v>
      </c>
    </row>
    <row r="8" spans="1:7" ht="12.75">
      <c r="A8" s="18" t="s">
        <v>152</v>
      </c>
      <c r="B8" s="14" t="s">
        <v>20</v>
      </c>
      <c r="C8" s="18" t="s">
        <v>99</v>
      </c>
      <c r="D8" s="14" t="s">
        <v>20</v>
      </c>
      <c r="E8" s="14" t="s">
        <v>20</v>
      </c>
      <c r="F8" s="14" t="s">
        <v>20</v>
      </c>
      <c r="G8" s="6">
        <f>'1 ETAP I'!G45</f>
        <v>0</v>
      </c>
    </row>
    <row r="9" spans="1:7" ht="12.75">
      <c r="A9" s="18" t="s">
        <v>153</v>
      </c>
      <c r="B9" s="14" t="s">
        <v>20</v>
      </c>
      <c r="C9" s="18" t="s">
        <v>119</v>
      </c>
      <c r="D9" s="14" t="s">
        <v>20</v>
      </c>
      <c r="E9" s="14" t="s">
        <v>20</v>
      </c>
      <c r="F9" s="14" t="s">
        <v>20</v>
      </c>
      <c r="G9" s="6">
        <f>'1 ETAP I'!G52</f>
        <v>0</v>
      </c>
    </row>
    <row r="10" spans="1:7" ht="12.75">
      <c r="A10" s="18" t="s">
        <v>154</v>
      </c>
      <c r="B10" s="14" t="s">
        <v>20</v>
      </c>
      <c r="C10" s="18" t="s">
        <v>133</v>
      </c>
      <c r="D10" s="14" t="s">
        <v>20</v>
      </c>
      <c r="E10" s="14" t="s">
        <v>20</v>
      </c>
      <c r="F10" s="14" t="s">
        <v>20</v>
      </c>
      <c r="G10" s="6">
        <f>'1 ETAP I'!G57</f>
        <v>0</v>
      </c>
    </row>
    <row r="11" spans="3:7" ht="12.75">
      <c r="C11" s="15" t="s">
        <v>155</v>
      </c>
      <c r="D11" s="14" t="s">
        <v>20</v>
      </c>
      <c r="E11" s="14" t="s">
        <v>20</v>
      </c>
      <c r="F11" s="14" t="s">
        <v>20</v>
      </c>
      <c r="G11" s="6">
        <f>'1 ETAP I'!G15+'1 ETAP I'!G25+'1 ETAP I'!G31+'1 ETAP I'!G36+'1 ETAP I'!G45+'1 ETAP I'!G52+'1 ETAP I'!G57</f>
        <v>0</v>
      </c>
    </row>
    <row r="12" spans="3:7" ht="12.75">
      <c r="C12" s="15" t="s">
        <v>156</v>
      </c>
      <c r="D12" s="14" t="s">
        <v>20</v>
      </c>
      <c r="E12" s="14" t="s">
        <v>20</v>
      </c>
      <c r="F12" s="14" t="s">
        <v>20</v>
      </c>
      <c r="G12" s="6">
        <f>SUM('LISTA NR 2'!G11:G11)</f>
        <v>0</v>
      </c>
    </row>
  </sheetData>
  <sheetProtection/>
  <mergeCells count="21">
    <mergeCell ref="C11:F11"/>
    <mergeCell ref="C12:F12"/>
    <mergeCell ref="A8:B8"/>
    <mergeCell ref="C8:F8"/>
    <mergeCell ref="A9:B9"/>
    <mergeCell ref="C9:F9"/>
    <mergeCell ref="A10:B10"/>
    <mergeCell ref="C10:F10"/>
    <mergeCell ref="A5:B5"/>
    <mergeCell ref="C5:F5"/>
    <mergeCell ref="A6:B6"/>
    <mergeCell ref="C6:F6"/>
    <mergeCell ref="A7:B7"/>
    <mergeCell ref="C7:F7"/>
    <mergeCell ref="A1:G1"/>
    <mergeCell ref="A2:B2"/>
    <mergeCell ref="C2:F2"/>
    <mergeCell ref="A3:B3"/>
    <mergeCell ref="C3:F3"/>
    <mergeCell ref="A4:B4"/>
    <mergeCell ref="C4:F4"/>
  </mergeCells>
  <printOptions/>
  <pageMargins left="0.7" right="0.7" top="0.75" bottom="0.75" header="0.3" footer="0.3"/>
  <pageSetup fitToHeight="0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Marcin Ludwig</cp:lastModifiedBy>
  <cp:lastPrinted>2020-12-23T13:11:04Z</cp:lastPrinted>
  <dcterms:created xsi:type="dcterms:W3CDTF">2013-03-19T16:38:19Z</dcterms:created>
  <dcterms:modified xsi:type="dcterms:W3CDTF">2020-12-23T13:11:28Z</dcterms:modified>
  <cp:category/>
  <cp:version/>
  <cp:contentType/>
  <cp:contentStatus/>
</cp:coreProperties>
</file>