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DM-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<sst xmlns="http://schemas.openxmlformats.org/spreadsheetml/2006/main" count="45" uniqueCount="42">
  <si>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ADM-2</t>
  </si>
  <si>
    <t>Tereny sprzątane</t>
  </si>
  <si>
    <t>wynagrodzenie netto za cały okres obowiązywania umowy</t>
  </si>
  <si>
    <t>stawka podatku VAT</t>
  </si>
  <si>
    <t>wynagrodzenie brutto za cały okres obowiązywania umowy</t>
  </si>
  <si>
    <t>klatki schodowe</t>
  </si>
  <si>
    <t>realizacja zamówienia (w miesiącach; krotność koszenia trawników)</t>
  </si>
  <si>
    <t xml:space="preserve">stawka jednostkowa netto </t>
  </si>
  <si>
    <t>RAZEM</t>
  </si>
  <si>
    <t>1.</t>
  </si>
  <si>
    <t>2.</t>
  </si>
  <si>
    <t>3.</t>
  </si>
  <si>
    <t>4.</t>
  </si>
  <si>
    <t>5.</t>
  </si>
  <si>
    <t>6.</t>
  </si>
  <si>
    <t>7.</t>
  </si>
  <si>
    <t xml:space="preserve">ilość </t>
  </si>
  <si>
    <t>usuwanie wiatrołomów</t>
  </si>
  <si>
    <t>usuwanie wiatrowałów</t>
  </si>
  <si>
    <t>przycinanie żywopłotów [m2]</t>
  </si>
  <si>
    <r>
      <t>powierzchnia wewnętrzna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</si>
  <si>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tereny zewnętrzne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</si>
  <si>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Załącznik 2b do form. oferty</t>
  </si>
  <si>
    <t xml:space="preserve">chodniki </t>
  </si>
  <si>
    <t xml:space="preserve">teren utwardzony + altany i tereny pod pojemniki na odpady </t>
  </si>
  <si>
    <t>Formularz cenowy dla  - ADM-2</t>
  </si>
  <si>
    <r>
      <t>tereny zielone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 </t>
    </r>
  </si>
  <si>
    <t>szt. w okresie umowy</t>
  </si>
  <si>
    <t>m3 w okresie umowy</t>
  </si>
  <si>
    <t>CENTRUM  PLUS POZOSTAŁE</t>
  </si>
  <si>
    <t>chodniki centrum</t>
  </si>
  <si>
    <r>
      <t>koszenie trawników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</si>
  <si>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zberanie martwych zwierząt [szt.]w okresie umowy</t>
  </si>
  <si>
    <t>zberanie martwych zwierząt [szt.]w okresie umowy - centrum</t>
  </si>
  <si>
    <r>
      <t>tarasy 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</si>
  <si>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pielęgnacja drzew [szt.]</t>
  </si>
  <si>
    <t>starszych -pow. 4mw okresie umowy</t>
  </si>
  <si>
    <t>mp w okresie umowy</t>
  </si>
  <si>
    <t>młodych - do 4mw okresie umowy</t>
  </si>
  <si>
    <t>młodych - do 4mw okresie umowy-centrum</t>
  </si>
  <si>
    <t>starszych -pow. 4mw okresie umowy-centrum</t>
  </si>
  <si>
    <t>korytarze piwnic, pralni, suszarni,  strych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</si>
</sst>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"/>
    <numFmt numFmtId="168" formatCode="0.000"/>
    <numFmt numFmtId="169" formatCode="0.00000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#,##0.0"/>
    <numFmt numFmtId="176" formatCode="0.0000%"/>
    <numFmt numFmtId="177" formatCode="0.000%"/>
    <numFmt numFmtId="178" formatCode="_-* #,##0\ &quot;zł&quot;_-;\-* #,##0\ &quot;zł&quot;_-;_-* &quot;-&quot;\ &quot;zł&quot;_-;_-@_-"/>
    <numFmt numFmtId="179" formatCode="_-* #,##0.00\ &quot;zł&quot;_-;\-* #,##0.00\ &quot;zł&quot;_-;_-* &quot;-&quot;??\ &quot;zł&quot;_-;_-@_-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1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4" fontId="1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24.00390625" style="1" customWidth="1"/>
    <col min="2" max="2" width="38.28125" style="1" customWidth="1"/>
    <col min="3" max="4" width="13.140625" style="1" customWidth="1"/>
    <col min="5" max="5" width="14.28125" style="1" customWidth="1"/>
    <col min="6" max="6" width="20.140625" style="1" customWidth="1"/>
    <col min="7" max="7" width="9.140625" style="1" customWidth="1"/>
    <col min="8" max="8" width="21.00390625" style="1" customWidth="1"/>
    <col min="9" max="16384" width="9.140625" style="1" customWidth="1"/>
  </cols>
  <sheetData>
    <row r="3" spans="1:7" ht="12.75">
      <c r="A3" s="1" t="s">
        <v>25</v>
      </c>
      <c r="C3" s="1" t="s">
        <v>29</v>
      </c>
      <c r="G3" s="1" t="s">
        <v>22</v>
      </c>
    </row>
    <row r="4" ht="13.5" thickBot="1"/>
    <row r="5" spans="1:8" ht="51.75" thickTop="1">
      <c r="A5" s="41" t="s">
        <v>1</v>
      </c>
      <c r="B5" s="42"/>
      <c r="C5" s="18" t="s">
        <v>16</v>
      </c>
      <c r="D5" s="44" t="s">
        <v>6</v>
      </c>
      <c r="E5" s="46" t="s">
        <v>7</v>
      </c>
      <c r="F5" s="18" t="s">
        <v>2</v>
      </c>
      <c r="G5" s="28" t="s">
        <v>3</v>
      </c>
      <c r="H5" s="18" t="s">
        <v>4</v>
      </c>
    </row>
    <row r="6" spans="1:8" ht="12.75">
      <c r="A6" s="40"/>
      <c r="B6" s="43"/>
      <c r="C6" s="2" t="s">
        <v>0</v>
      </c>
      <c r="D6" s="45"/>
      <c r="E6" s="47"/>
      <c r="F6" s="2" t="s">
        <v>0</v>
      </c>
      <c r="G6" s="29"/>
      <c r="H6" s="2" t="s">
        <v>0</v>
      </c>
    </row>
    <row r="7" spans="1:8" ht="12.75">
      <c r="A7" s="30" t="s">
        <v>9</v>
      </c>
      <c r="B7" s="31"/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</row>
    <row r="8" spans="1:8" ht="12.75">
      <c r="A8" s="32" t="s">
        <v>20</v>
      </c>
      <c r="B8" s="4" t="s">
        <v>5</v>
      </c>
      <c r="C8" s="5">
        <v>3455.92</v>
      </c>
      <c r="D8" s="19">
        <v>36</v>
      </c>
      <c r="E8" s="11"/>
      <c r="F8" s="3">
        <f>C8*D8*E8</f>
        <v>0</v>
      </c>
      <c r="G8" s="17">
        <v>0.23</v>
      </c>
      <c r="H8" s="3">
        <f>ROUND(F8*1.23,2)</f>
        <v>0</v>
      </c>
    </row>
    <row r="9" spans="1:8" ht="12.75">
      <c r="A9" s="33"/>
      <c r="B9" s="4" t="s">
        <v>41</v>
      </c>
      <c r="C9" s="5">
        <v>3521.05</v>
      </c>
      <c r="D9" s="19">
        <v>36</v>
      </c>
      <c r="E9" s="11"/>
      <c r="F9" s="3">
        <f aca="true" t="shared" si="0" ref="F9:F15">C9*D9*E9</f>
        <v>0</v>
      </c>
      <c r="G9" s="17">
        <v>0.23</v>
      </c>
      <c r="H9" s="3">
        <f>ROUND(F9*1.23,2)</f>
        <v>0</v>
      </c>
    </row>
    <row r="10" spans="1:8" ht="22.5">
      <c r="A10" s="34" t="s">
        <v>21</v>
      </c>
      <c r="B10" s="24" t="s">
        <v>24</v>
      </c>
      <c r="C10" s="3">
        <v>25378.18</v>
      </c>
      <c r="D10" s="19">
        <v>36</v>
      </c>
      <c r="E10" s="8"/>
      <c r="F10" s="3">
        <f t="shared" si="0"/>
        <v>0</v>
      </c>
      <c r="G10" s="17">
        <v>0.08</v>
      </c>
      <c r="H10" s="3">
        <f>ROUND(F10*1.08,2)</f>
        <v>0</v>
      </c>
    </row>
    <row r="11" spans="1:8" ht="12.75">
      <c r="A11" s="35"/>
      <c r="B11" s="1" t="s">
        <v>23</v>
      </c>
      <c r="C11" s="48">
        <v>14313.59</v>
      </c>
      <c r="D11" s="19">
        <v>36</v>
      </c>
      <c r="E11" s="8"/>
      <c r="F11" s="3">
        <f t="shared" si="0"/>
        <v>0</v>
      </c>
      <c r="G11" s="17">
        <v>0.08</v>
      </c>
      <c r="H11" s="3">
        <f aca="true" t="shared" si="1" ref="H11:H25">ROUND(F11*1.08,2)</f>
        <v>0</v>
      </c>
    </row>
    <row r="12" spans="1:8" ht="12.75">
      <c r="A12" s="36"/>
      <c r="B12" s="1" t="s">
        <v>30</v>
      </c>
      <c r="C12" s="48">
        <v>661.97</v>
      </c>
      <c r="D12" s="19">
        <v>36</v>
      </c>
      <c r="E12" s="8"/>
      <c r="F12" s="3">
        <f t="shared" si="0"/>
        <v>0</v>
      </c>
      <c r="G12" s="17">
        <v>0.08</v>
      </c>
      <c r="H12" s="3">
        <f t="shared" si="1"/>
        <v>0</v>
      </c>
    </row>
    <row r="13" spans="1:8" ht="14.25">
      <c r="A13" s="37" t="s">
        <v>26</v>
      </c>
      <c r="B13" s="31"/>
      <c r="C13" s="3">
        <v>50394.26</v>
      </c>
      <c r="D13" s="19">
        <v>36</v>
      </c>
      <c r="E13" s="8"/>
      <c r="F13" s="3">
        <f t="shared" si="0"/>
        <v>0</v>
      </c>
      <c r="G13" s="17">
        <v>0.08</v>
      </c>
      <c r="H13" s="3">
        <f t="shared" si="1"/>
        <v>0</v>
      </c>
    </row>
    <row r="14" spans="1:8" ht="14.25">
      <c r="A14" s="21" t="s">
        <v>31</v>
      </c>
      <c r="C14" s="7">
        <v>49382.94</v>
      </c>
      <c r="D14" s="19">
        <v>15</v>
      </c>
      <c r="E14" s="8"/>
      <c r="F14" s="3">
        <f t="shared" si="0"/>
        <v>0</v>
      </c>
      <c r="G14" s="17">
        <v>0.08</v>
      </c>
      <c r="H14" s="3">
        <f t="shared" si="1"/>
        <v>0</v>
      </c>
    </row>
    <row r="15" spans="1:8" ht="12.75">
      <c r="A15" s="21" t="s">
        <v>19</v>
      </c>
      <c r="B15" s="23"/>
      <c r="C15" s="7">
        <v>1011.32</v>
      </c>
      <c r="D15" s="20">
        <v>12</v>
      </c>
      <c r="E15" s="9"/>
      <c r="F15" s="3">
        <f t="shared" si="0"/>
        <v>0</v>
      </c>
      <c r="G15" s="17">
        <v>0.08</v>
      </c>
      <c r="H15" s="3">
        <f t="shared" si="1"/>
        <v>0</v>
      </c>
    </row>
    <row r="16" spans="1:8" ht="12.75">
      <c r="A16" s="38" t="s">
        <v>35</v>
      </c>
      <c r="B16" s="27" t="s">
        <v>38</v>
      </c>
      <c r="C16" s="25">
        <v>30</v>
      </c>
      <c r="D16" s="16"/>
      <c r="E16" s="8"/>
      <c r="F16" s="3">
        <f>C16*E16</f>
        <v>0</v>
      </c>
      <c r="G16" s="17">
        <v>0.08</v>
      </c>
      <c r="H16" s="3">
        <f t="shared" si="1"/>
        <v>0</v>
      </c>
    </row>
    <row r="17" spans="1:8" ht="12.75">
      <c r="A17" s="39"/>
      <c r="B17" s="27" t="s">
        <v>36</v>
      </c>
      <c r="C17" s="25">
        <v>90</v>
      </c>
      <c r="D17" s="16"/>
      <c r="E17" s="8"/>
      <c r="F17" s="3">
        <f aca="true" t="shared" si="2" ref="F17:F24">C17*E17</f>
        <v>0</v>
      </c>
      <c r="G17" s="17">
        <v>0.08</v>
      </c>
      <c r="H17" s="3">
        <f t="shared" si="1"/>
        <v>0</v>
      </c>
    </row>
    <row r="18" spans="1:8" ht="12.75">
      <c r="A18" s="39"/>
      <c r="B18" s="27" t="s">
        <v>39</v>
      </c>
      <c r="C18" s="25">
        <v>0</v>
      </c>
      <c r="D18" s="16"/>
      <c r="E18" s="8"/>
      <c r="F18" s="3">
        <f t="shared" si="2"/>
        <v>0</v>
      </c>
      <c r="G18" s="17">
        <v>0.08</v>
      </c>
      <c r="H18" s="3">
        <f t="shared" si="1"/>
        <v>0</v>
      </c>
    </row>
    <row r="19" spans="1:8" ht="12.75">
      <c r="A19" s="40"/>
      <c r="B19" s="27" t="s">
        <v>40</v>
      </c>
      <c r="C19" s="25">
        <v>3</v>
      </c>
      <c r="D19" s="16"/>
      <c r="E19" s="8"/>
      <c r="F19" s="3">
        <f t="shared" si="2"/>
        <v>0</v>
      </c>
      <c r="G19" s="17">
        <v>0.08</v>
      </c>
      <c r="H19" s="3">
        <f t="shared" si="1"/>
        <v>0</v>
      </c>
    </row>
    <row r="20" spans="1:8" ht="12.75">
      <c r="A20" s="10" t="s">
        <v>18</v>
      </c>
      <c r="B20" s="27" t="s">
        <v>27</v>
      </c>
      <c r="C20" s="25">
        <v>12</v>
      </c>
      <c r="D20" s="16"/>
      <c r="E20" s="8"/>
      <c r="F20" s="3">
        <f t="shared" si="2"/>
        <v>0</v>
      </c>
      <c r="G20" s="17">
        <v>0.08</v>
      </c>
      <c r="H20" s="3">
        <f t="shared" si="1"/>
        <v>0</v>
      </c>
    </row>
    <row r="21" spans="1:8" ht="12.75">
      <c r="A21" s="10" t="s">
        <v>17</v>
      </c>
      <c r="B21" s="27" t="s">
        <v>37</v>
      </c>
      <c r="C21" s="25">
        <v>3</v>
      </c>
      <c r="D21" s="16"/>
      <c r="E21" s="8"/>
      <c r="F21" s="3">
        <f t="shared" si="2"/>
        <v>0</v>
      </c>
      <c r="G21" s="17">
        <v>0.08</v>
      </c>
      <c r="H21" s="3">
        <f t="shared" si="1"/>
        <v>0</v>
      </c>
    </row>
    <row r="22" spans="1:8" ht="12.75">
      <c r="A22" s="10" t="s">
        <v>17</v>
      </c>
      <c r="B22" s="12" t="s">
        <v>28</v>
      </c>
      <c r="C22" s="25">
        <v>15</v>
      </c>
      <c r="D22" s="16"/>
      <c r="E22" s="8"/>
      <c r="F22" s="3">
        <f t="shared" si="2"/>
        <v>0</v>
      </c>
      <c r="G22" s="17">
        <v>0.08</v>
      </c>
      <c r="H22" s="3">
        <f t="shared" si="1"/>
        <v>0</v>
      </c>
    </row>
    <row r="23" spans="1:8" ht="12.75">
      <c r="A23" s="10" t="s">
        <v>32</v>
      </c>
      <c r="B23" s="12"/>
      <c r="C23" s="25">
        <v>30</v>
      </c>
      <c r="D23" s="16"/>
      <c r="E23" s="8"/>
      <c r="F23" s="3">
        <f t="shared" si="2"/>
        <v>0</v>
      </c>
      <c r="G23" s="17">
        <v>0.08</v>
      </c>
      <c r="H23" s="3">
        <f t="shared" si="1"/>
        <v>0</v>
      </c>
    </row>
    <row r="24" spans="1:8" ht="12.75">
      <c r="A24" s="10" t="s">
        <v>33</v>
      </c>
      <c r="B24" s="12"/>
      <c r="C24" s="25">
        <v>0</v>
      </c>
      <c r="D24" s="16"/>
      <c r="E24" s="8"/>
      <c r="F24" s="3">
        <f t="shared" si="2"/>
        <v>0</v>
      </c>
      <c r="G24" s="17">
        <v>0.08</v>
      </c>
      <c r="H24" s="3">
        <f t="shared" si="1"/>
        <v>0</v>
      </c>
    </row>
    <row r="25" spans="1:8" ht="14.25">
      <c r="A25" s="6" t="s">
        <v>34</v>
      </c>
      <c r="B25" s="12"/>
      <c r="C25" s="3">
        <v>2010.83</v>
      </c>
      <c r="D25" s="19">
        <v>36</v>
      </c>
      <c r="E25" s="8"/>
      <c r="F25" s="3">
        <f>C25*D25*E25</f>
        <v>0</v>
      </c>
      <c r="G25" s="17">
        <v>0.08</v>
      </c>
      <c r="H25" s="3">
        <f t="shared" si="1"/>
        <v>0</v>
      </c>
    </row>
    <row r="26" spans="1:8" ht="12.75">
      <c r="A26" s="13" t="s">
        <v>8</v>
      </c>
      <c r="B26" s="14"/>
      <c r="C26" s="14"/>
      <c r="D26" s="14"/>
      <c r="E26" s="15"/>
      <c r="F26" s="22">
        <f>SUM(F8:F25)</f>
        <v>0</v>
      </c>
      <c r="G26" s="16"/>
      <c r="H26" s="22">
        <f>SUM(H8:H25)</f>
        <v>0</v>
      </c>
    </row>
  </sheetData>
  <sheetProtection/>
  <mergeCells count="9">
    <mergeCell ref="G5:G6"/>
    <mergeCell ref="A7:B7"/>
    <mergeCell ref="A8:A9"/>
    <mergeCell ref="A10:A12"/>
    <mergeCell ref="A13:B13"/>
    <mergeCell ref="A16:A19"/>
    <mergeCell ref="A5:B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23"/>
    </sheetView>
  </sheetViews>
  <sheetFormatPr defaultColWidth="9.140625" defaultRowHeight="12.75"/>
  <cols>
    <col min="2" max="2" width="13.421875" style="0" customWidth="1"/>
    <col min="4" max="4" width="20.28125" style="26" customWidth="1"/>
    <col min="5" max="5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Alina Bloch-Zapytowska</cp:lastModifiedBy>
  <cp:lastPrinted>2022-03-07T08:39:04Z</cp:lastPrinted>
  <dcterms:created xsi:type="dcterms:W3CDTF">2009-01-23T08:59:18Z</dcterms:created>
  <dcterms:modified xsi:type="dcterms:W3CDTF">2022-03-08T09:46:09Z</dcterms:modified>
  <cp:category/>
  <cp:version/>
  <cp:contentType/>
  <cp:contentStatus/>
</cp:coreProperties>
</file>