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2"/>
  </bookViews>
  <sheets>
    <sheet name="obrę Kołaczyce" sheetId="3" r:id="rId1"/>
    <sheet name="obręb Krosno" sheetId="4" r:id="rId2"/>
    <sheet name="wodolapacze" sheetId="5" r:id="rId3"/>
  </sheets>
  <calcPr calcId="124519"/>
</workbook>
</file>

<file path=xl/calcChain.xml><?xml version="1.0" encoding="utf-8"?>
<calcChain xmlns="http://schemas.openxmlformats.org/spreadsheetml/2006/main">
  <c r="L19" i="4"/>
  <c r="L18"/>
  <c r="L15"/>
  <c r="J17"/>
  <c r="L17" s="1"/>
  <c r="J18"/>
  <c r="J13"/>
  <c r="L13" s="1"/>
  <c r="D9" i="5" l="1"/>
  <c r="J12" i="4"/>
  <c r="L12" s="1"/>
  <c r="J23" i="3"/>
  <c r="L23" s="1"/>
  <c r="L5"/>
  <c r="L7"/>
  <c r="J6"/>
  <c r="L6" s="1"/>
  <c r="J7"/>
  <c r="J8"/>
  <c r="L8" s="1"/>
  <c r="J9"/>
  <c r="L9" s="1"/>
  <c r="J10"/>
  <c r="L10" s="1"/>
  <c r="J5"/>
  <c r="J19" i="4"/>
  <c r="J21" i="3"/>
  <c r="L21" s="1"/>
  <c r="J19" l="1"/>
  <c r="L19" s="1"/>
  <c r="J18"/>
  <c r="L18" s="1"/>
  <c r="J11" i="4"/>
  <c r="L11" s="1"/>
  <c r="J10"/>
  <c r="L10" s="1"/>
  <c r="J16"/>
  <c r="L16" s="1"/>
  <c r="J14"/>
  <c r="L14" s="1"/>
  <c r="J9"/>
  <c r="L9" s="1"/>
  <c r="J8"/>
  <c r="L8" s="1"/>
  <c r="J7"/>
  <c r="L7" s="1"/>
  <c r="J6"/>
  <c r="L6" s="1"/>
  <c r="J5"/>
  <c r="J12" i="3"/>
  <c r="L12" s="1"/>
  <c r="J13"/>
  <c r="L13" s="1"/>
  <c r="J14"/>
  <c r="L14" s="1"/>
  <c r="J15"/>
  <c r="L15" s="1"/>
  <c r="J16"/>
  <c r="L16" s="1"/>
  <c r="J17"/>
  <c r="L17" s="1"/>
  <c r="J20"/>
  <c r="L20" s="1"/>
  <c r="J22"/>
  <c r="L22" s="1"/>
  <c r="J11"/>
  <c r="L11" s="1"/>
  <c r="L20" i="4" l="1"/>
  <c r="J20"/>
  <c r="L5"/>
  <c r="L24" i="3"/>
  <c r="J24"/>
</calcChain>
</file>

<file path=xl/sharedStrings.xml><?xml version="1.0" encoding="utf-8"?>
<sst xmlns="http://schemas.openxmlformats.org/spreadsheetml/2006/main" count="214" uniqueCount="117">
  <si>
    <t>Lokalizacja</t>
  </si>
  <si>
    <t>Węglówka</t>
  </si>
  <si>
    <t>m3</t>
  </si>
  <si>
    <t>Pagorzyna</t>
  </si>
  <si>
    <t>Bieździedza</t>
  </si>
  <si>
    <t>szt</t>
  </si>
  <si>
    <t xml:space="preserve">Lp </t>
  </si>
  <si>
    <t>opis robót</t>
  </si>
  <si>
    <t>jm</t>
  </si>
  <si>
    <t>ilość</t>
  </si>
  <si>
    <t>cena jednostkowa netto</t>
  </si>
  <si>
    <t>wartość netto</t>
  </si>
  <si>
    <t>pod Vat 23 %</t>
  </si>
  <si>
    <t>wartość brutto</t>
  </si>
  <si>
    <t>leśnictwo</t>
  </si>
  <si>
    <t>RAZEM</t>
  </si>
  <si>
    <t>Słonki śr</t>
  </si>
  <si>
    <t>naprawa nawierzchni tłuczniem</t>
  </si>
  <si>
    <t>oddz. 70</t>
  </si>
  <si>
    <t>oddz. 84</t>
  </si>
  <si>
    <t>oddz. 66</t>
  </si>
  <si>
    <t>narożnik</t>
  </si>
  <si>
    <t>Zapust srodek</t>
  </si>
  <si>
    <t xml:space="preserve">oddz. </t>
  </si>
  <si>
    <t>Kosztorys ofertowy  zadanie</t>
  </si>
  <si>
    <t>Utrzymanie dróg i skladów w Nadleśnictwie Kołaczyce</t>
  </si>
  <si>
    <t>Podzamcze</t>
  </si>
  <si>
    <t xml:space="preserve">Bieżdziedza </t>
  </si>
  <si>
    <t>Krzyż</t>
  </si>
  <si>
    <t>Łysa Góra</t>
  </si>
  <si>
    <t>Binarowa /Kamieniec</t>
  </si>
  <si>
    <t>droga 52</t>
  </si>
  <si>
    <t>Tarnowiec</t>
  </si>
  <si>
    <t xml:space="preserve">opis : </t>
  </si>
  <si>
    <t>Utrzymanie dróg i skladów w Nadleśnictwie Kołaczyce obręb Krosno</t>
  </si>
  <si>
    <t>Czarnorzeki</t>
  </si>
  <si>
    <t>skład 243/72</t>
  </si>
  <si>
    <t xml:space="preserve">ułożenie płyt drogowych </t>
  </si>
  <si>
    <t>Kokoczka</t>
  </si>
  <si>
    <t>Pod Bukiem</t>
  </si>
  <si>
    <t xml:space="preserve">Bratkówka </t>
  </si>
  <si>
    <t>Ambulatorium</t>
  </si>
  <si>
    <t xml:space="preserve">Odrzykoń </t>
  </si>
  <si>
    <t>Rzeki</t>
  </si>
  <si>
    <t>Wola Komborska</t>
  </si>
  <si>
    <t>Wola Jasienicka</t>
  </si>
  <si>
    <t xml:space="preserve">zadanie nr 3  </t>
  </si>
  <si>
    <t>Zakup i montaż wodołapaczy</t>
  </si>
  <si>
    <t xml:space="preserve">droga </t>
  </si>
  <si>
    <t xml:space="preserve">lesnictwo </t>
  </si>
  <si>
    <t>ilość wodolapaczy</t>
  </si>
  <si>
    <t>Pietrusza wola</t>
  </si>
  <si>
    <t>Kozłówek Gaj</t>
  </si>
  <si>
    <t>Bajka</t>
  </si>
  <si>
    <t>Wajda</t>
  </si>
  <si>
    <t>Odrzykoń</t>
  </si>
  <si>
    <t xml:space="preserve">Wajda </t>
  </si>
  <si>
    <t>lisów</t>
  </si>
  <si>
    <t>Liwocz ujazd</t>
  </si>
  <si>
    <t>skład Brzyska</t>
  </si>
  <si>
    <t>P Wola</t>
  </si>
  <si>
    <t>bajka</t>
  </si>
  <si>
    <t>do osady</t>
  </si>
  <si>
    <t>m2</t>
  </si>
  <si>
    <t>odmulenie rowów</t>
  </si>
  <si>
    <t>mb</t>
  </si>
  <si>
    <t>utwardzenie poboczy</t>
  </si>
  <si>
    <t>skład łysa góra</t>
  </si>
  <si>
    <t>ułozenie płyt betonowych  na podsypce z klińca o gr 10 cm</t>
  </si>
  <si>
    <t>sklad łysa góra</t>
  </si>
  <si>
    <t>pagorzyna</t>
  </si>
  <si>
    <t>Łubno dół</t>
  </si>
  <si>
    <t xml:space="preserve"> niwelacja terenu około 60 m2</t>
  </si>
  <si>
    <t>Oddz.60 g</t>
  </si>
  <si>
    <t>niwelacja terenu</t>
  </si>
  <si>
    <t>oddz. 62</t>
  </si>
  <si>
    <t>Orzechówka</t>
  </si>
  <si>
    <t>poszerzenie składu nr 243/91 , poprzez karczowanie pni 5 szt, niwelację terenu</t>
  </si>
  <si>
    <t>utwardzenie pow składowej</t>
  </si>
  <si>
    <t>Bierówka</t>
  </si>
  <si>
    <t>skład cmentarz</t>
  </si>
  <si>
    <t xml:space="preserve">skład niepla Krzyż </t>
  </si>
  <si>
    <t>Naprawa nawierzchni klińcem</t>
  </si>
  <si>
    <t>skład lesniczówka</t>
  </si>
  <si>
    <t xml:space="preserve">skład cmentarz </t>
  </si>
  <si>
    <t>korytowanie 34X5X0,30</t>
  </si>
  <si>
    <t xml:space="preserve">niwelacja terenu </t>
  </si>
  <si>
    <t>podbudowa kamień techniczny</t>
  </si>
  <si>
    <t>M3</t>
  </si>
  <si>
    <t xml:space="preserve">Bierówka </t>
  </si>
  <si>
    <t>Naprawa Nawierzchni klińcem</t>
  </si>
  <si>
    <t>uzupelnienie nawierzchni klińcem</t>
  </si>
  <si>
    <t>naprawa nawierzchni klińcem</t>
  </si>
  <si>
    <t>naprawa nawierzchni klińcem,</t>
  </si>
  <si>
    <t>nawierzchnia mieszanka 0-63</t>
  </si>
  <si>
    <t>naprawa emulsją</t>
  </si>
  <si>
    <t>niwelację terenu</t>
  </si>
  <si>
    <t>nazwa drogi/ skladu</t>
  </si>
  <si>
    <t>oddz. 88</t>
  </si>
  <si>
    <t>oddz. 67</t>
  </si>
  <si>
    <t>oddz. 166</t>
  </si>
  <si>
    <t>oddz. 128</t>
  </si>
  <si>
    <t>oddz. 165</t>
  </si>
  <si>
    <t>oddz. 160</t>
  </si>
  <si>
    <t>oddz 148</t>
  </si>
  <si>
    <t>oddz. 148</t>
  </si>
  <si>
    <t>oddz. 54</t>
  </si>
  <si>
    <t>oddz. 53</t>
  </si>
  <si>
    <t>oddz. 33</t>
  </si>
  <si>
    <t>oddz. 15</t>
  </si>
  <si>
    <t>oddz. 4</t>
  </si>
  <si>
    <t>oddz. 95</t>
  </si>
  <si>
    <t>oddz. 72</t>
  </si>
  <si>
    <t>oddz. 175</t>
  </si>
  <si>
    <t>oddz. 109</t>
  </si>
  <si>
    <t>oddz 115</t>
  </si>
  <si>
    <t>oddz. 115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</si>
</sst>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0" fillId="0" borderId="0" xfId="0" applyFont="1"/>
    <xf numFmtId="0" fontId="0" fillId="0" borderId="15" xfId="0" applyBorder="1"/>
    <xf numFmtId="0" fontId="0" fillId="0" borderId="16" xfId="0" applyBorder="1"/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1" xfId="0" applyFont="1" applyBorder="1"/>
    <xf numFmtId="0" fontId="4" fillId="0" borderId="1" xfId="0" applyFont="1" applyFill="1" applyBorder="1"/>
    <xf numFmtId="0" fontId="0" fillId="0" borderId="12" xfId="0" applyFont="1" applyBorder="1"/>
    <xf numFmtId="0" fontId="0" fillId="0" borderId="4" xfId="0" applyFont="1" applyBorder="1"/>
    <xf numFmtId="0" fontId="0" fillId="0" borderId="6" xfId="0" applyFill="1" applyBorder="1"/>
    <xf numFmtId="0" fontId="0" fillId="0" borderId="17" xfId="0" applyFill="1" applyBorder="1"/>
    <xf numFmtId="0" fontId="0" fillId="0" borderId="18" xfId="0" applyBorder="1"/>
    <xf numFmtId="0" fontId="0" fillId="0" borderId="14" xfId="0" applyFill="1" applyBorder="1"/>
    <xf numFmtId="0" fontId="3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opLeftCell="A10" workbookViewId="0">
      <selection activeCell="G25" sqref="G25"/>
    </sheetView>
  </sheetViews>
  <sheetFormatPr defaultRowHeight="15"/>
  <cols>
    <col min="2" max="2" width="5.5703125" customWidth="1"/>
    <col min="3" max="3" width="16.42578125" customWidth="1"/>
    <col min="4" max="4" width="17.140625" customWidth="1"/>
    <col min="5" max="5" width="15.5703125" customWidth="1"/>
    <col min="6" max="6" width="34.5703125" customWidth="1"/>
    <col min="8" max="8" width="6.28515625" customWidth="1"/>
    <col min="9" max="9" width="13.42578125" customWidth="1"/>
    <col min="12" max="12" width="16.28515625" customWidth="1"/>
  </cols>
  <sheetData>
    <row r="1" spans="1:12">
      <c r="A1" t="s">
        <v>24</v>
      </c>
      <c r="D1" t="s">
        <v>25</v>
      </c>
    </row>
    <row r="3" spans="1:12" ht="15.75" thickBot="1"/>
    <row r="4" spans="1:12" ht="46.5" thickTop="1" thickBot="1">
      <c r="B4" s="3" t="s">
        <v>6</v>
      </c>
      <c r="C4" s="3" t="s">
        <v>14</v>
      </c>
      <c r="D4" s="3" t="s">
        <v>97</v>
      </c>
      <c r="E4" s="3" t="s">
        <v>0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15.75" thickTop="1">
      <c r="B5" s="22">
        <v>1</v>
      </c>
      <c r="C5" s="22" t="s">
        <v>89</v>
      </c>
      <c r="D5" s="22" t="s">
        <v>84</v>
      </c>
      <c r="E5" s="22" t="s">
        <v>106</v>
      </c>
      <c r="F5" s="22" t="s">
        <v>85</v>
      </c>
      <c r="G5" s="22" t="s">
        <v>63</v>
      </c>
      <c r="H5" s="22">
        <v>170</v>
      </c>
      <c r="I5" s="22">
        <v>25</v>
      </c>
      <c r="J5" s="22">
        <f>I5*H5</f>
        <v>4250</v>
      </c>
      <c r="K5" s="22"/>
      <c r="L5" s="20">
        <f t="shared" ref="L5:L10" si="0">J5*123%</f>
        <v>5227.5</v>
      </c>
    </row>
    <row r="6" spans="1:12">
      <c r="B6" s="16">
        <v>2</v>
      </c>
      <c r="C6" s="16" t="s">
        <v>79</v>
      </c>
      <c r="D6" s="16" t="s">
        <v>84</v>
      </c>
      <c r="E6" s="16" t="s">
        <v>106</v>
      </c>
      <c r="F6" s="16" t="s">
        <v>86</v>
      </c>
      <c r="G6" s="16" t="s">
        <v>63</v>
      </c>
      <c r="H6" s="16">
        <v>60</v>
      </c>
      <c r="I6" s="16">
        <v>5</v>
      </c>
      <c r="J6" s="16">
        <f t="shared" ref="J6:J10" si="1">I6*H6</f>
        <v>300</v>
      </c>
      <c r="K6" s="16"/>
      <c r="L6" s="20">
        <f t="shared" si="0"/>
        <v>369</v>
      </c>
    </row>
    <row r="7" spans="1:12">
      <c r="B7" s="21">
        <v>3</v>
      </c>
      <c r="C7" s="21" t="s">
        <v>79</v>
      </c>
      <c r="D7" s="16" t="s">
        <v>84</v>
      </c>
      <c r="E7" s="16" t="s">
        <v>106</v>
      </c>
      <c r="F7" s="21" t="s">
        <v>87</v>
      </c>
      <c r="G7" s="21" t="s">
        <v>2</v>
      </c>
      <c r="H7" s="21">
        <v>37</v>
      </c>
      <c r="I7" s="21">
        <v>160</v>
      </c>
      <c r="J7" s="16">
        <f t="shared" si="1"/>
        <v>5920</v>
      </c>
      <c r="K7" s="21"/>
      <c r="L7" s="20">
        <f t="shared" si="0"/>
        <v>7281.5999999999995</v>
      </c>
    </row>
    <row r="8" spans="1:12">
      <c r="B8" s="21">
        <v>4</v>
      </c>
      <c r="C8" s="21" t="s">
        <v>79</v>
      </c>
      <c r="D8" s="16" t="s">
        <v>80</v>
      </c>
      <c r="E8" s="16" t="s">
        <v>106</v>
      </c>
      <c r="F8" s="21" t="s">
        <v>94</v>
      </c>
      <c r="G8" s="21" t="s">
        <v>88</v>
      </c>
      <c r="H8" s="21">
        <v>23</v>
      </c>
      <c r="I8" s="21">
        <v>165</v>
      </c>
      <c r="J8" s="16">
        <f t="shared" si="1"/>
        <v>3795</v>
      </c>
      <c r="K8" s="21"/>
      <c r="L8" s="20">
        <f t="shared" si="0"/>
        <v>4667.8500000000004</v>
      </c>
    </row>
    <row r="9" spans="1:12">
      <c r="B9" s="21">
        <v>5</v>
      </c>
      <c r="C9" s="21" t="s">
        <v>79</v>
      </c>
      <c r="D9" s="21" t="s">
        <v>83</v>
      </c>
      <c r="E9" s="21" t="s">
        <v>107</v>
      </c>
      <c r="F9" s="21" t="s">
        <v>82</v>
      </c>
      <c r="G9" s="21" t="s">
        <v>2</v>
      </c>
      <c r="H9" s="21">
        <v>20</v>
      </c>
      <c r="I9" s="21">
        <v>165</v>
      </c>
      <c r="J9" s="16">
        <f t="shared" si="1"/>
        <v>3300</v>
      </c>
      <c r="K9" s="21"/>
      <c r="L9" s="20">
        <f t="shared" si="0"/>
        <v>4059</v>
      </c>
    </row>
    <row r="10" spans="1:12">
      <c r="B10" s="16">
        <v>6</v>
      </c>
      <c r="C10" s="16" t="s">
        <v>79</v>
      </c>
      <c r="D10" s="16" t="s">
        <v>81</v>
      </c>
      <c r="E10" s="16" t="s">
        <v>108</v>
      </c>
      <c r="F10" s="16" t="s">
        <v>82</v>
      </c>
      <c r="G10" s="16" t="s">
        <v>2</v>
      </c>
      <c r="H10" s="33">
        <v>30</v>
      </c>
      <c r="I10" s="21">
        <v>165</v>
      </c>
      <c r="J10" s="16">
        <f t="shared" si="1"/>
        <v>4950</v>
      </c>
      <c r="K10" s="16"/>
      <c r="L10" s="20">
        <f t="shared" si="0"/>
        <v>6088.5</v>
      </c>
    </row>
    <row r="11" spans="1:12">
      <c r="B11" s="19">
        <v>7</v>
      </c>
      <c r="C11" s="14" t="s">
        <v>4</v>
      </c>
      <c r="D11" s="14" t="s">
        <v>26</v>
      </c>
      <c r="E11" s="14" t="s">
        <v>98</v>
      </c>
      <c r="F11" s="14" t="s">
        <v>90</v>
      </c>
      <c r="G11" s="14" t="s">
        <v>2</v>
      </c>
      <c r="H11" s="14">
        <v>15</v>
      </c>
      <c r="I11" s="21">
        <v>165</v>
      </c>
      <c r="J11" s="14">
        <f>I11*H11</f>
        <v>2475</v>
      </c>
      <c r="K11" s="14"/>
      <c r="L11" s="20">
        <f>J11*123%</f>
        <v>3044.25</v>
      </c>
    </row>
    <row r="12" spans="1:12">
      <c r="B12" s="7">
        <v>8</v>
      </c>
      <c r="C12" s="1" t="s">
        <v>4</v>
      </c>
      <c r="D12" s="1" t="s">
        <v>22</v>
      </c>
      <c r="E12" s="1" t="s">
        <v>19</v>
      </c>
      <c r="F12" s="14" t="s">
        <v>90</v>
      </c>
      <c r="G12" s="1" t="s">
        <v>2</v>
      </c>
      <c r="H12" s="1">
        <v>20</v>
      </c>
      <c r="I12" s="21">
        <v>165</v>
      </c>
      <c r="J12" s="1">
        <f t="shared" ref="J12:J23" si="2">I12*H12</f>
        <v>3300</v>
      </c>
      <c r="K12" s="1"/>
      <c r="L12" s="8">
        <f t="shared" ref="L12:L23" si="3">J12*123%</f>
        <v>4059</v>
      </c>
    </row>
    <row r="13" spans="1:12">
      <c r="B13" s="7">
        <v>9</v>
      </c>
      <c r="C13" s="1" t="s">
        <v>4</v>
      </c>
      <c r="D13" s="1" t="s">
        <v>21</v>
      </c>
      <c r="E13" s="1" t="s">
        <v>20</v>
      </c>
      <c r="F13" s="14" t="s">
        <v>90</v>
      </c>
      <c r="G13" s="1" t="s">
        <v>2</v>
      </c>
      <c r="H13" s="32">
        <v>15</v>
      </c>
      <c r="I13" s="21">
        <v>165</v>
      </c>
      <c r="J13" s="1">
        <f t="shared" si="2"/>
        <v>2475</v>
      </c>
      <c r="K13" s="1"/>
      <c r="L13" s="8">
        <f t="shared" si="3"/>
        <v>3044.25</v>
      </c>
    </row>
    <row r="14" spans="1:12">
      <c r="B14" s="7">
        <v>10</v>
      </c>
      <c r="C14" s="1" t="s">
        <v>4</v>
      </c>
      <c r="D14" s="1" t="s">
        <v>16</v>
      </c>
      <c r="E14" s="1" t="s">
        <v>18</v>
      </c>
      <c r="F14" s="14" t="s">
        <v>90</v>
      </c>
      <c r="G14" s="1" t="s">
        <v>2</v>
      </c>
      <c r="H14" s="1">
        <v>15</v>
      </c>
      <c r="I14" s="21">
        <v>165</v>
      </c>
      <c r="J14" s="1">
        <f t="shared" si="2"/>
        <v>2475</v>
      </c>
      <c r="K14" s="1"/>
      <c r="L14" s="8">
        <f t="shared" si="3"/>
        <v>3044.25</v>
      </c>
    </row>
    <row r="15" spans="1:12">
      <c r="B15" s="7">
        <v>11</v>
      </c>
      <c r="C15" s="1" t="s">
        <v>27</v>
      </c>
      <c r="D15" s="1" t="s">
        <v>28</v>
      </c>
      <c r="E15" s="1" t="s">
        <v>99</v>
      </c>
      <c r="F15" s="14" t="s">
        <v>90</v>
      </c>
      <c r="G15" s="1" t="s">
        <v>2</v>
      </c>
      <c r="H15" s="32">
        <v>30</v>
      </c>
      <c r="I15" s="21">
        <v>165</v>
      </c>
      <c r="J15" s="1">
        <f t="shared" si="2"/>
        <v>4950</v>
      </c>
      <c r="K15" s="1"/>
      <c r="L15" s="8">
        <f t="shared" si="3"/>
        <v>6088.5</v>
      </c>
    </row>
    <row r="16" spans="1:12">
      <c r="B16" s="7">
        <v>12</v>
      </c>
      <c r="C16" s="10" t="s">
        <v>3</v>
      </c>
      <c r="D16" s="10" t="s">
        <v>29</v>
      </c>
      <c r="E16" s="10" t="s">
        <v>102</v>
      </c>
      <c r="F16" s="14" t="s">
        <v>90</v>
      </c>
      <c r="G16" s="10" t="s">
        <v>2</v>
      </c>
      <c r="H16" s="10">
        <v>15</v>
      </c>
      <c r="I16" s="21">
        <v>165</v>
      </c>
      <c r="J16" s="1">
        <f t="shared" si="2"/>
        <v>2475</v>
      </c>
      <c r="K16" s="1"/>
      <c r="L16" s="8">
        <f t="shared" si="3"/>
        <v>3044.25</v>
      </c>
    </row>
    <row r="17" spans="2:12">
      <c r="B17" s="7">
        <v>13</v>
      </c>
      <c r="C17" s="10" t="s">
        <v>3</v>
      </c>
      <c r="D17" s="10" t="s">
        <v>30</v>
      </c>
      <c r="E17" s="10" t="s">
        <v>101</v>
      </c>
      <c r="F17" s="14" t="s">
        <v>90</v>
      </c>
      <c r="G17" s="10" t="s">
        <v>2</v>
      </c>
      <c r="H17" s="10">
        <v>15</v>
      </c>
      <c r="I17" s="21">
        <v>165</v>
      </c>
      <c r="J17" s="1">
        <f t="shared" si="2"/>
        <v>2475</v>
      </c>
      <c r="K17" s="1"/>
      <c r="L17" s="8">
        <f t="shared" si="3"/>
        <v>3044.25</v>
      </c>
    </row>
    <row r="18" spans="2:12">
      <c r="B18" s="7">
        <v>14</v>
      </c>
      <c r="C18" s="10" t="s">
        <v>70</v>
      </c>
      <c r="D18" s="10" t="s">
        <v>69</v>
      </c>
      <c r="E18" s="10" t="s">
        <v>100</v>
      </c>
      <c r="F18" s="1" t="s">
        <v>91</v>
      </c>
      <c r="G18" s="10" t="s">
        <v>2</v>
      </c>
      <c r="H18" s="10">
        <v>14</v>
      </c>
      <c r="I18" s="21">
        <v>165</v>
      </c>
      <c r="J18" s="1">
        <f t="shared" si="2"/>
        <v>2310</v>
      </c>
      <c r="K18" s="1"/>
      <c r="L18" s="8">
        <f t="shared" si="3"/>
        <v>2841.3</v>
      </c>
    </row>
    <row r="19" spans="2:12" ht="30">
      <c r="B19" s="7">
        <v>15</v>
      </c>
      <c r="C19" s="10" t="s">
        <v>3</v>
      </c>
      <c r="D19" s="10" t="s">
        <v>67</v>
      </c>
      <c r="E19" s="10" t="s">
        <v>100</v>
      </c>
      <c r="F19" s="16" t="s">
        <v>68</v>
      </c>
      <c r="G19" s="10" t="s">
        <v>5</v>
      </c>
      <c r="H19" s="10">
        <v>8</v>
      </c>
      <c r="I19" s="25">
        <v>430</v>
      </c>
      <c r="J19" s="1">
        <f t="shared" si="2"/>
        <v>3440</v>
      </c>
      <c r="K19" s="1"/>
      <c r="L19" s="8">
        <f t="shared" si="3"/>
        <v>4231.2</v>
      </c>
    </row>
    <row r="20" spans="2:12">
      <c r="B20" s="7">
        <v>16</v>
      </c>
      <c r="C20" s="10" t="s">
        <v>3</v>
      </c>
      <c r="D20" s="10" t="s">
        <v>31</v>
      </c>
      <c r="E20" s="10" t="s">
        <v>103</v>
      </c>
      <c r="F20" s="1" t="s">
        <v>92</v>
      </c>
      <c r="G20" s="10" t="s">
        <v>2</v>
      </c>
      <c r="H20" s="10">
        <v>15</v>
      </c>
      <c r="I20" s="14">
        <v>165</v>
      </c>
      <c r="J20" s="1">
        <f t="shared" si="2"/>
        <v>2475</v>
      </c>
      <c r="K20" s="1"/>
      <c r="L20" s="8">
        <f t="shared" si="3"/>
        <v>3044.25</v>
      </c>
    </row>
    <row r="21" spans="2:12">
      <c r="B21" s="7">
        <v>17</v>
      </c>
      <c r="C21" s="10" t="s">
        <v>32</v>
      </c>
      <c r="D21" s="10" t="s">
        <v>71</v>
      </c>
      <c r="E21" s="10" t="s">
        <v>104</v>
      </c>
      <c r="F21" s="1" t="s">
        <v>72</v>
      </c>
      <c r="G21" s="10" t="s">
        <v>63</v>
      </c>
      <c r="H21" s="32">
        <v>60</v>
      </c>
      <c r="I21" s="14">
        <v>5</v>
      </c>
      <c r="J21" s="1">
        <f t="shared" si="2"/>
        <v>300</v>
      </c>
      <c r="K21" s="1"/>
      <c r="L21" s="8">
        <f t="shared" si="3"/>
        <v>369</v>
      </c>
    </row>
    <row r="22" spans="2:12">
      <c r="B22" s="7">
        <v>18</v>
      </c>
      <c r="C22" s="23" t="s">
        <v>32</v>
      </c>
      <c r="D22" s="23" t="s">
        <v>71</v>
      </c>
      <c r="E22" s="23" t="s">
        <v>105</v>
      </c>
      <c r="F22" s="23" t="s">
        <v>93</v>
      </c>
      <c r="G22" s="23" t="s">
        <v>2</v>
      </c>
      <c r="H22" s="31">
        <v>40</v>
      </c>
      <c r="I22" s="1">
        <v>165</v>
      </c>
      <c r="J22" s="1">
        <f t="shared" si="2"/>
        <v>6600</v>
      </c>
      <c r="K22" s="1"/>
      <c r="L22" s="8">
        <f t="shared" si="3"/>
        <v>8118</v>
      </c>
    </row>
    <row r="23" spans="2:12" ht="15.75" thickBot="1">
      <c r="B23" s="7">
        <v>19</v>
      </c>
      <c r="C23" s="24" t="s">
        <v>60</v>
      </c>
      <c r="D23" s="24" t="s">
        <v>61</v>
      </c>
      <c r="E23" s="24" t="s">
        <v>109</v>
      </c>
      <c r="F23" s="23" t="s">
        <v>93</v>
      </c>
      <c r="G23" s="10" t="s">
        <v>2</v>
      </c>
      <c r="H23" s="32">
        <v>60</v>
      </c>
      <c r="I23" s="1">
        <v>165</v>
      </c>
      <c r="J23" s="1">
        <f t="shared" si="2"/>
        <v>9900</v>
      </c>
      <c r="K23" s="1"/>
      <c r="L23" s="8">
        <f t="shared" si="3"/>
        <v>12177</v>
      </c>
    </row>
    <row r="24" spans="2:12" ht="16.5" thickTop="1" thickBot="1">
      <c r="H24" s="11" t="s">
        <v>15</v>
      </c>
      <c r="I24" s="12"/>
      <c r="J24" s="12">
        <f>SUM(J11:J23)</f>
        <v>45650</v>
      </c>
      <c r="K24" s="12"/>
      <c r="L24" s="13">
        <f>SUM(L11:L23)</f>
        <v>56149.5</v>
      </c>
    </row>
    <row r="25" spans="2:12" ht="15.75" thickTop="1"/>
    <row r="26" spans="2:12">
      <c r="D26" s="2"/>
      <c r="E26" s="2"/>
      <c r="F26" s="2"/>
      <c r="G26" s="2"/>
    </row>
    <row r="27" spans="2:12">
      <c r="D27" s="2"/>
      <c r="E27" s="2"/>
      <c r="F27" s="2"/>
      <c r="G27" s="2"/>
    </row>
    <row r="28" spans="2:12">
      <c r="D28" s="2"/>
      <c r="E28" s="2"/>
      <c r="F28" s="2"/>
      <c r="G28" s="2"/>
    </row>
    <row r="29" spans="2:12">
      <c r="D29" s="2"/>
      <c r="E29" s="2"/>
      <c r="F29" s="2"/>
      <c r="G29" s="2"/>
      <c r="J29" s="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opLeftCell="A4" workbookViewId="0">
      <selection activeCell="N16" sqref="N16"/>
    </sheetView>
  </sheetViews>
  <sheetFormatPr defaultRowHeight="15"/>
  <cols>
    <col min="2" max="2" width="5.5703125" customWidth="1"/>
    <col min="3" max="3" width="16.42578125" customWidth="1"/>
    <col min="4" max="4" width="17.140625" customWidth="1"/>
    <col min="5" max="5" width="15.5703125" customWidth="1"/>
    <col min="6" max="6" width="34.5703125" customWidth="1"/>
    <col min="8" max="8" width="6.28515625" customWidth="1"/>
    <col min="9" max="9" width="13.42578125" customWidth="1"/>
    <col min="12" max="12" width="16.28515625" customWidth="1"/>
  </cols>
  <sheetData>
    <row r="1" spans="1:12">
      <c r="A1" t="s">
        <v>24</v>
      </c>
      <c r="D1" t="s">
        <v>34</v>
      </c>
    </row>
    <row r="3" spans="1:12" ht="15.75" thickBot="1"/>
    <row r="4" spans="1:12" ht="46.5" thickTop="1" thickBot="1">
      <c r="B4" s="3" t="s">
        <v>6</v>
      </c>
      <c r="C4" s="9" t="s">
        <v>14</v>
      </c>
      <c r="D4" s="3" t="s">
        <v>97</v>
      </c>
      <c r="E4" s="3" t="s">
        <v>0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15.75" thickTop="1">
      <c r="B5" s="4">
        <v>1</v>
      </c>
      <c r="C5" s="5" t="s">
        <v>35</v>
      </c>
      <c r="D5" s="5" t="s">
        <v>36</v>
      </c>
      <c r="E5" s="5" t="s">
        <v>110</v>
      </c>
      <c r="F5" s="5" t="s">
        <v>37</v>
      </c>
      <c r="G5" s="5" t="s">
        <v>5</v>
      </c>
      <c r="H5" s="5">
        <v>12</v>
      </c>
      <c r="I5" s="26">
        <v>430</v>
      </c>
      <c r="J5" s="5">
        <f>I5*H5</f>
        <v>5160</v>
      </c>
      <c r="K5" s="5"/>
      <c r="L5" s="6">
        <f>J5*123%</f>
        <v>6346.8</v>
      </c>
    </row>
    <row r="6" spans="1:12">
      <c r="B6" s="7">
        <v>2</v>
      </c>
      <c r="C6" s="1" t="s">
        <v>1</v>
      </c>
      <c r="D6" s="1" t="s">
        <v>38</v>
      </c>
      <c r="E6" s="1" t="s">
        <v>111</v>
      </c>
      <c r="F6" s="1" t="s">
        <v>90</v>
      </c>
      <c r="G6" s="1" t="s">
        <v>2</v>
      </c>
      <c r="H6" s="1">
        <v>20</v>
      </c>
      <c r="I6" s="1">
        <v>165</v>
      </c>
      <c r="J6" s="1">
        <f t="shared" ref="J6:J19" si="0">I6*H6</f>
        <v>3300</v>
      </c>
      <c r="K6" s="1"/>
      <c r="L6" s="8">
        <f t="shared" ref="L6:L14" si="1">J6*123%</f>
        <v>4059</v>
      </c>
    </row>
    <row r="7" spans="1:12">
      <c r="B7" s="7">
        <v>3</v>
      </c>
      <c r="C7" s="1" t="s">
        <v>1</v>
      </c>
      <c r="D7" s="1" t="s">
        <v>39</v>
      </c>
      <c r="E7" s="1" t="s">
        <v>112</v>
      </c>
      <c r="F7" s="1" t="s">
        <v>90</v>
      </c>
      <c r="G7" s="1" t="s">
        <v>2</v>
      </c>
      <c r="H7" s="1">
        <v>10</v>
      </c>
      <c r="I7" s="1">
        <v>165</v>
      </c>
      <c r="J7" s="1">
        <f t="shared" si="0"/>
        <v>1650</v>
      </c>
      <c r="K7" s="1"/>
      <c r="L7" s="8">
        <f t="shared" si="1"/>
        <v>2029.5</v>
      </c>
    </row>
    <row r="8" spans="1:12">
      <c r="B8" s="7">
        <v>4</v>
      </c>
      <c r="C8" s="1" t="s">
        <v>1</v>
      </c>
      <c r="D8" s="1" t="s">
        <v>40</v>
      </c>
      <c r="E8" s="1" t="s">
        <v>113</v>
      </c>
      <c r="F8" s="1" t="s">
        <v>90</v>
      </c>
      <c r="G8" s="1" t="s">
        <v>2</v>
      </c>
      <c r="H8" s="1">
        <v>20</v>
      </c>
      <c r="I8" s="1">
        <v>165</v>
      </c>
      <c r="J8" s="1">
        <f t="shared" si="0"/>
        <v>3300</v>
      </c>
      <c r="K8" s="1"/>
      <c r="L8" s="8">
        <f t="shared" si="1"/>
        <v>4059</v>
      </c>
    </row>
    <row r="9" spans="1:12">
      <c r="B9" s="7">
        <v>5</v>
      </c>
      <c r="C9" s="1" t="s">
        <v>1</v>
      </c>
      <c r="D9" s="1" t="s">
        <v>41</v>
      </c>
      <c r="E9" s="1" t="s">
        <v>113</v>
      </c>
      <c r="F9" s="1" t="s">
        <v>90</v>
      </c>
      <c r="G9" s="1" t="s">
        <v>2</v>
      </c>
      <c r="H9" s="1">
        <v>20</v>
      </c>
      <c r="I9" s="1">
        <v>165</v>
      </c>
      <c r="J9" s="1">
        <f t="shared" si="0"/>
        <v>3300</v>
      </c>
      <c r="K9" s="1"/>
      <c r="L9" s="8">
        <f t="shared" si="1"/>
        <v>4059</v>
      </c>
    </row>
    <row r="10" spans="1:12">
      <c r="B10" s="7">
        <v>6</v>
      </c>
      <c r="C10" s="1" t="s">
        <v>42</v>
      </c>
      <c r="D10" s="1" t="s">
        <v>56</v>
      </c>
      <c r="E10" s="1" t="s">
        <v>114</v>
      </c>
      <c r="F10" s="1" t="s">
        <v>90</v>
      </c>
      <c r="G10" s="1" t="s">
        <v>2</v>
      </c>
      <c r="H10" s="1">
        <v>20</v>
      </c>
      <c r="I10" s="1">
        <v>165</v>
      </c>
      <c r="J10" s="1">
        <f t="shared" ref="J10:J13" si="2">I10*H10</f>
        <v>3300</v>
      </c>
      <c r="K10" s="1"/>
      <c r="L10" s="8">
        <f t="shared" ref="L10:L13" si="3">J10*123%</f>
        <v>4059</v>
      </c>
    </row>
    <row r="11" spans="1:12">
      <c r="B11" s="7">
        <v>7</v>
      </c>
      <c r="C11" s="1" t="s">
        <v>42</v>
      </c>
      <c r="D11" s="1" t="s">
        <v>62</v>
      </c>
      <c r="E11" s="1" t="s">
        <v>19</v>
      </c>
      <c r="F11" s="1" t="s">
        <v>66</v>
      </c>
      <c r="G11" s="1" t="s">
        <v>2</v>
      </c>
      <c r="H11" s="1">
        <v>2</v>
      </c>
      <c r="I11" s="1">
        <v>165</v>
      </c>
      <c r="J11" s="1">
        <f t="shared" si="2"/>
        <v>330</v>
      </c>
      <c r="K11" s="1"/>
      <c r="L11" s="8">
        <f t="shared" si="3"/>
        <v>405.9</v>
      </c>
    </row>
    <row r="12" spans="1:12">
      <c r="B12" s="7">
        <v>8</v>
      </c>
      <c r="C12" s="1" t="s">
        <v>42</v>
      </c>
      <c r="D12" s="1" t="s">
        <v>62</v>
      </c>
      <c r="E12" s="1" t="s">
        <v>19</v>
      </c>
      <c r="F12" s="1" t="s">
        <v>64</v>
      </c>
      <c r="G12" s="1" t="s">
        <v>65</v>
      </c>
      <c r="H12" s="1">
        <v>50</v>
      </c>
      <c r="I12" s="1">
        <v>5</v>
      </c>
      <c r="J12" s="1">
        <f t="shared" si="2"/>
        <v>250</v>
      </c>
      <c r="K12" s="1"/>
      <c r="L12" s="8">
        <f t="shared" si="3"/>
        <v>307.5</v>
      </c>
    </row>
    <row r="13" spans="1:12">
      <c r="B13" s="7">
        <v>9</v>
      </c>
      <c r="C13" s="1" t="s">
        <v>42</v>
      </c>
      <c r="D13" s="1" t="s">
        <v>62</v>
      </c>
      <c r="E13" s="1" t="s">
        <v>19</v>
      </c>
      <c r="F13" s="1" t="s">
        <v>95</v>
      </c>
      <c r="G13" s="1" t="s">
        <v>63</v>
      </c>
      <c r="H13" s="1">
        <v>180</v>
      </c>
      <c r="I13" s="1">
        <v>22</v>
      </c>
      <c r="J13" s="1">
        <f t="shared" si="2"/>
        <v>3960</v>
      </c>
      <c r="K13" s="1"/>
      <c r="L13" s="8">
        <f t="shared" si="3"/>
        <v>4870.8</v>
      </c>
    </row>
    <row r="14" spans="1:12">
      <c r="B14" s="7">
        <v>10</v>
      </c>
      <c r="C14" s="1" t="s">
        <v>42</v>
      </c>
      <c r="D14" s="10" t="s">
        <v>43</v>
      </c>
      <c r="E14" s="10" t="s">
        <v>23</v>
      </c>
      <c r="F14" s="1" t="s">
        <v>17</v>
      </c>
      <c r="G14" s="10" t="s">
        <v>2</v>
      </c>
      <c r="H14" s="10">
        <v>30</v>
      </c>
      <c r="I14" s="1">
        <v>165</v>
      </c>
      <c r="J14" s="1">
        <f t="shared" si="0"/>
        <v>4950</v>
      </c>
      <c r="K14" s="1"/>
      <c r="L14" s="8">
        <f t="shared" si="1"/>
        <v>6088.5</v>
      </c>
    </row>
    <row r="15" spans="1:12">
      <c r="B15" s="7">
        <v>11</v>
      </c>
      <c r="C15" t="s">
        <v>44</v>
      </c>
      <c r="D15" s="17" t="s">
        <v>45</v>
      </c>
      <c r="E15" s="18" t="s">
        <v>73</v>
      </c>
      <c r="F15" s="18" t="s">
        <v>74</v>
      </c>
      <c r="G15" s="18" t="s">
        <v>65</v>
      </c>
      <c r="H15">
        <v>400</v>
      </c>
      <c r="I15">
        <v>5</v>
      </c>
      <c r="J15">
        <v>2000</v>
      </c>
      <c r="K15" s="1"/>
      <c r="L15" s="8">
        <f>J15*123%</f>
        <v>2460</v>
      </c>
    </row>
    <row r="16" spans="1:12">
      <c r="B16" s="7">
        <v>12</v>
      </c>
      <c r="C16" s="10" t="s">
        <v>44</v>
      </c>
      <c r="D16" s="10" t="s">
        <v>45</v>
      </c>
      <c r="E16" s="10" t="s">
        <v>75</v>
      </c>
      <c r="F16" s="1" t="s">
        <v>17</v>
      </c>
      <c r="G16" s="10" t="s">
        <v>2</v>
      </c>
      <c r="H16" s="32">
        <v>40</v>
      </c>
      <c r="I16" s="1">
        <v>165</v>
      </c>
      <c r="J16" s="1">
        <f t="shared" si="0"/>
        <v>6600</v>
      </c>
      <c r="K16" s="1"/>
      <c r="L16" s="8">
        <f>J16*123%</f>
        <v>8118</v>
      </c>
    </row>
    <row r="17" spans="2:12">
      <c r="B17" s="27">
        <v>13</v>
      </c>
      <c r="C17" s="10" t="s">
        <v>44</v>
      </c>
      <c r="D17" s="10" t="s">
        <v>76</v>
      </c>
      <c r="E17" s="10" t="s">
        <v>115</v>
      </c>
      <c r="F17" s="1" t="s">
        <v>78</v>
      </c>
      <c r="G17" s="10" t="s">
        <v>2</v>
      </c>
      <c r="H17" s="10">
        <v>20</v>
      </c>
      <c r="I17" s="14">
        <v>165</v>
      </c>
      <c r="J17" s="1">
        <f t="shared" si="0"/>
        <v>3300</v>
      </c>
      <c r="K17" s="1"/>
      <c r="L17" s="8">
        <f>J17*123%</f>
        <v>4059</v>
      </c>
    </row>
    <row r="18" spans="2:12">
      <c r="B18" s="27">
        <v>14</v>
      </c>
      <c r="C18" s="10" t="s">
        <v>44</v>
      </c>
      <c r="D18" s="10" t="s">
        <v>76</v>
      </c>
      <c r="E18" s="10" t="s">
        <v>116</v>
      </c>
      <c r="F18" s="1" t="s">
        <v>96</v>
      </c>
      <c r="G18" s="10" t="s">
        <v>63</v>
      </c>
      <c r="H18" s="10">
        <v>30</v>
      </c>
      <c r="I18" s="14">
        <v>5</v>
      </c>
      <c r="J18" s="1">
        <f t="shared" si="0"/>
        <v>150</v>
      </c>
      <c r="K18" s="1"/>
      <c r="L18" s="8">
        <f>J18*123%</f>
        <v>184.5</v>
      </c>
    </row>
    <row r="19" spans="2:12" ht="45.75" thickBot="1">
      <c r="B19" s="28">
        <v>15</v>
      </c>
      <c r="C19" s="10" t="s">
        <v>44</v>
      </c>
      <c r="D19" s="10" t="s">
        <v>76</v>
      </c>
      <c r="E19" s="10" t="s">
        <v>116</v>
      </c>
      <c r="F19" s="16" t="s">
        <v>77</v>
      </c>
      <c r="G19" s="10" t="s">
        <v>5</v>
      </c>
      <c r="H19" s="10">
        <v>5</v>
      </c>
      <c r="I19" s="14">
        <v>30</v>
      </c>
      <c r="J19" s="1">
        <f t="shared" si="0"/>
        <v>150</v>
      </c>
      <c r="K19" s="29"/>
      <c r="L19" s="8">
        <f>J19*123%</f>
        <v>184.5</v>
      </c>
    </row>
    <row r="20" spans="2:12" ht="16.5" thickTop="1" thickBot="1">
      <c r="H20" s="11" t="s">
        <v>15</v>
      </c>
      <c r="I20" s="12"/>
      <c r="J20" s="12">
        <f>SUM(J5:J19)</f>
        <v>41700</v>
      </c>
      <c r="L20" s="30">
        <f>SUM(L5:L19)</f>
        <v>51291</v>
      </c>
    </row>
    <row r="21" spans="2:12" ht="15.75" thickTop="1"/>
    <row r="22" spans="2:12">
      <c r="C22" t="s">
        <v>33</v>
      </c>
      <c r="D22" s="2"/>
      <c r="E22" s="2"/>
      <c r="F22" s="2"/>
      <c r="G22" s="2"/>
    </row>
    <row r="23" spans="2:12">
      <c r="D23" s="2"/>
      <c r="E23" s="2"/>
      <c r="F23" s="2"/>
      <c r="G23" s="2"/>
    </row>
    <row r="24" spans="2:12">
      <c r="D24" s="2"/>
      <c r="E24" s="2"/>
      <c r="F24" s="2"/>
      <c r="G24" s="2"/>
    </row>
    <row r="25" spans="2:12">
      <c r="D25" s="2"/>
      <c r="E25" s="2"/>
      <c r="F25" s="2"/>
      <c r="G25" s="2"/>
      <c r="J25" s="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tabSelected="1" workbookViewId="0">
      <selection activeCell="I4" sqref="I4"/>
    </sheetView>
  </sheetViews>
  <sheetFormatPr defaultRowHeight="15"/>
  <cols>
    <col min="2" max="2" width="17" customWidth="1"/>
    <col min="3" max="3" width="14.85546875" customWidth="1"/>
    <col min="4" max="4" width="17" customWidth="1"/>
  </cols>
  <sheetData>
    <row r="1" spans="2:5">
      <c r="B1" t="s">
        <v>46</v>
      </c>
      <c r="D1" t="s">
        <v>47</v>
      </c>
    </row>
    <row r="2" spans="2:5" ht="15.75" thickBot="1"/>
    <row r="3" spans="2:5" ht="15.75" thickBot="1">
      <c r="B3" s="15" t="s">
        <v>49</v>
      </c>
      <c r="C3" s="15" t="s">
        <v>48</v>
      </c>
      <c r="D3" s="15" t="s">
        <v>50</v>
      </c>
    </row>
    <row r="4" spans="2:5">
      <c r="B4" s="14" t="s">
        <v>51</v>
      </c>
      <c r="C4" s="14" t="s">
        <v>52</v>
      </c>
      <c r="D4" s="14">
        <v>8</v>
      </c>
    </row>
    <row r="5" spans="2:5">
      <c r="B5" s="1" t="s">
        <v>51</v>
      </c>
      <c r="C5" s="1" t="s">
        <v>53</v>
      </c>
      <c r="D5" s="1">
        <v>3</v>
      </c>
    </row>
    <row r="6" spans="2:5">
      <c r="B6" s="1" t="s">
        <v>55</v>
      </c>
      <c r="C6" s="1" t="s">
        <v>54</v>
      </c>
      <c r="D6" s="1">
        <v>2</v>
      </c>
    </row>
    <row r="7" spans="2:5">
      <c r="B7" s="1" t="s">
        <v>57</v>
      </c>
      <c r="C7" s="1" t="s">
        <v>58</v>
      </c>
      <c r="D7" s="1">
        <v>4</v>
      </c>
    </row>
    <row r="8" spans="2:5">
      <c r="B8" s="1" t="s">
        <v>57</v>
      </c>
      <c r="C8" s="10" t="s">
        <v>59</v>
      </c>
      <c r="D8" s="10">
        <v>1</v>
      </c>
    </row>
    <row r="9" spans="2:5">
      <c r="D9">
        <f>SUM(D4:D8)</f>
        <v>18</v>
      </c>
      <c r="E9">
        <v>15000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obrę Kołaczyce</vt:lpstr>
      <vt:lpstr>obręb Krosno</vt:lpstr>
      <vt:lpstr>wodolapacze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2021-09-20T10:14:37Z</dcterms:modified>
</cp:coreProperties>
</file>