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zes\Desktop\Stacja CNG przetarg\Dokumenty przetarg 19.10.2020r\"/>
    </mc:Choice>
  </mc:AlternateContent>
  <xr:revisionPtr revIDLastSave="0" documentId="13_ncr:1_{F92FE744-DB97-4E23-9286-F3390828934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Zał. nr 2 do Umowy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3" i="1" l="1"/>
  <c r="D15" i="1"/>
  <c r="D12" i="1"/>
  <c r="D16" i="1" l="1"/>
  <c r="D20" i="1" s="1"/>
  <c r="D22" i="1" l="1"/>
</calcChain>
</file>

<file path=xl/sharedStrings.xml><?xml version="1.0" encoding="utf-8"?>
<sst xmlns="http://schemas.openxmlformats.org/spreadsheetml/2006/main" count="43" uniqueCount="37">
  <si>
    <t>lp.</t>
  </si>
  <si>
    <t>opis elementu formuły</t>
  </si>
  <si>
    <t>jednostka</t>
  </si>
  <si>
    <t>wartość</t>
  </si>
  <si>
    <t>gęstość paliwa [do obliczenia ceny oferty]</t>
  </si>
  <si>
    <r>
      <t>kg/Nm</t>
    </r>
    <r>
      <rPr>
        <vertAlign val="superscript"/>
        <sz val="11"/>
        <color theme="1"/>
        <rFont val="Tahoma"/>
        <family val="2"/>
        <charset val="238"/>
      </rPr>
      <t>3</t>
    </r>
  </si>
  <si>
    <t>ciepło spalania [do obliczenia ceny oferty]</t>
  </si>
  <si>
    <t>kWh/kg</t>
  </si>
  <si>
    <t>cena A [cena giełdowa]</t>
  </si>
  <si>
    <t>zł/MWh</t>
  </si>
  <si>
    <t>cena  B (podatki)</t>
  </si>
  <si>
    <t xml:space="preserve">akcyza dla paliw gazowych przeznaczonych do zasilania silników spalinowych </t>
  </si>
  <si>
    <t>zł/GJ</t>
  </si>
  <si>
    <t>kaloryczność ustawowa</t>
  </si>
  <si>
    <t>opłata paliwowa wg  Rozporządzenia MIiB</t>
  </si>
  <si>
    <t>zł/Mg</t>
  </si>
  <si>
    <t>cena C [koszty + marża]</t>
  </si>
  <si>
    <t>cena A + cena B + cena C [cena jednostkowa netto]</t>
  </si>
  <si>
    <t>stawka podatku VAT</t>
  </si>
  <si>
    <t>%</t>
  </si>
  <si>
    <t>zł</t>
  </si>
  <si>
    <t>akcyza do obliczenia ceny [ 5 x 6]/1000</t>
  </si>
  <si>
    <t>cena B (podatki) razem  [7+9]</t>
  </si>
  <si>
    <t>cena netto [4 + 10 +11]</t>
  </si>
  <si>
    <r>
      <rPr>
        <b/>
        <sz val="11"/>
        <color theme="1"/>
        <rFont val="Tahoma"/>
        <family val="2"/>
        <charset val="238"/>
      </rPr>
      <t>cena jednostkowa brutto</t>
    </r>
    <r>
      <rPr>
        <sz val="11"/>
        <color theme="1"/>
        <rFont val="Tahoma"/>
        <family val="2"/>
        <charset val="238"/>
      </rPr>
      <t xml:space="preserve"> [12 + 12*13]</t>
    </r>
  </si>
  <si>
    <t>opłata paliwowa do obliczenia ceny [1 x 8]/1000</t>
  </si>
  <si>
    <r>
      <t xml:space="preserve">ilość kupowanego paliwa </t>
    </r>
    <r>
      <rPr>
        <sz val="11"/>
        <color rgb="FFFF0000"/>
        <rFont val="Tahoma"/>
        <family val="2"/>
        <charset val="238"/>
      </rPr>
      <t>w okresie rozliczeniowym</t>
    </r>
  </si>
  <si>
    <r>
      <t xml:space="preserve">cena dla gazu ziemnego na TGE w formule SPOT dla indeksu RTTg liczona  jako średnia arytmetyczna cena z kursów rozliczeniowych </t>
    </r>
    <r>
      <rPr>
        <sz val="11"/>
        <color rgb="FFFF0000"/>
        <rFont val="Tahoma"/>
        <family val="2"/>
        <charset val="238"/>
      </rPr>
      <t>z miesiąca rozliczeniowego</t>
    </r>
  </si>
  <si>
    <t>wszystkie koszty poza pozycją nr 4 i 10 tabeli + marża dostawcy</t>
  </si>
  <si>
    <t>Formuła cenowa – algorytm obliczania wartości dostarczanego paliwa gazowego CNG</t>
  </si>
  <si>
    <r>
      <rPr>
        <b/>
        <sz val="10"/>
        <color theme="1"/>
        <rFont val="Tahoma"/>
        <family val="2"/>
        <charset val="238"/>
      </rPr>
      <t xml:space="preserve">CENA </t>
    </r>
    <r>
      <rPr>
        <sz val="10"/>
        <color theme="1"/>
        <rFont val="Tahoma"/>
        <family val="2"/>
        <charset val="238"/>
      </rPr>
      <t xml:space="preserve">brutto [15 x14 ] </t>
    </r>
  </si>
  <si>
    <t>Uwaga: 
1) formularz zawiera formuły; kwoty wposzczególnych polach wyliczają się automatycznie i są zależne od wartości dla poz. 3 oraz 5
2) Wartośc w poz. 11 Cena C - zgodnie z ceną podaną w ofercie</t>
  </si>
  <si>
    <t>MJ/kg</t>
  </si>
  <si>
    <t>zł/kg</t>
  </si>
  <si>
    <t>kg</t>
  </si>
  <si>
    <t>cena [2 x 3] / 1000</t>
  </si>
  <si>
    <t>Załącznik nr 2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</si>
</sst>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000"/>
    <numFmt numFmtId="166" formatCode="_-* #,##0.0000\ _z_ł_-;\-* #,##0.0000\ _z_ł_-;_-* &quot;-&quot;??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vertAlign val="superscript"/>
      <sz val="11"/>
      <color theme="1"/>
      <name val="Tahoma"/>
      <family val="2"/>
      <charset val="238"/>
    </font>
    <font>
      <sz val="11"/>
      <name val="Tahoma"/>
      <family val="2"/>
      <charset val="238"/>
    </font>
    <font>
      <sz val="11"/>
      <color rgb="FFFF000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6"/>
      <color rgb="FFC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165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/>
    <xf numFmtId="165" fontId="2" fillId="0" borderId="5" xfId="0" applyNumberFormat="1" applyFont="1" applyBorder="1" applyAlignment="1">
      <alignment horizontal="right" vertical="center"/>
    </xf>
    <xf numFmtId="2" fontId="2" fillId="0" borderId="6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/>
    <xf numFmtId="165" fontId="2" fillId="0" borderId="8" xfId="0" applyNumberFormat="1" applyFont="1" applyBorder="1" applyAlignment="1">
      <alignment horizontal="right" vertical="center"/>
    </xf>
    <xf numFmtId="2" fontId="2" fillId="0" borderId="9" xfId="0" applyNumberFormat="1" applyFont="1" applyBorder="1"/>
    <xf numFmtId="0" fontId="2" fillId="2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right" vertical="center"/>
    </xf>
    <xf numFmtId="44" fontId="2" fillId="0" borderId="15" xfId="2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0" borderId="17" xfId="0" applyFont="1" applyBorder="1"/>
    <xf numFmtId="0" fontId="2" fillId="0" borderId="17" xfId="0" applyFont="1" applyBorder="1" applyAlignment="1">
      <alignment horizontal="right" vertical="center"/>
    </xf>
    <xf numFmtId="44" fontId="3" fillId="0" borderId="18" xfId="2" applyFont="1" applyBorder="1"/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right" vertical="center"/>
    </xf>
    <xf numFmtId="44" fontId="2" fillId="0" borderId="6" xfId="2" applyFont="1" applyBorder="1"/>
    <xf numFmtId="0" fontId="2" fillId="0" borderId="0" xfId="0" applyFont="1" applyBorder="1"/>
    <xf numFmtId="44" fontId="2" fillId="0" borderId="9" xfId="2" applyFont="1" applyBorder="1"/>
    <xf numFmtId="0" fontId="2" fillId="2" borderId="19" xfId="0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20" xfId="0" applyFont="1" applyBorder="1" applyAlignment="1">
      <alignment horizontal="right" vertical="center"/>
    </xf>
    <xf numFmtId="166" fontId="0" fillId="0" borderId="0" xfId="0" applyNumberFormat="1"/>
    <xf numFmtId="0" fontId="2" fillId="0" borderId="14" xfId="0" applyFont="1" applyBorder="1"/>
    <xf numFmtId="2" fontId="2" fillId="0" borderId="15" xfId="0" applyNumberFormat="1" applyFont="1" applyBorder="1"/>
    <xf numFmtId="9" fontId="2" fillId="0" borderId="6" xfId="3" applyFont="1" applyBorder="1"/>
    <xf numFmtId="0" fontId="2" fillId="5" borderId="5" xfId="0" applyFont="1" applyFill="1" applyBorder="1"/>
    <xf numFmtId="0" fontId="2" fillId="5" borderId="5" xfId="0" applyFont="1" applyFill="1" applyBorder="1" applyAlignment="1">
      <alignment horizontal="right" vertical="center"/>
    </xf>
    <xf numFmtId="2" fontId="2" fillId="5" borderId="6" xfId="0" applyNumberFormat="1" applyFont="1" applyFill="1" applyBorder="1"/>
    <xf numFmtId="164" fontId="0" fillId="0" borderId="0" xfId="1" applyFont="1"/>
    <xf numFmtId="0" fontId="7" fillId="3" borderId="17" xfId="0" applyFont="1" applyFill="1" applyBorder="1"/>
    <xf numFmtId="0" fontId="3" fillId="3" borderId="17" xfId="0" applyFont="1" applyFill="1" applyBorder="1" applyAlignment="1">
      <alignment horizontal="right" vertical="center"/>
    </xf>
    <xf numFmtId="4" fontId="3" fillId="3" borderId="18" xfId="0" applyNumberFormat="1" applyFont="1" applyFill="1" applyBorder="1"/>
    <xf numFmtId="0" fontId="2" fillId="0" borderId="14" xfId="0" applyFont="1" applyBorder="1" applyAlignment="1">
      <alignment horizontal="left" wrapText="1"/>
    </xf>
    <xf numFmtId="0" fontId="9" fillId="0" borderId="0" xfId="0" applyFont="1"/>
    <xf numFmtId="0" fontId="10" fillId="4" borderId="22" xfId="0" applyFont="1" applyFill="1" applyBorder="1"/>
    <xf numFmtId="3" fontId="6" fillId="4" borderId="6" xfId="0" applyNumberFormat="1" applyFont="1" applyFill="1" applyBorder="1"/>
    <xf numFmtId="0" fontId="11" fillId="2" borderId="0" xfId="0" applyFont="1" applyFill="1" applyAlignment="1">
      <alignment horizontal="center" wrapText="1"/>
    </xf>
    <xf numFmtId="44" fontId="3" fillId="6" borderId="21" xfId="2" applyFont="1" applyFill="1" applyBorder="1"/>
    <xf numFmtId="0" fontId="12" fillId="0" borderId="0" xfId="0" applyFont="1"/>
    <xf numFmtId="0" fontId="3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right" vertical="top"/>
    </xf>
    <xf numFmtId="0" fontId="9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">
    <cellStyle name="Dziesiętny" xfId="1" builtinId="3"/>
    <cellStyle name="Normalny" xfId="0" builtinId="0"/>
    <cellStyle name="Procentowy" xfId="3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04"/>
  <sheetViews>
    <sheetView tabSelected="1" workbookViewId="0">
      <selection activeCell="D9" sqref="D9"/>
    </sheetView>
  </sheetViews>
  <sheetFormatPr defaultRowHeight="14.4" x14ac:dyDescent="0.3"/>
  <cols>
    <col min="1" max="1" width="5" customWidth="1"/>
    <col min="2" max="2" width="70.109375" customWidth="1"/>
    <col min="3" max="3" width="11.44140625" customWidth="1"/>
    <col min="4" max="4" width="16.109375" bestFit="1" customWidth="1"/>
    <col min="5" max="5" width="10.33203125" customWidth="1"/>
    <col min="7" max="7" width="14.88671875" customWidth="1"/>
  </cols>
  <sheetData>
    <row r="1" spans="1:38" ht="30.6" x14ac:dyDescent="0.3">
      <c r="A1" s="1"/>
      <c r="B1" s="49" t="s">
        <v>29</v>
      </c>
      <c r="C1" s="52" t="s">
        <v>36</v>
      </c>
      <c r="D1" s="53"/>
    </row>
    <row r="2" spans="1:38" x14ac:dyDescent="0.3">
      <c r="A2" s="1"/>
      <c r="B2" s="2"/>
      <c r="C2" s="1"/>
      <c r="D2" s="1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</row>
    <row r="3" spans="1:38" ht="15" thickBot="1" x14ac:dyDescent="0.35">
      <c r="A3" s="1"/>
      <c r="B3" s="3"/>
      <c r="C3" s="3"/>
      <c r="D3" s="4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1:38" x14ac:dyDescent="0.3">
      <c r="A4" s="5" t="s">
        <v>0</v>
      </c>
      <c r="B4" s="6" t="s">
        <v>1</v>
      </c>
      <c r="C4" s="6" t="s">
        <v>2</v>
      </c>
      <c r="D4" s="7" t="s">
        <v>3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</row>
    <row r="5" spans="1:38" ht="15.6" x14ac:dyDescent="0.3">
      <c r="A5" s="8">
        <v>1</v>
      </c>
      <c r="B5" s="9" t="s">
        <v>4</v>
      </c>
      <c r="C5" s="10" t="s">
        <v>5</v>
      </c>
      <c r="D5" s="11">
        <v>0.75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</row>
    <row r="6" spans="1:38" ht="15" thickBot="1" x14ac:dyDescent="0.35">
      <c r="A6" s="12">
        <v>2</v>
      </c>
      <c r="B6" s="13" t="s">
        <v>6</v>
      </c>
      <c r="C6" s="14" t="s">
        <v>7</v>
      </c>
      <c r="D6" s="15">
        <v>11.3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</row>
    <row r="7" spans="1:38" ht="15" thickBot="1" x14ac:dyDescent="0.35">
      <c r="A7" s="55" t="s">
        <v>8</v>
      </c>
      <c r="B7" s="56"/>
      <c r="C7" s="56"/>
      <c r="D7" s="57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</row>
    <row r="8" spans="1:38" ht="57" customHeight="1" x14ac:dyDescent="0.3">
      <c r="A8" s="16">
        <v>3</v>
      </c>
      <c r="B8" s="17" t="s">
        <v>27</v>
      </c>
      <c r="C8" s="18" t="s">
        <v>9</v>
      </c>
      <c r="D8" s="47"/>
      <c r="E8" s="20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</row>
    <row r="9" spans="1:38" ht="21.6" thickBot="1" x14ac:dyDescent="0.45">
      <c r="A9" s="21">
        <v>4</v>
      </c>
      <c r="B9" s="22" t="s">
        <v>35</v>
      </c>
      <c r="C9" s="23" t="s">
        <v>33</v>
      </c>
      <c r="D9" s="24">
        <f>D8*D6/1000</f>
        <v>0</v>
      </c>
      <c r="E9" s="51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</row>
    <row r="10" spans="1:38" ht="15" thickBot="1" x14ac:dyDescent="0.35">
      <c r="A10" s="55" t="s">
        <v>10</v>
      </c>
      <c r="B10" s="56"/>
      <c r="C10" s="56"/>
      <c r="D10" s="57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</row>
    <row r="11" spans="1:38" x14ac:dyDescent="0.3">
      <c r="A11" s="16">
        <v>5</v>
      </c>
      <c r="B11" s="45" t="s">
        <v>11</v>
      </c>
      <c r="C11" s="18" t="s">
        <v>12</v>
      </c>
      <c r="D11" s="19">
        <v>0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</row>
    <row r="12" spans="1:38" x14ac:dyDescent="0.3">
      <c r="A12" s="25">
        <v>6</v>
      </c>
      <c r="B12" s="26" t="s">
        <v>13</v>
      </c>
      <c r="C12" s="27" t="s">
        <v>32</v>
      </c>
      <c r="D12" s="11">
        <f>31/D5</f>
        <v>41.333333333333336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</row>
    <row r="13" spans="1:38" x14ac:dyDescent="0.3">
      <c r="A13" s="25">
        <v>7</v>
      </c>
      <c r="B13" s="9" t="s">
        <v>21</v>
      </c>
      <c r="C13" s="27" t="s">
        <v>33</v>
      </c>
      <c r="D13" s="28">
        <f>(D11*D12/1000)/D5</f>
        <v>0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</row>
    <row r="14" spans="1:38" x14ac:dyDescent="0.3">
      <c r="A14" s="25">
        <v>8</v>
      </c>
      <c r="B14" s="29" t="s">
        <v>14</v>
      </c>
      <c r="C14" s="27" t="s">
        <v>15</v>
      </c>
      <c r="D14" s="28">
        <v>187.55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</row>
    <row r="15" spans="1:38" x14ac:dyDescent="0.3">
      <c r="A15" s="25">
        <v>9</v>
      </c>
      <c r="B15" s="9" t="s">
        <v>25</v>
      </c>
      <c r="C15" s="27" t="s">
        <v>33</v>
      </c>
      <c r="D15" s="30">
        <f>(D14*D5/1000)/D5</f>
        <v>0.18755000000000002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</row>
    <row r="16" spans="1:38" ht="15" thickBot="1" x14ac:dyDescent="0.35">
      <c r="A16" s="21">
        <v>10</v>
      </c>
      <c r="B16" s="22" t="s">
        <v>22</v>
      </c>
      <c r="C16" s="23" t="s">
        <v>33</v>
      </c>
      <c r="D16" s="24">
        <f>D13+D15</f>
        <v>0.18755000000000002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</row>
    <row r="17" spans="1:38" ht="15" thickBot="1" x14ac:dyDescent="0.35">
      <c r="A17" s="55" t="s">
        <v>16</v>
      </c>
      <c r="B17" s="56"/>
      <c r="C17" s="56"/>
      <c r="D17" s="57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</row>
    <row r="18" spans="1:38" ht="15" thickBot="1" x14ac:dyDescent="0.35">
      <c r="A18" s="31">
        <v>11</v>
      </c>
      <c r="B18" s="32" t="s">
        <v>28</v>
      </c>
      <c r="C18" s="33" t="s">
        <v>33</v>
      </c>
      <c r="D18" s="50"/>
      <c r="E18" s="34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</row>
    <row r="19" spans="1:38" ht="15" thickBot="1" x14ac:dyDescent="0.35">
      <c r="A19" s="55" t="s">
        <v>17</v>
      </c>
      <c r="B19" s="56"/>
      <c r="C19" s="56"/>
      <c r="D19" s="57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</row>
    <row r="20" spans="1:38" x14ac:dyDescent="0.3">
      <c r="A20" s="16">
        <v>12</v>
      </c>
      <c r="B20" s="35" t="s">
        <v>23</v>
      </c>
      <c r="C20" s="18" t="s">
        <v>33</v>
      </c>
      <c r="D20" s="36">
        <f>D9+D16+D18</f>
        <v>0.18755000000000002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</row>
    <row r="21" spans="1:38" x14ac:dyDescent="0.3">
      <c r="A21" s="25">
        <v>13</v>
      </c>
      <c r="B21" s="9" t="s">
        <v>18</v>
      </c>
      <c r="C21" s="27" t="s">
        <v>19</v>
      </c>
      <c r="D21" s="37">
        <v>0.23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</row>
    <row r="22" spans="1:38" x14ac:dyDescent="0.3">
      <c r="A22" s="25">
        <v>14</v>
      </c>
      <c r="B22" s="38" t="s">
        <v>24</v>
      </c>
      <c r="C22" s="39" t="s">
        <v>33</v>
      </c>
      <c r="D22" s="40">
        <f>D20*(100% +D21)</f>
        <v>0.23068650000000002</v>
      </c>
      <c r="E22" s="41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</row>
    <row r="23" spans="1:38" x14ac:dyDescent="0.3">
      <c r="A23" s="25">
        <v>15</v>
      </c>
      <c r="B23" s="9" t="s">
        <v>26</v>
      </c>
      <c r="C23" s="27" t="s">
        <v>34</v>
      </c>
      <c r="D23" s="48">
        <v>25000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</row>
    <row r="24" spans="1:38" ht="15" thickBot="1" x14ac:dyDescent="0.35">
      <c r="A24" s="21">
        <v>16</v>
      </c>
      <c r="B24" s="42" t="s">
        <v>30</v>
      </c>
      <c r="C24" s="43" t="s">
        <v>20</v>
      </c>
      <c r="D24" s="44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</row>
    <row r="25" spans="1:38" x14ac:dyDescent="0.3"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</row>
    <row r="26" spans="1:38" x14ac:dyDescent="0.3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</row>
    <row r="27" spans="1:38" x14ac:dyDescent="0.3">
      <c r="A27" s="46"/>
      <c r="B27" s="54" t="s">
        <v>31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</row>
    <row r="28" spans="1:38" x14ac:dyDescent="0.3">
      <c r="A28" s="46"/>
      <c r="B28" s="54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</row>
    <row r="29" spans="1:38" ht="14.25" customHeight="1" x14ac:dyDescent="0.3">
      <c r="A29" s="46"/>
      <c r="B29" s="54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</row>
    <row r="30" spans="1:38" ht="16.5" customHeight="1" x14ac:dyDescent="0.3">
      <c r="A30" s="46"/>
      <c r="B30" s="54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</row>
    <row r="31" spans="1:38" x14ac:dyDescent="0.3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</row>
    <row r="32" spans="1:38" x14ac:dyDescent="0.3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</row>
    <row r="33" spans="1:38" x14ac:dyDescent="0.3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</row>
    <row r="34" spans="1:38" x14ac:dyDescent="0.3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</row>
    <row r="35" spans="1:38" x14ac:dyDescent="0.3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</row>
    <row r="36" spans="1:38" x14ac:dyDescent="0.3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</row>
    <row r="37" spans="1:38" x14ac:dyDescent="0.3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</row>
    <row r="38" spans="1:38" x14ac:dyDescent="0.3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</row>
    <row r="39" spans="1:38" x14ac:dyDescent="0.3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</row>
    <row r="40" spans="1:38" x14ac:dyDescent="0.3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</row>
    <row r="41" spans="1:38" x14ac:dyDescent="0.3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</row>
    <row r="42" spans="1:38" x14ac:dyDescent="0.3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</row>
    <row r="43" spans="1:38" x14ac:dyDescent="0.3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</row>
    <row r="44" spans="1:38" x14ac:dyDescent="0.3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</row>
    <row r="45" spans="1:38" x14ac:dyDescent="0.3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</row>
    <row r="46" spans="1:38" x14ac:dyDescent="0.3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</row>
    <row r="47" spans="1:38" x14ac:dyDescent="0.3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</row>
    <row r="48" spans="1:38" x14ac:dyDescent="0.3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</row>
    <row r="49" spans="1:38" x14ac:dyDescent="0.3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</row>
    <row r="50" spans="1:38" x14ac:dyDescent="0.3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</row>
    <row r="51" spans="1:38" x14ac:dyDescent="0.3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</row>
    <row r="52" spans="1:38" x14ac:dyDescent="0.3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</row>
    <row r="53" spans="1:38" x14ac:dyDescent="0.3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</row>
    <row r="54" spans="1:38" x14ac:dyDescent="0.3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</row>
    <row r="55" spans="1:38" x14ac:dyDescent="0.3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</row>
    <row r="56" spans="1:38" x14ac:dyDescent="0.3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</row>
    <row r="57" spans="1:38" x14ac:dyDescent="0.3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</row>
    <row r="58" spans="1:38" x14ac:dyDescent="0.3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</row>
    <row r="59" spans="1:38" x14ac:dyDescent="0.3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</row>
    <row r="60" spans="1:38" x14ac:dyDescent="0.3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</row>
    <row r="61" spans="1:38" x14ac:dyDescent="0.3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</row>
    <row r="62" spans="1:38" x14ac:dyDescent="0.3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</row>
    <row r="63" spans="1:38" x14ac:dyDescent="0.3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</row>
    <row r="64" spans="1:38" x14ac:dyDescent="0.3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</row>
    <row r="65" spans="1:38" x14ac:dyDescent="0.3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</row>
    <row r="66" spans="1:38" x14ac:dyDescent="0.3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</row>
    <row r="67" spans="1:38" x14ac:dyDescent="0.3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</row>
    <row r="68" spans="1:38" x14ac:dyDescent="0.3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</row>
    <row r="69" spans="1:38" x14ac:dyDescent="0.3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</row>
    <row r="70" spans="1:38" x14ac:dyDescent="0.3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</row>
    <row r="71" spans="1:38" x14ac:dyDescent="0.3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</row>
    <row r="72" spans="1:38" x14ac:dyDescent="0.3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</row>
    <row r="73" spans="1:38" x14ac:dyDescent="0.3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</row>
    <row r="74" spans="1:38" x14ac:dyDescent="0.3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</row>
    <row r="75" spans="1:38" x14ac:dyDescent="0.3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</row>
    <row r="76" spans="1:38" x14ac:dyDescent="0.3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</row>
    <row r="77" spans="1:38" x14ac:dyDescent="0.3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</row>
    <row r="78" spans="1:38" x14ac:dyDescent="0.3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</row>
    <row r="79" spans="1:38" x14ac:dyDescent="0.3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</row>
    <row r="80" spans="1:38" x14ac:dyDescent="0.3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</row>
    <row r="81" spans="1:38" x14ac:dyDescent="0.3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</row>
    <row r="82" spans="1:38" x14ac:dyDescent="0.3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</row>
    <row r="83" spans="1:38" x14ac:dyDescent="0.3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</row>
    <row r="84" spans="1:38" x14ac:dyDescent="0.3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</row>
    <row r="85" spans="1:38" x14ac:dyDescent="0.3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</row>
    <row r="86" spans="1:38" x14ac:dyDescent="0.3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</row>
    <row r="87" spans="1:38" x14ac:dyDescent="0.3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</row>
    <row r="88" spans="1:38" x14ac:dyDescent="0.3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</row>
    <row r="89" spans="1:38" x14ac:dyDescent="0.3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</row>
    <row r="90" spans="1:38" x14ac:dyDescent="0.3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</row>
    <row r="91" spans="1:38" x14ac:dyDescent="0.3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</row>
    <row r="92" spans="1:38" x14ac:dyDescent="0.3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</row>
    <row r="93" spans="1:38" x14ac:dyDescent="0.3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</row>
    <row r="94" spans="1:38" x14ac:dyDescent="0.3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</row>
    <row r="95" spans="1:38" x14ac:dyDescent="0.3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</row>
    <row r="96" spans="1:38" x14ac:dyDescent="0.3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</row>
    <row r="97" spans="6:38" x14ac:dyDescent="0.3"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</row>
    <row r="98" spans="6:38" x14ac:dyDescent="0.3"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</row>
    <row r="99" spans="6:38" x14ac:dyDescent="0.3"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</row>
    <row r="100" spans="6:38" x14ac:dyDescent="0.3"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</row>
    <row r="101" spans="6:38" x14ac:dyDescent="0.3"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</row>
    <row r="102" spans="6:38" x14ac:dyDescent="0.3"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</row>
    <row r="103" spans="6:38" x14ac:dyDescent="0.3"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</row>
    <row r="104" spans="6:38" x14ac:dyDescent="0.3"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</row>
  </sheetData>
  <mergeCells count="6">
    <mergeCell ref="C1:D1"/>
    <mergeCell ref="B27:B30"/>
    <mergeCell ref="A7:D7"/>
    <mergeCell ref="A10:D10"/>
    <mergeCell ref="A17:D17"/>
    <mergeCell ref="A19:D1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2 do Umowy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Prezes</cp:lastModifiedBy>
  <cp:lastPrinted>2020-10-13T18:51:23Z</cp:lastPrinted>
  <dcterms:created xsi:type="dcterms:W3CDTF">2018-05-18T12:29:44Z</dcterms:created>
  <dcterms:modified xsi:type="dcterms:W3CDTF">2020-10-19T11:14:04Z</dcterms:modified>
</cp:coreProperties>
</file>