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3\krajowe\DZ.260.22.2023 - Dostawa odzieży i środków ochrony indywidualnej\Przygotowanie postępowania\Zadanie nr 2 - Środki ochrony indywidualnej\"/>
    </mc:Choice>
  </mc:AlternateContent>
  <xr:revisionPtr revIDLastSave="0" documentId="13_ncr:1_{1DF8574C-3E9B-428B-899F-99B23B5133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" sheetId="4" r:id="rId1"/>
  </sheets>
  <definedNames>
    <definedName name="_Hlk535392766" localSheetId="0">formularz!#REF!</definedName>
  </definedNames>
  <calcPr calcId="181029"/>
</workbook>
</file>

<file path=xl/calcChain.xml><?xml version="1.0" encoding="utf-8"?>
<calcChain xmlns="http://schemas.openxmlformats.org/spreadsheetml/2006/main">
  <c r="G21" i="4" l="1"/>
  <c r="H21" i="4" s="1"/>
  <c r="H31" i="4"/>
  <c r="G31" i="4"/>
  <c r="E31" i="4"/>
  <c r="G29" i="4"/>
  <c r="H29" i="4" s="1"/>
  <c r="E29" i="4"/>
  <c r="E21" i="4"/>
  <c r="C41" i="4"/>
  <c r="E38" i="4"/>
  <c r="G38" i="4" s="1"/>
  <c r="E39" i="4"/>
  <c r="G39" i="4" s="1"/>
  <c r="E40" i="4"/>
  <c r="E30" i="4"/>
  <c r="G30" i="4" s="1"/>
  <c r="E32" i="4"/>
  <c r="G32" i="4" s="1"/>
  <c r="H32" i="4" s="1"/>
  <c r="E33" i="4"/>
  <c r="G33" i="4" s="1"/>
  <c r="E34" i="4"/>
  <c r="G34" i="4" s="1"/>
  <c r="E35" i="4"/>
  <c r="G35" i="4" s="1"/>
  <c r="E36" i="4"/>
  <c r="G36" i="4" s="1"/>
  <c r="E37" i="4"/>
  <c r="G37" i="4" s="1"/>
  <c r="E28" i="4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E15" i="4"/>
  <c r="E16" i="4"/>
  <c r="G16" i="4" s="1"/>
  <c r="E17" i="4"/>
  <c r="G17" i="4" s="1"/>
  <c r="E18" i="4"/>
  <c r="G18" i="4" s="1"/>
  <c r="E19" i="4"/>
  <c r="G19" i="4" s="1"/>
  <c r="E20" i="4"/>
  <c r="G20" i="4" s="1"/>
  <c r="E22" i="4"/>
  <c r="G22" i="4" s="1"/>
  <c r="E23" i="4"/>
  <c r="G23" i="4" s="1"/>
  <c r="E24" i="4"/>
  <c r="G24" i="4" s="1"/>
  <c r="E25" i="4"/>
  <c r="G25" i="4" s="1"/>
  <c r="E4" i="4"/>
  <c r="G4" i="4" s="1"/>
  <c r="E41" i="4" l="1"/>
  <c r="G28" i="4"/>
  <c r="G40" i="4"/>
  <c r="H40" i="4" s="1"/>
  <c r="H39" i="4"/>
  <c r="G15" i="4"/>
  <c r="G26" i="4" s="1"/>
  <c r="H38" i="4"/>
  <c r="E26" i="4"/>
  <c r="C26" i="4"/>
  <c r="C42" i="4" s="1"/>
  <c r="H25" i="4"/>
  <c r="H24" i="4"/>
  <c r="H18" i="4"/>
  <c r="H19" i="4"/>
  <c r="H20" i="4"/>
  <c r="H22" i="4"/>
  <c r="H23" i="4"/>
  <c r="A33" i="4"/>
  <c r="A34" i="4" s="1"/>
  <c r="A35" i="4" s="1"/>
  <c r="A36" i="4" s="1"/>
  <c r="A37" i="4" s="1"/>
  <c r="A38" i="4" s="1"/>
  <c r="A39" i="4" s="1"/>
  <c r="A40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E42" i="4" l="1"/>
  <c r="G41" i="4"/>
  <c r="G42" i="4" s="1"/>
  <c r="A21" i="4"/>
  <c r="A22" i="4" s="1"/>
  <c r="A23" i="4" s="1"/>
  <c r="A24" i="4" s="1"/>
  <c r="A25" i="4" s="1"/>
  <c r="H15" i="4"/>
  <c r="H17" i="4"/>
  <c r="H6" i="4"/>
  <c r="H14" i="4"/>
  <c r="H34" i="4" l="1"/>
  <c r="H30" i="4"/>
  <c r="H35" i="4"/>
  <c r="H36" i="4"/>
  <c r="H33" i="4"/>
  <c r="H37" i="4"/>
  <c r="H28" i="4" l="1"/>
  <c r="H41" i="4" s="1"/>
  <c r="H11" i="4"/>
  <c r="H10" i="4"/>
  <c r="H9" i="4"/>
  <c r="H7" i="4"/>
  <c r="H8" i="4"/>
  <c r="H12" i="4"/>
  <c r="H13" i="4"/>
  <c r="H16" i="4"/>
  <c r="H5" i="4" l="1"/>
  <c r="H4" i="4"/>
  <c r="H26" i="4" l="1"/>
  <c r="H42" i="4" s="1"/>
</calcChain>
</file>

<file path=xl/sharedStrings.xml><?xml version="1.0" encoding="utf-8"?>
<sst xmlns="http://schemas.openxmlformats.org/spreadsheetml/2006/main" count="50" uniqueCount="50">
  <si>
    <t>L.p.</t>
  </si>
  <si>
    <t>OKULARY PRZECIWSŁONECZNE</t>
  </si>
  <si>
    <t>OKULARY OCHRONNE</t>
  </si>
  <si>
    <t>Cena jednostkowa netto (zł)</t>
  </si>
  <si>
    <t>Wartośc netto (zł)</t>
  </si>
  <si>
    <t>Kwota podatku VAT (zł)</t>
  </si>
  <si>
    <t>Wartość brutto (zł)</t>
  </si>
  <si>
    <t>OKULARY SPAWALNICZE</t>
  </si>
  <si>
    <t>OGÓŁEM</t>
  </si>
  <si>
    <t>RAZEM</t>
  </si>
  <si>
    <t>SUMA</t>
  </si>
  <si>
    <t xml:space="preserve"> RĘKAWICE</t>
  </si>
  <si>
    <t>PRZYŁBICA OCHRONNA SIATKOWA</t>
  </si>
  <si>
    <t>NAKOLANNIKI ŻELOWE</t>
  </si>
  <si>
    <t>SZELKI (PAS) BEZPIECZENSTWA Z AMORTYZATOREM, Z URZADZENIEM SAMOHAMOWNYM W KOMPLECIE</t>
  </si>
  <si>
    <t>Szacunkowa ilość (szt/par)</t>
  </si>
  <si>
    <t>Stawka podatku VAT (%)</t>
  </si>
  <si>
    <t>Rękawice ochronne kwasoodporne</t>
  </si>
  <si>
    <t>Rękawice bawełnianie archiwalne</t>
  </si>
  <si>
    <t>Getry spawalnicze</t>
  </si>
  <si>
    <t>Fartuch ochronny kwasoodporny</t>
  </si>
  <si>
    <t>Lizak ostrzegawczy</t>
  </si>
  <si>
    <t>Kamizelka z napisem „Kierowanie ruchem drogowym</t>
  </si>
  <si>
    <t>OCHRONNIK SŁUCHU NA PAŁĄKU NAGŁOWNYM</t>
  </si>
  <si>
    <t>OCHRONNIKI SŁUCHU - ZATYCZKI DO USZU</t>
  </si>
  <si>
    <t>NAPULŚNIK NADGARSTKA</t>
  </si>
  <si>
    <t>GOGLE OCHRONNE</t>
  </si>
  <si>
    <t>PRZYŁBICA SPAWALNICZA</t>
  </si>
  <si>
    <t>Fartuch spawalniczy przedni</t>
  </si>
  <si>
    <t>Kombinezon lakierniczy antystatyczny jednorazowy</t>
  </si>
  <si>
    <t>Rękawice ochronne zgodne z normą PN-EN388</t>
  </si>
  <si>
    <t>Rękawice ochronne elektroizolacyjne zgodne z normą PN-EN60903</t>
  </si>
  <si>
    <t>Rękawice ochronne zgodne z normą PN-EN407</t>
  </si>
  <si>
    <t>Rękawice bawełnianie</t>
  </si>
  <si>
    <t xml:space="preserve">Rękawice ochronne pilarskie  zgodne z normą PN-EN381 i PN-EN388 </t>
  </si>
  <si>
    <t>Rękawice ochronne antyprzecięciowe</t>
  </si>
  <si>
    <t>Rękawice ochronne dla mechaników</t>
  </si>
  <si>
    <t>Rękawice nitrylowe - bezpudrowe</t>
  </si>
  <si>
    <t>Wyszczególnienie*</t>
  </si>
  <si>
    <t>HEŁM OCHRONNY</t>
  </si>
  <si>
    <t>HEŁM OCHRONNY KOMPATYBILNY ZE SŁUCHAWKAMI I PRZYŁBICĄ</t>
  </si>
  <si>
    <t>Fartuch wodoochronny</t>
  </si>
  <si>
    <t>Rękawice ochronne zimowe zgodne z normą PN-EN388, PN-EN511, EN420</t>
  </si>
  <si>
    <t>Kombinezon roboczy jednorazowy</t>
  </si>
  <si>
    <t xml:space="preserve">KAMIZELKA OSTRZEGAWCZA </t>
  </si>
  <si>
    <r>
      <t>Rękawice ochronne zgodne z normą PN-EN374 i PN-EN388 i EN420 poziom odporności</t>
    </r>
    <r>
      <rPr>
        <b/>
        <sz val="10"/>
        <rFont val="Arial"/>
        <family val="2"/>
        <charset val="238"/>
      </rPr>
      <t xml:space="preserve"> 4 1 0 1 X</t>
    </r>
  </si>
  <si>
    <r>
      <t xml:space="preserve">Rękawice ochronne zgodne z normą PN-EN374 i PN-EN388 i EN420 poziom odporności </t>
    </r>
    <r>
      <rPr>
        <b/>
        <sz val="10"/>
        <rFont val="Arial"/>
        <family val="2"/>
        <charset val="238"/>
      </rPr>
      <t>4 1 0 2 X</t>
    </r>
  </si>
  <si>
    <t xml:space="preserve">Formularz cenowy musi być opatrzony przez osobę lub osoby uprawnione do reprezentowania firmy kwalifikowanym podpisem elektronicznym, podpisem zaufanych lub podpisem osobistym. </t>
  </si>
  <si>
    <r>
      <t>Formularz cenowy -</t>
    </r>
    <r>
      <rPr>
        <sz val="10"/>
        <rFont val="Arial"/>
        <family val="2"/>
        <charset val="238"/>
      </rPr>
      <t xml:space="preserve"> załącznik nr 5 dla zadania nr 2</t>
    </r>
  </si>
  <si>
    <t>ŚRODKI OCHRONY INDYWIDUALNEJ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</si>
</sst>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3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3" fontId="1" fillId="0" borderId="6" xfId="0" applyNumberFormat="1" applyFont="1" applyBorder="1" applyAlignment="1">
      <alignment horizontal="center"/>
    </xf>
    <xf numFmtId="4" fontId="2" fillId="0" borderId="6" xfId="0" applyNumberFormat="1" applyFont="1" applyBorder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164" fontId="7" fillId="0" borderId="0" xfId="0" applyNumberFormat="1" applyFont="1"/>
    <xf numFmtId="0" fontId="3" fillId="0" borderId="9" xfId="0" applyFont="1" applyBorder="1" applyAlignment="1">
      <alignment vertical="center" wrapText="1"/>
    </xf>
    <xf numFmtId="2" fontId="1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/>
    <xf numFmtId="2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2" fontId="8" fillId="0" borderId="1" xfId="0" applyNumberFormat="1" applyFont="1" applyBorder="1"/>
    <xf numFmtId="3" fontId="8" fillId="2" borderId="1" xfId="0" applyNumberFormat="1" applyFont="1" applyFill="1" applyBorder="1" applyAlignment="1">
      <alignment horizontal="center"/>
    </xf>
    <xf numFmtId="4" fontId="9" fillId="0" borderId="0" xfId="0" applyNumberFormat="1" applyFont="1"/>
    <xf numFmtId="164" fontId="9" fillId="0" borderId="0" xfId="0" applyNumberFormat="1" applyFont="1"/>
    <xf numFmtId="0" fontId="9" fillId="0" borderId="0" xfId="0" applyFont="1"/>
    <xf numFmtId="0" fontId="8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/>
    <xf numFmtId="0" fontId="10" fillId="0" borderId="0" xfId="0" applyFont="1"/>
    <xf numFmtId="4" fontId="9" fillId="0" borderId="1" xfId="0" applyNumberFormat="1" applyFont="1" applyBorder="1"/>
    <xf numFmtId="0" fontId="11" fillId="0" borderId="0" xfId="0" applyFont="1" applyAlignment="1">
      <alignment horizontal="center" vertical="center"/>
    </xf>
    <xf numFmtId="3" fontId="9" fillId="0" borderId="0" xfId="0" applyNumberFormat="1" applyFont="1"/>
    <xf numFmtId="0" fontId="11" fillId="0" borderId="0" xfId="0" applyFont="1"/>
    <xf numFmtId="3" fontId="13" fillId="2" borderId="1" xfId="0" applyNumberFormat="1" applyFont="1" applyFill="1" applyBorder="1" applyAlignment="1">
      <alignment horizontal="center"/>
    </xf>
    <xf numFmtId="4" fontId="13" fillId="0" borderId="1" xfId="0" applyNumberFormat="1" applyFont="1" applyBorder="1"/>
    <xf numFmtId="2" fontId="13" fillId="0" borderId="1" xfId="0" applyNumberFormat="1" applyFont="1" applyBorder="1" applyAlignment="1">
      <alignment horizontal="right"/>
    </xf>
    <xf numFmtId="2" fontId="13" fillId="0" borderId="1" xfId="0" applyNumberFormat="1" applyFont="1" applyBorder="1"/>
    <xf numFmtId="0" fontId="14" fillId="0" borderId="0" xfId="0" applyFont="1"/>
    <xf numFmtId="9" fontId="9" fillId="0" borderId="1" xfId="0" applyNumberFormat="1" applyFont="1" applyBorder="1"/>
    <xf numFmtId="0" fontId="15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3649-C7D8-4CC1-B266-55D59367A3E6}">
  <sheetPr>
    <pageSetUpPr fitToPage="1"/>
  </sheetPr>
  <dimension ref="A1:H48"/>
  <sheetViews>
    <sheetView tabSelected="1" workbookViewId="0">
      <selection activeCell="G21" sqref="G21"/>
    </sheetView>
  </sheetViews>
  <sheetFormatPr defaultColWidth="8.88671875" defaultRowHeight="13.8" x14ac:dyDescent="0.25"/>
  <cols>
    <col min="1" max="1" width="4.44140625" style="36" customWidth="1"/>
    <col min="2" max="2" width="50.6640625" style="38" customWidth="1"/>
    <col min="3" max="3" width="12" style="37" bestFit="1" customWidth="1"/>
    <col min="4" max="4" width="16" style="27" customWidth="1"/>
    <col min="5" max="5" width="14.6640625" style="28" customWidth="1"/>
    <col min="6" max="6" width="8.88671875" style="29"/>
    <col min="7" max="7" width="10.5546875" style="28" customWidth="1"/>
    <col min="8" max="8" width="13.6640625" style="28" customWidth="1"/>
    <col min="9" max="16384" width="8.88671875" style="29"/>
  </cols>
  <sheetData>
    <row r="1" spans="1:8" x14ac:dyDescent="0.25">
      <c r="A1" s="46" t="s">
        <v>48</v>
      </c>
      <c r="B1" s="47"/>
      <c r="C1" s="47"/>
    </row>
    <row r="2" spans="1:8" ht="17.25" customHeight="1" x14ac:dyDescent="0.25">
      <c r="A2" s="48" t="s">
        <v>49</v>
      </c>
      <c r="B2" s="49"/>
      <c r="C2" s="49"/>
      <c r="D2" s="49"/>
      <c r="E2" s="49"/>
      <c r="F2" s="49"/>
      <c r="G2" s="49"/>
      <c r="H2" s="50"/>
    </row>
    <row r="3" spans="1:8" ht="42.75" customHeight="1" x14ac:dyDescent="0.25">
      <c r="A3" s="9" t="s">
        <v>0</v>
      </c>
      <c r="B3" s="6" t="s">
        <v>38</v>
      </c>
      <c r="C3" s="2" t="s">
        <v>15</v>
      </c>
      <c r="D3" s="1" t="s">
        <v>3</v>
      </c>
      <c r="E3" s="8" t="s">
        <v>4</v>
      </c>
      <c r="F3" s="30" t="s">
        <v>16</v>
      </c>
      <c r="G3" s="31" t="s">
        <v>5</v>
      </c>
      <c r="H3" s="32" t="s">
        <v>6</v>
      </c>
    </row>
    <row r="4" spans="1:8" ht="26.1" customHeight="1" x14ac:dyDescent="0.25">
      <c r="A4" s="10">
        <v>1</v>
      </c>
      <c r="B4" s="7" t="s">
        <v>44</v>
      </c>
      <c r="C4" s="3">
        <v>1200</v>
      </c>
      <c r="D4" s="4"/>
      <c r="E4" s="20">
        <f>C4*D4</f>
        <v>0</v>
      </c>
      <c r="F4" s="44">
        <v>0.23</v>
      </c>
      <c r="G4" s="33">
        <f>E4*F4</f>
        <v>0</v>
      </c>
      <c r="H4" s="33">
        <f t="shared" ref="H4:H17" si="0">E4+G4</f>
        <v>0</v>
      </c>
    </row>
    <row r="5" spans="1:8" ht="26.1" customHeight="1" x14ac:dyDescent="0.25">
      <c r="A5" s="10">
        <f>A4+1</f>
        <v>2</v>
      </c>
      <c r="B5" s="7" t="s">
        <v>39</v>
      </c>
      <c r="C5" s="3">
        <v>160</v>
      </c>
      <c r="D5" s="4"/>
      <c r="E5" s="20">
        <f t="shared" ref="E5:E25" si="1">C5*D5</f>
        <v>0</v>
      </c>
      <c r="F5" s="44">
        <v>0.23</v>
      </c>
      <c r="G5" s="33">
        <f t="shared" ref="G5:G25" si="2">E5*F5</f>
        <v>0</v>
      </c>
      <c r="H5" s="33">
        <f t="shared" si="0"/>
        <v>0</v>
      </c>
    </row>
    <row r="6" spans="1:8" ht="26.1" customHeight="1" x14ac:dyDescent="0.25">
      <c r="A6" s="10">
        <f t="shared" ref="A6:A25" si="3">A5+1</f>
        <v>3</v>
      </c>
      <c r="B6" s="7" t="s">
        <v>40</v>
      </c>
      <c r="C6" s="3">
        <v>15</v>
      </c>
      <c r="D6" s="4"/>
      <c r="E6" s="20">
        <f t="shared" si="1"/>
        <v>0</v>
      </c>
      <c r="F6" s="44">
        <v>0.23</v>
      </c>
      <c r="G6" s="33">
        <f t="shared" si="2"/>
        <v>0</v>
      </c>
      <c r="H6" s="33">
        <f t="shared" si="0"/>
        <v>0</v>
      </c>
    </row>
    <row r="7" spans="1:8" ht="26.1" customHeight="1" x14ac:dyDescent="0.25">
      <c r="A7" s="10">
        <f t="shared" si="3"/>
        <v>4</v>
      </c>
      <c r="B7" s="7" t="s">
        <v>23</v>
      </c>
      <c r="C7" s="3">
        <v>110</v>
      </c>
      <c r="D7" s="4"/>
      <c r="E7" s="20">
        <f t="shared" si="1"/>
        <v>0</v>
      </c>
      <c r="F7" s="44">
        <v>0.23</v>
      </c>
      <c r="G7" s="33">
        <f t="shared" si="2"/>
        <v>0</v>
      </c>
      <c r="H7" s="33">
        <f t="shared" si="0"/>
        <v>0</v>
      </c>
    </row>
    <row r="8" spans="1:8" ht="26.1" customHeight="1" x14ac:dyDescent="0.25">
      <c r="A8" s="10">
        <f t="shared" si="3"/>
        <v>5</v>
      </c>
      <c r="B8" s="7" t="s">
        <v>24</v>
      </c>
      <c r="C8" s="3">
        <v>1000</v>
      </c>
      <c r="D8" s="4"/>
      <c r="E8" s="20">
        <f t="shared" si="1"/>
        <v>0</v>
      </c>
      <c r="F8" s="44">
        <v>0.23</v>
      </c>
      <c r="G8" s="33">
        <f t="shared" si="2"/>
        <v>0</v>
      </c>
      <c r="H8" s="33">
        <f t="shared" si="0"/>
        <v>0</v>
      </c>
    </row>
    <row r="9" spans="1:8" ht="26.1" customHeight="1" x14ac:dyDescent="0.25">
      <c r="A9" s="10">
        <f t="shared" si="3"/>
        <v>6</v>
      </c>
      <c r="B9" s="7" t="s">
        <v>25</v>
      </c>
      <c r="C9" s="3">
        <v>10</v>
      </c>
      <c r="D9" s="4"/>
      <c r="E9" s="20">
        <f t="shared" si="1"/>
        <v>0</v>
      </c>
      <c r="F9" s="44">
        <v>0.23</v>
      </c>
      <c r="G9" s="33">
        <f t="shared" si="2"/>
        <v>0</v>
      </c>
      <c r="H9" s="33">
        <f t="shared" si="0"/>
        <v>0</v>
      </c>
    </row>
    <row r="10" spans="1:8" ht="39" customHeight="1" x14ac:dyDescent="0.25">
      <c r="A10" s="10">
        <f t="shared" si="3"/>
        <v>7</v>
      </c>
      <c r="B10" s="7" t="s">
        <v>14</v>
      </c>
      <c r="C10" s="3">
        <v>30</v>
      </c>
      <c r="D10" s="4"/>
      <c r="E10" s="20">
        <f t="shared" si="1"/>
        <v>0</v>
      </c>
      <c r="F10" s="44">
        <v>0.23</v>
      </c>
      <c r="G10" s="33">
        <f t="shared" si="2"/>
        <v>0</v>
      </c>
      <c r="H10" s="33">
        <f t="shared" si="0"/>
        <v>0</v>
      </c>
    </row>
    <row r="11" spans="1:8" ht="26.1" customHeight="1" x14ac:dyDescent="0.25">
      <c r="A11" s="10">
        <f t="shared" si="3"/>
        <v>8</v>
      </c>
      <c r="B11" s="7" t="s">
        <v>12</v>
      </c>
      <c r="C11" s="3">
        <v>110</v>
      </c>
      <c r="D11" s="4"/>
      <c r="E11" s="20">
        <f t="shared" si="1"/>
        <v>0</v>
      </c>
      <c r="F11" s="44">
        <v>0.23</v>
      </c>
      <c r="G11" s="33">
        <f t="shared" si="2"/>
        <v>0</v>
      </c>
      <c r="H11" s="33">
        <f t="shared" si="0"/>
        <v>0</v>
      </c>
    </row>
    <row r="12" spans="1:8" s="34" customFormat="1" ht="26.1" customHeight="1" x14ac:dyDescent="0.25">
      <c r="A12" s="10">
        <f t="shared" si="3"/>
        <v>9</v>
      </c>
      <c r="B12" s="7" t="s">
        <v>2</v>
      </c>
      <c r="C12" s="3">
        <v>300</v>
      </c>
      <c r="D12" s="5"/>
      <c r="E12" s="20">
        <f t="shared" si="1"/>
        <v>0</v>
      </c>
      <c r="F12" s="44">
        <v>0.23</v>
      </c>
      <c r="G12" s="33">
        <f t="shared" si="2"/>
        <v>0</v>
      </c>
      <c r="H12" s="33">
        <f t="shared" si="0"/>
        <v>0</v>
      </c>
    </row>
    <row r="13" spans="1:8" ht="26.1" customHeight="1" x14ac:dyDescent="0.25">
      <c r="A13" s="10">
        <f t="shared" si="3"/>
        <v>10</v>
      </c>
      <c r="B13" s="7" t="s">
        <v>26</v>
      </c>
      <c r="C13" s="3">
        <v>50</v>
      </c>
      <c r="D13" s="4"/>
      <c r="E13" s="20">
        <f t="shared" si="1"/>
        <v>0</v>
      </c>
      <c r="F13" s="44">
        <v>0.23</v>
      </c>
      <c r="G13" s="33">
        <f t="shared" si="2"/>
        <v>0</v>
      </c>
      <c r="H13" s="33">
        <f t="shared" si="0"/>
        <v>0</v>
      </c>
    </row>
    <row r="14" spans="1:8" ht="26.1" customHeight="1" x14ac:dyDescent="0.25">
      <c r="A14" s="10">
        <f t="shared" si="3"/>
        <v>11</v>
      </c>
      <c r="B14" s="7" t="s">
        <v>7</v>
      </c>
      <c r="C14" s="3">
        <v>5</v>
      </c>
      <c r="D14" s="4"/>
      <c r="E14" s="20">
        <f t="shared" si="1"/>
        <v>0</v>
      </c>
      <c r="F14" s="44">
        <v>0.23</v>
      </c>
      <c r="G14" s="33">
        <f t="shared" si="2"/>
        <v>0</v>
      </c>
      <c r="H14" s="33">
        <f t="shared" si="0"/>
        <v>0</v>
      </c>
    </row>
    <row r="15" spans="1:8" ht="26.1" customHeight="1" x14ac:dyDescent="0.25">
      <c r="A15" s="10">
        <f t="shared" si="3"/>
        <v>12</v>
      </c>
      <c r="B15" s="12" t="s">
        <v>27</v>
      </c>
      <c r="C15" s="13">
        <v>5</v>
      </c>
      <c r="D15" s="14"/>
      <c r="E15" s="20">
        <f t="shared" si="1"/>
        <v>0</v>
      </c>
      <c r="F15" s="44">
        <v>0.23</v>
      </c>
      <c r="G15" s="33">
        <f t="shared" si="2"/>
        <v>0</v>
      </c>
      <c r="H15" s="33">
        <f t="shared" si="0"/>
        <v>0</v>
      </c>
    </row>
    <row r="16" spans="1:8" ht="26.1" customHeight="1" x14ac:dyDescent="0.25">
      <c r="A16" s="10">
        <f t="shared" si="3"/>
        <v>13</v>
      </c>
      <c r="B16" s="12" t="s">
        <v>1</v>
      </c>
      <c r="C16" s="13">
        <v>220</v>
      </c>
      <c r="D16" s="14"/>
      <c r="E16" s="20">
        <f t="shared" si="1"/>
        <v>0</v>
      </c>
      <c r="F16" s="44">
        <v>0.23</v>
      </c>
      <c r="G16" s="33">
        <f t="shared" si="2"/>
        <v>0</v>
      </c>
      <c r="H16" s="33">
        <f t="shared" si="0"/>
        <v>0</v>
      </c>
    </row>
    <row r="17" spans="1:8" ht="26.1" customHeight="1" x14ac:dyDescent="0.25">
      <c r="A17" s="10">
        <f t="shared" si="3"/>
        <v>14</v>
      </c>
      <c r="B17" s="19" t="s">
        <v>13</v>
      </c>
      <c r="C17" s="13">
        <v>30</v>
      </c>
      <c r="D17" s="14"/>
      <c r="E17" s="20">
        <f t="shared" si="1"/>
        <v>0</v>
      </c>
      <c r="F17" s="44">
        <v>0.23</v>
      </c>
      <c r="G17" s="33">
        <f t="shared" si="2"/>
        <v>0</v>
      </c>
      <c r="H17" s="33">
        <f t="shared" si="0"/>
        <v>0</v>
      </c>
    </row>
    <row r="18" spans="1:8" ht="26.1" customHeight="1" x14ac:dyDescent="0.25">
      <c r="A18" s="10">
        <f t="shared" si="3"/>
        <v>15</v>
      </c>
      <c r="B18" s="19" t="s">
        <v>28</v>
      </c>
      <c r="C18" s="13">
        <v>10</v>
      </c>
      <c r="D18" s="14"/>
      <c r="E18" s="20">
        <f t="shared" si="1"/>
        <v>0</v>
      </c>
      <c r="F18" s="44">
        <v>0.23</v>
      </c>
      <c r="G18" s="33">
        <f t="shared" si="2"/>
        <v>0</v>
      </c>
      <c r="H18" s="33">
        <f t="shared" ref="H18:H25" si="4">E18+G18</f>
        <v>0</v>
      </c>
    </row>
    <row r="19" spans="1:8" ht="26.1" customHeight="1" x14ac:dyDescent="0.25">
      <c r="A19" s="10">
        <f t="shared" si="3"/>
        <v>16</v>
      </c>
      <c r="B19" s="19" t="s">
        <v>19</v>
      </c>
      <c r="C19" s="13">
        <v>10</v>
      </c>
      <c r="D19" s="14"/>
      <c r="E19" s="20">
        <f t="shared" si="1"/>
        <v>0</v>
      </c>
      <c r="F19" s="44">
        <v>0.23</v>
      </c>
      <c r="G19" s="33">
        <f t="shared" si="2"/>
        <v>0</v>
      </c>
      <c r="H19" s="33">
        <f t="shared" si="4"/>
        <v>0</v>
      </c>
    </row>
    <row r="20" spans="1:8" ht="26.1" customHeight="1" x14ac:dyDescent="0.25">
      <c r="A20" s="10">
        <f t="shared" si="3"/>
        <v>17</v>
      </c>
      <c r="B20" s="19" t="s">
        <v>20</v>
      </c>
      <c r="C20" s="13">
        <v>10</v>
      </c>
      <c r="D20" s="14"/>
      <c r="E20" s="20">
        <f t="shared" si="1"/>
        <v>0</v>
      </c>
      <c r="F20" s="44">
        <v>0.23</v>
      </c>
      <c r="G20" s="33">
        <f t="shared" si="2"/>
        <v>0</v>
      </c>
      <c r="H20" s="33">
        <f t="shared" si="4"/>
        <v>0</v>
      </c>
    </row>
    <row r="21" spans="1:8" ht="26.1" customHeight="1" x14ac:dyDescent="0.25">
      <c r="A21" s="10">
        <f t="shared" si="3"/>
        <v>18</v>
      </c>
      <c r="B21" s="19" t="s">
        <v>41</v>
      </c>
      <c r="C21" s="13">
        <v>5</v>
      </c>
      <c r="D21" s="14"/>
      <c r="E21" s="20">
        <f t="shared" si="1"/>
        <v>0</v>
      </c>
      <c r="F21" s="44">
        <v>0.23</v>
      </c>
      <c r="G21" s="33">
        <f t="shared" si="2"/>
        <v>0</v>
      </c>
      <c r="H21" s="33">
        <f t="shared" si="4"/>
        <v>0</v>
      </c>
    </row>
    <row r="22" spans="1:8" ht="26.1" customHeight="1" x14ac:dyDescent="0.25">
      <c r="A22" s="10">
        <f t="shared" si="3"/>
        <v>19</v>
      </c>
      <c r="B22" s="19" t="s">
        <v>21</v>
      </c>
      <c r="C22" s="13">
        <v>10</v>
      </c>
      <c r="D22" s="14"/>
      <c r="E22" s="20">
        <f t="shared" si="1"/>
        <v>0</v>
      </c>
      <c r="F22" s="44">
        <v>0.23</v>
      </c>
      <c r="G22" s="33">
        <f t="shared" si="2"/>
        <v>0</v>
      </c>
      <c r="H22" s="33">
        <f t="shared" si="4"/>
        <v>0</v>
      </c>
    </row>
    <row r="23" spans="1:8" ht="26.1" customHeight="1" x14ac:dyDescent="0.25">
      <c r="A23" s="10">
        <f t="shared" si="3"/>
        <v>20</v>
      </c>
      <c r="B23" s="19" t="s">
        <v>22</v>
      </c>
      <c r="C23" s="13">
        <v>10</v>
      </c>
      <c r="D23" s="14"/>
      <c r="E23" s="20">
        <f t="shared" si="1"/>
        <v>0</v>
      </c>
      <c r="F23" s="44">
        <v>0.23</v>
      </c>
      <c r="G23" s="33">
        <f t="shared" si="2"/>
        <v>0</v>
      </c>
      <c r="H23" s="33">
        <f t="shared" si="4"/>
        <v>0</v>
      </c>
    </row>
    <row r="24" spans="1:8" ht="26.1" customHeight="1" x14ac:dyDescent="0.25">
      <c r="A24" s="10">
        <f t="shared" si="3"/>
        <v>21</v>
      </c>
      <c r="B24" s="19" t="s">
        <v>43</v>
      </c>
      <c r="C24" s="13">
        <v>100</v>
      </c>
      <c r="D24" s="14"/>
      <c r="E24" s="20">
        <f t="shared" si="1"/>
        <v>0</v>
      </c>
      <c r="F24" s="44">
        <v>0.23</v>
      </c>
      <c r="G24" s="33">
        <f t="shared" si="2"/>
        <v>0</v>
      </c>
      <c r="H24" s="33">
        <f t="shared" si="4"/>
        <v>0</v>
      </c>
    </row>
    <row r="25" spans="1:8" ht="20.399999999999999" customHeight="1" x14ac:dyDescent="0.25">
      <c r="A25" s="10">
        <f t="shared" si="3"/>
        <v>22</v>
      </c>
      <c r="B25" s="19" t="s">
        <v>29</v>
      </c>
      <c r="C25" s="13">
        <v>50</v>
      </c>
      <c r="D25" s="14"/>
      <c r="E25" s="20">
        <f t="shared" si="1"/>
        <v>0</v>
      </c>
      <c r="F25" s="44">
        <v>0.23</v>
      </c>
      <c r="G25" s="33">
        <f t="shared" si="2"/>
        <v>0</v>
      </c>
      <c r="H25" s="33">
        <f t="shared" si="4"/>
        <v>0</v>
      </c>
    </row>
    <row r="26" spans="1:8" ht="18" customHeight="1" x14ac:dyDescent="0.25">
      <c r="A26" s="54" t="s">
        <v>10</v>
      </c>
      <c r="B26" s="58"/>
      <c r="C26" s="26">
        <f>SUM(C4:C25)</f>
        <v>3450</v>
      </c>
      <c r="D26" s="22"/>
      <c r="E26" s="25">
        <f>SUM(E4:E25)</f>
        <v>0</v>
      </c>
      <c r="F26" s="24"/>
      <c r="G26" s="25">
        <f>SUM(G4:G25)</f>
        <v>0</v>
      </c>
      <c r="H26" s="25">
        <f>SUM(H4:H25)</f>
        <v>0</v>
      </c>
    </row>
    <row r="27" spans="1:8" ht="18.75" customHeight="1" x14ac:dyDescent="0.25">
      <c r="A27" s="51" t="s">
        <v>11</v>
      </c>
      <c r="B27" s="52"/>
      <c r="C27" s="52"/>
      <c r="D27" s="52"/>
      <c r="E27" s="52"/>
      <c r="F27" s="52"/>
      <c r="G27" s="52"/>
      <c r="H27" s="53"/>
    </row>
    <row r="28" spans="1:8" ht="26.1" customHeight="1" x14ac:dyDescent="0.25">
      <c r="A28" s="10">
        <v>1</v>
      </c>
      <c r="B28" s="7" t="s">
        <v>30</v>
      </c>
      <c r="C28" s="3">
        <v>35000</v>
      </c>
      <c r="D28" s="11"/>
      <c r="E28" s="21">
        <f>D28*C28</f>
        <v>0</v>
      </c>
      <c r="F28" s="44">
        <v>0.23</v>
      </c>
      <c r="G28" s="33">
        <f t="shared" ref="G28:G40" si="5">E28*F28</f>
        <v>0</v>
      </c>
      <c r="H28" s="33">
        <f t="shared" ref="H28:H37" si="6">E28+G28</f>
        <v>0</v>
      </c>
    </row>
    <row r="29" spans="1:8" ht="26.1" customHeight="1" x14ac:dyDescent="0.25">
      <c r="A29" s="10">
        <v>2</v>
      </c>
      <c r="B29" s="7" t="s">
        <v>42</v>
      </c>
      <c r="C29" s="3">
        <v>15000</v>
      </c>
      <c r="D29" s="11"/>
      <c r="E29" s="21">
        <f>D29*C29</f>
        <v>0</v>
      </c>
      <c r="F29" s="44">
        <v>0.23</v>
      </c>
      <c r="G29" s="33">
        <f t="shared" si="5"/>
        <v>0</v>
      </c>
      <c r="H29" s="33">
        <f t="shared" si="6"/>
        <v>0</v>
      </c>
    </row>
    <row r="30" spans="1:8" ht="26.1" customHeight="1" x14ac:dyDescent="0.25">
      <c r="A30" s="10">
        <v>3</v>
      </c>
      <c r="B30" s="7" t="s">
        <v>45</v>
      </c>
      <c r="C30" s="3">
        <v>1300</v>
      </c>
      <c r="D30" s="11"/>
      <c r="E30" s="21">
        <f t="shared" ref="E30:E37" si="7">D30*C30</f>
        <v>0</v>
      </c>
      <c r="F30" s="44">
        <v>0.23</v>
      </c>
      <c r="G30" s="33">
        <f t="shared" si="5"/>
        <v>0</v>
      </c>
      <c r="H30" s="33">
        <f>E30+G30</f>
        <v>0</v>
      </c>
    </row>
    <row r="31" spans="1:8" ht="26.1" customHeight="1" x14ac:dyDescent="0.25">
      <c r="A31" s="10">
        <v>4</v>
      </c>
      <c r="B31" s="7" t="s">
        <v>46</v>
      </c>
      <c r="C31" s="3">
        <v>1200</v>
      </c>
      <c r="D31" s="11"/>
      <c r="E31" s="21">
        <f t="shared" si="7"/>
        <v>0</v>
      </c>
      <c r="F31" s="44">
        <v>0.23</v>
      </c>
      <c r="G31" s="33">
        <f t="shared" si="5"/>
        <v>0</v>
      </c>
      <c r="H31" s="33">
        <f>E31+G31</f>
        <v>0</v>
      </c>
    </row>
    <row r="32" spans="1:8" ht="26.1" customHeight="1" x14ac:dyDescent="0.25">
      <c r="A32" s="10">
        <v>5</v>
      </c>
      <c r="B32" s="7" t="s">
        <v>31</v>
      </c>
      <c r="C32" s="3">
        <v>30</v>
      </c>
      <c r="D32" s="11"/>
      <c r="E32" s="21">
        <f t="shared" si="7"/>
        <v>0</v>
      </c>
      <c r="F32" s="44">
        <v>0.23</v>
      </c>
      <c r="G32" s="33">
        <f t="shared" si="5"/>
        <v>0</v>
      </c>
      <c r="H32" s="33">
        <f>E32+G32</f>
        <v>0</v>
      </c>
    </row>
    <row r="33" spans="1:8" ht="26.1" customHeight="1" x14ac:dyDescent="0.25">
      <c r="A33" s="10">
        <f t="shared" ref="A33:A40" si="8">A32+1</f>
        <v>6</v>
      </c>
      <c r="B33" s="7" t="s">
        <v>32</v>
      </c>
      <c r="C33" s="3">
        <v>50</v>
      </c>
      <c r="D33" s="11"/>
      <c r="E33" s="21">
        <f t="shared" si="7"/>
        <v>0</v>
      </c>
      <c r="F33" s="44">
        <v>0.23</v>
      </c>
      <c r="G33" s="33">
        <f t="shared" si="5"/>
        <v>0</v>
      </c>
      <c r="H33" s="33">
        <f t="shared" si="6"/>
        <v>0</v>
      </c>
    </row>
    <row r="34" spans="1:8" ht="26.1" customHeight="1" x14ac:dyDescent="0.25">
      <c r="A34" s="10">
        <f t="shared" si="8"/>
        <v>7</v>
      </c>
      <c r="B34" s="7" t="s">
        <v>34</v>
      </c>
      <c r="C34" s="3">
        <v>80</v>
      </c>
      <c r="D34" s="11"/>
      <c r="E34" s="21">
        <f t="shared" si="7"/>
        <v>0</v>
      </c>
      <c r="F34" s="44">
        <v>0.23</v>
      </c>
      <c r="G34" s="33">
        <f t="shared" si="5"/>
        <v>0</v>
      </c>
      <c r="H34" s="33">
        <f t="shared" si="6"/>
        <v>0</v>
      </c>
    </row>
    <row r="35" spans="1:8" ht="26.1" customHeight="1" x14ac:dyDescent="0.25">
      <c r="A35" s="10">
        <f t="shared" si="8"/>
        <v>8</v>
      </c>
      <c r="B35" s="7" t="s">
        <v>17</v>
      </c>
      <c r="C35" s="3">
        <v>20</v>
      </c>
      <c r="D35" s="11"/>
      <c r="E35" s="21">
        <f t="shared" si="7"/>
        <v>0</v>
      </c>
      <c r="F35" s="44">
        <v>0.23</v>
      </c>
      <c r="G35" s="33">
        <f t="shared" si="5"/>
        <v>0</v>
      </c>
      <c r="H35" s="33">
        <f t="shared" si="6"/>
        <v>0</v>
      </c>
    </row>
    <row r="36" spans="1:8" ht="26.1" customHeight="1" x14ac:dyDescent="0.25">
      <c r="A36" s="10">
        <f t="shared" si="8"/>
        <v>9</v>
      </c>
      <c r="B36" s="7" t="s">
        <v>18</v>
      </c>
      <c r="C36" s="3">
        <v>50</v>
      </c>
      <c r="D36" s="11"/>
      <c r="E36" s="21">
        <f t="shared" si="7"/>
        <v>0</v>
      </c>
      <c r="F36" s="44">
        <v>0.23</v>
      </c>
      <c r="G36" s="33">
        <f t="shared" si="5"/>
        <v>0</v>
      </c>
      <c r="H36" s="33">
        <f t="shared" si="6"/>
        <v>0</v>
      </c>
    </row>
    <row r="37" spans="1:8" ht="26.1" customHeight="1" x14ac:dyDescent="0.25">
      <c r="A37" s="10">
        <f t="shared" si="8"/>
        <v>10</v>
      </c>
      <c r="B37" s="7" t="s">
        <v>33</v>
      </c>
      <c r="C37" s="3">
        <v>1800</v>
      </c>
      <c r="D37" s="11"/>
      <c r="E37" s="21">
        <f t="shared" si="7"/>
        <v>0</v>
      </c>
      <c r="F37" s="44">
        <v>0.23</v>
      </c>
      <c r="G37" s="33">
        <f t="shared" si="5"/>
        <v>0</v>
      </c>
      <c r="H37" s="33">
        <f t="shared" si="6"/>
        <v>0</v>
      </c>
    </row>
    <row r="38" spans="1:8" ht="26.1" customHeight="1" x14ac:dyDescent="0.25">
      <c r="A38" s="10">
        <f t="shared" si="8"/>
        <v>11</v>
      </c>
      <c r="B38" s="7" t="s">
        <v>35</v>
      </c>
      <c r="C38" s="3">
        <v>1000</v>
      </c>
      <c r="D38" s="11"/>
      <c r="E38" s="21">
        <f t="shared" ref="E38:E40" si="9">D38*C38</f>
        <v>0</v>
      </c>
      <c r="F38" s="44">
        <v>0.23</v>
      </c>
      <c r="G38" s="33">
        <f t="shared" si="5"/>
        <v>0</v>
      </c>
      <c r="H38" s="33">
        <f t="shared" ref="H38:H40" si="10">E38+G38</f>
        <v>0</v>
      </c>
    </row>
    <row r="39" spans="1:8" ht="26.1" customHeight="1" x14ac:dyDescent="0.25">
      <c r="A39" s="10">
        <f t="shared" si="8"/>
        <v>12</v>
      </c>
      <c r="B39" s="7" t="s">
        <v>36</v>
      </c>
      <c r="C39" s="3">
        <v>1500</v>
      </c>
      <c r="D39" s="11"/>
      <c r="E39" s="21">
        <f t="shared" si="9"/>
        <v>0</v>
      </c>
      <c r="F39" s="44">
        <v>0.23</v>
      </c>
      <c r="G39" s="33">
        <f t="shared" si="5"/>
        <v>0</v>
      </c>
      <c r="H39" s="33">
        <f t="shared" si="10"/>
        <v>0</v>
      </c>
    </row>
    <row r="40" spans="1:8" ht="26.1" customHeight="1" x14ac:dyDescent="0.25">
      <c r="A40" s="10">
        <f t="shared" si="8"/>
        <v>13</v>
      </c>
      <c r="B40" s="7" t="s">
        <v>37</v>
      </c>
      <c r="C40" s="3">
        <v>600</v>
      </c>
      <c r="D40" s="11"/>
      <c r="E40" s="21">
        <f t="shared" si="9"/>
        <v>0</v>
      </c>
      <c r="F40" s="44">
        <v>0.23</v>
      </c>
      <c r="G40" s="33">
        <f t="shared" si="5"/>
        <v>0</v>
      </c>
      <c r="H40" s="33">
        <f t="shared" si="10"/>
        <v>0</v>
      </c>
    </row>
    <row r="41" spans="1:8" ht="20.25" customHeight="1" x14ac:dyDescent="0.25">
      <c r="A41" s="54" t="s">
        <v>9</v>
      </c>
      <c r="B41" s="55"/>
      <c r="C41" s="26">
        <f>SUM(C28:C40)</f>
        <v>57630</v>
      </c>
      <c r="D41" s="35"/>
      <c r="E41" s="23">
        <f>SUM(E28:E40)</f>
        <v>0</v>
      </c>
      <c r="F41" s="44">
        <v>0.23</v>
      </c>
      <c r="G41" s="23">
        <f t="shared" ref="G41" si="11">SUM(G28:G40)</f>
        <v>0</v>
      </c>
      <c r="H41" s="25">
        <f>SUM(H28:H40)</f>
        <v>0</v>
      </c>
    </row>
    <row r="42" spans="1:8" s="43" customFormat="1" ht="20.25" customHeight="1" x14ac:dyDescent="0.3">
      <c r="A42" s="56" t="s">
        <v>8</v>
      </c>
      <c r="B42" s="57"/>
      <c r="C42" s="39">
        <f>SUM(C41+C26)</f>
        <v>61080</v>
      </c>
      <c r="D42" s="40"/>
      <c r="E42" s="41">
        <f>SUM(E41+E26)</f>
        <v>0</v>
      </c>
      <c r="F42" s="44">
        <v>0.23</v>
      </c>
      <c r="G42" s="41">
        <f>SUM(G41+G26)</f>
        <v>0</v>
      </c>
      <c r="H42" s="42">
        <f>SUM(H41+H26)</f>
        <v>0</v>
      </c>
    </row>
    <row r="43" spans="1:8" x14ac:dyDescent="0.25">
      <c r="B43" s="15"/>
    </row>
    <row r="44" spans="1:8" ht="13.8" customHeight="1" x14ac:dyDescent="0.25">
      <c r="A44" s="45" t="s">
        <v>47</v>
      </c>
      <c r="B44" s="45"/>
      <c r="C44" s="45"/>
      <c r="D44" s="45"/>
      <c r="E44" s="45"/>
      <c r="F44" s="45"/>
      <c r="G44" s="45"/>
      <c r="H44" s="45"/>
    </row>
    <row r="45" spans="1:8" ht="13.8" customHeight="1" x14ac:dyDescent="0.25">
      <c r="A45" s="45"/>
      <c r="B45" s="45"/>
      <c r="C45" s="45"/>
      <c r="D45" s="45"/>
      <c r="E45" s="45"/>
      <c r="F45" s="45"/>
      <c r="G45" s="45"/>
      <c r="H45" s="45"/>
    </row>
    <row r="48" spans="1:8" x14ac:dyDescent="0.25">
      <c r="D48" s="17"/>
      <c r="E48" s="18"/>
      <c r="F48" s="16"/>
      <c r="G48" s="18"/>
    </row>
  </sheetData>
  <mergeCells count="7">
    <mergeCell ref="A44:H45"/>
    <mergeCell ref="A1:C1"/>
    <mergeCell ref="A2:H2"/>
    <mergeCell ref="A27:H27"/>
    <mergeCell ref="A41:B41"/>
    <mergeCell ref="A42:B42"/>
    <mergeCell ref="A26:B26"/>
  </mergeCells>
  <pageMargins left="0.7" right="0.7" top="0.75" bottom="0.75" header="0.3" footer="0.3"/>
  <pageSetup paperSize="9" scale="6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>Sil-art Rycho444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Ryszard</dc:creator>
  <cp:lastModifiedBy>Anna Wieczorek</cp:lastModifiedBy>
  <cp:lastPrinted>2023-03-01T06:59:21Z</cp:lastPrinted>
  <dcterms:created xsi:type="dcterms:W3CDTF">2019-01-14T20:01:29Z</dcterms:created>
  <dcterms:modified xsi:type="dcterms:W3CDTF">2023-03-09T12:04:30Z</dcterms:modified>
</cp:coreProperties>
</file>