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8" windowWidth="12000" windowHeight="3240" activeTab="7"/>
  </bookViews>
  <sheets>
    <sheet name="informacje ogólne" sheetId="1" r:id="rId1"/>
    <sheet name="budynki" sheetId="2" r:id="rId2"/>
    <sheet name="elektronika " sheetId="3" r:id="rId3"/>
    <sheet name="auta" sheetId="4" r:id="rId4"/>
    <sheet name="środki trwałe" sheetId="5" r:id="rId5"/>
    <sheet name="maszyny" sheetId="6" r:id="rId6"/>
    <sheet name="lokalizacje" sheetId="7" r:id="rId7"/>
    <sheet name="szkody" sheetId="8" r:id="rId8"/>
  </sheets>
  <definedNames>
    <definedName name="_xlnm.Print_Area" localSheetId="3">'auta'!$A$1:$AC$53</definedName>
    <definedName name="_xlnm.Print_Area" localSheetId="1">'budynki'!$A$1:$Z$70</definedName>
    <definedName name="_xlnm.Print_Area" localSheetId="2">'elektronika '!$A$1:$E$500</definedName>
    <definedName name="_xlnm.Print_Area" localSheetId="0">'informacje ogólne'!$A$1:$L$12</definedName>
    <definedName name="_xlnm.Print_Area" localSheetId="6">'lokalizacje'!$A$1:$D$10</definedName>
    <definedName name="_xlnm.Print_Area" localSheetId="7">'szkody'!$A$1:$G$28</definedName>
    <definedName name="_xlnm.Print_Area" localSheetId="4">'środki trwałe'!$A$1:$F$13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<sst xmlns="http://schemas.openxmlformats.org/spreadsheetml/2006/main" count="2751" uniqueCount="971">
  <si>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</si>
  <si>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</si>
  <si>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</si>
  <si>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</si>
  <si>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Nazwa jednostki</t>
  </si>
  <si>
    <t>NIP</t>
  </si>
  <si>
    <t>REGON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</si>
  <si>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</si>
  <si>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</si>
  <si>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</si>
  <si>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</si>
  <si>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</si>
  <si>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</si>
  <si>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</si>
  <si>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</si>
  <si>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</si>
  <si>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</si>
  <si>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</si>
  <si>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</si>
  <si>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</si>
  <si>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</si>
  <si>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</si>
  <si>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</si>
  <si>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</si>
  <si>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</si>
  <si>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</si>
  <si>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</si>
  <si>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</si>
  <si>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</si>
  <si>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</si>
  <si>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</si>
  <si>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</si>
  <si>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</si>
  <si>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</si>
  <si>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</si>
  <si>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</si>
  <si>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</si>
  <si>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</si>
  <si>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</si>
  <si>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</si>
  <si>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</si>
  <si>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Czy maszyna (urządzenie) jest eksploatowana pod ziemią? (TAK/NIE)</t>
  </si>
  <si>
    <t>Miejsce ubezpieczenia (adres)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</si>
  <si>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</si>
  <si>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</si>
  <si>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</si>
  <si>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</si>
  <si>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</si>
  <si>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</si>
  <si>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</si>
  <si>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</si>
  <si>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</si>
  <si>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</si>
  <si>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</si>
  <si>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</si>
  <si>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</si>
  <si>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</si>
  <si>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</si>
  <si>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</si>
  <si>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</si>
  <si>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</si>
  <si>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</si>
  <si>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</si>
  <si>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</si>
  <si>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</si>
  <si>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</si>
  <si>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</si>
  <si>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</si>
  <si>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</si>
  <si>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</si>
  <si>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</si>
  <si>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</si>
  <si>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OC</t>
  </si>
  <si>
    <t>NW</t>
  </si>
  <si>
    <t>AC/KR</t>
  </si>
  <si>
    <t>ASS</t>
  </si>
  <si>
    <t>Tabela nr 1 - Informacje ogólne do oceny ryzyka w Powiecie Łobeskim</t>
  </si>
  <si>
    <t>Starostwo Powiatowe w Łobzie</t>
  </si>
  <si>
    <t>Zarząd Dróg Powiatowych w Łobzie</t>
  </si>
  <si>
    <t>Dom Pomocy Społecznej w Resku</t>
  </si>
  <si>
    <t>Powiatowe Centrum Pomocy Rodzinie w Łobzie</t>
  </si>
  <si>
    <t>Poradnia Psychologiczno - Pedagogiczna w Łobzie</t>
  </si>
  <si>
    <t>Dom Dziecka w Łobzie</t>
  </si>
  <si>
    <t>Powiatowy Urząd Pracy w Łobzie</t>
  </si>
  <si>
    <t>000293054</t>
  </si>
  <si>
    <t>812429648</t>
  </si>
  <si>
    <t>000703227</t>
  </si>
  <si>
    <t>812512510</t>
  </si>
  <si>
    <t>000229412</t>
  </si>
  <si>
    <t>87.20.Z</t>
  </si>
  <si>
    <t>Pomoc społeczna z zakwaterowaniem dla osób z zaburzeniami psychicznymi</t>
  </si>
  <si>
    <t>-</t>
  </si>
  <si>
    <t>NIE</t>
  </si>
  <si>
    <t>Tabela nr 2 - Wykaz budynków i budowli w Powiecie Łobeskim</t>
  </si>
  <si>
    <t>3. Dom Pomocy Społecznej w Resku</t>
  </si>
  <si>
    <t>odległość od najbliższego zbiornika wodnego</t>
  </si>
  <si>
    <t>Tabela nr 3 - Wykaz sprzętu elektronicznego w Powiecie Łobeskim</t>
  </si>
  <si>
    <t>W0VJ7D604JV616101</t>
  </si>
  <si>
    <t>SPRINTER</t>
  </si>
  <si>
    <t>WDB9066571S947444</t>
  </si>
  <si>
    <t>autobus</t>
  </si>
  <si>
    <t>osobowy</t>
  </si>
  <si>
    <t>22.05.2018</t>
  </si>
  <si>
    <t>21.08.2014</t>
  </si>
  <si>
    <t>autoalarm,immobilizer, dozór</t>
  </si>
  <si>
    <t>autoalarm, dozór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</si>
  <si>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</t>
    </r>
  </si>
  <si>
    <t xml:space="preserve">Pozostała pomoc społeczna bez zakwaterowania, gdzie indziej niesklasyfikowana </t>
  </si>
  <si>
    <t>88.99.Z</t>
  </si>
  <si>
    <t>4. Powiatowe Centrum Pomocy Rodzinie w Łobzie</t>
  </si>
  <si>
    <t>brak</t>
  </si>
  <si>
    <t>87.90.Z</t>
  </si>
  <si>
    <t>6. Dom Dziecka w Łobzie</t>
  </si>
  <si>
    <t>RENAULT</t>
  </si>
  <si>
    <t>VF1JLB7BSCV431610</t>
  </si>
  <si>
    <t>ZLO11578</t>
  </si>
  <si>
    <t>osobowy przeznaczony do porzewozu osób niepełnosprwnych</t>
  </si>
  <si>
    <t>11.09.2012</t>
  </si>
  <si>
    <t>garażowany, monitorowany</t>
  </si>
  <si>
    <t>84.13.Z</t>
  </si>
  <si>
    <t>Kierowanie w zakresie efektywności gospodarowania</t>
  </si>
  <si>
    <t>2. Zarząd Dróg Powiatowych w Łobzie</t>
  </si>
  <si>
    <t>ZETOR</t>
  </si>
  <si>
    <t>PROXIMA POWER S2 4WD40,PROXIMA POWER 100</t>
  </si>
  <si>
    <t>000S2B4J41PRO1151</t>
  </si>
  <si>
    <t>ZLO 13AC</t>
  </si>
  <si>
    <t>URSUS</t>
  </si>
  <si>
    <t>FIAT</t>
  </si>
  <si>
    <t xml:space="preserve">PANDA 1.2 DYNAMIC </t>
  </si>
  <si>
    <t>ZFA16900000074364</t>
  </si>
  <si>
    <t>ZLO15500</t>
  </si>
  <si>
    <t>PROMAD</t>
  </si>
  <si>
    <t>UR06</t>
  </si>
  <si>
    <t>ZLOR500</t>
  </si>
  <si>
    <t>NEPTUN</t>
  </si>
  <si>
    <t>REMORQUE 1 M75 220MND23 N7-206 ATV</t>
  </si>
  <si>
    <t>SXE1M220ADS000013</t>
  </si>
  <si>
    <t>ZLOY137</t>
  </si>
  <si>
    <t>C532005988C</t>
  </si>
  <si>
    <t>ZLOC298</t>
  </si>
  <si>
    <t>MTZ</t>
  </si>
  <si>
    <t>MTZ-1,MTZ 82A</t>
  </si>
  <si>
    <t>SZBA1G33X71X11144</t>
  </si>
  <si>
    <t>ZLOT249</t>
  </si>
  <si>
    <t>AUTOSAN</t>
  </si>
  <si>
    <t>D-732</t>
  </si>
  <si>
    <t>ZLOC226</t>
  </si>
  <si>
    <t>NIEWIADÓW</t>
  </si>
  <si>
    <t>B3500</t>
  </si>
  <si>
    <t>SWNB3500070001925</t>
  </si>
  <si>
    <t>ZLOR117</t>
  </si>
  <si>
    <t>PRONAR</t>
  </si>
  <si>
    <t>T 672</t>
  </si>
  <si>
    <t>SZB6720XXB1X03213</t>
  </si>
  <si>
    <t>ZLOR643</t>
  </si>
  <si>
    <t>PEUGEOT</t>
  </si>
  <si>
    <t>PARTNER</t>
  </si>
  <si>
    <t>VF35FKFXE60212245</t>
  </si>
  <si>
    <t>ZLOM895</t>
  </si>
  <si>
    <t>PANDA 169 wariant -AXA1A wersja 00F</t>
  </si>
  <si>
    <t>ZFA16900001523360</t>
  </si>
  <si>
    <t>ZLO06606</t>
  </si>
  <si>
    <t>DOBLO</t>
  </si>
  <si>
    <t>ZFA22300005425064</t>
  </si>
  <si>
    <t>ZLO12364</t>
  </si>
  <si>
    <t>SZB6720XXA1X02635</t>
  </si>
  <si>
    <t>ZLOR518</t>
  </si>
  <si>
    <t>SEICENTO</t>
  </si>
  <si>
    <t>ZFA18700000963408</t>
  </si>
  <si>
    <t>ZLOE968</t>
  </si>
  <si>
    <t>C 355</t>
  </si>
  <si>
    <t>ZLOC102</t>
  </si>
  <si>
    <t>D-08</t>
  </si>
  <si>
    <t>ZLOC059</t>
  </si>
  <si>
    <t>SWN520BH0S0004910</t>
  </si>
  <si>
    <t>ZLOC022</t>
  </si>
  <si>
    <t>FS LUBLIN</t>
  </si>
  <si>
    <t>M LUBLIN 352417</t>
  </si>
  <si>
    <t>SUL352417X0015645</t>
  </si>
  <si>
    <t>ZLOA299</t>
  </si>
  <si>
    <t>Linea</t>
  </si>
  <si>
    <t>ZFA32300003062187</t>
  </si>
  <si>
    <t>ZLO03075</t>
  </si>
  <si>
    <t>PROXIMA CL100</t>
  </si>
  <si>
    <t>000P4B4R37VN03328</t>
  </si>
  <si>
    <t>ZLO38AC</t>
  </si>
  <si>
    <t>Trafic Grand Passenger</t>
  </si>
  <si>
    <t>VF1JLB7BSCV341609</t>
  </si>
  <si>
    <t>ZLO11575</t>
  </si>
  <si>
    <t>B2 02X A75V75</t>
  </si>
  <si>
    <t>SZRB10000J0017716</t>
  </si>
  <si>
    <t>ZLOY685</t>
  </si>
  <si>
    <t>SZRB10000J0017737</t>
  </si>
  <si>
    <t>ZLOY686</t>
  </si>
  <si>
    <t>BOXER 335</t>
  </si>
  <si>
    <t>VF3YCBMGC11967082</t>
  </si>
  <si>
    <t>ZLO26440</t>
  </si>
  <si>
    <t>MERCEDES BENZ</t>
  </si>
  <si>
    <t>WDB9062531N418697</t>
  </si>
  <si>
    <t>ZLO23653</t>
  </si>
  <si>
    <t>CASE 580</t>
  </si>
  <si>
    <t>SUPER SERIA 2</t>
  </si>
  <si>
    <t>N7GH09244</t>
  </si>
  <si>
    <t>BRAK</t>
  </si>
  <si>
    <t>Brenderup MT-2600</t>
  </si>
  <si>
    <t>B26</t>
  </si>
  <si>
    <t>JCB</t>
  </si>
  <si>
    <t>JCB08016T01794975</t>
  </si>
  <si>
    <t>ciągnik rolniczy</t>
  </si>
  <si>
    <t>przyczepa specjalna</t>
  </si>
  <si>
    <t>przyczepka lekka</t>
  </si>
  <si>
    <t>przyczepa ciężarowa rolnicza</t>
  </si>
  <si>
    <t>przyczepa ciężarowa</t>
  </si>
  <si>
    <t>przyczepa lekka</t>
  </si>
  <si>
    <t>ciężarowy</t>
  </si>
  <si>
    <t>ciężarowy DMC do 3,5t</t>
  </si>
  <si>
    <t>koparko-ładowarka (pojazd wolnobieżny)</t>
  </si>
  <si>
    <t>przyczepka do przewozu minikoparki</t>
  </si>
  <si>
    <t>minikoparka (pojazd wolnobieżny)</t>
  </si>
  <si>
    <t>31.03.2015</t>
  </si>
  <si>
    <t>15.12.2003</t>
  </si>
  <si>
    <t>04.08.2015</t>
  </si>
  <si>
    <t>26.08.2002</t>
  </si>
  <si>
    <t>01.09.2008</t>
  </si>
  <si>
    <t>19.12.2007</t>
  </si>
  <si>
    <t>27.12.2011</t>
  </si>
  <si>
    <t>17.08.1999</t>
  </si>
  <si>
    <t>06.01.2010</t>
  </si>
  <si>
    <t>22.12.2006</t>
  </si>
  <si>
    <t>25.01.2011</t>
  </si>
  <si>
    <t>06.02.2003</t>
  </si>
  <si>
    <t>04.04.2000</t>
  </si>
  <si>
    <t>22.12.1999</t>
  </si>
  <si>
    <t>06.05.2008</t>
  </si>
  <si>
    <t>07.05.2018</t>
  </si>
  <si>
    <t>23.08.2012</t>
  </si>
  <si>
    <t>07.04.2019</t>
  </si>
  <si>
    <t>16.03.2012</t>
  </si>
  <si>
    <t>16.06.2009</t>
  </si>
  <si>
    <t>bezterminowo</t>
  </si>
  <si>
    <t>immobilizer</t>
  </si>
  <si>
    <t>fabryczny immobilizer i autoalarm</t>
  </si>
  <si>
    <t>Suma ubezpieczenia (wartość odtworzeniowa)</t>
  </si>
  <si>
    <t>85.60.Z</t>
  </si>
  <si>
    <t>Działalność wspomagająca edukację</t>
  </si>
  <si>
    <t>5. Poradnia Psychologiczno - Pedagogiczna w Łobzie</t>
  </si>
  <si>
    <t>7. Zespół Szkół im. Tadeusza Kościuszki w Łobzie</t>
  </si>
  <si>
    <t>Zespół Szkół im. Tadeusza Kościuszki w Łobzie</t>
  </si>
  <si>
    <t>7. Zespół Szkół w Łobzie</t>
  </si>
  <si>
    <t>W tym namioty</t>
  </si>
  <si>
    <t>Tabela nr 4 - Wykaz pojazdów w Powiecie Łobeskim</t>
  </si>
  <si>
    <t>5. Poradnia Psychologiczno-Pedagogiczna w Łobzie</t>
  </si>
  <si>
    <t xml:space="preserve">1. Starostwo Powiatowe w Łobzie </t>
  </si>
  <si>
    <t>1. Starostwo Powiatowe w Łobzie</t>
  </si>
  <si>
    <t>8. Powiatowy Urząd Pracy w Łobzie</t>
  </si>
  <si>
    <t>informacja o przeprowadzonych remontach i modernizacji budynków starszych niż 50 lat (data remontu, czego dotyczył remont, wielkość poniesionych nakładów na remont)</t>
  </si>
  <si>
    <t>84.11.Z</t>
  </si>
  <si>
    <t>Kierowanie podstawowymi rodzajami działalności publicznej</t>
  </si>
  <si>
    <t>Lokalizacja (adres)</t>
  </si>
  <si>
    <t>Zabezpieczenia (znane zabezpieczenia p-poż i przeciw kradzieżowe)</t>
  </si>
  <si>
    <t>WYKAZ LOKALIZACJI, W KTÓRYCH PROWADZONA JEST DZIAŁALNOŚĆ ORAZ LOKALIZACJI, GDZIE ZNAJDUJE SIĘ MIENIE NALEŻĄCE DO JEDNOSTEK POWIATU ŁOBESKIEGO (nie wykazane w załączniku nr 1 - poniższy wykaz nie musi być pełnym wykazem lokalizacji)</t>
  </si>
  <si>
    <t>1. Powiatowy Urząd Pracy w Łobzie</t>
  </si>
  <si>
    <t xml:space="preserve">zabudowa do przewozu osób niepełnosprawnych, platforma najazdowa, dywaniki gumowe, koła zimowe, alarm </t>
  </si>
  <si>
    <t>YU100B262LP653171</t>
  </si>
  <si>
    <t>ZLOY870</t>
  </si>
  <si>
    <t>ZLO23233</t>
  </si>
  <si>
    <t>ZLO15430</t>
  </si>
  <si>
    <t>09.01.2020</t>
  </si>
  <si>
    <t>Okres ubezpieczenia ASS</t>
  </si>
  <si>
    <t>Toyota</t>
  </si>
  <si>
    <t>Corolla Sedan S/D 1,6 Comfort</t>
  </si>
  <si>
    <t>NMTBE3BE10R079677</t>
  </si>
  <si>
    <t>ZLO 27777</t>
  </si>
  <si>
    <t>20.11.2020</t>
  </si>
  <si>
    <t>Temared</t>
  </si>
  <si>
    <t>SWH9S00600B145010</t>
  </si>
  <si>
    <t>ZLOY984</t>
  </si>
  <si>
    <t>przyczepa</t>
  </si>
  <si>
    <t>09.10.2020</t>
  </si>
  <si>
    <t>Volkswagen</t>
  </si>
  <si>
    <t>Transporter</t>
  </si>
  <si>
    <t>WV2ZZZ70ZSH001995</t>
  </si>
  <si>
    <t>ZLO P737</t>
  </si>
  <si>
    <t>18.07.1994</t>
  </si>
  <si>
    <t>Pronar</t>
  </si>
  <si>
    <t>PT612</t>
  </si>
  <si>
    <t>SZB6120XXL1X02308</t>
  </si>
  <si>
    <t>ZLO Y889</t>
  </si>
  <si>
    <t>23.04.2020</t>
  </si>
  <si>
    <t>Tabela nr 6 - Wykaz maszyn i urządzeń drogowych od wszystkich ryzyk</t>
  </si>
  <si>
    <t>Tabela nr 7</t>
  </si>
  <si>
    <t>prowadzenie placówki opiekuńczo-wychowawczej i internatu</t>
  </si>
  <si>
    <t>TAK</t>
  </si>
  <si>
    <t>CEGŁA</t>
  </si>
  <si>
    <t>więźba dachowa drewniana, dach pokryty dachówką cementową</t>
  </si>
  <si>
    <t>1.</t>
  </si>
  <si>
    <t>P-POŻ: GASNICE PROSZKOWE  23 SZT., HYDRANT 1 SZT.,KLAPA ODDYMOWA, CZUJNKI I URZĄDZENIA ALARMOWE OD DYMU-SYGNAŁ ALARMOWY PRZEKAZYWANY JEST DO Firmy ochroniarskiej OCHRONA OSÓB I MIENIA G.KOTWICKI PRZECIWKRADZIEŻOWE: ALARMI I DOZÓR Firmy ochroniarskiej OCHRONA OSÓB I MIENIA G.KOTWICKI</t>
  </si>
  <si>
    <t>GAZOBETON OCIEPLONY STYROPIANEM SAMOGASNĄCYM</t>
  </si>
  <si>
    <t>DREWNIANY</t>
  </si>
  <si>
    <t>WIĘŹBA DREWNIANA, DACH POKRYTY BLACHODACHÓWKA</t>
  </si>
  <si>
    <t>2.</t>
  </si>
  <si>
    <t xml:space="preserve">18.02.2016r.-remont łazienek I piętro-16 953,93; 28.12.2016 r.-remont dachu kwota 134 988,93; 22.11.2017 r. -remont łazienek o korytarza na parterze kwota 20 371,14; 27.12.2017 r.-remont podłogi korytarza na I piętrze kwota 39 860,54.                                    </t>
  </si>
  <si>
    <t>dobry</t>
  </si>
  <si>
    <t>zadawalający</t>
  </si>
  <si>
    <t>zadawalajacy</t>
  </si>
  <si>
    <t>b. dobry</t>
  </si>
  <si>
    <t>b.dobry</t>
  </si>
  <si>
    <t>K3S27P45 KOMPUTER DELL</t>
  </si>
  <si>
    <t>K3S27P48 KOMPUTER DELL</t>
  </si>
  <si>
    <t>3.</t>
  </si>
  <si>
    <t>Starostwo-użyteczności publiczej</t>
  </si>
  <si>
    <t>przed 1945</t>
  </si>
  <si>
    <t>Gaśnica proszkowa 2Kg - 16 szt., Gaśnica proszkowa 6Kg - 5szt., Gaśnica komputerowa 2L - 2szt., hydranty H-W25 - 3szt., instalacja p-poż (czujniki dymu), insatlacja alarmowa, kraty na oknach</t>
  </si>
  <si>
    <t>ściany nośne z cegły ceramicznej, ściany zewnętrzne z cegły cementowo-wapiennej</t>
  </si>
  <si>
    <t>stropy nad (piwnicą) betonowy</t>
  </si>
  <si>
    <t>więźba dachowa drewniana, pokrycie - dachówka ceramiczna</t>
  </si>
  <si>
    <t>ok 500 m od rzeki</t>
  </si>
  <si>
    <t>stan średni</t>
  </si>
  <si>
    <t>nie dotyczy</t>
  </si>
  <si>
    <t>Wydział Geodezji i Kartografii</t>
  </si>
  <si>
    <t>Gaśnica proszkowa 4Kg - 6szt.Gaśnica komputerowa 2Kg - 1szt., Hydranty H-W25 - 3szt.instalacja alarmowa</t>
  </si>
  <si>
    <t>ściany fundamentowe betonowe, ściany zewnętrzne z cegły ceramicznej</t>
  </si>
  <si>
    <t>strop nad parterem żelbetonowy z sufitem podwieszanym typu ECOPHON, strop nad I piętrem oraz nad klatką schodową-żelbetonowy,strop nad poddaszem mieszany - drewniany i żelbetonowy</t>
  </si>
  <si>
    <t>ok 400 m od rzeki</t>
  </si>
  <si>
    <t>Centrum Opiekuńczo-Mieszkalne</t>
  </si>
  <si>
    <t>Opiekuńczo mieszkalne</t>
  </si>
  <si>
    <t>1935-40</t>
  </si>
  <si>
    <t>konstrukcja tradycyjna, murowany z cegły ceramicznej pełnej o grubości 1,5 i 1cegły na zaprawie cementowo-wapiennej</t>
  </si>
  <si>
    <t>stropy nad piwnicą odcinkowe, ceramiczne na belkach stalowych o łącznej grubości 26cm, nad parterem i I piętrrem dewniane</t>
  </si>
  <si>
    <t>dach w konstrukcji drewnianej płatwiowo-kleszczowym, krokwie 11,5x13,5 , kryty gnotem bitumicznym</t>
  </si>
  <si>
    <t>600m od rzeki</t>
  </si>
  <si>
    <t>budynek przeszedł termomodernizację wraz z wymianą stolarki okiennej, został docieplony styropianem a w połaci dachowej wełną mineralną</t>
  </si>
  <si>
    <t>dostateczny</t>
  </si>
  <si>
    <t>siec wodno-kanalizacyjna - dostateczny, centralne ogrzewanie dobry</t>
  </si>
  <si>
    <t>2 i poddasze</t>
  </si>
  <si>
    <t>Skaner</t>
  </si>
  <si>
    <t>Zestaw komputerowy DELL</t>
  </si>
  <si>
    <t>Zestaw komputerowy Lenowo</t>
  </si>
  <si>
    <t>UPS - RACK</t>
  </si>
  <si>
    <t>MIKRO TIK</t>
  </si>
  <si>
    <t>Urządzenie wielofunkcyjne Brother</t>
  </si>
  <si>
    <t>Zestaw komputerowy Fujitsu</t>
  </si>
  <si>
    <t>Urządzenie multimedialne do głosoania</t>
  </si>
  <si>
    <t>Zestaw komputerowy lenovo</t>
  </si>
  <si>
    <t>zestaw komputerowy Lenovo</t>
  </si>
  <si>
    <t>Drukarka OKIb412d</t>
  </si>
  <si>
    <t>SIECIOWA DRUKARKA LASEROWA LEXMARK T640DN</t>
  </si>
  <si>
    <t>PLOTER</t>
  </si>
  <si>
    <t>ZESTAW KOMPUTEROWY LENOVO V530s</t>
  </si>
  <si>
    <t>ZESTAW KOMPUTEROWY LENOVO V520</t>
  </si>
  <si>
    <t>ZESTAW KOMPUTEROWY DELL</t>
  </si>
  <si>
    <t>ZESTAAW KOMPUTEROWY DELL T3630 MT</t>
  </si>
  <si>
    <t>ZESTAW KOMPUTEROWY DELL T3630 MT</t>
  </si>
  <si>
    <t>ZESTAW KOMPUTEOWY DELL T3630 MT</t>
  </si>
  <si>
    <t>Skaner Kodów Kreskowych</t>
  </si>
  <si>
    <t>Zestaw komputerowy HP 800 PWPW</t>
  </si>
  <si>
    <t>Serwer QNAP</t>
  </si>
  <si>
    <t>Drukarka OKI B412 DN</t>
  </si>
  <si>
    <t>Zestaw komputerowy AIO Optiplex 7470</t>
  </si>
  <si>
    <t>Zestaw komputerowy Optiplex 3070 Micro</t>
  </si>
  <si>
    <t>Termometr Sieciowy</t>
  </si>
  <si>
    <t>Miernik temperatury 4 kanałowy</t>
  </si>
  <si>
    <t>Zestaw komputerowy OptiPlex 5480 AIO</t>
  </si>
  <si>
    <t>QNAP TS-873 U-RP-8G</t>
  </si>
  <si>
    <t>Zasilacz UPS</t>
  </si>
  <si>
    <t>Zestaw komputerowy DELL Optiplex 3080</t>
  </si>
  <si>
    <t>Zestaw komputerowy Dell OptiPlex 3080</t>
  </si>
  <si>
    <t>Urządzenie Brother MFC-B7715 DW</t>
  </si>
  <si>
    <t>Laptop DELL</t>
  </si>
  <si>
    <t>Notebook ASUS</t>
  </si>
  <si>
    <t>Telefon samsung a6</t>
  </si>
  <si>
    <t>Telefon Asus</t>
  </si>
  <si>
    <t>Telefon Samsun Galaxy S10</t>
  </si>
  <si>
    <t>Kamera Fisheye</t>
  </si>
  <si>
    <t>Kamera IP Hikvision</t>
  </si>
  <si>
    <t>Budynek administracyjny</t>
  </si>
  <si>
    <t>administracja</t>
  </si>
  <si>
    <t>gaśnice ( 2  ), kraty na oknach, dozór</t>
  </si>
  <si>
    <t>Wojska Polskiego 40; Resko</t>
  </si>
  <si>
    <t>cegła</t>
  </si>
  <si>
    <t>płaski, papa</t>
  </si>
  <si>
    <t>rzeka 163 m</t>
  </si>
  <si>
    <t>Budynek mieszkalny</t>
  </si>
  <si>
    <t>mieszkalny</t>
  </si>
  <si>
    <t>drewniany</t>
  </si>
  <si>
    <t>metalowa, blachodachówka</t>
  </si>
  <si>
    <t>rzeka 206 m</t>
  </si>
  <si>
    <t>2019, termomodernizacja 1.911.278,05</t>
  </si>
  <si>
    <t>gospodarczy</t>
  </si>
  <si>
    <t>gaśnice ( 11 ), hydranty ( 3  ), dozór</t>
  </si>
  <si>
    <t>żelbetowe</t>
  </si>
  <si>
    <t>papa i blachodachówka</t>
  </si>
  <si>
    <t>rzeka 231 m</t>
  </si>
  <si>
    <t>przechowalnia ziemniaków</t>
  </si>
  <si>
    <t>łącznik - budynek</t>
  </si>
  <si>
    <t>garaż</t>
  </si>
  <si>
    <t>Hydrofornia agregatorownia</t>
  </si>
  <si>
    <t>Hydrofornia</t>
  </si>
  <si>
    <t>gaśnice ( 2 ),</t>
  </si>
  <si>
    <t>dozór</t>
  </si>
  <si>
    <t>gaśnice ( 1 ), dozór</t>
  </si>
  <si>
    <t>Stodólna; Resko</t>
  </si>
  <si>
    <t>stalowy</t>
  </si>
  <si>
    <t>papa</t>
  </si>
  <si>
    <t>konastrukcja stalowa, blacha fałdowana</t>
  </si>
  <si>
    <t>rzeka 364 m</t>
  </si>
  <si>
    <t>rzeka 198 m</t>
  </si>
  <si>
    <t>rzeka 208 m</t>
  </si>
  <si>
    <t>NOTEBOOK</t>
  </si>
  <si>
    <t>Komputer</t>
  </si>
  <si>
    <t>Budynek PUP</t>
  </si>
  <si>
    <t>budynek administracji publicznej przeznaczony do obsługi interesantów</t>
  </si>
  <si>
    <t>NIE ale znajduje się w Gminnej Ewidencji zabytków</t>
  </si>
  <si>
    <t>z cegły ceramicznej i kamienia</t>
  </si>
  <si>
    <t>strop nad piwnicą betonowy,strop nad częścią parterową budynku - betonowy na belkach stalowych, pozostałe stropy o konstrukcji drewnianej.</t>
  </si>
  <si>
    <t>konstrukca dachowa - drewniana, pokrycie dachu nad częścią parterową budynku - papa termozgrzewalna na deskowaniu, pokrycie dachu nad częścia piętrową budynku - gonty bitumiczne, papa termozgrzewlna, dachówka, pokrycie dachu wiatrołapu - papa termozgrzewalna na  deskowaniu, ściany wiatrołapu z cegły, wejście oszklone.</t>
  </si>
  <si>
    <t>odległość od rzeki Regi - ok. 500 m</t>
  </si>
  <si>
    <t>bardzo dobry</t>
  </si>
  <si>
    <t>bardzo dobra</t>
  </si>
  <si>
    <t>dobra</t>
  </si>
  <si>
    <t>windy nie ma, jest schodołaz gąsienicowy</t>
  </si>
  <si>
    <t>Kserokopiarka Konica Minolta BIZHUB C224</t>
  </si>
  <si>
    <t>Kserokopiarka Konica Minolta 3350</t>
  </si>
  <si>
    <t>Urządzenie do kopii zapasowej QNAP z programem</t>
  </si>
  <si>
    <t>Komputer Dell OptiPlex 7460 AIO</t>
  </si>
  <si>
    <t>Urządzenie BIZHUB 4020</t>
  </si>
  <si>
    <t>Urządzenie BIZHUB C364</t>
  </si>
  <si>
    <t>Urzadzenie BIZHUB C3351</t>
  </si>
  <si>
    <t>Macierz dyskowa DEL EMC ME4024</t>
  </si>
  <si>
    <t>Komputer Dell OptiPlex 5480 AIO z powłoką przeciwodb.</t>
  </si>
  <si>
    <t>Notebook HP250 G6i5 z oprogramowaniem</t>
  </si>
  <si>
    <t>Laptop LENOVO IdeaPad S100 z oprogramowaniem</t>
  </si>
  <si>
    <t>Notebook Dell Latitude 3510 i5-10210U 15 z oprogramow.</t>
  </si>
  <si>
    <t>Najem lokalu użytkowego, 72-315 Resko, ul. Kościuszki 7</t>
  </si>
  <si>
    <t>biuro</t>
  </si>
  <si>
    <t xml:space="preserve">biuro </t>
  </si>
  <si>
    <t>Budynek garażowy</t>
  </si>
  <si>
    <t>garaże</t>
  </si>
  <si>
    <t>pomieszczenie dla dróżników</t>
  </si>
  <si>
    <t>Warsztat z kotłownią</t>
  </si>
  <si>
    <t>warsztat</t>
  </si>
  <si>
    <t>mieszkania</t>
  </si>
  <si>
    <t>monitoring,gaśnice</t>
  </si>
  <si>
    <t>gaśnice</t>
  </si>
  <si>
    <t>ściany murowane,tynki zewnętrzne cementowo-wapienne</t>
  </si>
  <si>
    <t>wykonane z belek drewnianych</t>
  </si>
  <si>
    <t>dwuspadowy,pokryty dachówką karpiówką ceramiczną</t>
  </si>
  <si>
    <t>ściany murowane,tynki zewnętrzne cienkowarstwowe,cementowo-wapienne nakrapiane,malowane farbą emulsyjną</t>
  </si>
  <si>
    <t xml:space="preserve">drewniane </t>
  </si>
  <si>
    <t xml:space="preserve">część dachu pokryte blachą powleekaną dachówkopodobną,druga część dachu pokryty papą termozgrzewalną </t>
  </si>
  <si>
    <t xml:space="preserve">ściany murowane,tynki zewnętrzne cementowo-wapienne, cienkowarstwowe strukturalne, malowane farbą emulsyjną, </t>
  </si>
  <si>
    <t>konstrukcja dachowa pilasta jednospadowa pokryta blachą alucynk trapezowa</t>
  </si>
  <si>
    <t>ściany murowane,tynk zewnętrzny cementowo-wapienny nakrapiany, malowany farbą emulsujną</t>
  </si>
  <si>
    <t>konstrukcja dachowa dwuspadowa, pokryta dachówką ceramiczną</t>
  </si>
  <si>
    <t>ściany murowane, tynki zewnętrzne cementowo-wapienne</t>
  </si>
  <si>
    <t>stalowe</t>
  </si>
  <si>
    <t>ściany z pustaków żużlowobetonowych i cegły</t>
  </si>
  <si>
    <t>elementy betonowe i żelbetowe</t>
  </si>
  <si>
    <t>konstrukcja dachowa żelbetowa (płyty WPS) o nachyleniu 5 stopni,dach kryty papą</t>
  </si>
  <si>
    <t>ściany murowane z cegły</t>
  </si>
  <si>
    <t>na belkach betonowych T-27</t>
  </si>
  <si>
    <t>płaski, pokryty papą</t>
  </si>
  <si>
    <t>180 m</t>
  </si>
  <si>
    <t>remont dachu w 2008 r</t>
  </si>
  <si>
    <t>jednopiętrowy</t>
  </si>
  <si>
    <t>170 m</t>
  </si>
  <si>
    <t>remont dachu i elewacji w 2011</t>
  </si>
  <si>
    <t>parterowy</t>
  </si>
  <si>
    <t>po części tak</t>
  </si>
  <si>
    <t>150 m</t>
  </si>
  <si>
    <t>rozbudowa i remont generalny ścian ,wymiana dachu, drzwi 2015</t>
  </si>
  <si>
    <t>160 m</t>
  </si>
  <si>
    <t>remont dachu i elewacji w 2009</t>
  </si>
  <si>
    <t>dobre</t>
  </si>
  <si>
    <t xml:space="preserve">brak wiedzy dot.remontów kapitalnych inne remonty (nie kapitalne) wykonywano na bieżąco w ramach potrzeb i możliwości </t>
  </si>
  <si>
    <t>jedna część budynku parterowa, druga dwukontygnacyjna z lokalem mieszkalnym na I piętrze</t>
  </si>
  <si>
    <t>dostateczne</t>
  </si>
  <si>
    <t>Komputer Dell V3268SFF</t>
  </si>
  <si>
    <t>Urządzenie zabezp.system komputerowy Fortiquate 30E</t>
  </si>
  <si>
    <t>Komputer Del V3670MT</t>
  </si>
  <si>
    <t>Urządzenie zabezpieczające system komputerowy SYNOLOGY</t>
  </si>
  <si>
    <t>Kamery 2 szt</t>
  </si>
  <si>
    <t>Kamera</t>
  </si>
  <si>
    <t>koparko-ładowarka</t>
  </si>
  <si>
    <t>71KW</t>
  </si>
  <si>
    <t>minikoparka</t>
  </si>
  <si>
    <t>JCB08016501794975</t>
  </si>
  <si>
    <t>brak danych</t>
  </si>
  <si>
    <t>JCB 8016</t>
  </si>
  <si>
    <t>800 mbar</t>
  </si>
  <si>
    <t>Starostwo Powiatowe**</t>
  </si>
  <si>
    <t>Budynek socjalny**</t>
  </si>
  <si>
    <t>Budynek administracyjny (część)**</t>
  </si>
  <si>
    <t>Przyczepa specjalna spryskiwarka</t>
  </si>
  <si>
    <t>Remonter drogowy UR 05 Patcher</t>
  </si>
  <si>
    <t>161/04/2020</t>
  </si>
  <si>
    <t>PATCHER</t>
  </si>
  <si>
    <t>pomieszczenie gospodarcze</t>
  </si>
  <si>
    <t xml:space="preserve">mieszkanie - Dodatkowe wyjaśnienie: rozpatrywana część budynku należąca do Ubezpieczonego składa się z lokalu mieszkalnego użytkowanego na podstawie umowy przez osoby fizyczne w ramach pomocy osobom  usamodzielnianym opuszczającym pieczę zastępczą. </t>
  </si>
  <si>
    <t xml:space="preserve">tak  - w odniesieniu do rozpatrywanej częśći budynku należącej do Ubezpiecznego ;pozotała część budynku jest w Zarządzie innej jednostki Powiatu Łobeskiego (inny Ubezpieczony) i jest użytkowana  częściowo </t>
  </si>
  <si>
    <t>przd 1945</t>
  </si>
  <si>
    <t xml:space="preserve">gaśnice proszkowe -5 szt. ,czujka ppoż w każdym pomieszczeniu - 10 szt. Sygnał wysyłany lokalnie do ochrony; okna  antywłamaniowe-parter alarm-24H sygnałwysyłany lokalnie -ochrona. Monitoring wizyjny parking i wejście do budynku </t>
  </si>
  <si>
    <t xml:space="preserve">gaśnice proszkowe -1 szt. ,czujka ppoż w  pomieszczeniu - 1 szt. Sygnał wysyłany lokalnie do ochrony; alarm-24H sygnałwysyłany lokalnie -ochrona.   </t>
  </si>
  <si>
    <t>gaśnice proszkowe -1 szt , monitoring wizyjny  wejście główne, ochrona terenu</t>
  </si>
  <si>
    <t>ściany fundamentowe z ceggły ceramincznejoraz kamienia,ściany zewnętrzne z cegły cementowo-wapiennej</t>
  </si>
  <si>
    <t>strop nad piwnicą betonowy,strop nad parterem i poddaszem drewniany</t>
  </si>
  <si>
    <t>więźba dachowa drewniana  pokrycie dachu dachówką ceramiczną</t>
  </si>
  <si>
    <t>blacha dachowa</t>
  </si>
  <si>
    <t>ściany z pustaków żużlo-betonowych i cegły</t>
  </si>
  <si>
    <t>stropy: elementy betonowe i żelbetowe</t>
  </si>
  <si>
    <t>konstrukcja dachowa: żelbetowa ,- pokrycie dachu: blachodachówka</t>
  </si>
  <si>
    <t>remont kapitalny 2005</t>
  </si>
  <si>
    <t>pokrycie dachu -blacha dachowa</t>
  </si>
  <si>
    <t>300m-rzeka Rega</t>
  </si>
  <si>
    <t>brak wiedzy  dot. Remontów kapitalnych -stan budynku uznaje się za dobry, adaptacja na  n części użytkowej na mieszkanie 2017r.</t>
  </si>
  <si>
    <t>blachodachówka</t>
  </si>
  <si>
    <t xml:space="preserve"> bardzo dobra</t>
  </si>
  <si>
    <t>pow. użytkowa części w zarządzie Ubezpieczonego                    94,66</t>
  </si>
  <si>
    <t>komputer dell vostro3667MTW10Pi3610</t>
  </si>
  <si>
    <t>monitor LCD 21.5LG22M38A-B-LED</t>
  </si>
  <si>
    <t>Niszczarka FELLOWES 63CB 4600101</t>
  </si>
  <si>
    <t>FortiGate-30E Hardware us5</t>
  </si>
  <si>
    <t>monitor lcd 23,6''Philips 243V5LSB5 LED</t>
  </si>
  <si>
    <t>zestaw komputer dell vostro 3668MT W10P i5-7400</t>
  </si>
  <si>
    <t>monitor LCD 23,6" Philps</t>
  </si>
  <si>
    <t>komputer lenovo V530I5-9400/8gB/ssd256 -szt.1</t>
  </si>
  <si>
    <t>niszczarka peach ps500-70- szt. 1</t>
  </si>
  <si>
    <t>FortiGate50E szt.1</t>
  </si>
  <si>
    <t xml:space="preserve">komputer Lenovo V530 Tower  I5-9400 8GB </t>
  </si>
  <si>
    <t>notebook HP250 G7 i5-10354GI W10P szt.2</t>
  </si>
  <si>
    <t>urządzenie wielofunkcyjne Brother DCP-J-105 szt .40</t>
  </si>
  <si>
    <t>Głośniki komp. GENEsis Helium 200 szt.59</t>
  </si>
  <si>
    <t>telewizor  Toshiba 50UL3063 GD szt. 40</t>
  </si>
  <si>
    <t>kamery komp. Tracer WE 008 szt.59</t>
  </si>
  <si>
    <t>słuchawki z mkrofonem Redragon Themis  szt.69</t>
  </si>
  <si>
    <t>czytnik inkBook Prime HD szt. 47</t>
  </si>
  <si>
    <t>napęd optyczny nagrywarki  Lite -On  eBau108slim USB</t>
  </si>
  <si>
    <t>urządzenie wielofunkcyjne OKI MB 472dnw</t>
  </si>
  <si>
    <t xml:space="preserve"> lenovo t 24i23,8FHD IPS 250cd </t>
  </si>
  <si>
    <t>DellP2419H60,4DPHDI VGA 5xUSB,bk</t>
  </si>
  <si>
    <t>V50 TWR i5-9400/8G/256/INT/DVD /W10P szt 1</t>
  </si>
  <si>
    <t>notebook DELL inspiron15-5584I314su</t>
  </si>
  <si>
    <t>projektor  Asus P3E</t>
  </si>
  <si>
    <t>notebook Huwawei Matebook d15 szt.16</t>
  </si>
  <si>
    <t>laptop lenovo V155 300U/8GB/256GB/win10 szt. 65</t>
  </si>
  <si>
    <t xml:space="preserve">Synology DS..218 2xHDDCeleron </t>
  </si>
  <si>
    <t>Dysk Western digitalRED WD40EFRX4TB 64MB SATAIII</t>
  </si>
  <si>
    <t>Rejestrator NVR HIKVISIONDS-7608NI-E2/8P/A</t>
  </si>
  <si>
    <t>Dysk twardy 4TBWD3,5""</t>
  </si>
  <si>
    <t>Kamera HIKVISION DS.-2CD1141-1 4Mpx szt.6</t>
  </si>
  <si>
    <t>Kamera HIKVISION DS.-2CD1721FWD-1 2MPx4Mpx szt.1</t>
  </si>
  <si>
    <t>Powiatowe Centrum  Pomocy Rodzinie**</t>
  </si>
  <si>
    <t>budynek gospodarczy**</t>
  </si>
  <si>
    <t xml:space="preserve">część budynku biurowo-mieszkalnego -zanjdująca się w trwałym zarządzie Ubezpieczonego** </t>
  </si>
  <si>
    <t>Budynek socjalny</t>
  </si>
  <si>
    <t>Ogrodzenie metalowe na podbudowie betonowej</t>
  </si>
  <si>
    <t>przyłącze wodociągowe</t>
  </si>
  <si>
    <t>Urządzenie terenu – chodniki, plac wyłożone płytkami chodnikowymi betonowymi</t>
  </si>
  <si>
    <t>ul. Niepodległości 54, 73-150 Łobez</t>
  </si>
  <si>
    <t>rzeka Rega-500 m</t>
  </si>
  <si>
    <t>wymiana stolarki okiennej i drzwiowej na plastikowe - 2005 r.; wykonanie remontu pokrycia dachowego i obróbek blacharskich-2013 r.; remont wnętrza budynku-wymiana iinstalacji c.o. wodn.-kanal.,elektrycznej, wykonanie nowych posadzek, wymiana stolarki drzwiowej, malowanie ścian, sufitów-2016 r.</t>
  </si>
  <si>
    <t>Obiekt oddany do użytku w 2019 r.</t>
  </si>
  <si>
    <t>Zestaw komputerowy</t>
  </si>
  <si>
    <t>Drukarka Brother HL 3170 CDW</t>
  </si>
  <si>
    <t>Drukarka Brother HL-L2300D</t>
  </si>
  <si>
    <t>Tablica MyBOARD 84' z projektorem</t>
  </si>
  <si>
    <t>Zestaw komputerowy z monitorem</t>
  </si>
  <si>
    <t>Projektor ACER H6502BD</t>
  </si>
  <si>
    <t>Urządzenie wielofunkcyjne HP LaserJet Pro M435nw</t>
  </si>
  <si>
    <t>Projektor Acer H6502BD</t>
  </si>
  <si>
    <t>Urządzenie wielofunkcyjne HP Laser Jet Pro M435nw</t>
  </si>
  <si>
    <t>Projektor Acer H 6502BD</t>
  </si>
  <si>
    <t>Zestaw interaktywny SILVER LUX tablica z projektorem</t>
  </si>
  <si>
    <t>Projektor Epson EH-TW 650</t>
  </si>
  <si>
    <t>Tablica interaktywna HT 102Z</t>
  </si>
  <si>
    <t>Projektor Optoma EH 330UST</t>
  </si>
  <si>
    <t>Laptop ASUS</t>
  </si>
  <si>
    <t>Notebook Acer</t>
  </si>
  <si>
    <t>Notebook HP 250G6 15'5 FHD</t>
  </si>
  <si>
    <t>Kamera termowizyjna FLUKE TiS40</t>
  </si>
  <si>
    <t>Keyboard Yamaha PSR-S670</t>
  </si>
  <si>
    <t>Notebook Fujitsu</t>
  </si>
  <si>
    <t>Laptop Lenovo ideapad 330S-15</t>
  </si>
  <si>
    <t>Notebook Dell V3580</t>
  </si>
  <si>
    <t>Laptop HP 255 G7</t>
  </si>
  <si>
    <t>Laptop Acer 15,6"</t>
  </si>
  <si>
    <t>Część budynku w posiadaniu Poradni Psychologiczno - Pedagogicznej w Łobzie</t>
  </si>
  <si>
    <t>działalność Poradni Psychologiczno -Pedagogicznej w Łobzie</t>
  </si>
  <si>
    <t>nad piwnicą na belkach stalowych, nad kondygnacjasmi  nadziemnymi o konstrukcji drewnianej</t>
  </si>
  <si>
    <t>belki oparte na ścianach konstr.,więżba dach. drewn.,dachkryty dachówką cementową</t>
  </si>
  <si>
    <t>rzeka 500 metrów</t>
  </si>
  <si>
    <t xml:space="preserve">Urządzenie wielofunkcyjne Ricoh </t>
  </si>
  <si>
    <t>SYNOLOGY DS. 2018</t>
  </si>
  <si>
    <t>Magiczny dywan z pakietem</t>
  </si>
  <si>
    <t>Komputer Lenowo V530</t>
  </si>
  <si>
    <t>Urządzenie wielofunkcyjne HP</t>
  </si>
  <si>
    <t>Drukarka Brother</t>
  </si>
  <si>
    <t>Monitor</t>
  </si>
  <si>
    <t>Laptop DELL V 3583</t>
  </si>
  <si>
    <t>Laptop lenovo - 2 szt.</t>
  </si>
  <si>
    <t>Iveco</t>
  </si>
  <si>
    <t>Daily</t>
  </si>
  <si>
    <t>ZCFC3571205889157</t>
  </si>
  <si>
    <t>ZLO29200</t>
  </si>
  <si>
    <t>specjalny</t>
  </si>
  <si>
    <t>14.11.2011</t>
  </si>
  <si>
    <t>komplet dywanów welurowych, komplet kół zimowych, apteczka, komplet dywadnów gumowych, autoalarm</t>
  </si>
  <si>
    <r>
      <t>Suma ubezpieczenia (wart</t>
    </r>
    <r>
      <rPr>
        <b/>
        <sz val="10"/>
        <color indexed="8"/>
        <rFont val="Arial"/>
        <family val="2"/>
      </rPr>
      <t>ość pojazdu z VAT i wyposażeniem dodatkowym)</t>
    </r>
  </si>
  <si>
    <t>Dom Dziecka - 2 budynek</t>
  </si>
  <si>
    <t>Cegła pełna</t>
  </si>
  <si>
    <t>prefabrykowane</t>
  </si>
  <si>
    <t>płatwiwowo-kleszczowy (drewniany) kryty blachą dachówkopodobną</t>
  </si>
  <si>
    <t>naziemne 3, strych użytkowy 1</t>
  </si>
  <si>
    <t>Urządzenie małej architektury-plac zabaw</t>
  </si>
  <si>
    <t>miejsce zabaw dla wychowanków Domu Dziecka w Łobzie</t>
  </si>
  <si>
    <t>Garaż</t>
  </si>
  <si>
    <t>PRZECIWKRADZIEŻOWE: ALARMI I DOZÓR Firmy ochroniarskiej OCHRONA OSÓB I MIENIA G.KOTWICKI</t>
  </si>
  <si>
    <t>rzeka - 500 m</t>
  </si>
  <si>
    <t>tak</t>
  </si>
  <si>
    <t>nie</t>
  </si>
  <si>
    <t>przechowywanie samochodu służbowego</t>
  </si>
  <si>
    <t>W tym kolektory słoneczne i instalacja fotowoltaiczna (rozmieszczenie zgodnie z tabelą nr 2)</t>
  </si>
  <si>
    <r>
      <t xml:space="preserve">Budynek Domu Dziecka w Łobzie </t>
    </r>
    <r>
      <rPr>
        <b/>
        <sz val="10"/>
        <rFont val="Arial"/>
        <family val="2"/>
      </rPr>
      <t>(na dachu znajdują się kolektory słoneczne o wartości KB 126 829,59 zł oraz instalacje fotowoltaiczne o wartości KB 251 856,00 zł, które zostały wliczone do środków trwałych)</t>
    </r>
  </si>
  <si>
    <t>Renault</t>
  </si>
  <si>
    <t>Trafic</t>
  </si>
  <si>
    <t>K3S27P51 ZESTAW KOMPUTEROWY LENOVO</t>
  </si>
  <si>
    <t>K3S27P52 ZESTAW KOMPUTEROWY</t>
  </si>
  <si>
    <t>gaśnice ( 17 ), hydranty ( 7  ), klapy oddymiające (1), dozór</t>
  </si>
  <si>
    <t>gaśnice ( 10 ), hydranty ( 3  ), klapy oddymiające (1), dozór</t>
  </si>
  <si>
    <t>komputer V3668MT</t>
  </si>
  <si>
    <t>komputer DELL Optiplex 3050</t>
  </si>
  <si>
    <t>komputer V3670MT</t>
  </si>
  <si>
    <t>komputer LENOVO</t>
  </si>
  <si>
    <t>komputer LENOVO V530</t>
  </si>
  <si>
    <t>komputer HP</t>
  </si>
  <si>
    <t>serwer</t>
  </si>
  <si>
    <t>komputer DELL VOSTRO</t>
  </si>
  <si>
    <t>NOTEBOOK DELL VOSTRO</t>
  </si>
  <si>
    <t>Opel</t>
  </si>
  <si>
    <t>Mercedes Benz</t>
  </si>
  <si>
    <t>Sprinter</t>
  </si>
  <si>
    <t>Vivaro</t>
  </si>
  <si>
    <t>część budynku biurowo-mieszkalnego -zanjdująca się w trwałym zarządzie Ubezpieczonego **</t>
  </si>
  <si>
    <t xml:space="preserve">pow. użytkowa części w zarządzie Ubezpieczonego        69,32m2            </t>
  </si>
  <si>
    <t>MonitorLED DELL23,8 P2419 210APWU</t>
  </si>
  <si>
    <t>ul. Niepodległości 13, 73-150 Łobez</t>
  </si>
  <si>
    <t>Kserokopiarka Kyocera Taskalfa 3501</t>
  </si>
  <si>
    <t>Kserokopiarka Konica Minolta BIZHUB 4020</t>
  </si>
  <si>
    <t>Komputer Dell VOSTRO 3668MT</t>
  </si>
  <si>
    <t xml:space="preserve">Komputer Dell OptiPlex 7460 AIO </t>
  </si>
  <si>
    <t>Kserokopiarka Konica minolta BIZHUB C308</t>
  </si>
  <si>
    <t>Komputer Dell OptiPlex 5490 AIO</t>
  </si>
  <si>
    <t>Dell Monitor U4320Q 43' IPS UHD 4K</t>
  </si>
  <si>
    <t>Komputer Dell OptiPlex 3090 MFF</t>
  </si>
  <si>
    <t>Projektor ASUS ZenBeam S2</t>
  </si>
  <si>
    <t>Notebook Dell VOSTRO 5568</t>
  </si>
  <si>
    <t>Notebook LENOVO Miix 300-10IBY</t>
  </si>
  <si>
    <t>Laptop Dell VOSTRO 3500</t>
  </si>
  <si>
    <t>Laptop Dell VOSTRO 3510</t>
  </si>
  <si>
    <t>gaśnica proszkowa szt.1, urzadzenie alarmowe - sygnał alarmowy przekazywany jest do bazy elektronicznego systemu ostrzegania</t>
  </si>
  <si>
    <t>nie - czekamy na przekształcenie w centrum opieki niepełnosprawnych</t>
  </si>
  <si>
    <t>ul. Szpitalna 8, 72-315 Resko</t>
  </si>
  <si>
    <t>nie - budynek po byłym ZUSie, czekamny na projekt przekształcenia budynku, stan zadowalający, brak gazu, zakręcona woda oraz wyłączony w korkach prąd</t>
  </si>
  <si>
    <t>Zestaw komputerowy DELL OptiPlex 5480 AIO</t>
  </si>
  <si>
    <t>Projektor Epson EB-FH 52</t>
  </si>
  <si>
    <t>Switch HPE Aruba</t>
  </si>
  <si>
    <t>Zestaw komputerowy Dell Vostro 3681</t>
  </si>
  <si>
    <t>Agregat prądotwórczy</t>
  </si>
  <si>
    <t>zestaw komputerowy optiplex</t>
  </si>
  <si>
    <t>Drukarka etykiet Zebra GK420d</t>
  </si>
  <si>
    <t>zestaw komputerowy dell</t>
  </si>
  <si>
    <t>Zestaw Komputerowy Dell Vostro 3888 MT</t>
  </si>
  <si>
    <t>Zestaw komputerowy Dell Vostro 3888 MT</t>
  </si>
  <si>
    <t>skaner kodów kreskowych</t>
  </si>
  <si>
    <t>Zestaw Komputerowy AIO Dell Inspirion 5400</t>
  </si>
  <si>
    <t>telefon samsung galaxy s10</t>
  </si>
  <si>
    <t>Telefon Nokia 3310 szt. 36</t>
  </si>
  <si>
    <t>Dyktafon olympus WS-852</t>
  </si>
  <si>
    <t>Telefon MaxCom MM920 czarny</t>
  </si>
  <si>
    <t>Notebook Dell Vostro 3500</t>
  </si>
  <si>
    <t>kamera ip 2mpix</t>
  </si>
  <si>
    <t>kamera fisheye</t>
  </si>
  <si>
    <t>Kamera HikVision DS.-2CD1643G0-1</t>
  </si>
  <si>
    <t>Zestaw komputerowy Del Vosto</t>
  </si>
  <si>
    <t>Niepodległości 35, 73-150 Łobez</t>
  </si>
  <si>
    <t>hydranty wewnętrzne i zewnętrzne-9 szt., gaśnice-28, kraty w części pomieszczeń na parterze, instalacja alarmowa (czujniki alarmowe - sygnał przekazywane do agencji ochrony), instalacja monitoringu wizyjnego;</t>
  </si>
  <si>
    <t>gaśnice - 3 szt. instalacja alarmowa (czujniki alarmowe, sygnał przekazywany do agencji ochrony), instalacja monitoringu wizyjnego</t>
  </si>
  <si>
    <t>ściany z cegły ceramicznej pełnej</t>
  </si>
  <si>
    <t>prefabrykowane typu DMS</t>
  </si>
  <si>
    <t xml:space="preserve">konstrukcja drewniana płatwiowo-kleszczowa, dach kryty dachówką ceramiczną </t>
  </si>
  <si>
    <t>Płyta warstwowa Kingspan KS1000 RW z rdzeniem izolacyjnym z pianki Kingspan IPN120(FIREsafe), z profilowaniem trapezowym, blachy stalowe ocynkowane gr. 0,5 mm, powlekane poliestrem</t>
  </si>
  <si>
    <t>Konstrukcja nośna szkieletowa stalowa</t>
  </si>
  <si>
    <t>Konstrukcja nośna szkieletowa stalowa, Dach kryty płytami warstwowymi Kingspan KS1000 RW z rdzeniem izolacyjnym z pianki Kingspan IPN160(FIREsafe), blachy  stalowe ocynkowane gr. 0,5 mm, powlekane poliestrem</t>
  </si>
  <si>
    <t>Studnia</t>
  </si>
  <si>
    <t>szkoła</t>
  </si>
  <si>
    <t>warsztaty oze/praktyczne zajęcia zawodowe i dydaktyczne</t>
  </si>
  <si>
    <t>Klimatyzator</t>
  </si>
  <si>
    <t>Klimatyzator zewnętrzny</t>
  </si>
  <si>
    <t>Klimatyzator wewnętrzny</t>
  </si>
  <si>
    <t>Aparat cyfrowy</t>
  </si>
  <si>
    <t>komputer Dell</t>
  </si>
  <si>
    <t>Drukarka 3D</t>
  </si>
  <si>
    <t>Tablet mini 10 calowy</t>
  </si>
  <si>
    <t>Ebook</t>
  </si>
  <si>
    <t>Monitoring</t>
  </si>
  <si>
    <t xml:space="preserve"> 08.07.2023 </t>
  </si>
  <si>
    <t xml:space="preserve"> 30.10.2023 </t>
  </si>
  <si>
    <t>Budynek Zespołu Szkół</t>
  </si>
  <si>
    <t>strop nad piwnicą wykonany na belkach stalowych, strop nad kondygnacjami nadziemnymi o konstrukcji drewnianej</t>
  </si>
  <si>
    <t>K3S28P55 ZESTAW KOMPUTEROWY</t>
  </si>
  <si>
    <t>Liczba pracowników</t>
  </si>
  <si>
    <t>Budżet roczny</t>
  </si>
  <si>
    <t>Planowane imprezy</t>
  </si>
  <si>
    <t>4.</t>
  </si>
  <si>
    <t>5.</t>
  </si>
  <si>
    <t>6.</t>
  </si>
  <si>
    <t>7.</t>
  </si>
  <si>
    <t>8.</t>
  </si>
  <si>
    <t>Adres</t>
  </si>
  <si>
    <t>Czy od 1997 r. wystąpiło w jednostce ryzyko powodzi? (Jeśli tak, to proszę wpisać kiedy oraz wysokość strat)</t>
  </si>
  <si>
    <t xml:space="preserve"> Pozostała pomoc społeczna z zakwaterowaniem. Sprawowanie opieki i wychowywanie dzieci.</t>
  </si>
  <si>
    <t>ul. Konopnickiej 42, 73-150 Łobez </t>
  </si>
  <si>
    <t>czy budynek jest przeznaczony do rozbiórki? (TAK/NIE)</t>
  </si>
  <si>
    <t>zabezpieczenia
(znane zabiezpieczenia p-poż i przeciw kradzieżowe) (2)</t>
  </si>
  <si>
    <t>NIE WYKAZANO</t>
  </si>
  <si>
    <t>24.08.2023</t>
  </si>
  <si>
    <t>925 kg</t>
  </si>
  <si>
    <t>ul. Niepodległości 13, 73-150 Łobez </t>
  </si>
  <si>
    <t>gaśnice proszkowe szt. - 8, gaśnica do urzadzeń komputer. szt. - 1, kraty przy głównym wejściu do budynku, urządzenie alarmowe - sygnał alarmowy przekazywany jest do bazy elektronicznego systemu ostrzegania, kamera monitoringu na tyłach budynku połączona z rejestratorem w urzędzie.
główny wyłącznik prąd.Budynek po kontroli p-poż przeprowadzonej przez JRG PSP w Łobzie.</t>
  </si>
  <si>
    <t xml:space="preserve">remont budynku - przeprowadzony w 2012 roku, wielkość poniesionych nakładów - 116.881,78 złotych  co spowodowało powiększenie wartości budynku na kwotę 279.952,88 złotych, poza tym wykonano termomodernizację ( wymiana sieci c.o. ), elewacja (wymiana okien), remont - wymiana głównej tablicy elektrycznej, remont węzła sanitarnego i zaplecza socjalnego, wymiana oświetlenia na oświetlenie ledowe, bieżące naprawy.
montaż głównego wyłącznika prądu, impregnacja środkiem ppoż schodów drewnianych w budynku. </t>
  </si>
  <si>
    <t>Monitor interaktywny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</si>
  <si>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</si>
  <si>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</si>
  <si>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</si>
  <si>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</si>
  <si>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</si>
  <si>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</si>
  <si>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</si>
  <si>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</si>
  <si>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</si>
  <si>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</si>
  <si>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</si>
  <si>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</si>
  <si>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</si>
  <si>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</si>
  <si>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</si>
  <si>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</si>
  <si>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</si>
  <si>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</si>
  <si>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</si>
  <si>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</si>
  <si>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</si>
  <si>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</si>
  <si>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</si>
  <si>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</si>
  <si>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</si>
  <si>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</si>
  <si>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</si>
  <si>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</si>
  <si>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</si>
  <si>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</si>
  <si>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</si>
  <si>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</si>
  <si>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</si>
  <si>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</si>
  <si>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</si>
  <si>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</si>
  <si>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</si>
  <si>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</si>
  <si>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</si>
  <si>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</si>
  <si>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</si>
  <si>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</si>
  <si>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</si>
  <si>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</si>
  <si>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</si>
  <si>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</si>
  <si>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</si>
  <si>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</si>
  <si>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</si>
  <si>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</si>
  <si>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</si>
  <si>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</si>
  <si>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</si>
  <si>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</si>
  <si>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</si>
  <si>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</si>
  <si>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</si>
  <si>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</si>
  <si>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</si>
  <si>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</si>
  <si>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</si>
  <si>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</si>
  <si>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</si>
  <si>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</si>
  <si>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</si>
  <si>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</si>
  <si>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</si>
  <si>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</si>
  <si>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</si>
  <si>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</si>
  <si>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</si>
  <si>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</si>
  <si>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</si>
  <si>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</si>
  <si>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</si>
  <si>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</si>
  <si>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</si>
  <si>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</si>
  <si>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</si>
  <si>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Tablet graficzny</t>
  </si>
  <si>
    <t>ul. Bema 27, 73-150 Łobez</t>
  </si>
  <si>
    <t>mieszkanie - Dodatkowe wyjaśnienie: rozpatrywana część budynku należąca do Ubezpieczonego składa się z lokalu mieszkalnego użytkowanego na podstawie umowy przez osoby fizyczne w ramach opieki wytchnieniowej</t>
  </si>
  <si>
    <t>20.11.2023</t>
  </si>
  <si>
    <t>Zestaw komputerowy Dell OptiPlex 5490 AIO</t>
  </si>
  <si>
    <t>Zestaw komputerowy Drll OptiPlex 5490 AIO</t>
  </si>
  <si>
    <t>Notebook Dell Vostr 5402</t>
  </si>
  <si>
    <t>Samsung Galaxy M12 4/64 GB</t>
  </si>
  <si>
    <t>Realme C21Y 4/46 GB</t>
  </si>
  <si>
    <t>Realme C31 4/64 GB</t>
  </si>
  <si>
    <t>5 namiotów, przechowywanych w garażu na terenie ZDP</t>
  </si>
  <si>
    <t>ul. Konopnickiej 41, 73-150 Łobez </t>
  </si>
  <si>
    <t>ul. Niepodległości 35, 73-150 Łobez </t>
  </si>
  <si>
    <t>ul. Wojska Polskiego 40, 72-315 Resko</t>
  </si>
  <si>
    <t>Liczba uczniów/wychowanków/pensjonariuszy (dot. DPS)</t>
  </si>
  <si>
    <t>płyta żelbetowa</t>
  </si>
  <si>
    <t>zły</t>
  </si>
  <si>
    <t>Przyłącze gazowe</t>
  </si>
  <si>
    <t>zasilenie budynków</t>
  </si>
  <si>
    <t>Oświetlenie terenu</t>
  </si>
  <si>
    <t>gospodarcze</t>
  </si>
  <si>
    <t>parking</t>
  </si>
  <si>
    <t>ogrodzenie</t>
  </si>
  <si>
    <t>brama wjazdowa</t>
  </si>
  <si>
    <t>drogi i place</t>
  </si>
  <si>
    <t>kabel energetyczny</t>
  </si>
  <si>
    <t>śmietnik (wiata)</t>
  </si>
  <si>
    <t>Wiata samochodowa</t>
  </si>
  <si>
    <t>blacha</t>
  </si>
  <si>
    <t>gaśnice proszk. szt. 4; gaśnica układów elekytronicznich szt. 1; sygnał alarmowy na terenie obiektu,przekazywany do ochrony</t>
  </si>
  <si>
    <t>RAZEM</t>
  </si>
  <si>
    <t>Urządzenie zabezpieczające system komputerowy Fortigate 40f</t>
  </si>
  <si>
    <t>7 050 mtg</t>
  </si>
  <si>
    <t>7 353 mtg</t>
  </si>
  <si>
    <t>7 545 mth</t>
  </si>
  <si>
    <t>4030 mtg</t>
  </si>
  <si>
    <t>Rok</t>
  </si>
  <si>
    <t>Data wystąpienia szkody</t>
  </si>
  <si>
    <t>Suma wypłaconych odszkodowań</t>
  </si>
  <si>
    <t>Ryzyko</t>
  </si>
  <si>
    <t>Krótki opis szkód</t>
  </si>
  <si>
    <t>Uszkodzenie pojazdu na drodze w wyniku najechania na gruz  leżący na jezdni.</t>
  </si>
  <si>
    <t>Uszkodzenie pojazdu ( szyba przednia ) w wyniku uderzenia kamienia podczas mijania się z pojazdem ciężarowym na drodze.</t>
  </si>
  <si>
    <t>Uszkodzenie pojazdu na drodze wskutek uderzenia przez gałąź z przydrożnego drzewa</t>
  </si>
  <si>
    <t>Zalanie mienia wskutek awarii instalacji wodnej.</t>
  </si>
  <si>
    <t>Mienie od ognia i innych zdarzeń</t>
  </si>
  <si>
    <t>OC dróg</t>
  </si>
  <si>
    <t>Zalanie pomieszczeń w budynku wskutek rozszczelnienia rur przy grzejnikach na poddaszu (rozszczelnienie się układu grzewczego)</t>
  </si>
  <si>
    <t>Uszkodzenie pojazdu wskutek uderzenia przez kamień, który wyskoczył spod kosiarki podczas wykaszania trawy</t>
  </si>
  <si>
    <t>Uszkodzenie pojazdu wskutek obklejenia opon lepikiem lub inną substancją klejącą znajdującą się na drodze</t>
  </si>
  <si>
    <t>Zalanie mienia wskutek awarii instalacji wodociągowej.</t>
  </si>
  <si>
    <t>Uszkodzenie ogrodzenia wskutek uderzenia przez gałąź, która spadła z przydrożnego drzewa</t>
  </si>
  <si>
    <t>Uszkodzenie poszycia dachu oraz podbitki przez silny porywisty wiatr</t>
  </si>
  <si>
    <t>Uszkodzenie pojazdu wskutek najechania na ubytek w drodze</t>
  </si>
  <si>
    <t>Uszkodzenie ogrodzenia przez spadające gałęzie podczas wichury</t>
  </si>
  <si>
    <t>Uszkodzenie pojazdu wskutek najechania na ubytek w drodze.</t>
  </si>
  <si>
    <t>Zalanie pomieszczeń w budynku szkoły na skutek cofnięcia się kanalizacji podczas ulewnych opadów deszczu dn. 01.07 br.</t>
  </si>
  <si>
    <t>Uszkodzenie pojazdu wskutek najechania na rurę pozostałą po znaku drogowym</t>
  </si>
  <si>
    <t>Uszkodzenie elementów ogrodzenia terenu wskutek celowego działania nieznanego sprawcy.</t>
  </si>
  <si>
    <t>AC</t>
  </si>
  <si>
    <t>Uszkodzenie upraw rolnych wskutek przewrócenia się przydrożnych drzew podczas wichury</t>
  </si>
  <si>
    <t>28.06.2021</t>
  </si>
  <si>
    <t>Rezerwy</t>
  </si>
  <si>
    <t xml:space="preserve">Komputer stacjonarny DELL Vostro 3910MT z zasilaczem i monitorem </t>
  </si>
  <si>
    <t xml:space="preserve">Komputer przenośny DELL Vostro 5510 </t>
  </si>
  <si>
    <r>
      <t xml:space="preserve">budynek pralni i kotłowni </t>
    </r>
    <r>
      <rPr>
        <b/>
        <sz val="10"/>
        <rFont val="Arial"/>
        <family val="2"/>
      </rPr>
      <t>(na dachu znajdzują się kolektory solarne o wartości KB 192 280,81 zł i panele fotowoltaiczne na gruncie (teren ogrodzony) o wartości KB 425 350,00 zł wliczone do wartości budynku</t>
    </r>
  </si>
  <si>
    <t>617 630,81 zł - wliczone do wartości budynku</t>
  </si>
  <si>
    <t>1960/2020</t>
  </si>
  <si>
    <r>
      <t xml:space="preserve">Budynek OZE/Pawilon wasztatowy praktycznej nauki zawodu </t>
    </r>
    <r>
      <rPr>
        <b/>
        <sz val="10"/>
        <rFont val="Arial"/>
        <family val="2"/>
      </rPr>
      <t>(na dachu znajdują się panele solarne o wartości KB 9 840,00 zł, a także instalacje fotowoltaiczne o wartości KB 16 789,41 zł, wliczone do środków trwałych)</t>
    </r>
  </si>
  <si>
    <t>Kostnica, ul. Wojska polskiego 40, 72-315 Resko</t>
  </si>
  <si>
    <t>Suma ubezpieczenia</t>
  </si>
  <si>
    <t>Rodzaj wartości
WKB lub WO</t>
  </si>
  <si>
    <t>WO</t>
  </si>
  <si>
    <t>WKB</t>
  </si>
  <si>
    <t>Centrum Opiekuńczo - Mieszkalne</t>
  </si>
  <si>
    <t>87.10.Z
88.10.Z</t>
  </si>
  <si>
    <t>POMOC SPOŁECZNA Z ZAKWATEROWANIEM ZAPEWNIAJĄCA OPIEKĘ PIELĘGNIARSKĄ</t>
  </si>
  <si>
    <t>9. Centrum Opiekuńczo - Mieszkalne</t>
  </si>
  <si>
    <t>600 m od rzeki</t>
  </si>
  <si>
    <t>3-nadziemne
1- podziemna</t>
  </si>
  <si>
    <t>ul. Konopnickiej 41
73-150 Łobez</t>
  </si>
  <si>
    <t>ul. Głowackiego 4
73-150 Łobez</t>
  </si>
  <si>
    <t>ul. Siewna 5
73-150 Łobez</t>
  </si>
  <si>
    <t>ul.Niepodległości 35
73-150 Łobez</t>
  </si>
  <si>
    <t>ul.Niepodległości 37
73-150 Łobez</t>
  </si>
  <si>
    <t>ul.Bema 27
73-150 Łobez</t>
  </si>
  <si>
    <t>ul. Niepodległości  37/1
73-150 Łobez</t>
  </si>
  <si>
    <t>ul. Niepodległości  37/2 73-150 Łobez</t>
  </si>
  <si>
    <t>ul. Konopnickiej 42
73-150 Łobez</t>
  </si>
  <si>
    <t>Konopnickiej 42
73-150 Łobez</t>
  </si>
  <si>
    <t>ul. Niepodległości 54
73-150 Łobez</t>
  </si>
  <si>
    <r>
      <t xml:space="preserve">Laptop HP 255 G7 256 SSD – 29 szt. </t>
    </r>
    <r>
      <rPr>
        <b/>
        <sz val="10"/>
        <rFont val="Arial"/>
        <family val="2"/>
      </rPr>
      <t>komputery z projektu zdalna szkoła</t>
    </r>
  </si>
  <si>
    <t>Tabela nr 5 wykaz środków trwałych w Powiecie Łobeskim</t>
  </si>
  <si>
    <t>Tabela nr 8 - Szkodowość w Powiecie Łobeskim w okresie od 01.01.2020 r. do 15.01.2023 r.</t>
  </si>
  <si>
    <t>Stan na 15.01.2023 r.</t>
  </si>
  <si>
    <t xml:space="preserve"> 20.11.2023 </t>
  </si>
  <si>
    <t xml:space="preserve"> 19.11.2025</t>
  </si>
  <si>
    <t xml:space="preserve"> 31.03.2023 </t>
  </si>
  <si>
    <t xml:space="preserve"> 30.03.2025 </t>
  </si>
  <si>
    <t xml:space="preserve"> 31.03.2023</t>
  </si>
  <si>
    <t xml:space="preserve"> 16.05.2023</t>
  </si>
  <si>
    <t xml:space="preserve"> 15.05.2025</t>
  </si>
  <si>
    <t xml:space="preserve"> 16.05.2023 </t>
  </si>
  <si>
    <t xml:space="preserve"> 15.05.2025 </t>
  </si>
  <si>
    <t xml:space="preserve"> 07.07.2025 </t>
  </si>
  <si>
    <t xml:space="preserve"> 04.08.2023</t>
  </si>
  <si>
    <t xml:space="preserve"> 03.08.2025 </t>
  </si>
  <si>
    <t xml:space="preserve"> 27.08.2023 </t>
  </si>
  <si>
    <t xml:space="preserve"> 26.08.2025 </t>
  </si>
  <si>
    <t xml:space="preserve"> 02.09.2023</t>
  </si>
  <si>
    <t xml:space="preserve"> 01.09.2025 </t>
  </si>
  <si>
    <t xml:space="preserve"> 31.10.2023 </t>
  </si>
  <si>
    <t xml:space="preserve"> 30.10.2025 </t>
  </si>
  <si>
    <t xml:space="preserve"> 20.12.2023</t>
  </si>
  <si>
    <t xml:space="preserve"> 19.12.2025</t>
  </si>
  <si>
    <t xml:space="preserve"> 27.12.2023</t>
  </si>
  <si>
    <t xml:space="preserve"> 26.12.2025</t>
  </si>
  <si>
    <t xml:space="preserve"> 03.01.2024</t>
  </si>
  <si>
    <t xml:space="preserve"> 02.01.2026 </t>
  </si>
  <si>
    <t xml:space="preserve"> 06.01.2024</t>
  </si>
  <si>
    <t xml:space="preserve"> 05.01.2026 </t>
  </si>
  <si>
    <t xml:space="preserve"> 21.01.2024 </t>
  </si>
  <si>
    <t xml:space="preserve"> 20.01.2026 </t>
  </si>
  <si>
    <t xml:space="preserve"> 25.01.2024</t>
  </si>
  <si>
    <t xml:space="preserve"> 24.01.2026</t>
  </si>
  <si>
    <t xml:space="preserve"> 05.02.2024 </t>
  </si>
  <si>
    <t xml:space="preserve"> 04.02.2026</t>
  </si>
  <si>
    <t xml:space="preserve"> 05.02.2024</t>
  </si>
  <si>
    <t xml:space="preserve"> 04.02.2026 </t>
  </si>
  <si>
    <t xml:space="preserve"> 06.05.2023</t>
  </si>
  <si>
    <t xml:space="preserve"> 05.05.2025</t>
  </si>
  <si>
    <t xml:space="preserve"> 07.05.2023</t>
  </si>
  <si>
    <t xml:space="preserve"> 06.05.2025 </t>
  </si>
  <si>
    <t xml:space="preserve"> 23.08.2023 </t>
  </si>
  <si>
    <t xml:space="preserve"> 22.08.2025</t>
  </si>
  <si>
    <t xml:space="preserve"> 04.01.2024 </t>
  </si>
  <si>
    <t xml:space="preserve"> 03.01.2026</t>
  </si>
  <si>
    <t xml:space="preserve"> 03.01.2026 </t>
  </si>
  <si>
    <t xml:space="preserve"> 29.10.2025 </t>
  </si>
  <si>
    <t xml:space="preserve"> 07.11.2023 </t>
  </si>
  <si>
    <t xml:space="preserve"> 06.11.2025 </t>
  </si>
  <si>
    <t xml:space="preserve"> 23.07.2023 </t>
  </si>
  <si>
    <t xml:space="preserve"> 22.07.2025 </t>
  </si>
  <si>
    <t xml:space="preserve"> 09.01.2024 </t>
  </si>
  <si>
    <t xml:space="preserve"> 08.01.2026 </t>
  </si>
  <si>
    <t>26.01.2024</t>
  </si>
  <si>
    <t>25.01.2026</t>
  </si>
  <si>
    <t xml:space="preserve"> 15.11.2023</t>
  </si>
  <si>
    <t xml:space="preserve"> 14.11.2025 </t>
  </si>
  <si>
    <t xml:space="preserve"> 09.07.2023</t>
  </si>
  <si>
    <t xml:space="preserve"> 08.07.2025 </t>
  </si>
  <si>
    <t xml:space="preserve"> 23.04.2023 </t>
  </si>
  <si>
    <t xml:space="preserve"> 22.04.2025 </t>
  </si>
  <si>
    <t xml:space="preserve"> 31.05.2023 </t>
  </si>
  <si>
    <t xml:space="preserve"> 30.05.2025 </t>
  </si>
  <si>
    <t xml:space="preserve"> 21.08.2023</t>
  </si>
  <si>
    <t xml:space="preserve"> 20.08.2025 </t>
  </si>
  <si>
    <t xml:space="preserve"> 09.10.2023 </t>
  </si>
  <si>
    <t xml:space="preserve"> 08.10.2025 </t>
  </si>
  <si>
    <t xml:space="preserve"> 24.08.2023</t>
  </si>
  <si>
    <t xml:space="preserve"> 23.08.2025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</si>
</sst>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  <numFmt numFmtId="184" formatCode="mmm/yyyy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1"/>
    </font>
    <font>
      <sz val="11"/>
      <color indexed="20"/>
      <name val="Czcionka tekstu podstawowego"/>
      <family val="0"/>
    </font>
    <font>
      <b/>
      <i/>
      <u val="single"/>
      <sz val="11"/>
      <name val="Arial"/>
      <family val="2"/>
    </font>
    <font>
      <sz val="11"/>
      <name val="Calibri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9" fillId="3" borderId="0" applyNumberFormat="0" applyBorder="0" applyAlignment="0" applyProtection="0"/>
    <xf numFmtId="0" fontId="43" fillId="4" borderId="0" applyNumberFormat="0" applyBorder="0" applyAlignment="0" applyProtection="0"/>
    <xf numFmtId="0" fontId="19" fillId="5" borderId="0" applyNumberFormat="0" applyBorder="0" applyAlignment="0" applyProtection="0"/>
    <xf numFmtId="0" fontId="43" fillId="6" borderId="0" applyNumberFormat="0" applyBorder="0" applyAlignment="0" applyProtection="0"/>
    <xf numFmtId="0" fontId="19" fillId="7" borderId="0" applyNumberFormat="0" applyBorder="0" applyAlignment="0" applyProtection="0"/>
    <xf numFmtId="0" fontId="43" fillId="8" borderId="0" applyNumberFormat="0" applyBorder="0" applyAlignment="0" applyProtection="0"/>
    <xf numFmtId="0" fontId="19" fillId="9" borderId="0" applyNumberFormat="0" applyBorder="0" applyAlignment="0" applyProtection="0"/>
    <xf numFmtId="0" fontId="43" fillId="10" borderId="0" applyNumberFormat="0" applyBorder="0" applyAlignment="0" applyProtection="0"/>
    <xf numFmtId="0" fontId="19" fillId="11" borderId="0" applyNumberFormat="0" applyBorder="0" applyAlignment="0" applyProtection="0"/>
    <xf numFmtId="0" fontId="43" fillId="12" borderId="0" applyNumberFormat="0" applyBorder="0" applyAlignment="0" applyProtection="0"/>
    <xf numFmtId="0" fontId="19" fillId="13" borderId="0" applyNumberFormat="0" applyBorder="0" applyAlignment="0" applyProtection="0"/>
    <xf numFmtId="0" fontId="43" fillId="14" borderId="0" applyNumberFormat="0" applyBorder="0" applyAlignment="0" applyProtection="0"/>
    <xf numFmtId="0" fontId="19" fillId="15" borderId="0" applyNumberFormat="0" applyBorder="0" applyAlignment="0" applyProtection="0"/>
    <xf numFmtId="0" fontId="43" fillId="16" borderId="0" applyNumberFormat="0" applyBorder="0" applyAlignment="0" applyProtection="0"/>
    <xf numFmtId="0" fontId="19" fillId="17" borderId="0" applyNumberFormat="0" applyBorder="0" applyAlignment="0" applyProtection="0"/>
    <xf numFmtId="0" fontId="43" fillId="18" borderId="0" applyNumberFormat="0" applyBorder="0" applyAlignment="0" applyProtection="0"/>
    <xf numFmtId="0" fontId="19" fillId="19" borderId="0" applyNumberFormat="0" applyBorder="0" applyAlignment="0" applyProtection="0"/>
    <xf numFmtId="0" fontId="43" fillId="20" borderId="0" applyNumberFormat="0" applyBorder="0" applyAlignment="0" applyProtection="0"/>
    <xf numFmtId="0" fontId="19" fillId="9" borderId="0" applyNumberFormat="0" applyBorder="0" applyAlignment="0" applyProtection="0"/>
    <xf numFmtId="0" fontId="43" fillId="21" borderId="0" applyNumberFormat="0" applyBorder="0" applyAlignment="0" applyProtection="0"/>
    <xf numFmtId="0" fontId="19" fillId="15" borderId="0" applyNumberFormat="0" applyBorder="0" applyAlignment="0" applyProtection="0"/>
    <xf numFmtId="0" fontId="43" fillId="22" borderId="0" applyNumberFormat="0" applyBorder="0" applyAlignment="0" applyProtection="0"/>
    <xf numFmtId="0" fontId="19" fillId="23" borderId="0" applyNumberFormat="0" applyBorder="0" applyAlignment="0" applyProtection="0"/>
    <xf numFmtId="0" fontId="44" fillId="24" borderId="0" applyNumberFormat="0" applyBorder="0" applyAlignment="0" applyProtection="0"/>
    <xf numFmtId="0" fontId="20" fillId="25" borderId="0" applyNumberFormat="0" applyBorder="0" applyAlignment="0" applyProtection="0"/>
    <xf numFmtId="0" fontId="44" fillId="26" borderId="0" applyNumberFormat="0" applyBorder="0" applyAlignment="0" applyProtection="0"/>
    <xf numFmtId="0" fontId="20" fillId="17" borderId="0" applyNumberFormat="0" applyBorder="0" applyAlignment="0" applyProtection="0"/>
    <xf numFmtId="0" fontId="44" fillId="27" borderId="0" applyNumberFormat="0" applyBorder="0" applyAlignment="0" applyProtection="0"/>
    <xf numFmtId="0" fontId="20" fillId="19" borderId="0" applyNumberFormat="0" applyBorder="0" applyAlignment="0" applyProtection="0"/>
    <xf numFmtId="0" fontId="44" fillId="28" borderId="0" applyNumberFormat="0" applyBorder="0" applyAlignment="0" applyProtection="0"/>
    <xf numFmtId="0" fontId="20" fillId="29" borderId="0" applyNumberFormat="0" applyBorder="0" applyAlignment="0" applyProtection="0"/>
    <xf numFmtId="0" fontId="44" fillId="30" borderId="0" applyNumberFormat="0" applyBorder="0" applyAlignment="0" applyProtection="0"/>
    <xf numFmtId="0" fontId="20" fillId="31" borderId="0" applyNumberFormat="0" applyBorder="0" applyAlignment="0" applyProtection="0"/>
    <xf numFmtId="0" fontId="44" fillId="32" borderId="0" applyNumberFormat="0" applyBorder="0" applyAlignment="0" applyProtection="0"/>
    <xf numFmtId="0" fontId="20" fillId="33" borderId="0" applyNumberFormat="0" applyBorder="0" applyAlignment="0" applyProtection="0"/>
    <xf numFmtId="0" fontId="44" fillId="34" borderId="0" applyNumberFormat="0" applyBorder="0" applyAlignment="0" applyProtection="0"/>
    <xf numFmtId="0" fontId="20" fillId="35" borderId="0" applyNumberFormat="0" applyBorder="0" applyAlignment="0" applyProtection="0"/>
    <xf numFmtId="0" fontId="44" fillId="36" borderId="0" applyNumberFormat="0" applyBorder="0" applyAlignment="0" applyProtection="0"/>
    <xf numFmtId="0" fontId="20" fillId="37" borderId="0" applyNumberFormat="0" applyBorder="0" applyAlignment="0" applyProtection="0"/>
    <xf numFmtId="0" fontId="44" fillId="38" borderId="0" applyNumberFormat="0" applyBorder="0" applyAlignment="0" applyProtection="0"/>
    <xf numFmtId="0" fontId="20" fillId="39" borderId="0" applyNumberFormat="0" applyBorder="0" applyAlignment="0" applyProtection="0"/>
    <xf numFmtId="0" fontId="44" fillId="40" borderId="0" applyNumberFormat="0" applyBorder="0" applyAlignment="0" applyProtection="0"/>
    <xf numFmtId="0" fontId="20" fillId="29" borderId="0" applyNumberFormat="0" applyBorder="0" applyAlignment="0" applyProtection="0"/>
    <xf numFmtId="0" fontId="44" fillId="41" borderId="0" applyNumberFormat="0" applyBorder="0" applyAlignment="0" applyProtection="0"/>
    <xf numFmtId="0" fontId="20" fillId="31" borderId="0" applyNumberFormat="0" applyBorder="0" applyAlignment="0" applyProtection="0"/>
    <xf numFmtId="0" fontId="44" fillId="42" borderId="0" applyNumberFormat="0" applyBorder="0" applyAlignment="0" applyProtection="0"/>
    <xf numFmtId="0" fontId="20" fillId="43" borderId="0" applyNumberFormat="0" applyBorder="0" applyAlignment="0" applyProtection="0"/>
    <xf numFmtId="0" fontId="45" fillId="44" borderId="1" applyNumberFormat="0" applyAlignment="0" applyProtection="0"/>
    <xf numFmtId="0" fontId="21" fillId="13" borderId="2" applyNumberFormat="0" applyAlignment="0" applyProtection="0"/>
    <xf numFmtId="0" fontId="46" fillId="45" borderId="3" applyNumberFormat="0" applyAlignment="0" applyProtection="0"/>
    <xf numFmtId="0" fontId="22" fillId="46" borderId="4" applyNumberFormat="0" applyAlignment="0" applyProtection="0"/>
    <xf numFmtId="0" fontId="47" fillId="47" borderId="0" applyNumberFormat="0" applyBorder="0" applyAlignment="0" applyProtection="0"/>
    <xf numFmtId="0" fontId="23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24" fillId="0" borderId="6" applyNumberFormat="0" applyFill="0" applyAlignment="0" applyProtection="0"/>
    <xf numFmtId="0" fontId="49" fillId="48" borderId="7" applyNumberFormat="0" applyAlignment="0" applyProtection="0"/>
    <xf numFmtId="0" fontId="25" fillId="49" borderId="8" applyNumberFormat="0" applyAlignment="0" applyProtection="0"/>
    <xf numFmtId="0" fontId="50" fillId="0" borderId="9" applyNumberFormat="0" applyFill="0" applyAlignment="0" applyProtection="0"/>
    <xf numFmtId="0" fontId="26" fillId="0" borderId="10" applyNumberFormat="0" applyFill="0" applyAlignment="0" applyProtection="0"/>
    <xf numFmtId="0" fontId="51" fillId="0" borderId="11" applyNumberFormat="0" applyFill="0" applyAlignment="0" applyProtection="0"/>
    <xf numFmtId="0" fontId="27" fillId="0" borderId="12" applyNumberFormat="0" applyFill="0" applyAlignment="0" applyProtection="0"/>
    <xf numFmtId="0" fontId="52" fillId="0" borderId="13" applyNumberFormat="0" applyFill="0" applyAlignment="0" applyProtection="0"/>
    <xf numFmtId="0" fontId="28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9" fillId="51" borderId="0" applyNumberFormat="0" applyBorder="0" applyAlignment="0" applyProtection="0"/>
    <xf numFmtId="0" fontId="14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45" borderId="1" applyNumberFormat="0" applyAlignment="0" applyProtection="0"/>
    <xf numFmtId="0" fontId="30" fillId="46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15" applyNumberFormat="0" applyFill="0" applyAlignment="0" applyProtection="0"/>
    <xf numFmtId="0" fontId="31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54" borderId="0" applyNumberFormat="0" applyBorder="0" applyAlignment="0" applyProtection="0"/>
    <xf numFmtId="0" fontId="35" fillId="5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left"/>
    </xf>
    <xf numFmtId="0" fontId="0" fillId="55" borderId="19" xfId="0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"/>
    </xf>
    <xf numFmtId="170" fontId="60" fillId="0" borderId="0" xfId="0" applyNumberFormat="1" applyFont="1" applyAlignment="1">
      <alignment horizontal="right"/>
    </xf>
    <xf numFmtId="44" fontId="0" fillId="0" borderId="0" xfId="0" applyNumberFormat="1" applyFont="1" applyAlignment="1">
      <alignment/>
    </xf>
    <xf numFmtId="44" fontId="1" fillId="0" borderId="19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55" borderId="19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44" fontId="1" fillId="0" borderId="0" xfId="0" applyNumberFormat="1" applyFont="1" applyAlignment="1">
      <alignment horizontal="center"/>
    </xf>
    <xf numFmtId="44" fontId="1" fillId="0" borderId="0" xfId="0" applyNumberFormat="1" applyFont="1" applyFill="1" applyBorder="1" applyAlignment="1">
      <alignment horizontal="center" vertical="center" wrapText="1"/>
    </xf>
    <xf numFmtId="44" fontId="1" fillId="0" borderId="20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 horizontal="center" wrapText="1"/>
    </xf>
    <xf numFmtId="44" fontId="0" fillId="0" borderId="0" xfId="0" applyNumberFormat="1" applyFont="1" applyAlignment="1">
      <alignment horizontal="center"/>
    </xf>
    <xf numFmtId="4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55" borderId="19" xfId="0" applyFont="1" applyFill="1" applyBorder="1" applyAlignment="1">
      <alignment/>
    </xf>
    <xf numFmtId="0" fontId="0" fillId="55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55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44" fontId="0" fillId="0" borderId="0" xfId="0" applyNumberFormat="1" applyFill="1" applyAlignment="1">
      <alignment/>
    </xf>
    <xf numFmtId="44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61" fillId="0" borderId="0" xfId="0" applyFont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4" fontId="1" fillId="0" borderId="19" xfId="0" applyNumberFormat="1" applyFont="1" applyBorder="1" applyAlignment="1">
      <alignment horizontal="right" vertical="center"/>
    </xf>
    <xf numFmtId="44" fontId="0" fillId="56" borderId="19" xfId="0" applyNumberFormat="1" applyFont="1" applyFill="1" applyBorder="1" applyAlignment="1">
      <alignment vertical="center"/>
    </xf>
    <xf numFmtId="170" fontId="0" fillId="56" borderId="19" xfId="0" applyNumberFormat="1" applyFont="1" applyFill="1" applyBorder="1" applyAlignment="1">
      <alignment horizontal="center" vertical="center"/>
    </xf>
    <xf numFmtId="170" fontId="0" fillId="56" borderId="22" xfId="0" applyNumberFormat="1" applyFont="1" applyFill="1" applyBorder="1" applyAlignment="1">
      <alignment horizontal="center" vertical="center"/>
    </xf>
    <xf numFmtId="44" fontId="1" fillId="56" borderId="19" xfId="0" applyNumberFormat="1" applyFont="1" applyFill="1" applyBorder="1" applyAlignment="1">
      <alignment horizontal="right" vertical="center"/>
    </xf>
    <xf numFmtId="0" fontId="0" fillId="56" borderId="19" xfId="0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 wrapText="1"/>
    </xf>
    <xf numFmtId="0" fontId="0" fillId="56" borderId="19" xfId="0" applyFont="1" applyFill="1" applyBorder="1" applyAlignment="1">
      <alignment horizontal="center" vertical="center" wrapText="1"/>
    </xf>
    <xf numFmtId="0" fontId="0" fillId="56" borderId="19" xfId="0" applyFont="1" applyFill="1" applyBorder="1" applyAlignment="1">
      <alignment vertical="center" wrapText="1"/>
    </xf>
    <xf numFmtId="170" fontId="0" fillId="0" borderId="0" xfId="0" applyNumberFormat="1" applyFont="1" applyAlignment="1">
      <alignment/>
    </xf>
    <xf numFmtId="0" fontId="62" fillId="0" borderId="19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19" xfId="0" applyFont="1" applyFill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Font="1" applyBorder="1" applyAlignment="1">
      <alignment horizontal="center"/>
    </xf>
    <xf numFmtId="2" fontId="62" fillId="0" borderId="19" xfId="0" applyNumberFormat="1" applyFont="1" applyBorder="1" applyAlignment="1">
      <alignment/>
    </xf>
    <xf numFmtId="0" fontId="64" fillId="0" borderId="0" xfId="0" applyFont="1" applyFill="1" applyAlignment="1">
      <alignment/>
    </xf>
    <xf numFmtId="0" fontId="62" fillId="56" borderId="19" xfId="0" applyFont="1" applyFill="1" applyBorder="1" applyAlignment="1">
      <alignment horizontal="center" vertical="center" wrapText="1"/>
    </xf>
    <xf numFmtId="3" fontId="62" fillId="56" borderId="19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14" fontId="64" fillId="0" borderId="19" xfId="0" applyNumberFormat="1" applyFont="1" applyFill="1" applyBorder="1" applyAlignment="1">
      <alignment horizontal="center" vertical="center" wrapText="1"/>
    </xf>
    <xf numFmtId="44" fontId="62" fillId="0" borderId="19" xfId="0" applyNumberFormat="1" applyFont="1" applyFill="1" applyBorder="1" applyAlignment="1">
      <alignment vertical="center"/>
    </xf>
    <xf numFmtId="44" fontId="62" fillId="0" borderId="19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0" fillId="56" borderId="0" xfId="0" applyFont="1" applyFill="1" applyAlignment="1">
      <alignment vertical="center"/>
    </xf>
    <xf numFmtId="0" fontId="0" fillId="56" borderId="0" xfId="0" applyFill="1" applyAlignment="1">
      <alignment/>
    </xf>
    <xf numFmtId="0" fontId="0" fillId="56" borderId="0" xfId="0" applyFont="1" applyFill="1" applyAlignment="1">
      <alignment/>
    </xf>
    <xf numFmtId="49" fontId="0" fillId="56" borderId="19" xfId="0" applyNumberFormat="1" applyFont="1" applyFill="1" applyBorder="1" applyAlignment="1" quotePrefix="1">
      <alignment horizontal="center" vertical="center"/>
    </xf>
    <xf numFmtId="49" fontId="0" fillId="56" borderId="19" xfId="0" applyNumberFormat="1" applyFont="1" applyFill="1" applyBorder="1" applyAlignment="1">
      <alignment horizontal="center" vertical="center"/>
    </xf>
    <xf numFmtId="49" fontId="0" fillId="56" borderId="19" xfId="0" applyNumberFormat="1" applyFont="1" applyFill="1" applyBorder="1" applyAlignment="1">
      <alignment horizontal="center" vertical="center" wrapText="1"/>
    </xf>
    <xf numFmtId="0" fontId="62" fillId="56" borderId="0" xfId="0" applyFont="1" applyFill="1" applyAlignment="1">
      <alignment horizontal="center" vertical="center" wrapText="1"/>
    </xf>
    <xf numFmtId="0" fontId="0" fillId="56" borderId="19" xfId="0" applyFont="1" applyFill="1" applyBorder="1" applyAlignment="1">
      <alignment horizontal="center" vertical="center" wrapText="1"/>
    </xf>
    <xf numFmtId="2" fontId="0" fillId="56" borderId="19" xfId="0" applyNumberFormat="1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left" vertical="center" wrapText="1"/>
    </xf>
    <xf numFmtId="0" fontId="0" fillId="56" borderId="19" xfId="0" applyNumberFormat="1" applyFont="1" applyFill="1" applyBorder="1" applyAlignment="1">
      <alignment horizontal="center" vertical="center" wrapText="1"/>
    </xf>
    <xf numFmtId="0" fontId="11" fillId="56" borderId="19" xfId="0" applyFont="1" applyFill="1" applyBorder="1" applyAlignment="1">
      <alignment horizontal="center" vertical="center" wrapText="1"/>
    </xf>
    <xf numFmtId="0" fontId="62" fillId="56" borderId="0" xfId="0" applyFont="1" applyFill="1" applyAlignment="1">
      <alignment/>
    </xf>
    <xf numFmtId="170" fontId="0" fillId="0" borderId="0" xfId="0" applyNumberForma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0" fontId="6" fillId="56" borderId="19" xfId="0" applyFont="1" applyFill="1" applyBorder="1" applyAlignment="1">
      <alignment horizontal="center" vertical="center" wrapText="1"/>
    </xf>
    <xf numFmtId="14" fontId="0" fillId="56" borderId="19" xfId="0" applyNumberFormat="1" applyFont="1" applyFill="1" applyBorder="1" applyAlignment="1">
      <alignment horizontal="center" vertical="center" wrapText="1"/>
    </xf>
    <xf numFmtId="14" fontId="1" fillId="56" borderId="19" xfId="0" applyNumberFormat="1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 wrapText="1"/>
    </xf>
    <xf numFmtId="44" fontId="1" fillId="14" borderId="19" xfId="0" applyNumberFormat="1" applyFont="1" applyFill="1" applyBorder="1" applyAlignment="1">
      <alignment horizontal="center" vertical="center" wrapText="1"/>
    </xf>
    <xf numFmtId="170" fontId="1" fillId="14" borderId="19" xfId="0" applyNumberFormat="1" applyFont="1" applyFill="1" applyBorder="1" applyAlignment="1">
      <alignment horizontal="center" vertical="center" wrapText="1"/>
    </xf>
    <xf numFmtId="0" fontId="1" fillId="14" borderId="19" xfId="88" applyFont="1" applyFill="1" applyBorder="1" applyAlignment="1">
      <alignment horizontal="center" vertical="center"/>
      <protection/>
    </xf>
    <xf numFmtId="0" fontId="1" fillId="14" borderId="19" xfId="88" applyNumberFormat="1" applyFont="1" applyFill="1" applyBorder="1" applyAlignment="1">
      <alignment horizontal="center" vertical="center" wrapText="1"/>
      <protection/>
    </xf>
    <xf numFmtId="44" fontId="1" fillId="14" borderId="19" xfId="88" applyNumberFormat="1" applyFont="1" applyFill="1" applyBorder="1" applyAlignment="1">
      <alignment horizontal="center" vertical="center" wrapText="1"/>
      <protection/>
    </xf>
    <xf numFmtId="0" fontId="0" fillId="56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170" fontId="0" fillId="0" borderId="19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170" fontId="0" fillId="56" borderId="19" xfId="0" applyNumberFormat="1" applyFont="1" applyFill="1" applyBorder="1" applyAlignment="1">
      <alignment horizontal="center" vertical="center" wrapText="1"/>
    </xf>
    <xf numFmtId="0" fontId="0" fillId="0" borderId="19" xfId="91" applyFont="1" applyBorder="1" applyAlignment="1">
      <alignment horizontal="center" vertical="center"/>
      <protection/>
    </xf>
    <xf numFmtId="44" fontId="0" fillId="0" borderId="19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4" xfId="91" applyFont="1" applyBorder="1" applyAlignment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0" fontId="0" fillId="0" borderId="19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170" fontId="0" fillId="0" borderId="19" xfId="0" applyNumberFormat="1" applyFont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170" fontId="11" fillId="0" borderId="19" xfId="0" applyNumberFormat="1" applyFont="1" applyFill="1" applyBorder="1" applyAlignment="1">
      <alignment horizontal="center" vertical="center" wrapText="1"/>
    </xf>
    <xf numFmtId="170" fontId="63" fillId="0" borderId="19" xfId="0" applyNumberFormat="1" applyFont="1" applyFill="1" applyBorder="1" applyAlignment="1">
      <alignment/>
    </xf>
    <xf numFmtId="0" fontId="0" fillId="0" borderId="23" xfId="88" applyFont="1" applyBorder="1" applyAlignment="1">
      <alignment horizontal="center" vertical="center" wrapText="1"/>
      <protection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 quotePrefix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0" fillId="0" borderId="19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44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0" fontId="0" fillId="56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quotePrefix="1">
      <alignment horizontal="center" vertical="center"/>
    </xf>
    <xf numFmtId="14" fontId="0" fillId="0" borderId="23" xfId="0" applyNumberFormat="1" applyFont="1" applyBorder="1" applyAlignment="1">
      <alignment horizontal="center" vertical="center" wrapText="1"/>
    </xf>
    <xf numFmtId="170" fontId="0" fillId="0" borderId="0" xfId="0" applyNumberFormat="1" applyFont="1" applyFill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2" fontId="0" fillId="0" borderId="23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19" xfId="88" applyFont="1" applyFill="1" applyBorder="1" applyAlignment="1">
      <alignment horizontal="center" vertical="center"/>
      <protection/>
    </xf>
    <xf numFmtId="0" fontId="0" fillId="0" borderId="19" xfId="88" applyFont="1" applyFill="1" applyBorder="1" applyAlignment="1">
      <alignment horizontal="center" vertical="center" wrapText="1"/>
      <protection/>
    </xf>
    <xf numFmtId="44" fontId="0" fillId="0" borderId="19" xfId="92" applyNumberFormat="1" applyFont="1" applyFill="1" applyBorder="1" applyAlignment="1">
      <alignment horizontal="center" vertical="center" wrapText="1"/>
      <protection/>
    </xf>
    <xf numFmtId="0" fontId="0" fillId="0" borderId="19" xfId="92" applyFont="1" applyFill="1" applyBorder="1" applyAlignment="1">
      <alignment horizontal="center" vertical="center" wrapText="1"/>
      <protection/>
    </xf>
    <xf numFmtId="180" fontId="0" fillId="0" borderId="19" xfId="88" applyNumberFormat="1" applyFont="1" applyFill="1" applyBorder="1" applyAlignment="1">
      <alignment horizontal="center" vertical="center" wrapText="1"/>
      <protection/>
    </xf>
    <xf numFmtId="0" fontId="0" fillId="0" borderId="19" xfId="109" applyNumberFormat="1" applyFont="1" applyFill="1" applyBorder="1" applyAlignment="1">
      <alignment horizontal="center" vertical="center"/>
    </xf>
    <xf numFmtId="181" fontId="0" fillId="0" borderId="19" xfId="88" applyNumberFormat="1" applyFont="1" applyFill="1" applyBorder="1" applyAlignment="1">
      <alignment horizontal="center" vertical="center" wrapText="1"/>
      <protection/>
    </xf>
    <xf numFmtId="182" fontId="0" fillId="0" borderId="19" xfId="88" applyNumberFormat="1" applyFont="1" applyFill="1" applyBorder="1" applyAlignment="1">
      <alignment horizontal="center" vertical="center" wrapText="1"/>
      <protection/>
    </xf>
    <xf numFmtId="180" fontId="0" fillId="0" borderId="19" xfId="88" applyNumberFormat="1" applyFont="1" applyFill="1" applyBorder="1" applyAlignment="1">
      <alignment horizontal="center" vertical="center"/>
      <protection/>
    </xf>
    <xf numFmtId="44" fontId="0" fillId="0" borderId="19" xfId="109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7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170" fontId="0" fillId="0" borderId="19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170" fontId="1" fillId="0" borderId="19" xfId="0" applyNumberFormat="1" applyFont="1" applyBorder="1" applyAlignment="1">
      <alignment horizontal="center" vertical="center" wrapText="1"/>
    </xf>
    <xf numFmtId="14" fontId="0" fillId="56" borderId="19" xfId="0" applyNumberFormat="1" applyFill="1" applyBorder="1" applyAlignment="1">
      <alignment horizontal="center" vertical="center"/>
    </xf>
    <xf numFmtId="170" fontId="0" fillId="56" borderId="19" xfId="0" applyNumberFormat="1" applyFill="1" applyBorder="1" applyAlignment="1">
      <alignment horizontal="center" vertical="center"/>
    </xf>
    <xf numFmtId="0" fontId="0" fillId="56" borderId="19" xfId="0" applyFill="1" applyBorder="1" applyAlignment="1">
      <alignment horizontal="center" vertical="center" wrapText="1"/>
    </xf>
    <xf numFmtId="14" fontId="0" fillId="56" borderId="19" xfId="0" applyNumberFormat="1" applyFill="1" applyBorder="1" applyAlignment="1">
      <alignment horizontal="center" vertical="center" wrapText="1"/>
    </xf>
    <xf numFmtId="170" fontId="0" fillId="56" borderId="19" xfId="0" applyNumberFormat="1" applyFill="1" applyBorder="1" applyAlignment="1">
      <alignment horizontal="center" vertical="center" wrapText="1"/>
    </xf>
    <xf numFmtId="0" fontId="0" fillId="56" borderId="19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56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170" fontId="1" fillId="56" borderId="19" xfId="0" applyNumberFormat="1" applyFont="1" applyFill="1" applyBorder="1" applyAlignment="1">
      <alignment horizontal="right" vertical="center"/>
    </xf>
    <xf numFmtId="3" fontId="37" fillId="56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56" borderId="19" xfId="0" applyNumberFormat="1" applyFont="1" applyFill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1" fillId="56" borderId="23" xfId="0" applyNumberFormat="1" applyFont="1" applyFill="1" applyBorder="1" applyAlignment="1">
      <alignment horizontal="center" vertical="center" wrapText="1"/>
    </xf>
    <xf numFmtId="0" fontId="1" fillId="56" borderId="23" xfId="0" applyFont="1" applyFill="1" applyBorder="1" applyAlignment="1">
      <alignment horizontal="center" vertical="center" wrapText="1"/>
    </xf>
    <xf numFmtId="170" fontId="1" fillId="56" borderId="19" xfId="0" applyNumberFormat="1" applyFont="1" applyFill="1" applyBorder="1" applyAlignment="1">
      <alignment horizontal="center" vertical="center" wrapText="1"/>
    </xf>
    <xf numFmtId="170" fontId="1" fillId="0" borderId="19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70" fontId="1" fillId="56" borderId="23" xfId="0" applyNumberFormat="1" applyFont="1" applyFill="1" applyBorder="1" applyAlignment="1">
      <alignment horizontal="right" vertical="center"/>
    </xf>
    <xf numFmtId="170" fontId="1" fillId="0" borderId="24" xfId="0" applyNumberFormat="1" applyFont="1" applyFill="1" applyBorder="1" applyAlignment="1">
      <alignment horizontal="center" vertical="center" wrapText="1"/>
    </xf>
    <xf numFmtId="170" fontId="1" fillId="56" borderId="23" xfId="0" applyNumberFormat="1" applyFont="1" applyFill="1" applyBorder="1" applyAlignment="1">
      <alignment horizontal="center" vertical="center"/>
    </xf>
    <xf numFmtId="170" fontId="1" fillId="56" borderId="19" xfId="0" applyNumberFormat="1" applyFont="1" applyFill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70" fontId="1" fillId="0" borderId="19" xfId="0" applyNumberFormat="1" applyFont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 wrapText="1"/>
    </xf>
    <xf numFmtId="170" fontId="1" fillId="56" borderId="23" xfId="0" applyNumberFormat="1" applyFont="1" applyFill="1" applyBorder="1" applyAlignment="1">
      <alignment horizontal="center" vertical="center" wrapText="1"/>
    </xf>
    <xf numFmtId="170" fontId="0" fillId="56" borderId="19" xfId="0" applyNumberFormat="1" applyFont="1" applyFill="1" applyBorder="1" applyAlignment="1">
      <alignment horizontal="right" vertical="center"/>
    </xf>
    <xf numFmtId="4" fontId="0" fillId="56" borderId="19" xfId="0" applyNumberFormat="1" applyFont="1" applyFill="1" applyBorder="1" applyAlignment="1">
      <alignment horizontal="center" vertical="center"/>
    </xf>
    <xf numFmtId="170" fontId="0" fillId="0" borderId="19" xfId="0" applyNumberFormat="1" applyFont="1" applyFill="1" applyBorder="1" applyAlignment="1">
      <alignment horizontal="right" vertical="center"/>
    </xf>
    <xf numFmtId="170" fontId="0" fillId="0" borderId="19" xfId="0" applyNumberFormat="1" applyFont="1" applyFill="1" applyBorder="1" applyAlignment="1">
      <alignment horizontal="center" vertical="center"/>
    </xf>
    <xf numFmtId="170" fontId="12" fillId="0" borderId="24" xfId="0" applyNumberFormat="1" applyFont="1" applyFill="1" applyBorder="1" applyAlignment="1">
      <alignment horizontal="center" vertical="center" wrapText="1"/>
    </xf>
    <xf numFmtId="170" fontId="1" fillId="0" borderId="22" xfId="0" applyNumberFormat="1" applyFont="1" applyFill="1" applyBorder="1" applyAlignment="1">
      <alignment horizontal="center" vertical="center" wrapText="1"/>
    </xf>
    <xf numFmtId="170" fontId="1" fillId="23" borderId="28" xfId="0" applyNumberFormat="1" applyFont="1" applyFill="1" applyBorder="1" applyAlignment="1">
      <alignment horizontal="center" vertical="center"/>
    </xf>
    <xf numFmtId="170" fontId="0" fillId="0" borderId="23" xfId="0" applyNumberFormat="1" applyFont="1" applyFill="1" applyBorder="1" applyAlignment="1">
      <alignment horizontal="right" vertical="center"/>
    </xf>
    <xf numFmtId="170" fontId="0" fillId="56" borderId="23" xfId="0" applyNumberFormat="1" applyFont="1" applyFill="1" applyBorder="1" applyAlignment="1">
      <alignment horizontal="right" vertical="center"/>
    </xf>
    <xf numFmtId="170" fontId="0" fillId="0" borderId="19" xfId="0" applyNumberFormat="1" applyFont="1" applyBorder="1" applyAlignment="1">
      <alignment horizontal="right" vertical="center"/>
    </xf>
    <xf numFmtId="0" fontId="0" fillId="56" borderId="19" xfId="0" applyNumberFormat="1" applyFont="1" applyFill="1" applyBorder="1" applyAlignment="1" applyProtection="1">
      <alignment horizontal="left" vertical="center" wrapText="1"/>
      <protection/>
    </xf>
    <xf numFmtId="0" fontId="0" fillId="56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56" borderId="19" xfId="0" applyFont="1" applyFill="1" applyBorder="1" applyAlignment="1">
      <alignment horizontal="left" vertical="center"/>
    </xf>
    <xf numFmtId="170" fontId="0" fillId="56" borderId="4" xfId="0" applyNumberFormat="1" applyFont="1" applyFill="1" applyBorder="1" applyAlignment="1" applyProtection="1">
      <alignment horizontal="right" vertical="center"/>
      <protection/>
    </xf>
    <xf numFmtId="170" fontId="0" fillId="0" borderId="4" xfId="0" applyNumberFormat="1" applyFont="1" applyFill="1" applyBorder="1" applyAlignment="1" applyProtection="1">
      <alignment horizontal="right" vertical="center"/>
      <protection/>
    </xf>
    <xf numFmtId="170" fontId="0" fillId="0" borderId="25" xfId="0" applyNumberFormat="1" applyFont="1" applyFill="1" applyBorder="1" applyAlignment="1" applyProtection="1">
      <alignment horizontal="right" vertical="center"/>
      <protection/>
    </xf>
    <xf numFmtId="170" fontId="1" fillId="23" borderId="19" xfId="0" applyNumberFormat="1" applyFont="1" applyFill="1" applyBorder="1" applyAlignment="1">
      <alignment horizontal="right" vertical="center"/>
    </xf>
    <xf numFmtId="170" fontId="1" fillId="0" borderId="19" xfId="0" applyNumberFormat="1" applyFont="1" applyFill="1" applyBorder="1" applyAlignment="1">
      <alignment horizontal="center" vertical="center"/>
    </xf>
    <xf numFmtId="170" fontId="0" fillId="0" borderId="19" xfId="88" applyNumberFormat="1" applyFont="1" applyFill="1" applyBorder="1" applyAlignment="1">
      <alignment horizontal="center" vertical="center"/>
      <protection/>
    </xf>
    <xf numFmtId="170" fontId="0" fillId="0" borderId="19" xfId="109" applyNumberFormat="1" applyFont="1" applyFill="1" applyBorder="1" applyAlignment="1">
      <alignment horizontal="center" vertical="center"/>
    </xf>
    <xf numFmtId="170" fontId="5" fillId="57" borderId="19" xfId="109" applyNumberFormat="1" applyFont="1" applyFill="1" applyBorder="1" applyAlignment="1">
      <alignment horizontal="center" vertical="center"/>
    </xf>
    <xf numFmtId="14" fontId="0" fillId="56" borderId="23" xfId="0" applyNumberFormat="1" applyFill="1" applyBorder="1" applyAlignment="1">
      <alignment horizontal="center" vertical="center"/>
    </xf>
    <xf numFmtId="170" fontId="0" fillId="56" borderId="23" xfId="0" applyNumberFormat="1" applyFont="1" applyFill="1" applyBorder="1" applyAlignment="1">
      <alignment horizontal="center" vertical="center" wrapText="1"/>
    </xf>
    <xf numFmtId="0" fontId="0" fillId="56" borderId="23" xfId="0" applyFill="1" applyBorder="1" applyAlignment="1">
      <alignment horizontal="center" vertical="center"/>
    </xf>
    <xf numFmtId="0" fontId="0" fillId="56" borderId="23" xfId="0" applyFill="1" applyBorder="1" applyAlignment="1">
      <alignment horizontal="center" vertical="center" wrapText="1"/>
    </xf>
    <xf numFmtId="44" fontId="1" fillId="56" borderId="19" xfId="0" applyNumberFormat="1" applyFont="1" applyFill="1" applyBorder="1" applyAlignment="1">
      <alignment horizontal="center" vertical="center" wrapText="1"/>
    </xf>
    <xf numFmtId="0" fontId="0" fillId="56" borderId="19" xfId="0" applyFont="1" applyFill="1" applyBorder="1" applyAlignment="1">
      <alignment horizontal="center" vertical="center" wrapText="1"/>
    </xf>
    <xf numFmtId="0" fontId="0" fillId="56" borderId="0" xfId="0" applyFont="1" applyFill="1" applyAlignment="1">
      <alignment horizontal="center" vertical="center"/>
    </xf>
    <xf numFmtId="0" fontId="0" fillId="56" borderId="0" xfId="0" applyFill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 wrapText="1"/>
    </xf>
    <xf numFmtId="44" fontId="0" fillId="0" borderId="19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14" borderId="29" xfId="0" applyNumberFormat="1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1" fillId="55" borderId="29" xfId="0" applyFont="1" applyFill="1" applyBorder="1" applyAlignment="1">
      <alignment horizontal="left" vertical="center" wrapText="1"/>
    </xf>
    <xf numFmtId="0" fontId="1" fillId="55" borderId="26" xfId="0" applyFont="1" applyFill="1" applyBorder="1" applyAlignment="1">
      <alignment horizontal="left" vertical="center" wrapText="1"/>
    </xf>
    <xf numFmtId="0" fontId="1" fillId="55" borderId="2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left" vertical="center" wrapText="1"/>
    </xf>
    <xf numFmtId="2" fontId="1" fillId="14" borderId="19" xfId="0" applyNumberFormat="1" applyFont="1" applyFill="1" applyBorder="1" applyAlignment="1">
      <alignment horizontal="center" vertical="center" wrapText="1"/>
    </xf>
    <xf numFmtId="44" fontId="1" fillId="55" borderId="29" xfId="107" applyFont="1" applyFill="1" applyBorder="1" applyAlignment="1">
      <alignment horizontal="left" vertical="center" wrapText="1"/>
    </xf>
    <xf numFmtId="44" fontId="1" fillId="55" borderId="26" xfId="107" applyFont="1" applyFill="1" applyBorder="1" applyAlignment="1">
      <alignment horizontal="left" vertical="center" wrapText="1"/>
    </xf>
    <xf numFmtId="44" fontId="1" fillId="55" borderId="24" xfId="107" applyFont="1" applyFill="1" applyBorder="1" applyAlignment="1">
      <alignment horizontal="left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left" vertical="center" wrapText="1"/>
    </xf>
    <xf numFmtId="4" fontId="11" fillId="56" borderId="22" xfId="0" applyNumberFormat="1" applyFont="1" applyFill="1" applyBorder="1" applyAlignment="1">
      <alignment horizontal="center" vertical="center" wrapText="1"/>
    </xf>
    <xf numFmtId="4" fontId="11" fillId="56" borderId="23" xfId="0" applyNumberFormat="1" applyFont="1" applyFill="1" applyBorder="1" applyAlignment="1">
      <alignment horizontal="center" vertical="center" wrapText="1"/>
    </xf>
    <xf numFmtId="0" fontId="1" fillId="23" borderId="31" xfId="0" applyFont="1" applyFill="1" applyBorder="1" applyAlignment="1">
      <alignment horizontal="center" vertical="center"/>
    </xf>
    <xf numFmtId="0" fontId="1" fillId="23" borderId="3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56" borderId="1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3" borderId="19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23" borderId="1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6" fillId="56" borderId="29" xfId="0" applyFont="1" applyFill="1" applyBorder="1" applyAlignment="1">
      <alignment horizontal="center" vertical="center" wrapText="1"/>
    </xf>
    <xf numFmtId="0" fontId="36" fillId="56" borderId="26" xfId="0" applyFont="1" applyFill="1" applyBorder="1" applyAlignment="1">
      <alignment horizontal="center" vertical="center" wrapText="1"/>
    </xf>
    <xf numFmtId="0" fontId="36" fillId="56" borderId="2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" fillId="14" borderId="19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4" fontId="1" fillId="14" borderId="19" xfId="0" applyNumberFormat="1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80" fontId="0" fillId="0" borderId="22" xfId="88" applyNumberFormat="1" applyFont="1" applyFill="1" applyBorder="1" applyAlignment="1">
      <alignment horizontal="left" vertical="center"/>
      <protection/>
    </xf>
    <xf numFmtId="180" fontId="0" fillId="0" borderId="30" xfId="88" applyNumberFormat="1" applyFont="1" applyFill="1" applyBorder="1" applyAlignment="1">
      <alignment horizontal="left" vertical="center"/>
      <protection/>
    </xf>
    <xf numFmtId="180" fontId="0" fillId="0" borderId="23" xfId="88" applyNumberFormat="1" applyFont="1" applyFill="1" applyBorder="1" applyAlignment="1">
      <alignment horizontal="left" vertical="center"/>
      <protection/>
    </xf>
    <xf numFmtId="0" fontId="5" fillId="57" borderId="29" xfId="88" applyFont="1" applyFill="1" applyBorder="1" applyAlignment="1">
      <alignment horizontal="center" vertical="center"/>
      <protection/>
    </xf>
    <xf numFmtId="0" fontId="5" fillId="57" borderId="26" xfId="88" applyFont="1" applyFill="1" applyBorder="1" applyAlignment="1">
      <alignment horizontal="center" vertical="center"/>
      <protection/>
    </xf>
    <xf numFmtId="0" fontId="5" fillId="57" borderId="24" xfId="88" applyFont="1" applyFill="1" applyBorder="1" applyAlignment="1">
      <alignment horizontal="center" vertical="center"/>
      <protection/>
    </xf>
    <xf numFmtId="44" fontId="5" fillId="57" borderId="29" xfId="109" applyFont="1" applyFill="1" applyBorder="1" applyAlignment="1">
      <alignment horizontal="center" vertical="center"/>
    </xf>
    <xf numFmtId="44" fontId="5" fillId="57" borderId="24" xfId="109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58" borderId="29" xfId="0" applyFont="1" applyFill="1" applyBorder="1" applyAlignment="1">
      <alignment horizontal="left" vertical="center"/>
    </xf>
    <xf numFmtId="0" fontId="1" fillId="58" borderId="26" xfId="0" applyFont="1" applyFill="1" applyBorder="1" applyAlignment="1">
      <alignment horizontal="left" vertical="center"/>
    </xf>
    <xf numFmtId="0" fontId="1" fillId="58" borderId="24" xfId="0" applyFont="1" applyFill="1" applyBorder="1" applyAlignment="1">
      <alignment horizontal="left" vertical="center"/>
    </xf>
    <xf numFmtId="0" fontId="65" fillId="0" borderId="0" xfId="0" applyFont="1" applyAlignment="1">
      <alignment horizontal="left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11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Hiperłącze 2" xfId="72"/>
    <cellStyle name="Hiperłącze 3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y" xfId="86"/>
    <cellStyle name="Neutralny 2" xfId="87"/>
    <cellStyle name="Normalny 2" xfId="88"/>
    <cellStyle name="Normalny 2 2" xfId="89"/>
    <cellStyle name="Normalny 3" xfId="90"/>
    <cellStyle name="Normalny_2" xfId="91"/>
    <cellStyle name="Normalny_pozostałe dane" xfId="92"/>
    <cellStyle name="Obliczenia" xfId="93"/>
    <cellStyle name="Obliczenia 2" xfId="94"/>
    <cellStyle name="Followed Hyperlink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Walutowy 2" xfId="109"/>
    <cellStyle name="Walutowy 2 2" xfId="110"/>
    <cellStyle name="Walutowy 2 3" xfId="111"/>
    <cellStyle name="Walutowy 2 4" xfId="112"/>
    <cellStyle name="Walutowy 2 5" xfId="113"/>
    <cellStyle name="Walutowy 2 6" xfId="114"/>
    <cellStyle name="Walutowy 2 7" xfId="115"/>
    <cellStyle name="Walutowy 3" xfId="116"/>
    <cellStyle name="Walutowy 4" xfId="117"/>
    <cellStyle name="Walutowy 5" xfId="118"/>
    <cellStyle name="Walutowy 6" xfId="119"/>
    <cellStyle name="Walutowy 7" xfId="120"/>
    <cellStyle name="Walutowy 8" xfId="121"/>
    <cellStyle name="Zły" xfId="122"/>
    <cellStyle name="Zły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view="pageBreakPreview" zoomScale="80" zoomScaleNormal="120" zoomScaleSheetLayoutView="80" zoomScalePageLayoutView="0" workbookViewId="0" topLeftCell="A1">
      <selection activeCell="E12" sqref="E12"/>
    </sheetView>
  </sheetViews>
  <sheetFormatPr defaultColWidth="9.140625" defaultRowHeight="12.75"/>
  <cols>
    <col min="1" max="1" width="5.421875" style="0" customWidth="1"/>
    <col min="2" max="2" width="45.421875" style="0" customWidth="1"/>
    <col min="3" max="3" width="38.28125" style="0" customWidth="1"/>
    <col min="4" max="4" width="15.7109375" style="0" customWidth="1"/>
    <col min="5" max="6" width="15.7109375" style="25" customWidth="1"/>
    <col min="7" max="7" width="36.421875" style="25" customWidth="1"/>
    <col min="8" max="9" width="23.28125" style="104" customWidth="1"/>
    <col min="10" max="10" width="30.7109375" style="104" customWidth="1"/>
    <col min="11" max="11" width="21.00390625" style="104" customWidth="1"/>
    <col min="12" max="12" width="20.28125" style="104" customWidth="1"/>
    <col min="13" max="15" width="8.8515625" style="104" customWidth="1"/>
  </cols>
  <sheetData>
    <row r="1" ht="19.5" customHeight="1">
      <c r="A1" s="65" t="s">
        <v>76</v>
      </c>
    </row>
    <row r="2" ht="19.5" customHeight="1"/>
    <row r="3" spans="1:15" s="6" customFormat="1" ht="54.75" customHeight="1">
      <c r="A3" s="121" t="s">
        <v>20</v>
      </c>
      <c r="B3" s="121" t="s">
        <v>4</v>
      </c>
      <c r="C3" s="121" t="s">
        <v>718</v>
      </c>
      <c r="D3" s="121" t="s">
        <v>5</v>
      </c>
      <c r="E3" s="121" t="s">
        <v>6</v>
      </c>
      <c r="F3" s="121" t="s">
        <v>2</v>
      </c>
      <c r="G3" s="122" t="s">
        <v>43</v>
      </c>
      <c r="H3" s="122" t="s">
        <v>710</v>
      </c>
      <c r="I3" s="122" t="s">
        <v>824</v>
      </c>
      <c r="J3" s="122" t="s">
        <v>719</v>
      </c>
      <c r="K3" s="122" t="s">
        <v>711</v>
      </c>
      <c r="L3" s="122" t="s">
        <v>712</v>
      </c>
      <c r="M3" s="105"/>
      <c r="N3" s="105"/>
      <c r="O3" s="105"/>
    </row>
    <row r="4" spans="1:15" s="2" customFormat="1" ht="60" customHeight="1">
      <c r="A4" s="22" t="s">
        <v>295</v>
      </c>
      <c r="B4" s="142" t="s">
        <v>77</v>
      </c>
      <c r="C4" s="160" t="s">
        <v>821</v>
      </c>
      <c r="D4" s="22">
        <v>2530104286</v>
      </c>
      <c r="E4" s="176">
        <v>812424310</v>
      </c>
      <c r="F4" s="130" t="s">
        <v>256</v>
      </c>
      <c r="G4" s="131" t="s">
        <v>257</v>
      </c>
      <c r="H4" s="79">
        <v>68</v>
      </c>
      <c r="I4" s="79"/>
      <c r="J4" s="79"/>
      <c r="K4" s="76">
        <v>26200000</v>
      </c>
      <c r="L4" s="79"/>
      <c r="M4" s="103"/>
      <c r="N4" s="103"/>
      <c r="O4" s="103"/>
    </row>
    <row r="5" spans="1:15" s="59" customFormat="1" ht="60" customHeight="1">
      <c r="A5" s="22" t="s">
        <v>300</v>
      </c>
      <c r="B5" s="82" t="s">
        <v>78</v>
      </c>
      <c r="C5" s="160" t="s">
        <v>822</v>
      </c>
      <c r="D5" s="22">
        <v>2530104357</v>
      </c>
      <c r="E5" s="176">
        <v>812429660</v>
      </c>
      <c r="F5" s="130" t="s">
        <v>119</v>
      </c>
      <c r="G5" s="131" t="s">
        <v>120</v>
      </c>
      <c r="H5" s="79">
        <v>16</v>
      </c>
      <c r="I5" s="79"/>
      <c r="J5" s="79" t="s">
        <v>92</v>
      </c>
      <c r="K5" s="76">
        <v>21417233</v>
      </c>
      <c r="L5" s="79"/>
      <c r="M5" s="103"/>
      <c r="N5" s="103"/>
      <c r="O5" s="103"/>
    </row>
    <row r="6" spans="1:15" s="2" customFormat="1" ht="60" customHeight="1">
      <c r="A6" s="22" t="s">
        <v>309</v>
      </c>
      <c r="B6" s="82" t="s">
        <v>79</v>
      </c>
      <c r="C6" s="160" t="s">
        <v>823</v>
      </c>
      <c r="D6" s="133">
        <v>8571062234</v>
      </c>
      <c r="E6" s="129" t="s">
        <v>84</v>
      </c>
      <c r="F6" s="133" t="s">
        <v>89</v>
      </c>
      <c r="G6" s="133" t="s">
        <v>90</v>
      </c>
      <c r="H6" s="79">
        <v>98</v>
      </c>
      <c r="I6" s="79">
        <v>140</v>
      </c>
      <c r="J6" s="79" t="s">
        <v>92</v>
      </c>
      <c r="K6" s="76">
        <v>11000279.33</v>
      </c>
      <c r="L6" s="79"/>
      <c r="M6" s="103"/>
      <c r="N6" s="103"/>
      <c r="O6" s="103"/>
    </row>
    <row r="7" spans="1:15" s="59" customFormat="1" ht="60" customHeight="1">
      <c r="A7" s="22" t="s">
        <v>713</v>
      </c>
      <c r="B7" s="82" t="s">
        <v>80</v>
      </c>
      <c r="C7" s="160" t="s">
        <v>811</v>
      </c>
      <c r="D7" s="22">
        <v>2530104381</v>
      </c>
      <c r="E7" s="161" t="s">
        <v>85</v>
      </c>
      <c r="F7" s="161" t="s">
        <v>108</v>
      </c>
      <c r="G7" s="162" t="s">
        <v>107</v>
      </c>
      <c r="H7" s="79">
        <v>13</v>
      </c>
      <c r="I7" s="79"/>
      <c r="J7" s="79" t="s">
        <v>92</v>
      </c>
      <c r="K7" s="76"/>
      <c r="L7" s="79"/>
      <c r="M7" s="103"/>
      <c r="N7" s="103"/>
      <c r="O7" s="103"/>
    </row>
    <row r="8" spans="1:15" s="2" customFormat="1" ht="60" customHeight="1">
      <c r="A8" s="22" t="s">
        <v>714</v>
      </c>
      <c r="B8" s="82" t="s">
        <v>81</v>
      </c>
      <c r="C8" s="160" t="s">
        <v>721</v>
      </c>
      <c r="D8" s="22">
        <v>8541128572</v>
      </c>
      <c r="E8" s="163" t="s">
        <v>86</v>
      </c>
      <c r="F8" s="162" t="s">
        <v>243</v>
      </c>
      <c r="G8" s="162" t="s">
        <v>244</v>
      </c>
      <c r="H8" s="79"/>
      <c r="I8" s="79"/>
      <c r="J8" s="79" t="s">
        <v>92</v>
      </c>
      <c r="K8" s="76"/>
      <c r="L8" s="79"/>
      <c r="M8" s="103"/>
      <c r="N8" s="103"/>
      <c r="O8" s="103"/>
    </row>
    <row r="9" spans="1:12" s="103" customFormat="1" ht="60" customHeight="1">
      <c r="A9" s="22" t="s">
        <v>715</v>
      </c>
      <c r="B9" s="82" t="s">
        <v>82</v>
      </c>
      <c r="C9" s="81" t="s">
        <v>721</v>
      </c>
      <c r="D9" s="79">
        <v>2530117739</v>
      </c>
      <c r="E9" s="106" t="s">
        <v>87</v>
      </c>
      <c r="F9" s="107" t="s">
        <v>111</v>
      </c>
      <c r="G9" s="108" t="s">
        <v>720</v>
      </c>
      <c r="H9" s="79">
        <v>27</v>
      </c>
      <c r="I9" s="79">
        <v>34</v>
      </c>
      <c r="J9" s="79" t="s">
        <v>92</v>
      </c>
      <c r="K9" s="76">
        <v>2428512.18</v>
      </c>
      <c r="L9" s="79"/>
    </row>
    <row r="10" spans="1:15" s="59" customFormat="1" ht="60" customHeight="1">
      <c r="A10" s="22" t="s">
        <v>716</v>
      </c>
      <c r="B10" s="82" t="s">
        <v>247</v>
      </c>
      <c r="C10" s="128" t="s">
        <v>558</v>
      </c>
      <c r="D10" s="22">
        <v>8541684190</v>
      </c>
      <c r="E10" s="163" t="s">
        <v>88</v>
      </c>
      <c r="F10" s="162" t="s">
        <v>243</v>
      </c>
      <c r="G10" s="162" t="s">
        <v>244</v>
      </c>
      <c r="H10" s="79"/>
      <c r="I10" s="79"/>
      <c r="J10" s="79" t="s">
        <v>92</v>
      </c>
      <c r="K10" s="76"/>
      <c r="L10" s="79"/>
      <c r="M10" s="103"/>
      <c r="N10" s="103"/>
      <c r="O10" s="103"/>
    </row>
    <row r="11" spans="1:15" s="59" customFormat="1" ht="60" customHeight="1">
      <c r="A11" s="22" t="s">
        <v>717</v>
      </c>
      <c r="B11" s="82" t="s">
        <v>83</v>
      </c>
      <c r="C11" s="110" t="s">
        <v>727</v>
      </c>
      <c r="D11" s="22">
        <v>2530104317</v>
      </c>
      <c r="E11" s="129">
        <v>812427129</v>
      </c>
      <c r="F11" s="130" t="s">
        <v>119</v>
      </c>
      <c r="G11" s="131" t="s">
        <v>120</v>
      </c>
      <c r="H11" s="79">
        <v>34</v>
      </c>
      <c r="I11" s="79"/>
      <c r="J11" s="79" t="s">
        <v>92</v>
      </c>
      <c r="K11" s="76">
        <v>22181420.68</v>
      </c>
      <c r="L11" s="79"/>
      <c r="M11" s="103"/>
      <c r="N11" s="103"/>
      <c r="O11" s="103"/>
    </row>
    <row r="12" spans="1:12" s="272" customFormat="1" ht="46.5" customHeight="1">
      <c r="A12" s="79" t="s">
        <v>731</v>
      </c>
      <c r="B12" s="256" t="s">
        <v>884</v>
      </c>
      <c r="C12" s="271" t="s">
        <v>661</v>
      </c>
      <c r="D12" s="214">
        <v>2530358124</v>
      </c>
      <c r="E12" s="271">
        <v>523883084</v>
      </c>
      <c r="F12" s="270" t="s">
        <v>885</v>
      </c>
      <c r="G12" s="270" t="s">
        <v>886</v>
      </c>
      <c r="H12" s="214"/>
      <c r="I12" s="214"/>
      <c r="J12" s="214"/>
      <c r="K12" s="214"/>
      <c r="L12" s="21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view="pageBreakPreview" zoomScale="85" zoomScaleSheetLayoutView="85" workbookViewId="0" topLeftCell="A59">
      <selection activeCell="C76" sqref="C76"/>
    </sheetView>
  </sheetViews>
  <sheetFormatPr defaultColWidth="9.140625" defaultRowHeight="12.75"/>
  <cols>
    <col min="1" max="1" width="4.28125" style="6" customWidth="1"/>
    <col min="2" max="2" width="28.7109375" style="8" customWidth="1"/>
    <col min="3" max="3" width="37.57421875" style="8" customWidth="1"/>
    <col min="4" max="4" width="32.00390625" style="20" customWidth="1"/>
    <col min="5" max="5" width="16.421875" style="20" customWidth="1"/>
    <col min="6" max="6" width="16.421875" style="21" customWidth="1"/>
    <col min="7" max="7" width="11.00390625" style="55" customWidth="1"/>
    <col min="8" max="8" width="18.421875" style="55" customWidth="1"/>
    <col min="9" max="9" width="17.421875" style="55" customWidth="1"/>
    <col min="10" max="10" width="36.140625" style="46" customWidth="1"/>
    <col min="11" max="11" width="20.00390625" style="6" customWidth="1"/>
    <col min="12" max="13" width="31.140625" style="8" customWidth="1"/>
    <col min="14" max="14" width="30.421875" style="8" customWidth="1"/>
    <col min="15" max="15" width="17.00390625" style="6" customWidth="1"/>
    <col min="16" max="16" width="33.8515625" style="6" customWidth="1"/>
    <col min="17" max="17" width="15.28125" style="6" customWidth="1"/>
    <col min="18" max="18" width="11.00390625" style="6" customWidth="1"/>
    <col min="19" max="19" width="18.421875" style="0" customWidth="1"/>
    <col min="20" max="20" width="13.28125" style="0" customWidth="1"/>
    <col min="21" max="22" width="11.00390625" style="0" customWidth="1"/>
    <col min="23" max="23" width="18.7109375" style="35" customWidth="1"/>
    <col min="24" max="24" width="21.7109375" style="0" customWidth="1"/>
    <col min="25" max="25" width="11.28125" style="0" customWidth="1"/>
    <col min="26" max="26" width="13.421875" style="0" customWidth="1"/>
  </cols>
  <sheetData>
    <row r="1" spans="1:6" ht="21.75" customHeight="1">
      <c r="A1" s="65" t="s">
        <v>93</v>
      </c>
      <c r="D1" s="27"/>
      <c r="E1" s="27"/>
      <c r="F1" s="8"/>
    </row>
    <row r="2" spans="2:26" ht="12.75">
      <c r="B2" s="31"/>
      <c r="C2" s="31"/>
      <c r="D2" s="32"/>
      <c r="E2" s="32"/>
      <c r="G2" s="56"/>
      <c r="H2" s="56"/>
      <c r="I2" s="56"/>
      <c r="S2" s="6"/>
      <c r="T2" s="6"/>
      <c r="U2" s="6"/>
      <c r="V2" s="6"/>
      <c r="W2" s="52"/>
      <c r="X2" s="6"/>
      <c r="Y2" s="6"/>
      <c r="Z2" s="6"/>
    </row>
    <row r="3" spans="1:26" s="4" customFormat="1" ht="62.25" customHeight="1">
      <c r="A3" s="282" t="s">
        <v>44</v>
      </c>
      <c r="B3" s="282" t="s">
        <v>45</v>
      </c>
      <c r="C3" s="282" t="s">
        <v>46</v>
      </c>
      <c r="D3" s="282" t="s">
        <v>47</v>
      </c>
      <c r="E3" s="287" t="s">
        <v>722</v>
      </c>
      <c r="F3" s="282" t="s">
        <v>48</v>
      </c>
      <c r="G3" s="281" t="s">
        <v>49</v>
      </c>
      <c r="H3" s="282" t="s">
        <v>880</v>
      </c>
      <c r="I3" s="282" t="s">
        <v>881</v>
      </c>
      <c r="J3" s="297" t="s">
        <v>723</v>
      </c>
      <c r="K3" s="282" t="s">
        <v>7</v>
      </c>
      <c r="L3" s="282" t="s">
        <v>50</v>
      </c>
      <c r="M3" s="282"/>
      <c r="N3" s="282"/>
      <c r="O3" s="282" t="s">
        <v>95</v>
      </c>
      <c r="P3" s="287" t="s">
        <v>255</v>
      </c>
      <c r="Q3" s="282" t="s">
        <v>64</v>
      </c>
      <c r="R3" s="282"/>
      <c r="S3" s="282"/>
      <c r="T3" s="282"/>
      <c r="U3" s="282"/>
      <c r="V3" s="282"/>
      <c r="W3" s="293" t="s">
        <v>51</v>
      </c>
      <c r="X3" s="282" t="s">
        <v>52</v>
      </c>
      <c r="Y3" s="282" t="s">
        <v>53</v>
      </c>
      <c r="Z3" s="282" t="s">
        <v>54</v>
      </c>
    </row>
    <row r="4" spans="1:26" s="4" customFormat="1" ht="62.25" customHeight="1">
      <c r="A4" s="282"/>
      <c r="B4" s="282"/>
      <c r="C4" s="282"/>
      <c r="D4" s="282"/>
      <c r="E4" s="288"/>
      <c r="F4" s="282"/>
      <c r="G4" s="281"/>
      <c r="H4" s="282"/>
      <c r="I4" s="282"/>
      <c r="J4" s="297"/>
      <c r="K4" s="282"/>
      <c r="L4" s="122" t="s">
        <v>55</v>
      </c>
      <c r="M4" s="122" t="s">
        <v>56</v>
      </c>
      <c r="N4" s="122" t="s">
        <v>57</v>
      </c>
      <c r="O4" s="282"/>
      <c r="P4" s="288"/>
      <c r="Q4" s="122" t="s">
        <v>58</v>
      </c>
      <c r="R4" s="122" t="s">
        <v>59</v>
      </c>
      <c r="S4" s="122" t="s">
        <v>60</v>
      </c>
      <c r="T4" s="122" t="s">
        <v>61</v>
      </c>
      <c r="U4" s="122" t="s">
        <v>62</v>
      </c>
      <c r="V4" s="122" t="s">
        <v>63</v>
      </c>
      <c r="W4" s="293"/>
      <c r="X4" s="282"/>
      <c r="Y4" s="282"/>
      <c r="Z4" s="282"/>
    </row>
    <row r="5" spans="1:26" ht="19.5" customHeight="1">
      <c r="A5" s="283" t="s">
        <v>253</v>
      </c>
      <c r="B5" s="284"/>
      <c r="C5" s="284"/>
      <c r="D5" s="284"/>
      <c r="E5" s="284"/>
      <c r="F5" s="284"/>
      <c r="G5" s="284"/>
      <c r="H5" s="298"/>
      <c r="I5" s="298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5"/>
    </row>
    <row r="6" spans="1:26" s="86" customFormat="1" ht="78.75">
      <c r="A6" s="133" t="s">
        <v>295</v>
      </c>
      <c r="B6" s="172" t="s">
        <v>490</v>
      </c>
      <c r="C6" s="137" t="s">
        <v>310</v>
      </c>
      <c r="D6" s="137" t="s">
        <v>618</v>
      </c>
      <c r="E6" s="137" t="s">
        <v>619</v>
      </c>
      <c r="F6" s="137" t="s">
        <v>619</v>
      </c>
      <c r="G6" s="137" t="s">
        <v>311</v>
      </c>
      <c r="H6" s="236">
        <v>5619000</v>
      </c>
      <c r="I6" s="228" t="s">
        <v>882</v>
      </c>
      <c r="J6" s="136" t="s">
        <v>312</v>
      </c>
      <c r="K6" s="137" t="s">
        <v>890</v>
      </c>
      <c r="L6" s="137" t="s">
        <v>313</v>
      </c>
      <c r="M6" s="137" t="s">
        <v>314</v>
      </c>
      <c r="N6" s="137" t="s">
        <v>315</v>
      </c>
      <c r="O6" s="137" t="s">
        <v>316</v>
      </c>
      <c r="P6" s="85"/>
      <c r="Q6" s="137" t="s">
        <v>317</v>
      </c>
      <c r="R6" s="137" t="s">
        <v>302</v>
      </c>
      <c r="S6" s="137" t="s">
        <v>302</v>
      </c>
      <c r="T6" s="137" t="s">
        <v>302</v>
      </c>
      <c r="U6" s="137" t="s">
        <v>318</v>
      </c>
      <c r="V6" s="137" t="s">
        <v>302</v>
      </c>
      <c r="W6" s="139">
        <v>1101.6</v>
      </c>
      <c r="X6" s="133" t="s">
        <v>889</v>
      </c>
      <c r="Y6" s="133" t="s">
        <v>292</v>
      </c>
      <c r="Z6" s="22" t="s">
        <v>92</v>
      </c>
    </row>
    <row r="7" spans="1:26" s="86" customFormat="1" ht="78.75">
      <c r="A7" s="133" t="s">
        <v>300</v>
      </c>
      <c r="B7" s="134" t="s">
        <v>319</v>
      </c>
      <c r="C7" s="133" t="s">
        <v>310</v>
      </c>
      <c r="D7" s="133" t="s">
        <v>618</v>
      </c>
      <c r="E7" s="137" t="s">
        <v>619</v>
      </c>
      <c r="F7" s="137" t="s">
        <v>619</v>
      </c>
      <c r="G7" s="133" t="s">
        <v>311</v>
      </c>
      <c r="H7" s="237">
        <v>3203000</v>
      </c>
      <c r="I7" s="226" t="s">
        <v>882</v>
      </c>
      <c r="J7" s="219" t="s">
        <v>320</v>
      </c>
      <c r="K7" s="133" t="s">
        <v>891</v>
      </c>
      <c r="L7" s="133" t="s">
        <v>321</v>
      </c>
      <c r="M7" s="133" t="s">
        <v>322</v>
      </c>
      <c r="N7" s="137" t="s">
        <v>315</v>
      </c>
      <c r="O7" s="133" t="s">
        <v>323</v>
      </c>
      <c r="P7" s="84"/>
      <c r="Q7" s="133" t="s">
        <v>302</v>
      </c>
      <c r="R7" s="133" t="s">
        <v>302</v>
      </c>
      <c r="S7" s="133" t="s">
        <v>302</v>
      </c>
      <c r="T7" s="133" t="s">
        <v>302</v>
      </c>
      <c r="U7" s="133" t="s">
        <v>302</v>
      </c>
      <c r="V7" s="133" t="s">
        <v>302</v>
      </c>
      <c r="W7" s="164">
        <v>628.8</v>
      </c>
      <c r="X7" s="22">
        <v>3</v>
      </c>
      <c r="Y7" s="22" t="s">
        <v>92</v>
      </c>
      <c r="Z7" s="22" t="s">
        <v>92</v>
      </c>
    </row>
    <row r="8" spans="1:26" s="87" customFormat="1" ht="66">
      <c r="A8" s="133" t="s">
        <v>309</v>
      </c>
      <c r="B8" s="134" t="s">
        <v>608</v>
      </c>
      <c r="C8" s="133" t="s">
        <v>91</v>
      </c>
      <c r="D8" s="133" t="s">
        <v>662</v>
      </c>
      <c r="E8" s="137" t="s">
        <v>619</v>
      </c>
      <c r="F8" s="137" t="s">
        <v>619</v>
      </c>
      <c r="G8" s="133">
        <v>1993</v>
      </c>
      <c r="H8" s="143">
        <v>200565</v>
      </c>
      <c r="I8" s="218" t="s">
        <v>883</v>
      </c>
      <c r="J8" s="219" t="s">
        <v>91</v>
      </c>
      <c r="K8" s="133" t="s">
        <v>892</v>
      </c>
      <c r="L8" s="133" t="s">
        <v>609</v>
      </c>
      <c r="M8" s="133" t="s">
        <v>610</v>
      </c>
      <c r="N8" s="133" t="s">
        <v>611</v>
      </c>
      <c r="O8" s="133" t="s">
        <v>888</v>
      </c>
      <c r="P8" s="84"/>
      <c r="Q8" s="133"/>
      <c r="R8" s="133"/>
      <c r="S8" s="133"/>
      <c r="T8" s="133"/>
      <c r="U8" s="133"/>
      <c r="V8" s="133"/>
      <c r="W8" s="157">
        <v>244.64</v>
      </c>
      <c r="X8" s="133" t="s">
        <v>612</v>
      </c>
      <c r="Y8" s="133" t="s">
        <v>91</v>
      </c>
      <c r="Z8" s="133" t="s">
        <v>318</v>
      </c>
    </row>
    <row r="9" spans="1:26" s="4" customFormat="1" ht="19.5" customHeight="1">
      <c r="A9" s="289" t="s">
        <v>19</v>
      </c>
      <c r="B9" s="290"/>
      <c r="C9" s="290"/>
      <c r="D9" s="290"/>
      <c r="E9" s="290"/>
      <c r="F9" s="290"/>
      <c r="G9" s="291"/>
      <c r="H9" s="235">
        <f>SUM(H6:H8)</f>
        <v>9022565</v>
      </c>
      <c r="I9" s="215"/>
      <c r="J9" s="275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7"/>
    </row>
    <row r="10" spans="1:26" ht="19.5" customHeight="1">
      <c r="A10" s="283" t="s">
        <v>121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5"/>
    </row>
    <row r="11" spans="1:26" s="88" customFormat="1" ht="68.25" customHeight="1">
      <c r="A11" s="133" t="s">
        <v>295</v>
      </c>
      <c r="B11" s="134" t="s">
        <v>375</v>
      </c>
      <c r="C11" s="133" t="s">
        <v>434</v>
      </c>
      <c r="D11" s="135" t="s">
        <v>618</v>
      </c>
      <c r="E11" s="135" t="s">
        <v>619</v>
      </c>
      <c r="F11" s="135" t="s">
        <v>619</v>
      </c>
      <c r="G11" s="197" t="s">
        <v>311</v>
      </c>
      <c r="H11" s="236">
        <v>954000</v>
      </c>
      <c r="I11" s="227" t="s">
        <v>882</v>
      </c>
      <c r="J11" s="238" t="s">
        <v>442</v>
      </c>
      <c r="K11" s="278" t="s">
        <v>893</v>
      </c>
      <c r="L11" s="133" t="s">
        <v>444</v>
      </c>
      <c r="M11" s="133" t="s">
        <v>445</v>
      </c>
      <c r="N11" s="133" t="s">
        <v>446</v>
      </c>
      <c r="O11" s="179" t="s">
        <v>462</v>
      </c>
      <c r="P11" s="179" t="s">
        <v>463</v>
      </c>
      <c r="Q11" s="179" t="s">
        <v>302</v>
      </c>
      <c r="R11" s="179" t="s">
        <v>332</v>
      </c>
      <c r="S11" s="179" t="s">
        <v>419</v>
      </c>
      <c r="T11" s="179" t="s">
        <v>418</v>
      </c>
      <c r="U11" s="179" t="s">
        <v>419</v>
      </c>
      <c r="V11" s="179" t="s">
        <v>419</v>
      </c>
      <c r="W11" s="181">
        <v>187.1</v>
      </c>
      <c r="X11" s="179" t="s">
        <v>464</v>
      </c>
      <c r="Y11" s="179" t="s">
        <v>292</v>
      </c>
      <c r="Z11" s="179" t="s">
        <v>92</v>
      </c>
    </row>
    <row r="12" spans="1:26" s="88" customFormat="1" ht="66">
      <c r="A12" s="133" t="s">
        <v>300</v>
      </c>
      <c r="B12" s="134" t="s">
        <v>554</v>
      </c>
      <c r="C12" s="133" t="s">
        <v>435</v>
      </c>
      <c r="D12" s="135" t="s">
        <v>618</v>
      </c>
      <c r="E12" s="135" t="s">
        <v>619</v>
      </c>
      <c r="F12" s="135" t="s">
        <v>619</v>
      </c>
      <c r="G12" s="149" t="s">
        <v>311</v>
      </c>
      <c r="H12" s="236">
        <v>677000</v>
      </c>
      <c r="I12" s="225" t="s">
        <v>882</v>
      </c>
      <c r="J12" s="238" t="s">
        <v>442</v>
      </c>
      <c r="K12" s="279"/>
      <c r="L12" s="133" t="s">
        <v>447</v>
      </c>
      <c r="M12" s="133" t="s">
        <v>448</v>
      </c>
      <c r="N12" s="133" t="s">
        <v>449</v>
      </c>
      <c r="O12" s="141" t="s">
        <v>465</v>
      </c>
      <c r="P12" s="141" t="s">
        <v>466</v>
      </c>
      <c r="Q12" s="141" t="s">
        <v>302</v>
      </c>
      <c r="R12" s="141" t="s">
        <v>302</v>
      </c>
      <c r="S12" s="141" t="s">
        <v>419</v>
      </c>
      <c r="T12" s="141" t="s">
        <v>418</v>
      </c>
      <c r="U12" s="141" t="s">
        <v>419</v>
      </c>
      <c r="V12" s="141" t="s">
        <v>419</v>
      </c>
      <c r="W12" s="182">
        <v>132.7</v>
      </c>
      <c r="X12" s="141" t="s">
        <v>467</v>
      </c>
      <c r="Y12" s="141" t="s">
        <v>468</v>
      </c>
      <c r="Z12" s="179" t="s">
        <v>92</v>
      </c>
    </row>
    <row r="13" spans="1:26" s="88" customFormat="1" ht="52.5">
      <c r="A13" s="133" t="s">
        <v>309</v>
      </c>
      <c r="B13" s="134" t="s">
        <v>436</v>
      </c>
      <c r="C13" s="133" t="s">
        <v>437</v>
      </c>
      <c r="D13" s="135" t="s">
        <v>618</v>
      </c>
      <c r="E13" s="135" t="s">
        <v>619</v>
      </c>
      <c r="F13" s="135" t="s">
        <v>619</v>
      </c>
      <c r="G13" s="149" t="s">
        <v>311</v>
      </c>
      <c r="H13" s="236">
        <v>905000</v>
      </c>
      <c r="I13" s="225" t="s">
        <v>882</v>
      </c>
      <c r="J13" s="238" t="s">
        <v>442</v>
      </c>
      <c r="K13" s="279"/>
      <c r="L13" s="133" t="s">
        <v>450</v>
      </c>
      <c r="M13" s="133" t="s">
        <v>448</v>
      </c>
      <c r="N13" s="133" t="s">
        <v>451</v>
      </c>
      <c r="O13" s="141" t="s">
        <v>469</v>
      </c>
      <c r="P13" s="141" t="s">
        <v>470</v>
      </c>
      <c r="Q13" s="141" t="s">
        <v>417</v>
      </c>
      <c r="R13" s="141" t="s">
        <v>418</v>
      </c>
      <c r="S13" s="141" t="s">
        <v>318</v>
      </c>
      <c r="T13" s="141" t="s">
        <v>418</v>
      </c>
      <c r="U13" s="141" t="s">
        <v>318</v>
      </c>
      <c r="V13" s="141" t="s">
        <v>419</v>
      </c>
      <c r="W13" s="182">
        <v>232.08</v>
      </c>
      <c r="X13" s="141" t="s">
        <v>467</v>
      </c>
      <c r="Y13" s="141" t="s">
        <v>92</v>
      </c>
      <c r="Z13" s="179" t="s">
        <v>92</v>
      </c>
    </row>
    <row r="14" spans="1:26" s="88" customFormat="1" ht="39">
      <c r="A14" s="133" t="s">
        <v>713</v>
      </c>
      <c r="B14" s="134" t="s">
        <v>491</v>
      </c>
      <c r="C14" s="133" t="s">
        <v>438</v>
      </c>
      <c r="D14" s="135" t="s">
        <v>618</v>
      </c>
      <c r="E14" s="135" t="s">
        <v>619</v>
      </c>
      <c r="F14" s="135" t="s">
        <v>619</v>
      </c>
      <c r="G14" s="149" t="s">
        <v>311</v>
      </c>
      <c r="H14" s="237">
        <v>250000</v>
      </c>
      <c r="I14" s="225" t="s">
        <v>882</v>
      </c>
      <c r="J14" s="238" t="s">
        <v>442</v>
      </c>
      <c r="K14" s="279"/>
      <c r="L14" s="133" t="s">
        <v>452</v>
      </c>
      <c r="M14" s="133" t="s">
        <v>448</v>
      </c>
      <c r="N14" s="133" t="s">
        <v>453</v>
      </c>
      <c r="O14" s="141" t="s">
        <v>471</v>
      </c>
      <c r="P14" s="141" t="s">
        <v>472</v>
      </c>
      <c r="Q14" s="141" t="s">
        <v>302</v>
      </c>
      <c r="R14" s="141" t="s">
        <v>302</v>
      </c>
      <c r="S14" s="141" t="s">
        <v>419</v>
      </c>
      <c r="T14" s="141" t="s">
        <v>418</v>
      </c>
      <c r="U14" s="141" t="s">
        <v>419</v>
      </c>
      <c r="V14" s="141" t="s">
        <v>419</v>
      </c>
      <c r="W14" s="182">
        <v>83.8</v>
      </c>
      <c r="X14" s="141" t="s">
        <v>467</v>
      </c>
      <c r="Y14" s="141" t="s">
        <v>92</v>
      </c>
      <c r="Z14" s="179" t="s">
        <v>92</v>
      </c>
    </row>
    <row r="15" spans="1:26" s="88" customFormat="1" ht="26.25">
      <c r="A15" s="133" t="s">
        <v>714</v>
      </c>
      <c r="B15" s="134" t="s">
        <v>439</v>
      </c>
      <c r="C15" s="133" t="s">
        <v>440</v>
      </c>
      <c r="D15" s="135" t="s">
        <v>618</v>
      </c>
      <c r="E15" s="135" t="s">
        <v>619</v>
      </c>
      <c r="F15" s="135" t="s">
        <v>619</v>
      </c>
      <c r="G15" s="149" t="s">
        <v>311</v>
      </c>
      <c r="H15" s="236">
        <v>1307000</v>
      </c>
      <c r="I15" s="225" t="s">
        <v>882</v>
      </c>
      <c r="J15" s="238" t="s">
        <v>442</v>
      </c>
      <c r="K15" s="280"/>
      <c r="L15" s="133" t="s">
        <v>454</v>
      </c>
      <c r="M15" s="133" t="s">
        <v>455</v>
      </c>
      <c r="N15" s="133" t="s">
        <v>453</v>
      </c>
      <c r="O15" s="141" t="s">
        <v>469</v>
      </c>
      <c r="P15" s="141" t="s">
        <v>472</v>
      </c>
      <c r="Q15" s="141" t="s">
        <v>473</v>
      </c>
      <c r="R15" s="141" t="s">
        <v>418</v>
      </c>
      <c r="S15" s="141" t="s">
        <v>318</v>
      </c>
      <c r="T15" s="141" t="s">
        <v>418</v>
      </c>
      <c r="U15" s="141" t="s">
        <v>419</v>
      </c>
      <c r="V15" s="141" t="s">
        <v>419</v>
      </c>
      <c r="W15" s="182">
        <v>323.4</v>
      </c>
      <c r="X15" s="141" t="s">
        <v>467</v>
      </c>
      <c r="Y15" s="141" t="s">
        <v>92</v>
      </c>
      <c r="Z15" s="179" t="s">
        <v>92</v>
      </c>
    </row>
    <row r="16" spans="1:26" s="88" customFormat="1" ht="66">
      <c r="A16" s="133" t="s">
        <v>715</v>
      </c>
      <c r="B16" s="134" t="s">
        <v>492</v>
      </c>
      <c r="C16" s="133" t="s">
        <v>441</v>
      </c>
      <c r="D16" s="135" t="s">
        <v>618</v>
      </c>
      <c r="E16" s="135" t="s">
        <v>619</v>
      </c>
      <c r="F16" s="135" t="s">
        <v>619</v>
      </c>
      <c r="G16" s="149">
        <v>1978</v>
      </c>
      <c r="H16" s="229">
        <v>600000</v>
      </c>
      <c r="I16" s="225" t="s">
        <v>882</v>
      </c>
      <c r="J16" s="239" t="s">
        <v>443</v>
      </c>
      <c r="K16" s="278" t="s">
        <v>894</v>
      </c>
      <c r="L16" s="133" t="s">
        <v>456</v>
      </c>
      <c r="M16" s="133" t="s">
        <v>457</v>
      </c>
      <c r="N16" s="133" t="s">
        <v>458</v>
      </c>
      <c r="O16" s="141" t="s">
        <v>462</v>
      </c>
      <c r="P16" s="141" t="s">
        <v>474</v>
      </c>
      <c r="Q16" s="141" t="s">
        <v>302</v>
      </c>
      <c r="R16" s="141" t="s">
        <v>419</v>
      </c>
      <c r="S16" s="141" t="s">
        <v>419</v>
      </c>
      <c r="T16" s="141" t="s">
        <v>419</v>
      </c>
      <c r="U16" s="141" t="s">
        <v>419</v>
      </c>
      <c r="V16" s="141" t="s">
        <v>419</v>
      </c>
      <c r="W16" s="182">
        <v>69.32</v>
      </c>
      <c r="X16" s="141" t="s">
        <v>475</v>
      </c>
      <c r="Y16" s="141" t="s">
        <v>292</v>
      </c>
      <c r="Z16" s="179" t="s">
        <v>92</v>
      </c>
    </row>
    <row r="17" spans="1:26" s="88" customFormat="1" ht="52.5">
      <c r="A17" s="133" t="s">
        <v>716</v>
      </c>
      <c r="B17" s="134" t="s">
        <v>436</v>
      </c>
      <c r="C17" s="133" t="s">
        <v>395</v>
      </c>
      <c r="D17" s="135" t="s">
        <v>618</v>
      </c>
      <c r="E17" s="135" t="s">
        <v>619</v>
      </c>
      <c r="F17" s="135" t="s">
        <v>619</v>
      </c>
      <c r="G17" s="149">
        <v>1978</v>
      </c>
      <c r="H17" s="237">
        <v>174000</v>
      </c>
      <c r="I17" s="225" t="s">
        <v>882</v>
      </c>
      <c r="J17" s="239" t="s">
        <v>443</v>
      </c>
      <c r="K17" s="279"/>
      <c r="L17" s="133" t="s">
        <v>459</v>
      </c>
      <c r="M17" s="133" t="s">
        <v>460</v>
      </c>
      <c r="N17" s="133" t="s">
        <v>461</v>
      </c>
      <c r="O17" s="141" t="s">
        <v>465</v>
      </c>
      <c r="P17" s="141" t="s">
        <v>474</v>
      </c>
      <c r="Q17" s="141" t="s">
        <v>476</v>
      </c>
      <c r="R17" s="141" t="s">
        <v>419</v>
      </c>
      <c r="S17" s="141" t="s">
        <v>318</v>
      </c>
      <c r="T17" s="141" t="s">
        <v>419</v>
      </c>
      <c r="U17" s="141" t="s">
        <v>318</v>
      </c>
      <c r="V17" s="141" t="s">
        <v>419</v>
      </c>
      <c r="W17" s="182">
        <v>49</v>
      </c>
      <c r="X17" s="141" t="s">
        <v>467</v>
      </c>
      <c r="Y17" s="141" t="s">
        <v>92</v>
      </c>
      <c r="Z17" s="179" t="s">
        <v>92</v>
      </c>
    </row>
    <row r="18" spans="1:26" s="88" customFormat="1" ht="52.5">
      <c r="A18" s="133" t="s">
        <v>717</v>
      </c>
      <c r="B18" s="134" t="s">
        <v>436</v>
      </c>
      <c r="C18" s="133" t="s">
        <v>395</v>
      </c>
      <c r="D18" s="135" t="s">
        <v>618</v>
      </c>
      <c r="E18" s="135" t="s">
        <v>619</v>
      </c>
      <c r="F18" s="135" t="s">
        <v>619</v>
      </c>
      <c r="G18" s="149">
        <v>1978</v>
      </c>
      <c r="H18" s="237">
        <v>78000</v>
      </c>
      <c r="I18" s="225" t="s">
        <v>882</v>
      </c>
      <c r="J18" s="239" t="s">
        <v>443</v>
      </c>
      <c r="K18" s="280"/>
      <c r="L18" s="133" t="s">
        <v>459</v>
      </c>
      <c r="M18" s="133" t="s">
        <v>460</v>
      </c>
      <c r="N18" s="133" t="s">
        <v>461</v>
      </c>
      <c r="O18" s="141" t="s">
        <v>465</v>
      </c>
      <c r="P18" s="141" t="s">
        <v>474</v>
      </c>
      <c r="Q18" s="141" t="s">
        <v>476</v>
      </c>
      <c r="R18" s="141" t="s">
        <v>419</v>
      </c>
      <c r="S18" s="141" t="s">
        <v>318</v>
      </c>
      <c r="T18" s="141" t="s">
        <v>419</v>
      </c>
      <c r="U18" s="141" t="s">
        <v>318</v>
      </c>
      <c r="V18" s="141" t="s">
        <v>419</v>
      </c>
      <c r="W18" s="182">
        <v>22</v>
      </c>
      <c r="X18" s="141" t="s">
        <v>467</v>
      </c>
      <c r="Y18" s="141" t="s">
        <v>92</v>
      </c>
      <c r="Z18" s="179" t="s">
        <v>92</v>
      </c>
    </row>
    <row r="19" spans="1:26" s="4" customFormat="1" ht="19.5" customHeight="1">
      <c r="A19" s="289" t="s">
        <v>19</v>
      </c>
      <c r="B19" s="290"/>
      <c r="C19" s="290"/>
      <c r="D19" s="290"/>
      <c r="E19" s="290"/>
      <c r="F19" s="290"/>
      <c r="G19" s="291"/>
      <c r="H19" s="235">
        <f>SUM(H11:H18)</f>
        <v>4945000</v>
      </c>
      <c r="I19" s="215"/>
      <c r="J19" s="275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7"/>
    </row>
    <row r="20" spans="1:26" ht="19.5" customHeight="1">
      <c r="A20" s="283" t="s">
        <v>94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5"/>
    </row>
    <row r="21" spans="1:26" s="86" customFormat="1" ht="39.75" customHeight="1">
      <c r="A21" s="133" t="s">
        <v>295</v>
      </c>
      <c r="B21" s="180" t="s">
        <v>375</v>
      </c>
      <c r="C21" s="179" t="s">
        <v>376</v>
      </c>
      <c r="D21" s="179" t="s">
        <v>618</v>
      </c>
      <c r="E21" s="179" t="s">
        <v>619</v>
      </c>
      <c r="F21" s="179" t="s">
        <v>619</v>
      </c>
      <c r="G21" s="179">
        <v>1961</v>
      </c>
      <c r="H21" s="236">
        <v>1051000</v>
      </c>
      <c r="I21" s="228" t="s">
        <v>882</v>
      </c>
      <c r="J21" s="238" t="s">
        <v>377</v>
      </c>
      <c r="K21" s="179" t="s">
        <v>378</v>
      </c>
      <c r="L21" s="179" t="s">
        <v>379</v>
      </c>
      <c r="M21" s="179" t="s">
        <v>825</v>
      </c>
      <c r="N21" s="179" t="s">
        <v>380</v>
      </c>
      <c r="O21" s="179" t="s">
        <v>381</v>
      </c>
      <c r="P21" s="137"/>
      <c r="Q21" s="179" t="s">
        <v>302</v>
      </c>
      <c r="R21" s="179" t="s">
        <v>302</v>
      </c>
      <c r="S21" s="179" t="s">
        <v>302</v>
      </c>
      <c r="T21" s="179" t="s">
        <v>302</v>
      </c>
      <c r="U21" s="179" t="s">
        <v>302</v>
      </c>
      <c r="V21" s="179" t="s">
        <v>302</v>
      </c>
      <c r="W21" s="181">
        <v>206.04</v>
      </c>
      <c r="X21" s="183">
        <v>3</v>
      </c>
      <c r="Y21" s="183" t="s">
        <v>292</v>
      </c>
      <c r="Z21" s="183" t="s">
        <v>92</v>
      </c>
    </row>
    <row r="22" spans="1:26" s="86" customFormat="1" ht="39.75" customHeight="1">
      <c r="A22" s="133" t="s">
        <v>300</v>
      </c>
      <c r="B22" s="132" t="s">
        <v>382</v>
      </c>
      <c r="C22" s="141" t="s">
        <v>383</v>
      </c>
      <c r="D22" s="179" t="s">
        <v>618</v>
      </c>
      <c r="E22" s="179" t="s">
        <v>619</v>
      </c>
      <c r="F22" s="179" t="s">
        <v>619</v>
      </c>
      <c r="G22" s="141">
        <v>1961</v>
      </c>
      <c r="H22" s="240">
        <v>10825000</v>
      </c>
      <c r="I22" s="223" t="s">
        <v>882</v>
      </c>
      <c r="J22" s="239" t="s">
        <v>627</v>
      </c>
      <c r="K22" s="179" t="s">
        <v>378</v>
      </c>
      <c r="L22" s="179" t="s">
        <v>379</v>
      </c>
      <c r="M22" s="141" t="s">
        <v>384</v>
      </c>
      <c r="N22" s="141" t="s">
        <v>385</v>
      </c>
      <c r="O22" s="179" t="s">
        <v>386</v>
      </c>
      <c r="P22" s="141" t="s">
        <v>387</v>
      </c>
      <c r="Q22" s="179" t="s">
        <v>302</v>
      </c>
      <c r="R22" s="179" t="s">
        <v>302</v>
      </c>
      <c r="S22" s="179" t="s">
        <v>302</v>
      </c>
      <c r="T22" s="179" t="s">
        <v>302</v>
      </c>
      <c r="U22" s="179" t="s">
        <v>302</v>
      </c>
      <c r="V22" s="179" t="s">
        <v>302</v>
      </c>
      <c r="W22" s="182">
        <v>2744.68</v>
      </c>
      <c r="X22" s="29">
        <v>4</v>
      </c>
      <c r="Y22" s="29" t="s">
        <v>292</v>
      </c>
      <c r="Z22" s="29" t="s">
        <v>292</v>
      </c>
    </row>
    <row r="23" spans="1:26" s="86" customFormat="1" ht="105">
      <c r="A23" s="133" t="s">
        <v>309</v>
      </c>
      <c r="B23" s="134" t="s">
        <v>875</v>
      </c>
      <c r="C23" s="141" t="s">
        <v>388</v>
      </c>
      <c r="D23" s="179" t="s">
        <v>618</v>
      </c>
      <c r="E23" s="179" t="s">
        <v>619</v>
      </c>
      <c r="F23" s="179" t="s">
        <v>619</v>
      </c>
      <c r="G23" s="141">
        <v>1993</v>
      </c>
      <c r="H23" s="240">
        <v>6548000</v>
      </c>
      <c r="I23" s="223" t="s">
        <v>882</v>
      </c>
      <c r="J23" s="239" t="s">
        <v>389</v>
      </c>
      <c r="K23" s="179" t="s">
        <v>378</v>
      </c>
      <c r="L23" s="179" t="s">
        <v>379</v>
      </c>
      <c r="M23" s="141" t="s">
        <v>390</v>
      </c>
      <c r="N23" s="141" t="s">
        <v>391</v>
      </c>
      <c r="O23" s="179" t="s">
        <v>392</v>
      </c>
      <c r="P23" s="133"/>
      <c r="Q23" s="179" t="s">
        <v>302</v>
      </c>
      <c r="R23" s="179" t="s">
        <v>302</v>
      </c>
      <c r="S23" s="179" t="s">
        <v>302</v>
      </c>
      <c r="T23" s="179" t="s">
        <v>302</v>
      </c>
      <c r="U23" s="179" t="s">
        <v>302</v>
      </c>
      <c r="V23" s="179" t="s">
        <v>302</v>
      </c>
      <c r="W23" s="182">
        <v>1172.1</v>
      </c>
      <c r="X23" s="29">
        <v>4</v>
      </c>
      <c r="Y23" s="29" t="s">
        <v>92</v>
      </c>
      <c r="Z23" s="29" t="s">
        <v>292</v>
      </c>
    </row>
    <row r="24" spans="1:26" s="86" customFormat="1" ht="39.75" customHeight="1">
      <c r="A24" s="133" t="s">
        <v>713</v>
      </c>
      <c r="B24" s="132" t="s">
        <v>393</v>
      </c>
      <c r="C24" s="141" t="s">
        <v>388</v>
      </c>
      <c r="D24" s="179" t="s">
        <v>618</v>
      </c>
      <c r="E24" s="179" t="s">
        <v>619</v>
      </c>
      <c r="F24" s="179" t="s">
        <v>619</v>
      </c>
      <c r="G24" s="141">
        <v>2007</v>
      </c>
      <c r="H24" s="237">
        <v>539000</v>
      </c>
      <c r="I24" s="226" t="s">
        <v>882</v>
      </c>
      <c r="J24" s="239" t="s">
        <v>398</v>
      </c>
      <c r="K24" s="179" t="s">
        <v>401</v>
      </c>
      <c r="L24" s="179" t="s">
        <v>379</v>
      </c>
      <c r="M24" s="141" t="s">
        <v>390</v>
      </c>
      <c r="N24" s="141" t="s">
        <v>403</v>
      </c>
      <c r="O24" s="179" t="s">
        <v>405</v>
      </c>
      <c r="P24" s="133"/>
      <c r="Q24" s="179" t="s">
        <v>302</v>
      </c>
      <c r="R24" s="179" t="s">
        <v>302</v>
      </c>
      <c r="S24" s="179" t="s">
        <v>302</v>
      </c>
      <c r="T24" s="179" t="s">
        <v>302</v>
      </c>
      <c r="U24" s="179" t="s">
        <v>318</v>
      </c>
      <c r="V24" s="179" t="s">
        <v>302</v>
      </c>
      <c r="W24" s="182">
        <v>183</v>
      </c>
      <c r="X24" s="29">
        <v>1</v>
      </c>
      <c r="Y24" s="29" t="s">
        <v>92</v>
      </c>
      <c r="Z24" s="29" t="s">
        <v>92</v>
      </c>
    </row>
    <row r="25" spans="1:26" s="86" customFormat="1" ht="39.75" customHeight="1">
      <c r="A25" s="133" t="s">
        <v>714</v>
      </c>
      <c r="B25" s="132" t="s">
        <v>394</v>
      </c>
      <c r="C25" s="141" t="s">
        <v>383</v>
      </c>
      <c r="D25" s="179" t="s">
        <v>618</v>
      </c>
      <c r="E25" s="179" t="s">
        <v>619</v>
      </c>
      <c r="F25" s="179" t="s">
        <v>619</v>
      </c>
      <c r="G25" s="141">
        <v>2009</v>
      </c>
      <c r="H25" s="237">
        <v>8228000</v>
      </c>
      <c r="I25" s="226" t="s">
        <v>882</v>
      </c>
      <c r="J25" s="239" t="s">
        <v>628</v>
      </c>
      <c r="K25" s="179" t="s">
        <v>378</v>
      </c>
      <c r="L25" s="179" t="s">
        <v>379</v>
      </c>
      <c r="M25" s="141" t="s">
        <v>390</v>
      </c>
      <c r="N25" s="141" t="s">
        <v>380</v>
      </c>
      <c r="O25" s="179" t="s">
        <v>392</v>
      </c>
      <c r="P25" s="133"/>
      <c r="Q25" s="179" t="s">
        <v>302</v>
      </c>
      <c r="R25" s="179" t="s">
        <v>302</v>
      </c>
      <c r="S25" s="179" t="s">
        <v>302</v>
      </c>
      <c r="T25" s="179" t="s">
        <v>302</v>
      </c>
      <c r="U25" s="179" t="s">
        <v>302</v>
      </c>
      <c r="V25" s="179" t="s">
        <v>302</v>
      </c>
      <c r="W25" s="182">
        <v>1499.4</v>
      </c>
      <c r="X25" s="29">
        <v>3</v>
      </c>
      <c r="Y25" s="29" t="s">
        <v>292</v>
      </c>
      <c r="Z25" s="29" t="s">
        <v>92</v>
      </c>
    </row>
    <row r="26" spans="1:26" s="86" customFormat="1" ht="39.75" customHeight="1">
      <c r="A26" s="133" t="s">
        <v>715</v>
      </c>
      <c r="B26" s="132" t="s">
        <v>395</v>
      </c>
      <c r="C26" s="141" t="s">
        <v>388</v>
      </c>
      <c r="D26" s="141" t="s">
        <v>618</v>
      </c>
      <c r="E26" s="179" t="s">
        <v>619</v>
      </c>
      <c r="F26" s="179" t="s">
        <v>619</v>
      </c>
      <c r="G26" s="141">
        <v>1962</v>
      </c>
      <c r="H26" s="237">
        <v>172000</v>
      </c>
      <c r="I26" s="226" t="s">
        <v>882</v>
      </c>
      <c r="J26" s="239" t="s">
        <v>399</v>
      </c>
      <c r="K26" s="179" t="s">
        <v>378</v>
      </c>
      <c r="L26" s="179" t="s">
        <v>379</v>
      </c>
      <c r="M26" s="141" t="s">
        <v>402</v>
      </c>
      <c r="N26" s="141" t="s">
        <v>404</v>
      </c>
      <c r="O26" s="179" t="s">
        <v>406</v>
      </c>
      <c r="P26" s="133"/>
      <c r="Q26" s="179" t="s">
        <v>302</v>
      </c>
      <c r="R26" s="179" t="s">
        <v>302</v>
      </c>
      <c r="S26" s="179" t="s">
        <v>318</v>
      </c>
      <c r="T26" s="179" t="s">
        <v>332</v>
      </c>
      <c r="U26" s="179" t="s">
        <v>318</v>
      </c>
      <c r="V26" s="179" t="s">
        <v>318</v>
      </c>
      <c r="W26" s="182">
        <v>44</v>
      </c>
      <c r="X26" s="29">
        <v>1</v>
      </c>
      <c r="Y26" s="29" t="s">
        <v>92</v>
      </c>
      <c r="Z26" s="29" t="s">
        <v>92</v>
      </c>
    </row>
    <row r="27" spans="1:26" s="86" customFormat="1" ht="39.75" customHeight="1">
      <c r="A27" s="133" t="s">
        <v>716</v>
      </c>
      <c r="B27" s="132" t="s">
        <v>396</v>
      </c>
      <c r="C27" s="141" t="s">
        <v>388</v>
      </c>
      <c r="D27" s="141" t="s">
        <v>618</v>
      </c>
      <c r="E27" s="179" t="s">
        <v>619</v>
      </c>
      <c r="F27" s="179" t="s">
        <v>619</v>
      </c>
      <c r="G27" s="141">
        <v>1979</v>
      </c>
      <c r="H27" s="237">
        <v>106000</v>
      </c>
      <c r="I27" s="226" t="s">
        <v>882</v>
      </c>
      <c r="J27" s="239" t="s">
        <v>399</v>
      </c>
      <c r="K27" s="179" t="s">
        <v>378</v>
      </c>
      <c r="L27" s="179" t="s">
        <v>379</v>
      </c>
      <c r="M27" s="141" t="s">
        <v>390</v>
      </c>
      <c r="N27" s="141" t="s">
        <v>403</v>
      </c>
      <c r="O27" s="179" t="s">
        <v>407</v>
      </c>
      <c r="P27" s="133"/>
      <c r="Q27" s="179" t="s">
        <v>476</v>
      </c>
      <c r="R27" s="179" t="s">
        <v>302</v>
      </c>
      <c r="S27" s="179" t="s">
        <v>826</v>
      </c>
      <c r="T27" s="179" t="s">
        <v>476</v>
      </c>
      <c r="U27" s="179" t="s">
        <v>318</v>
      </c>
      <c r="V27" s="179" t="s">
        <v>318</v>
      </c>
      <c r="W27" s="182">
        <v>12</v>
      </c>
      <c r="X27" s="29">
        <v>1</v>
      </c>
      <c r="Y27" s="29" t="s">
        <v>92</v>
      </c>
      <c r="Z27" s="29" t="s">
        <v>92</v>
      </c>
    </row>
    <row r="28" spans="1:26" s="86" customFormat="1" ht="39.75" customHeight="1">
      <c r="A28" s="133" t="s">
        <v>717</v>
      </c>
      <c r="B28" s="132" t="s">
        <v>397</v>
      </c>
      <c r="C28" s="141" t="s">
        <v>388</v>
      </c>
      <c r="D28" s="141" t="s">
        <v>618</v>
      </c>
      <c r="E28" s="179" t="s">
        <v>619</v>
      </c>
      <c r="F28" s="179" t="s">
        <v>619</v>
      </c>
      <c r="G28" s="141">
        <v>1979</v>
      </c>
      <c r="H28" s="237">
        <v>265000</v>
      </c>
      <c r="I28" s="226" t="s">
        <v>882</v>
      </c>
      <c r="J28" s="239" t="s">
        <v>400</v>
      </c>
      <c r="K28" s="179" t="s">
        <v>378</v>
      </c>
      <c r="L28" s="179" t="s">
        <v>379</v>
      </c>
      <c r="M28" s="141" t="s">
        <v>390</v>
      </c>
      <c r="N28" s="141" t="s">
        <v>403</v>
      </c>
      <c r="O28" s="179" t="s">
        <v>407</v>
      </c>
      <c r="P28" s="133"/>
      <c r="Q28" s="179" t="s">
        <v>476</v>
      </c>
      <c r="R28" s="179" t="s">
        <v>302</v>
      </c>
      <c r="S28" s="179" t="s">
        <v>826</v>
      </c>
      <c r="T28" s="179" t="s">
        <v>476</v>
      </c>
      <c r="U28" s="179" t="s">
        <v>318</v>
      </c>
      <c r="V28" s="179" t="s">
        <v>318</v>
      </c>
      <c r="W28" s="182">
        <v>30</v>
      </c>
      <c r="X28" s="29">
        <v>1</v>
      </c>
      <c r="Y28" s="29" t="s">
        <v>92</v>
      </c>
      <c r="Z28" s="29" t="s">
        <v>92</v>
      </c>
    </row>
    <row r="29" spans="1:26" s="86" customFormat="1" ht="39.75" customHeight="1">
      <c r="A29" s="133" t="s">
        <v>731</v>
      </c>
      <c r="B29" s="132" t="s">
        <v>827</v>
      </c>
      <c r="C29" s="141" t="s">
        <v>828</v>
      </c>
      <c r="D29" s="141"/>
      <c r="E29" s="141"/>
      <c r="F29" s="141"/>
      <c r="G29" s="141">
        <v>2009</v>
      </c>
      <c r="H29" s="143">
        <v>16630.19</v>
      </c>
      <c r="I29" s="141" t="s">
        <v>883</v>
      </c>
      <c r="J29" s="239" t="s">
        <v>399</v>
      </c>
      <c r="K29" s="141" t="s">
        <v>378</v>
      </c>
      <c r="L29" s="141"/>
      <c r="M29" s="141"/>
      <c r="N29" s="141"/>
      <c r="O29" s="141"/>
      <c r="P29" s="133"/>
      <c r="Q29" s="141" t="s">
        <v>318</v>
      </c>
      <c r="R29" s="141" t="s">
        <v>318</v>
      </c>
      <c r="S29" s="141" t="s">
        <v>318</v>
      </c>
      <c r="T29" s="141" t="s">
        <v>318</v>
      </c>
      <c r="U29" s="141" t="s">
        <v>318</v>
      </c>
      <c r="V29" s="141" t="s">
        <v>318</v>
      </c>
      <c r="W29" s="182"/>
      <c r="X29" s="29"/>
      <c r="Y29" s="29"/>
      <c r="Z29" s="29"/>
    </row>
    <row r="30" spans="1:26" s="86" customFormat="1" ht="39.75" customHeight="1">
      <c r="A30" s="133" t="s">
        <v>732</v>
      </c>
      <c r="B30" s="132" t="s">
        <v>829</v>
      </c>
      <c r="C30" s="141" t="s">
        <v>830</v>
      </c>
      <c r="D30" s="141"/>
      <c r="E30" s="141"/>
      <c r="F30" s="141"/>
      <c r="G30" s="141">
        <v>2009</v>
      </c>
      <c r="H30" s="143">
        <v>66167.54</v>
      </c>
      <c r="I30" s="141" t="s">
        <v>883</v>
      </c>
      <c r="J30" s="239" t="s">
        <v>399</v>
      </c>
      <c r="K30" s="141" t="s">
        <v>378</v>
      </c>
      <c r="L30" s="141"/>
      <c r="M30" s="141"/>
      <c r="N30" s="141"/>
      <c r="O30" s="141"/>
      <c r="P30" s="133"/>
      <c r="Q30" s="141" t="s">
        <v>318</v>
      </c>
      <c r="R30" s="141" t="s">
        <v>318</v>
      </c>
      <c r="S30" s="141" t="s">
        <v>318</v>
      </c>
      <c r="T30" s="141" t="s">
        <v>318</v>
      </c>
      <c r="U30" s="141" t="s">
        <v>318</v>
      </c>
      <c r="V30" s="141" t="s">
        <v>318</v>
      </c>
      <c r="W30" s="182"/>
      <c r="X30" s="29"/>
      <c r="Y30" s="29"/>
      <c r="Z30" s="29"/>
    </row>
    <row r="31" spans="1:26" s="86" customFormat="1" ht="39.75" customHeight="1">
      <c r="A31" s="133" t="s">
        <v>733</v>
      </c>
      <c r="B31" s="132" t="s">
        <v>831</v>
      </c>
      <c r="C31" s="141" t="s">
        <v>830</v>
      </c>
      <c r="D31" s="141"/>
      <c r="E31" s="141"/>
      <c r="F31" s="141"/>
      <c r="G31" s="141">
        <v>2021</v>
      </c>
      <c r="H31" s="143">
        <v>61876.66</v>
      </c>
      <c r="I31" s="141" t="s">
        <v>883</v>
      </c>
      <c r="J31" s="239" t="s">
        <v>399</v>
      </c>
      <c r="K31" s="141" t="s">
        <v>378</v>
      </c>
      <c r="L31" s="141"/>
      <c r="M31" s="141"/>
      <c r="N31" s="141"/>
      <c r="O31" s="141"/>
      <c r="P31" s="133"/>
      <c r="Q31" s="141" t="s">
        <v>318</v>
      </c>
      <c r="R31" s="141" t="s">
        <v>318</v>
      </c>
      <c r="S31" s="141" t="s">
        <v>318</v>
      </c>
      <c r="T31" s="141" t="s">
        <v>318</v>
      </c>
      <c r="U31" s="141" t="s">
        <v>318</v>
      </c>
      <c r="V31" s="141" t="s">
        <v>318</v>
      </c>
      <c r="W31" s="182"/>
      <c r="X31" s="29"/>
      <c r="Y31" s="29"/>
      <c r="Z31" s="29"/>
    </row>
    <row r="32" spans="1:26" s="86" customFormat="1" ht="39.75" customHeight="1">
      <c r="A32" s="133" t="s">
        <v>734</v>
      </c>
      <c r="B32" s="132" t="s">
        <v>832</v>
      </c>
      <c r="C32" s="141" t="s">
        <v>830</v>
      </c>
      <c r="D32" s="141"/>
      <c r="E32" s="141"/>
      <c r="F32" s="141"/>
      <c r="G32" s="141">
        <v>2009</v>
      </c>
      <c r="H32" s="143">
        <v>145033.4</v>
      </c>
      <c r="I32" s="141" t="s">
        <v>883</v>
      </c>
      <c r="J32" s="239" t="s">
        <v>399</v>
      </c>
      <c r="K32" s="141" t="s">
        <v>378</v>
      </c>
      <c r="L32" s="141"/>
      <c r="M32" s="141"/>
      <c r="N32" s="141"/>
      <c r="O32" s="141"/>
      <c r="P32" s="133"/>
      <c r="Q32" s="141" t="s">
        <v>318</v>
      </c>
      <c r="R32" s="141" t="s">
        <v>318</v>
      </c>
      <c r="S32" s="141" t="s">
        <v>318</v>
      </c>
      <c r="T32" s="141" t="s">
        <v>318</v>
      </c>
      <c r="U32" s="141" t="s">
        <v>318</v>
      </c>
      <c r="V32" s="141" t="s">
        <v>318</v>
      </c>
      <c r="W32" s="182"/>
      <c r="X32" s="29"/>
      <c r="Y32" s="29"/>
      <c r="Z32" s="29"/>
    </row>
    <row r="33" spans="1:26" s="86" customFormat="1" ht="39.75" customHeight="1">
      <c r="A33" s="133" t="s">
        <v>735</v>
      </c>
      <c r="B33" s="132" t="s">
        <v>833</v>
      </c>
      <c r="C33" s="141" t="s">
        <v>830</v>
      </c>
      <c r="D33" s="141"/>
      <c r="E33" s="141"/>
      <c r="F33" s="141"/>
      <c r="G33" s="141">
        <v>2005</v>
      </c>
      <c r="H33" s="143">
        <v>4300</v>
      </c>
      <c r="I33" s="141" t="s">
        <v>883</v>
      </c>
      <c r="J33" s="239" t="s">
        <v>399</v>
      </c>
      <c r="K33" s="141" t="s">
        <v>378</v>
      </c>
      <c r="L33" s="141"/>
      <c r="M33" s="141"/>
      <c r="N33" s="141"/>
      <c r="O33" s="141"/>
      <c r="P33" s="133"/>
      <c r="Q33" s="141" t="s">
        <v>318</v>
      </c>
      <c r="R33" s="141" t="s">
        <v>318</v>
      </c>
      <c r="S33" s="141" t="s">
        <v>318</v>
      </c>
      <c r="T33" s="141" t="s">
        <v>318</v>
      </c>
      <c r="U33" s="141" t="s">
        <v>318</v>
      </c>
      <c r="V33" s="141" t="s">
        <v>318</v>
      </c>
      <c r="W33" s="182"/>
      <c r="X33" s="29"/>
      <c r="Y33" s="29"/>
      <c r="Z33" s="29"/>
    </row>
    <row r="34" spans="1:26" s="86" customFormat="1" ht="39.75" customHeight="1">
      <c r="A34" s="133" t="s">
        <v>736</v>
      </c>
      <c r="B34" s="132" t="s">
        <v>834</v>
      </c>
      <c r="C34" s="141" t="s">
        <v>830</v>
      </c>
      <c r="D34" s="141"/>
      <c r="E34" s="141"/>
      <c r="F34" s="141"/>
      <c r="G34" s="141">
        <v>1964</v>
      </c>
      <c r="H34" s="143">
        <v>441609.8</v>
      </c>
      <c r="I34" s="141" t="s">
        <v>883</v>
      </c>
      <c r="J34" s="239" t="s">
        <v>399</v>
      </c>
      <c r="K34" s="141" t="s">
        <v>378</v>
      </c>
      <c r="L34" s="141"/>
      <c r="M34" s="141"/>
      <c r="N34" s="141"/>
      <c r="O34" s="141"/>
      <c r="P34" s="133"/>
      <c r="Q34" s="141" t="s">
        <v>318</v>
      </c>
      <c r="R34" s="141" t="s">
        <v>318</v>
      </c>
      <c r="S34" s="141" t="s">
        <v>318</v>
      </c>
      <c r="T34" s="141" t="s">
        <v>318</v>
      </c>
      <c r="U34" s="141" t="s">
        <v>318</v>
      </c>
      <c r="V34" s="141" t="s">
        <v>318</v>
      </c>
      <c r="W34" s="182"/>
      <c r="X34" s="29"/>
      <c r="Y34" s="29"/>
      <c r="Z34" s="29"/>
    </row>
    <row r="35" spans="1:26" s="86" customFormat="1" ht="39.75" customHeight="1">
      <c r="A35" s="133" t="s">
        <v>737</v>
      </c>
      <c r="B35" s="132" t="s">
        <v>835</v>
      </c>
      <c r="C35" s="141" t="s">
        <v>830</v>
      </c>
      <c r="D35" s="141"/>
      <c r="E35" s="141"/>
      <c r="F35" s="141"/>
      <c r="G35" s="141">
        <v>1981</v>
      </c>
      <c r="H35" s="143">
        <v>10240</v>
      </c>
      <c r="I35" s="141" t="s">
        <v>883</v>
      </c>
      <c r="J35" s="239" t="s">
        <v>399</v>
      </c>
      <c r="K35" s="141" t="s">
        <v>378</v>
      </c>
      <c r="L35" s="141"/>
      <c r="M35" s="141"/>
      <c r="N35" s="141"/>
      <c r="O35" s="141"/>
      <c r="P35" s="133"/>
      <c r="Q35" s="141" t="s">
        <v>318</v>
      </c>
      <c r="R35" s="141" t="s">
        <v>318</v>
      </c>
      <c r="S35" s="141" t="s">
        <v>318</v>
      </c>
      <c r="T35" s="141" t="s">
        <v>318</v>
      </c>
      <c r="U35" s="141" t="s">
        <v>318</v>
      </c>
      <c r="V35" s="141" t="s">
        <v>318</v>
      </c>
      <c r="W35" s="182"/>
      <c r="X35" s="29"/>
      <c r="Y35" s="29"/>
      <c r="Z35" s="29"/>
    </row>
    <row r="36" spans="1:26" s="86" customFormat="1" ht="39.75" customHeight="1">
      <c r="A36" s="133" t="s">
        <v>738</v>
      </c>
      <c r="B36" s="132" t="s">
        <v>836</v>
      </c>
      <c r="C36" s="141" t="s">
        <v>830</v>
      </c>
      <c r="D36" s="141"/>
      <c r="E36" s="141"/>
      <c r="F36" s="141"/>
      <c r="G36" s="141">
        <v>1993</v>
      </c>
      <c r="H36" s="143">
        <v>2373</v>
      </c>
      <c r="I36" s="141" t="s">
        <v>883</v>
      </c>
      <c r="J36" s="239" t="s">
        <v>399</v>
      </c>
      <c r="K36" s="141" t="s">
        <v>378</v>
      </c>
      <c r="L36" s="141" t="s">
        <v>379</v>
      </c>
      <c r="M36" s="141" t="s">
        <v>402</v>
      </c>
      <c r="N36" s="141" t="s">
        <v>838</v>
      </c>
      <c r="O36" s="141"/>
      <c r="P36" s="133"/>
      <c r="Q36" s="141" t="s">
        <v>302</v>
      </c>
      <c r="R36" s="141" t="s">
        <v>318</v>
      </c>
      <c r="S36" s="141" t="s">
        <v>318</v>
      </c>
      <c r="T36" s="141" t="s">
        <v>318</v>
      </c>
      <c r="U36" s="141" t="s">
        <v>318</v>
      </c>
      <c r="V36" s="141" t="s">
        <v>318</v>
      </c>
      <c r="W36" s="182"/>
      <c r="X36" s="29"/>
      <c r="Y36" s="29"/>
      <c r="Z36" s="29"/>
    </row>
    <row r="37" spans="1:26" s="86" customFormat="1" ht="39.75" customHeight="1">
      <c r="A37" s="133" t="s">
        <v>739</v>
      </c>
      <c r="B37" s="132" t="s">
        <v>693</v>
      </c>
      <c r="C37" s="141" t="s">
        <v>830</v>
      </c>
      <c r="D37" s="141"/>
      <c r="E37" s="141"/>
      <c r="F37" s="141"/>
      <c r="G37" s="141">
        <v>1962</v>
      </c>
      <c r="H37" s="143">
        <v>14912</v>
      </c>
      <c r="I37" s="141" t="s">
        <v>883</v>
      </c>
      <c r="J37" s="239" t="s">
        <v>399</v>
      </c>
      <c r="K37" s="141" t="s">
        <v>378</v>
      </c>
      <c r="L37" s="141"/>
      <c r="M37" s="141"/>
      <c r="N37" s="141"/>
      <c r="O37" s="141"/>
      <c r="P37" s="133"/>
      <c r="Q37" s="141" t="s">
        <v>318</v>
      </c>
      <c r="R37" s="141" t="s">
        <v>318</v>
      </c>
      <c r="S37" s="141" t="s">
        <v>826</v>
      </c>
      <c r="T37" s="141" t="s">
        <v>318</v>
      </c>
      <c r="U37" s="141" t="s">
        <v>318</v>
      </c>
      <c r="V37" s="141" t="s">
        <v>318</v>
      </c>
      <c r="W37" s="182"/>
      <c r="X37" s="29"/>
      <c r="Y37" s="29"/>
      <c r="Z37" s="29"/>
    </row>
    <row r="38" spans="1:26" s="86" customFormat="1" ht="39.75" customHeight="1">
      <c r="A38" s="133" t="s">
        <v>740</v>
      </c>
      <c r="B38" s="132" t="s">
        <v>837</v>
      </c>
      <c r="C38" s="141" t="s">
        <v>830</v>
      </c>
      <c r="D38" s="141"/>
      <c r="E38" s="141"/>
      <c r="F38" s="141"/>
      <c r="G38" s="141">
        <v>2017</v>
      </c>
      <c r="H38" s="143">
        <v>12873.93</v>
      </c>
      <c r="I38" s="141" t="s">
        <v>883</v>
      </c>
      <c r="J38" s="239" t="s">
        <v>399</v>
      </c>
      <c r="K38" s="141" t="s">
        <v>378</v>
      </c>
      <c r="L38" s="141"/>
      <c r="M38" s="141" t="s">
        <v>384</v>
      </c>
      <c r="N38" s="141" t="s">
        <v>838</v>
      </c>
      <c r="O38" s="141"/>
      <c r="P38" s="133"/>
      <c r="Q38" s="141" t="s">
        <v>302</v>
      </c>
      <c r="R38" s="141" t="s">
        <v>318</v>
      </c>
      <c r="S38" s="141" t="s">
        <v>318</v>
      </c>
      <c r="T38" s="141" t="s">
        <v>318</v>
      </c>
      <c r="U38" s="141" t="s">
        <v>318</v>
      </c>
      <c r="V38" s="141" t="s">
        <v>318</v>
      </c>
      <c r="W38" s="182"/>
      <c r="X38" s="29"/>
      <c r="Y38" s="29"/>
      <c r="Z38" s="29"/>
    </row>
    <row r="39" spans="1:26" s="4" customFormat="1" ht="19.5" customHeight="1">
      <c r="A39" s="289" t="s">
        <v>19</v>
      </c>
      <c r="B39" s="290"/>
      <c r="C39" s="290"/>
      <c r="D39" s="290"/>
      <c r="E39" s="290"/>
      <c r="F39" s="290"/>
      <c r="G39" s="291"/>
      <c r="H39" s="235">
        <f>SUM(H21:H38)</f>
        <v>28510016.52</v>
      </c>
      <c r="I39" s="215"/>
      <c r="J39" s="275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7"/>
    </row>
    <row r="40" spans="1:26" ht="19.5" customHeight="1">
      <c r="A40" s="292" t="s">
        <v>109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</row>
    <row r="41" spans="1:26" s="86" customFormat="1" ht="144" customHeight="1">
      <c r="A41" s="133" t="s">
        <v>295</v>
      </c>
      <c r="B41" s="134" t="s">
        <v>551</v>
      </c>
      <c r="C41" s="133" t="s">
        <v>434</v>
      </c>
      <c r="D41" s="133" t="s">
        <v>618</v>
      </c>
      <c r="E41" s="133" t="s">
        <v>619</v>
      </c>
      <c r="F41" s="135" t="s">
        <v>619</v>
      </c>
      <c r="G41" s="131" t="s">
        <v>311</v>
      </c>
      <c r="H41" s="237">
        <v>1312000</v>
      </c>
      <c r="I41" s="225" t="s">
        <v>882</v>
      </c>
      <c r="J41" s="241" t="s">
        <v>501</v>
      </c>
      <c r="K41" s="133" t="s">
        <v>895</v>
      </c>
      <c r="L41" s="133" t="s">
        <v>504</v>
      </c>
      <c r="M41" s="141" t="s">
        <v>505</v>
      </c>
      <c r="N41" s="141" t="s">
        <v>506</v>
      </c>
      <c r="O41" s="22" t="s">
        <v>318</v>
      </c>
      <c r="P41" s="133" t="s">
        <v>318</v>
      </c>
      <c r="Q41" s="141" t="s">
        <v>506</v>
      </c>
      <c r="R41" s="133" t="s">
        <v>419</v>
      </c>
      <c r="S41" s="133" t="s">
        <v>419</v>
      </c>
      <c r="T41" s="133" t="s">
        <v>419</v>
      </c>
      <c r="U41" s="133" t="s">
        <v>419</v>
      </c>
      <c r="V41" s="133" t="s">
        <v>419</v>
      </c>
      <c r="W41" s="164">
        <v>257.23</v>
      </c>
      <c r="X41" s="22">
        <v>3</v>
      </c>
      <c r="Y41" s="22" t="s">
        <v>292</v>
      </c>
      <c r="Z41" s="79" t="s">
        <v>92</v>
      </c>
    </row>
    <row r="42" spans="1:26" s="86" customFormat="1" ht="114" customHeight="1">
      <c r="A42" s="133" t="s">
        <v>300</v>
      </c>
      <c r="B42" s="134" t="s">
        <v>552</v>
      </c>
      <c r="C42" s="133" t="s">
        <v>497</v>
      </c>
      <c r="D42" s="133" t="s">
        <v>618</v>
      </c>
      <c r="E42" s="133" t="s">
        <v>619</v>
      </c>
      <c r="F42" s="135" t="s">
        <v>619</v>
      </c>
      <c r="G42" s="131" t="s">
        <v>500</v>
      </c>
      <c r="H42" s="237">
        <v>71000</v>
      </c>
      <c r="I42" s="225" t="s">
        <v>882</v>
      </c>
      <c r="J42" s="241" t="s">
        <v>502</v>
      </c>
      <c r="K42" s="133" t="s">
        <v>895</v>
      </c>
      <c r="L42" s="133" t="s">
        <v>504</v>
      </c>
      <c r="M42" s="141" t="s">
        <v>384</v>
      </c>
      <c r="N42" s="141" t="s">
        <v>507</v>
      </c>
      <c r="O42" s="22" t="s">
        <v>318</v>
      </c>
      <c r="P42" s="133" t="s">
        <v>511</v>
      </c>
      <c r="Q42" s="133" t="s">
        <v>512</v>
      </c>
      <c r="R42" s="133" t="s">
        <v>419</v>
      </c>
      <c r="S42" s="133" t="s">
        <v>419</v>
      </c>
      <c r="T42" s="133" t="s">
        <v>419</v>
      </c>
      <c r="U42" s="133" t="s">
        <v>419</v>
      </c>
      <c r="V42" s="133" t="s">
        <v>419</v>
      </c>
      <c r="W42" s="164">
        <v>24</v>
      </c>
      <c r="X42" s="22" t="s">
        <v>110</v>
      </c>
      <c r="Y42" s="22" t="s">
        <v>92</v>
      </c>
      <c r="Z42" s="22" t="s">
        <v>92</v>
      </c>
    </row>
    <row r="43" spans="1:26" s="86" customFormat="1" ht="122.25" customHeight="1">
      <c r="A43" s="133" t="s">
        <v>309</v>
      </c>
      <c r="B43" s="134" t="s">
        <v>553</v>
      </c>
      <c r="C43" s="133" t="s">
        <v>498</v>
      </c>
      <c r="D43" s="133" t="s">
        <v>499</v>
      </c>
      <c r="E43" s="133" t="s">
        <v>619</v>
      </c>
      <c r="F43" s="135" t="s">
        <v>619</v>
      </c>
      <c r="G43" s="131">
        <v>1978</v>
      </c>
      <c r="H43" s="237">
        <v>509000</v>
      </c>
      <c r="I43" s="225" t="s">
        <v>882</v>
      </c>
      <c r="J43" s="219" t="s">
        <v>503</v>
      </c>
      <c r="K43" s="133" t="s">
        <v>896</v>
      </c>
      <c r="L43" s="141" t="s">
        <v>508</v>
      </c>
      <c r="M43" s="141" t="s">
        <v>509</v>
      </c>
      <c r="N43" s="141" t="s">
        <v>510</v>
      </c>
      <c r="O43" s="142" t="s">
        <v>513</v>
      </c>
      <c r="P43" s="133" t="s">
        <v>514</v>
      </c>
      <c r="Q43" s="133" t="s">
        <v>515</v>
      </c>
      <c r="R43" s="133" t="s">
        <v>516</v>
      </c>
      <c r="S43" s="133" t="s">
        <v>419</v>
      </c>
      <c r="T43" s="133" t="s">
        <v>419</v>
      </c>
      <c r="U43" s="133" t="s">
        <v>419</v>
      </c>
      <c r="V43" s="133" t="s">
        <v>419</v>
      </c>
      <c r="W43" s="157" t="s">
        <v>517</v>
      </c>
      <c r="X43" s="22">
        <v>1</v>
      </c>
      <c r="Y43" s="22" t="s">
        <v>92</v>
      </c>
      <c r="Z43" s="22" t="s">
        <v>92</v>
      </c>
    </row>
    <row r="44" spans="1:26" s="86" customFormat="1" ht="129" customHeight="1">
      <c r="A44" s="133" t="s">
        <v>713</v>
      </c>
      <c r="B44" s="134" t="s">
        <v>642</v>
      </c>
      <c r="C44" s="141" t="s">
        <v>812</v>
      </c>
      <c r="D44" s="141" t="s">
        <v>499</v>
      </c>
      <c r="E44" s="133" t="s">
        <v>619</v>
      </c>
      <c r="F44" s="135" t="s">
        <v>619</v>
      </c>
      <c r="G44" s="131">
        <v>1978</v>
      </c>
      <c r="H44" s="237">
        <v>440000</v>
      </c>
      <c r="I44" s="225" t="s">
        <v>882</v>
      </c>
      <c r="J44" s="219" t="s">
        <v>503</v>
      </c>
      <c r="K44" s="133" t="s">
        <v>897</v>
      </c>
      <c r="L44" s="141" t="s">
        <v>508</v>
      </c>
      <c r="M44" s="141" t="s">
        <v>509</v>
      </c>
      <c r="N44" s="141" t="s">
        <v>510</v>
      </c>
      <c r="O44" s="142" t="s">
        <v>513</v>
      </c>
      <c r="P44" s="133" t="s">
        <v>514</v>
      </c>
      <c r="Q44" s="133" t="s">
        <v>515</v>
      </c>
      <c r="R44" s="133" t="s">
        <v>418</v>
      </c>
      <c r="S44" s="133" t="s">
        <v>419</v>
      </c>
      <c r="T44" s="133" t="s">
        <v>419</v>
      </c>
      <c r="U44" s="133" t="s">
        <v>419</v>
      </c>
      <c r="V44" s="133" t="s">
        <v>419</v>
      </c>
      <c r="W44" s="157" t="s">
        <v>643</v>
      </c>
      <c r="X44" s="22">
        <v>1</v>
      </c>
      <c r="Y44" s="22" t="s">
        <v>619</v>
      </c>
      <c r="Z44" s="22" t="s">
        <v>619</v>
      </c>
    </row>
    <row r="45" spans="1:26" s="9" customFormat="1" ht="19.5" customHeight="1">
      <c r="A45" s="286" t="s">
        <v>19</v>
      </c>
      <c r="B45" s="286"/>
      <c r="C45" s="286"/>
      <c r="D45" s="286"/>
      <c r="E45" s="286"/>
      <c r="F45" s="286"/>
      <c r="G45" s="286"/>
      <c r="H45" s="230">
        <f>SUM(H41:H44)</f>
        <v>2332000</v>
      </c>
      <c r="I45" s="1"/>
      <c r="J45" s="275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7"/>
    </row>
    <row r="46" spans="1:26" ht="19.5" customHeight="1">
      <c r="A46" s="292" t="s">
        <v>245</v>
      </c>
      <c r="B46" s="292"/>
      <c r="C46" s="292"/>
      <c r="D46" s="292"/>
      <c r="E46" s="292"/>
      <c r="F46" s="292"/>
      <c r="G46" s="292"/>
      <c r="H46" s="292"/>
      <c r="I46" s="292"/>
      <c r="J46" s="47"/>
      <c r="K46" s="28"/>
      <c r="L46" s="48"/>
      <c r="M46" s="48"/>
      <c r="N46" s="48"/>
      <c r="O46" s="28"/>
      <c r="P46" s="28"/>
      <c r="Q46" s="28"/>
      <c r="R46" s="28"/>
      <c r="S46" s="28"/>
      <c r="T46" s="28"/>
      <c r="U46" s="28"/>
      <c r="V46" s="28"/>
      <c r="W46" s="36"/>
      <c r="X46" s="28"/>
      <c r="Y46" s="28"/>
      <c r="Z46" s="28"/>
    </row>
    <row r="47" spans="1:26" s="89" customFormat="1" ht="86.25" customHeight="1">
      <c r="A47" s="133" t="s">
        <v>295</v>
      </c>
      <c r="B47" s="172" t="s">
        <v>586</v>
      </c>
      <c r="C47" s="137" t="s">
        <v>587</v>
      </c>
      <c r="D47" s="137" t="s">
        <v>618</v>
      </c>
      <c r="E47" s="137" t="s">
        <v>619</v>
      </c>
      <c r="F47" s="137" t="s">
        <v>619</v>
      </c>
      <c r="G47" s="186">
        <v>1945</v>
      </c>
      <c r="H47" s="242">
        <v>795000</v>
      </c>
      <c r="I47" s="227" t="s">
        <v>882</v>
      </c>
      <c r="J47" s="136" t="s">
        <v>839</v>
      </c>
      <c r="K47" s="137" t="s">
        <v>898</v>
      </c>
      <c r="L47" s="137" t="s">
        <v>379</v>
      </c>
      <c r="M47" s="137" t="s">
        <v>588</v>
      </c>
      <c r="N47" s="137" t="s">
        <v>589</v>
      </c>
      <c r="O47" s="137" t="s">
        <v>590</v>
      </c>
      <c r="P47" s="85"/>
      <c r="Q47" s="137" t="s">
        <v>302</v>
      </c>
      <c r="R47" s="137" t="s">
        <v>302</v>
      </c>
      <c r="S47" s="137" t="s">
        <v>302</v>
      </c>
      <c r="T47" s="137" t="s">
        <v>302</v>
      </c>
      <c r="U47" s="137" t="s">
        <v>318</v>
      </c>
      <c r="V47" s="137" t="s">
        <v>302</v>
      </c>
      <c r="W47" s="139">
        <v>155.82</v>
      </c>
      <c r="X47" s="140">
        <v>1</v>
      </c>
      <c r="Y47" s="140" t="s">
        <v>292</v>
      </c>
      <c r="Z47" s="140" t="s">
        <v>92</v>
      </c>
    </row>
    <row r="48" spans="1:26" s="4" customFormat="1" ht="19.5" customHeight="1">
      <c r="A48" s="289" t="s">
        <v>19</v>
      </c>
      <c r="B48" s="290"/>
      <c r="C48" s="290"/>
      <c r="D48" s="290"/>
      <c r="E48" s="290"/>
      <c r="F48" s="290"/>
      <c r="G48" s="291"/>
      <c r="H48" s="235">
        <f>H47</f>
        <v>795000</v>
      </c>
      <c r="I48" s="215"/>
      <c r="J48" s="275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7"/>
    </row>
    <row r="49" spans="1:26" s="4" customFormat="1" ht="19.5" customHeight="1">
      <c r="A49" s="283" t="s">
        <v>112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5"/>
    </row>
    <row r="50" spans="1:26" s="109" customFormat="1" ht="158.25" customHeight="1">
      <c r="A50" s="81" t="s">
        <v>295</v>
      </c>
      <c r="B50" s="112" t="s">
        <v>622</v>
      </c>
      <c r="C50" s="81" t="s">
        <v>291</v>
      </c>
      <c r="D50" s="81" t="s">
        <v>618</v>
      </c>
      <c r="E50" s="81" t="s">
        <v>619</v>
      </c>
      <c r="F50" s="81" t="s">
        <v>619</v>
      </c>
      <c r="G50" s="81">
        <v>1945</v>
      </c>
      <c r="H50" s="237">
        <v>6671000</v>
      </c>
      <c r="I50" s="226" t="s">
        <v>882</v>
      </c>
      <c r="J50" s="299" t="s">
        <v>296</v>
      </c>
      <c r="K50" s="307" t="s">
        <v>899</v>
      </c>
      <c r="L50" s="79" t="s">
        <v>293</v>
      </c>
      <c r="M50" s="81" t="s">
        <v>708</v>
      </c>
      <c r="N50" s="81" t="s">
        <v>294</v>
      </c>
      <c r="O50" s="81" t="s">
        <v>617</v>
      </c>
      <c r="P50" s="81" t="s">
        <v>301</v>
      </c>
      <c r="Q50" s="81" t="s">
        <v>302</v>
      </c>
      <c r="R50" s="81" t="s">
        <v>302</v>
      </c>
      <c r="S50" s="81" t="s">
        <v>303</v>
      </c>
      <c r="T50" s="81" t="s">
        <v>304</v>
      </c>
      <c r="U50" s="81" t="s">
        <v>302</v>
      </c>
      <c r="V50" s="81" t="s">
        <v>302</v>
      </c>
      <c r="W50" s="244">
        <v>1522.25</v>
      </c>
      <c r="X50" s="79">
        <v>3</v>
      </c>
      <c r="Y50" s="79" t="s">
        <v>292</v>
      </c>
      <c r="Z50" s="79" t="s">
        <v>92</v>
      </c>
    </row>
    <row r="51" spans="1:26" s="109" customFormat="1" ht="26.25">
      <c r="A51" s="81" t="s">
        <v>300</v>
      </c>
      <c r="B51" s="112" t="s">
        <v>615</v>
      </c>
      <c r="C51" s="81" t="s">
        <v>620</v>
      </c>
      <c r="D51" s="81" t="s">
        <v>618</v>
      </c>
      <c r="E51" s="81" t="s">
        <v>619</v>
      </c>
      <c r="F51" s="81" t="s">
        <v>619</v>
      </c>
      <c r="G51" s="113">
        <v>2010</v>
      </c>
      <c r="H51" s="236">
        <v>108000</v>
      </c>
      <c r="I51" s="225" t="s">
        <v>882</v>
      </c>
      <c r="J51" s="300"/>
      <c r="K51" s="307"/>
      <c r="L51" s="81" t="s">
        <v>297</v>
      </c>
      <c r="M51" s="81" t="s">
        <v>298</v>
      </c>
      <c r="N51" s="81" t="s">
        <v>299</v>
      </c>
      <c r="O51" s="81" t="s">
        <v>617</v>
      </c>
      <c r="P51" s="81" t="s">
        <v>91</v>
      </c>
      <c r="Q51" s="81" t="s">
        <v>305</v>
      </c>
      <c r="R51" s="81" t="s">
        <v>306</v>
      </c>
      <c r="S51" s="81" t="s">
        <v>91</v>
      </c>
      <c r="T51" s="81" t="s">
        <v>302</v>
      </c>
      <c r="U51" s="81" t="s">
        <v>91</v>
      </c>
      <c r="V51" s="81" t="s">
        <v>91</v>
      </c>
      <c r="W51" s="111">
        <v>27.59</v>
      </c>
      <c r="X51" s="79">
        <v>1</v>
      </c>
      <c r="Y51" s="79" t="s">
        <v>92</v>
      </c>
      <c r="Z51" s="79" t="s">
        <v>92</v>
      </c>
    </row>
    <row r="52" spans="1:26" s="109" customFormat="1" ht="52.5">
      <c r="A52" s="81" t="s">
        <v>309</v>
      </c>
      <c r="B52" s="112" t="s">
        <v>613</v>
      </c>
      <c r="C52" s="81" t="s">
        <v>614</v>
      </c>
      <c r="D52" s="81" t="s">
        <v>618</v>
      </c>
      <c r="E52" s="81" t="s">
        <v>619</v>
      </c>
      <c r="F52" s="81" t="s">
        <v>619</v>
      </c>
      <c r="G52" s="113">
        <v>2021</v>
      </c>
      <c r="H52" s="76">
        <v>92860.08</v>
      </c>
      <c r="I52" s="113" t="s">
        <v>883</v>
      </c>
      <c r="J52" s="114" t="s">
        <v>616</v>
      </c>
      <c r="K52" s="307"/>
      <c r="L52" s="81" t="s">
        <v>91</v>
      </c>
      <c r="M52" s="81" t="s">
        <v>91</v>
      </c>
      <c r="N52" s="81" t="s">
        <v>91</v>
      </c>
      <c r="O52" s="81" t="s">
        <v>617</v>
      </c>
      <c r="P52" s="81" t="s">
        <v>91</v>
      </c>
      <c r="Q52" s="81" t="s">
        <v>91</v>
      </c>
      <c r="R52" s="81" t="s">
        <v>91</v>
      </c>
      <c r="S52" s="81" t="s">
        <v>91</v>
      </c>
      <c r="T52" s="81" t="s">
        <v>91</v>
      </c>
      <c r="U52" s="81" t="s">
        <v>91</v>
      </c>
      <c r="V52" s="81" t="s">
        <v>91</v>
      </c>
      <c r="W52" s="81" t="s">
        <v>91</v>
      </c>
      <c r="X52" s="81" t="s">
        <v>91</v>
      </c>
      <c r="Y52" s="81" t="s">
        <v>91</v>
      </c>
      <c r="Z52" s="81" t="s">
        <v>91</v>
      </c>
    </row>
    <row r="53" spans="1:26" s="4" customFormat="1" ht="19.5" customHeight="1">
      <c r="A53" s="289" t="s">
        <v>19</v>
      </c>
      <c r="B53" s="290"/>
      <c r="C53" s="290"/>
      <c r="D53" s="290"/>
      <c r="E53" s="290"/>
      <c r="F53" s="290"/>
      <c r="G53" s="291"/>
      <c r="H53" s="235">
        <f>SUM(H50:H52)</f>
        <v>6871860.08</v>
      </c>
      <c r="I53" s="215"/>
      <c r="J53" s="308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10"/>
    </row>
    <row r="54" spans="1:26" s="4" customFormat="1" ht="19.5" customHeight="1">
      <c r="A54" s="294" t="s">
        <v>246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6"/>
    </row>
    <row r="55" spans="1:26" s="90" customFormat="1" ht="126.75" customHeight="1">
      <c r="A55" s="133" t="s">
        <v>295</v>
      </c>
      <c r="B55" s="134" t="s">
        <v>707</v>
      </c>
      <c r="C55" s="133" t="s">
        <v>694</v>
      </c>
      <c r="D55" s="137" t="s">
        <v>292</v>
      </c>
      <c r="E55" s="137" t="s">
        <v>92</v>
      </c>
      <c r="F55" s="137" t="s">
        <v>92</v>
      </c>
      <c r="G55" s="131">
        <v>1960</v>
      </c>
      <c r="H55" s="237">
        <v>7459000</v>
      </c>
      <c r="I55" s="225" t="s">
        <v>882</v>
      </c>
      <c r="J55" s="114" t="s">
        <v>685</v>
      </c>
      <c r="K55" s="133" t="s">
        <v>900</v>
      </c>
      <c r="L55" s="133" t="s">
        <v>687</v>
      </c>
      <c r="M55" s="133" t="s">
        <v>688</v>
      </c>
      <c r="N55" s="155" t="s">
        <v>689</v>
      </c>
      <c r="O55" s="22" t="s">
        <v>559</v>
      </c>
      <c r="P55" s="156" t="s">
        <v>560</v>
      </c>
      <c r="Q55" s="133" t="s">
        <v>417</v>
      </c>
      <c r="R55" s="133" t="s">
        <v>417</v>
      </c>
      <c r="S55" s="133" t="s">
        <v>417</v>
      </c>
      <c r="T55" s="133" t="s">
        <v>417</v>
      </c>
      <c r="U55" s="133" t="s">
        <v>318</v>
      </c>
      <c r="V55" s="133" t="s">
        <v>417</v>
      </c>
      <c r="W55" s="169">
        <v>2019</v>
      </c>
      <c r="X55" s="133">
        <v>3</v>
      </c>
      <c r="Y55" s="133" t="s">
        <v>292</v>
      </c>
      <c r="Z55" s="133" t="s">
        <v>92</v>
      </c>
    </row>
    <row r="56" spans="1:26" s="6" customFormat="1" ht="131.25" customHeight="1">
      <c r="A56" s="133" t="s">
        <v>300</v>
      </c>
      <c r="B56" s="134" t="s">
        <v>878</v>
      </c>
      <c r="C56" s="133" t="s">
        <v>695</v>
      </c>
      <c r="D56" s="137" t="s">
        <v>292</v>
      </c>
      <c r="E56" s="137" t="s">
        <v>92</v>
      </c>
      <c r="F56" s="137" t="s">
        <v>92</v>
      </c>
      <c r="G56" s="131">
        <v>2019</v>
      </c>
      <c r="H56" s="237">
        <v>2117000</v>
      </c>
      <c r="I56" s="225" t="s">
        <v>882</v>
      </c>
      <c r="J56" s="114" t="s">
        <v>686</v>
      </c>
      <c r="K56" s="133" t="s">
        <v>900</v>
      </c>
      <c r="L56" s="133" t="s">
        <v>690</v>
      </c>
      <c r="M56" s="133" t="s">
        <v>691</v>
      </c>
      <c r="N56" s="133" t="s">
        <v>692</v>
      </c>
      <c r="O56" s="22" t="s">
        <v>559</v>
      </c>
      <c r="P56" s="133" t="s">
        <v>561</v>
      </c>
      <c r="Q56" s="133" t="s">
        <v>417</v>
      </c>
      <c r="R56" s="133" t="s">
        <v>417</v>
      </c>
      <c r="S56" s="133" t="s">
        <v>417</v>
      </c>
      <c r="T56" s="133" t="s">
        <v>417</v>
      </c>
      <c r="U56" s="133" t="s">
        <v>318</v>
      </c>
      <c r="V56" s="133" t="s">
        <v>417</v>
      </c>
      <c r="W56" s="157">
        <v>442</v>
      </c>
      <c r="X56" s="133">
        <v>1</v>
      </c>
      <c r="Y56" s="133" t="s">
        <v>92</v>
      </c>
      <c r="Z56" s="133" t="s">
        <v>92</v>
      </c>
    </row>
    <row r="57" spans="1:26" s="90" customFormat="1" ht="60" customHeight="1">
      <c r="A57" s="133" t="s">
        <v>309</v>
      </c>
      <c r="B57" s="134" t="s">
        <v>555</v>
      </c>
      <c r="C57" s="135"/>
      <c r="D57" s="158"/>
      <c r="E57" s="158"/>
      <c r="F57" s="158"/>
      <c r="G57" s="131">
        <v>1960</v>
      </c>
      <c r="H57" s="246">
        <v>36544.82</v>
      </c>
      <c r="I57" s="131" t="s">
        <v>883</v>
      </c>
      <c r="J57" s="91"/>
      <c r="K57" s="92"/>
      <c r="L57" s="93"/>
      <c r="M57" s="93"/>
      <c r="N57" s="93"/>
      <c r="O57" s="92"/>
      <c r="P57" s="92"/>
      <c r="Q57" s="92"/>
      <c r="R57" s="92"/>
      <c r="S57" s="92"/>
      <c r="T57" s="92"/>
      <c r="U57" s="92"/>
      <c r="V57" s="92"/>
      <c r="W57" s="94"/>
      <c r="X57" s="92"/>
      <c r="Y57" s="92"/>
      <c r="Z57" s="92"/>
    </row>
    <row r="58" spans="1:26" s="90" customFormat="1" ht="60" customHeight="1">
      <c r="A58" s="133" t="s">
        <v>713</v>
      </c>
      <c r="B58" s="134" t="s">
        <v>693</v>
      </c>
      <c r="C58" s="133"/>
      <c r="D58" s="158"/>
      <c r="E58" s="158"/>
      <c r="F58" s="158"/>
      <c r="G58" s="131">
        <v>1960</v>
      </c>
      <c r="H58" s="246">
        <v>11189.6</v>
      </c>
      <c r="I58" s="131" t="s">
        <v>883</v>
      </c>
      <c r="J58" s="159"/>
      <c r="K58" s="92"/>
      <c r="L58" s="93"/>
      <c r="M58" s="93"/>
      <c r="N58" s="93"/>
      <c r="O58" s="92"/>
      <c r="P58" s="92"/>
      <c r="Q58" s="92"/>
      <c r="R58" s="92"/>
      <c r="S58" s="92"/>
      <c r="T58" s="92"/>
      <c r="U58" s="92"/>
      <c r="V58" s="92"/>
      <c r="W58" s="94"/>
      <c r="X58" s="92"/>
      <c r="Y58" s="92"/>
      <c r="Z58" s="92"/>
    </row>
    <row r="59" spans="1:26" s="90" customFormat="1" ht="60" customHeight="1">
      <c r="A59" s="133" t="s">
        <v>714</v>
      </c>
      <c r="B59" s="134" t="s">
        <v>556</v>
      </c>
      <c r="C59" s="133"/>
      <c r="D59" s="158"/>
      <c r="E59" s="158"/>
      <c r="F59" s="158"/>
      <c r="G59" s="131">
        <v>2016</v>
      </c>
      <c r="H59" s="246">
        <v>48768.39</v>
      </c>
      <c r="I59" s="131" t="s">
        <v>883</v>
      </c>
      <c r="J59" s="91"/>
      <c r="K59" s="92"/>
      <c r="L59" s="93"/>
      <c r="M59" s="93"/>
      <c r="N59" s="93"/>
      <c r="O59" s="92"/>
      <c r="P59" s="92"/>
      <c r="Q59" s="92"/>
      <c r="R59" s="92"/>
      <c r="S59" s="92"/>
      <c r="T59" s="92"/>
      <c r="U59" s="92"/>
      <c r="V59" s="92"/>
      <c r="W59" s="94"/>
      <c r="X59" s="92"/>
      <c r="Y59" s="92"/>
      <c r="Z59" s="92"/>
    </row>
    <row r="60" spans="1:26" s="90" customFormat="1" ht="60" customHeight="1">
      <c r="A60" s="133" t="s">
        <v>715</v>
      </c>
      <c r="B60" s="134" t="s">
        <v>557</v>
      </c>
      <c r="C60" s="133"/>
      <c r="D60" s="158"/>
      <c r="E60" s="158"/>
      <c r="F60" s="158"/>
      <c r="G60" s="113" t="s">
        <v>877</v>
      </c>
      <c r="H60" s="76">
        <v>309620</v>
      </c>
      <c r="I60" s="113" t="s">
        <v>883</v>
      </c>
      <c r="J60" s="91"/>
      <c r="K60" s="92"/>
      <c r="L60" s="93"/>
      <c r="M60" s="93"/>
      <c r="N60" s="93"/>
      <c r="O60" s="92"/>
      <c r="P60" s="92"/>
      <c r="Q60" s="92"/>
      <c r="R60" s="92"/>
      <c r="S60" s="92"/>
      <c r="T60" s="92"/>
      <c r="U60" s="92"/>
      <c r="V60" s="92"/>
      <c r="W60" s="94"/>
      <c r="X60" s="92"/>
      <c r="Y60" s="92"/>
      <c r="Z60" s="92"/>
    </row>
    <row r="61" spans="1:26" s="9" customFormat="1" ht="19.5" customHeight="1">
      <c r="A61" s="304" t="s">
        <v>19</v>
      </c>
      <c r="B61" s="305"/>
      <c r="C61" s="305"/>
      <c r="D61" s="305"/>
      <c r="E61" s="305"/>
      <c r="F61" s="305"/>
      <c r="G61" s="306"/>
      <c r="H61" s="247">
        <f>SUM(H55:H60)</f>
        <v>9982122.81</v>
      </c>
      <c r="I61" s="216"/>
      <c r="J61" s="275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7"/>
    </row>
    <row r="62" spans="1:26" s="9" customFormat="1" ht="19.5" customHeight="1">
      <c r="A62" s="283" t="s">
        <v>254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5"/>
    </row>
    <row r="63" spans="1:26" s="89" customFormat="1" ht="207.75" customHeight="1">
      <c r="A63" s="133" t="s">
        <v>295</v>
      </c>
      <c r="B63" s="134" t="s">
        <v>410</v>
      </c>
      <c r="C63" s="133" t="s">
        <v>411</v>
      </c>
      <c r="D63" s="135" t="s">
        <v>292</v>
      </c>
      <c r="E63" s="135" t="s">
        <v>92</v>
      </c>
      <c r="F63" s="133" t="s">
        <v>412</v>
      </c>
      <c r="G63" s="131">
        <v>1930</v>
      </c>
      <c r="H63" s="236">
        <v>1979000</v>
      </c>
      <c r="I63" s="224" t="s">
        <v>882</v>
      </c>
      <c r="J63" s="136" t="s">
        <v>728</v>
      </c>
      <c r="K63" s="137" t="s">
        <v>645</v>
      </c>
      <c r="L63" s="137" t="s">
        <v>413</v>
      </c>
      <c r="M63" s="137" t="s">
        <v>414</v>
      </c>
      <c r="N63" s="138" t="s">
        <v>415</v>
      </c>
      <c r="O63" s="137" t="s">
        <v>416</v>
      </c>
      <c r="P63" s="138" t="s">
        <v>729</v>
      </c>
      <c r="Q63" s="137" t="s">
        <v>417</v>
      </c>
      <c r="R63" s="137" t="s">
        <v>418</v>
      </c>
      <c r="S63" s="137" t="s">
        <v>418</v>
      </c>
      <c r="T63" s="137" t="s">
        <v>418</v>
      </c>
      <c r="U63" s="137" t="s">
        <v>318</v>
      </c>
      <c r="V63" s="137" t="s">
        <v>419</v>
      </c>
      <c r="W63" s="139">
        <v>388</v>
      </c>
      <c r="X63" s="140">
        <v>1</v>
      </c>
      <c r="Y63" s="140" t="s">
        <v>292</v>
      </c>
      <c r="Z63" s="137" t="s">
        <v>420</v>
      </c>
    </row>
    <row r="64" spans="1:26" s="9" customFormat="1" ht="19.5" customHeight="1">
      <c r="A64" s="286" t="s">
        <v>19</v>
      </c>
      <c r="B64" s="286"/>
      <c r="C64" s="286"/>
      <c r="D64" s="286"/>
      <c r="E64" s="303"/>
      <c r="F64" s="303"/>
      <c r="G64" s="303"/>
      <c r="H64" s="248">
        <f>H63</f>
        <v>1979000</v>
      </c>
      <c r="I64" s="217"/>
      <c r="J64" s="275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7"/>
    </row>
    <row r="65" spans="1:26" s="9" customFormat="1" ht="19.5" customHeight="1">
      <c r="A65" s="283" t="s">
        <v>887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5"/>
    </row>
    <row r="66" spans="1:26" s="86" customFormat="1" ht="66">
      <c r="A66" s="133" t="s">
        <v>295</v>
      </c>
      <c r="B66" s="134" t="s">
        <v>324</v>
      </c>
      <c r="C66" s="133" t="s">
        <v>325</v>
      </c>
      <c r="D66" s="133" t="s">
        <v>660</v>
      </c>
      <c r="E66" s="137" t="s">
        <v>619</v>
      </c>
      <c r="F66" s="137" t="s">
        <v>619</v>
      </c>
      <c r="G66" s="133" t="s">
        <v>326</v>
      </c>
      <c r="H66" s="237">
        <v>1552000</v>
      </c>
      <c r="I66" s="226" t="s">
        <v>882</v>
      </c>
      <c r="J66" s="165"/>
      <c r="K66" s="133" t="s">
        <v>661</v>
      </c>
      <c r="L66" s="133" t="s">
        <v>327</v>
      </c>
      <c r="M66" s="133" t="s">
        <v>328</v>
      </c>
      <c r="N66" s="133" t="s">
        <v>329</v>
      </c>
      <c r="O66" s="133" t="s">
        <v>330</v>
      </c>
      <c r="P66" s="133" t="s">
        <v>331</v>
      </c>
      <c r="Q66" s="133" t="s">
        <v>302</v>
      </c>
      <c r="R66" s="133" t="s">
        <v>332</v>
      </c>
      <c r="S66" s="133" t="s">
        <v>333</v>
      </c>
      <c r="T66" s="133" t="s">
        <v>302</v>
      </c>
      <c r="U66" s="133" t="s">
        <v>302</v>
      </c>
      <c r="V66" s="133" t="s">
        <v>302</v>
      </c>
      <c r="W66" s="164">
        <v>421.84</v>
      </c>
      <c r="X66" s="22" t="s">
        <v>334</v>
      </c>
      <c r="Y66" s="22" t="s">
        <v>292</v>
      </c>
      <c r="Z66" s="22" t="s">
        <v>92</v>
      </c>
    </row>
    <row r="67" spans="1:26" s="9" customFormat="1" ht="19.5" customHeight="1">
      <c r="A67" s="286" t="s">
        <v>840</v>
      </c>
      <c r="B67" s="286"/>
      <c r="C67" s="286"/>
      <c r="D67" s="286"/>
      <c r="E67" s="286"/>
      <c r="F67" s="286"/>
      <c r="G67" s="286"/>
      <c r="H67" s="230">
        <f>H66</f>
        <v>1552000</v>
      </c>
      <c r="I67" s="1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</row>
    <row r="68" spans="1:26" s="9" customFormat="1" ht="19.5" customHeight="1" thickBot="1">
      <c r="A68" s="26"/>
      <c r="B68" s="26"/>
      <c r="C68" s="26"/>
      <c r="D68" s="26"/>
      <c r="E68" s="26"/>
      <c r="F68" s="26"/>
      <c r="G68" s="231"/>
      <c r="H68" s="26"/>
      <c r="I68" s="26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</row>
    <row r="69" spans="1:26" s="4" customFormat="1" ht="19.5" customHeight="1" thickBot="1">
      <c r="A69" s="6"/>
      <c r="B69" s="8"/>
      <c r="C69" s="49"/>
      <c r="D69" s="9"/>
      <c r="E69" s="9"/>
      <c r="F69" s="301" t="s">
        <v>65</v>
      </c>
      <c r="G69" s="302"/>
      <c r="H69" s="249">
        <f>H9+H19+H39+H45+H48+H53+H61+H64+H67</f>
        <v>65989564.41</v>
      </c>
      <c r="I69" s="9"/>
      <c r="J69" s="46"/>
      <c r="K69" s="9"/>
      <c r="L69" s="49"/>
      <c r="M69" s="49"/>
      <c r="N69" s="49"/>
      <c r="O69" s="9"/>
      <c r="P69" s="9"/>
      <c r="Q69" s="9"/>
      <c r="R69" s="9"/>
      <c r="S69" s="9"/>
      <c r="T69" s="9"/>
      <c r="U69" s="9"/>
      <c r="V69" s="9"/>
      <c r="W69" s="53"/>
      <c r="X69" s="9"/>
      <c r="Y69" s="9"/>
      <c r="Z69" s="9"/>
    </row>
    <row r="70" spans="1:23" s="4" customFormat="1" ht="12.75">
      <c r="A70" s="6"/>
      <c r="B70" s="8"/>
      <c r="C70" s="8"/>
      <c r="D70" s="20"/>
      <c r="E70" s="20"/>
      <c r="F70" s="21"/>
      <c r="G70" s="55"/>
      <c r="H70" s="55"/>
      <c r="I70" s="55"/>
      <c r="J70" s="46"/>
      <c r="K70" s="9"/>
      <c r="L70" s="49"/>
      <c r="M70" s="49"/>
      <c r="N70" s="49"/>
      <c r="O70" s="9"/>
      <c r="P70" s="9"/>
      <c r="Q70" s="9"/>
      <c r="R70" s="9"/>
      <c r="W70" s="37"/>
    </row>
    <row r="71" spans="1:23" s="4" customFormat="1" ht="12.75">
      <c r="A71" s="6"/>
      <c r="B71" s="8"/>
      <c r="C71" s="8"/>
      <c r="D71" s="20"/>
      <c r="E71" s="20"/>
      <c r="F71" s="21"/>
      <c r="G71" s="55"/>
      <c r="H71" s="55"/>
      <c r="I71" s="55"/>
      <c r="J71" s="46"/>
      <c r="K71" s="9"/>
      <c r="L71" s="49"/>
      <c r="M71" s="49"/>
      <c r="N71" s="49"/>
      <c r="O71" s="9"/>
      <c r="P71" s="9"/>
      <c r="Q71" s="9"/>
      <c r="R71" s="9"/>
      <c r="W71" s="37"/>
    </row>
    <row r="72" spans="1:23" s="4" customFormat="1" ht="12.75">
      <c r="A72" s="6"/>
      <c r="B72" s="8"/>
      <c r="C72" s="8"/>
      <c r="D72" s="20"/>
      <c r="E72" s="20"/>
      <c r="F72" s="21"/>
      <c r="G72" s="55"/>
      <c r="H72" s="55"/>
      <c r="I72" s="55"/>
      <c r="J72" s="46"/>
      <c r="K72" s="9"/>
      <c r="L72" s="49"/>
      <c r="M72" s="49"/>
      <c r="N72" s="49"/>
      <c r="O72" s="9"/>
      <c r="P72" s="9"/>
      <c r="Q72" s="9"/>
      <c r="R72" s="9"/>
      <c r="W72" s="37"/>
    </row>
    <row r="73" ht="12.75" customHeight="1"/>
    <row r="74" spans="1:23" s="4" customFormat="1" ht="12.75">
      <c r="A74" s="6"/>
      <c r="B74" s="8"/>
      <c r="C74" s="8"/>
      <c r="D74" s="20"/>
      <c r="E74" s="20"/>
      <c r="F74" s="21"/>
      <c r="G74" s="55"/>
      <c r="H74" s="55"/>
      <c r="I74" s="55"/>
      <c r="J74" s="46"/>
      <c r="K74" s="9"/>
      <c r="L74" s="49"/>
      <c r="M74" s="49"/>
      <c r="N74" s="49"/>
      <c r="O74" s="9"/>
      <c r="P74" s="9"/>
      <c r="Q74" s="9"/>
      <c r="R74" s="9"/>
      <c r="W74" s="37"/>
    </row>
    <row r="75" spans="1:23" s="4" customFormat="1" ht="12.75">
      <c r="A75" s="6"/>
      <c r="B75" s="8"/>
      <c r="C75" s="8"/>
      <c r="D75" s="20"/>
      <c r="E75" s="20"/>
      <c r="F75" s="21"/>
      <c r="G75" s="55"/>
      <c r="H75" s="55"/>
      <c r="I75" s="55"/>
      <c r="J75" s="46"/>
      <c r="K75" s="9"/>
      <c r="L75" s="49"/>
      <c r="M75" s="49"/>
      <c r="N75" s="49"/>
      <c r="O75" s="9"/>
      <c r="P75" s="9"/>
      <c r="Q75" s="9"/>
      <c r="R75" s="9"/>
      <c r="W75" s="37"/>
    </row>
    <row r="77" ht="21.75" customHeight="1"/>
  </sheetData>
  <sheetProtection/>
  <mergeCells count="50">
    <mergeCell ref="K50:K52"/>
    <mergeCell ref="A49:Z49"/>
    <mergeCell ref="J53:Z53"/>
    <mergeCell ref="J64:Z64"/>
    <mergeCell ref="J50:J51"/>
    <mergeCell ref="A62:Z62"/>
    <mergeCell ref="A40:Z40"/>
    <mergeCell ref="J45:Z45"/>
    <mergeCell ref="F69:G69"/>
    <mergeCell ref="A64:G64"/>
    <mergeCell ref="A48:G48"/>
    <mergeCell ref="A53:G53"/>
    <mergeCell ref="A61:G61"/>
    <mergeCell ref="A54:Z54"/>
    <mergeCell ref="J61:Z61"/>
    <mergeCell ref="Z3:Z4"/>
    <mergeCell ref="J3:J4"/>
    <mergeCell ref="B3:B4"/>
    <mergeCell ref="D3:D4"/>
    <mergeCell ref="F3:F4"/>
    <mergeCell ref="A5:Z5"/>
    <mergeCell ref="A19:G19"/>
    <mergeCell ref="A39:G39"/>
    <mergeCell ref="A46:I46"/>
    <mergeCell ref="I3:I4"/>
    <mergeCell ref="H3:H4"/>
    <mergeCell ref="K3:K4"/>
    <mergeCell ref="L3:N3"/>
    <mergeCell ref="W3:W4"/>
    <mergeCell ref="C3:C4"/>
    <mergeCell ref="A45:G45"/>
    <mergeCell ref="A20:Z20"/>
    <mergeCell ref="A65:Z65"/>
    <mergeCell ref="A67:G67"/>
    <mergeCell ref="J48:Z48"/>
    <mergeCell ref="Q3:V3"/>
    <mergeCell ref="X3:X4"/>
    <mergeCell ref="Y3:Y4"/>
    <mergeCell ref="P3:P4"/>
    <mergeCell ref="E3:E4"/>
    <mergeCell ref="J39:Z39"/>
    <mergeCell ref="J9:Z9"/>
    <mergeCell ref="J19:Z19"/>
    <mergeCell ref="K11:K15"/>
    <mergeCell ref="G3:G4"/>
    <mergeCell ref="O3:O4"/>
    <mergeCell ref="K16:K18"/>
    <mergeCell ref="A3:A4"/>
    <mergeCell ref="A10:Z10"/>
    <mergeCell ref="A9:G9"/>
  </mergeCells>
  <printOptions horizontalCentered="1"/>
  <pageMargins left="0.7874015748031497" right="0.7874015748031497" top="0.984251968503937" bottom="0.984251968503937" header="0.5118110236220472" footer="0.5118110236220472"/>
  <pageSetup fitToHeight="8" fitToWidth="2" horizontalDpi="600" verticalDpi="600" orientation="landscape" paperSize="9" scale="47" r:id="rId1"/>
  <headerFooter alignWithMargins="0">
    <oddFooter>&amp;CStrona &amp;P z &amp;N</oddFooter>
  </headerFooter>
  <rowBreaks count="2" manualBreakCount="2">
    <brk id="41" max="26" man="1"/>
    <brk id="53" max="25" man="1"/>
  </rowBreaks>
  <colBreaks count="1" manualBreakCount="1">
    <brk id="1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8"/>
  <sheetViews>
    <sheetView view="pageBreakPreview" zoomScale="85" zoomScaleNormal="110" zoomScaleSheetLayoutView="85" zoomScalePageLayoutView="0" workbookViewId="0" topLeftCell="A472">
      <selection activeCell="G494" sqref="G494"/>
    </sheetView>
  </sheetViews>
  <sheetFormatPr defaultColWidth="9.140625" defaultRowHeight="12.75"/>
  <cols>
    <col min="1" max="1" width="5.57421875" style="6" customWidth="1"/>
    <col min="2" max="2" width="47.57421875" style="14" customWidth="1"/>
    <col min="3" max="3" width="15.421875" style="60" customWidth="1"/>
    <col min="4" max="4" width="18.421875" style="42" customWidth="1"/>
    <col min="5" max="5" width="12.140625" style="0" bestFit="1" customWidth="1"/>
    <col min="6" max="6" width="11.140625" style="0" customWidth="1"/>
    <col min="7" max="7" width="12.140625" style="0" bestFit="1" customWidth="1"/>
  </cols>
  <sheetData>
    <row r="1" spans="1:4" ht="19.5" customHeight="1">
      <c r="A1" s="63" t="s">
        <v>96</v>
      </c>
      <c r="D1" s="38"/>
    </row>
    <row r="2" ht="19.5" customHeight="1"/>
    <row r="3" spans="1:4" ht="19.5" customHeight="1">
      <c r="A3" s="319" t="s">
        <v>0</v>
      </c>
      <c r="B3" s="319"/>
      <c r="C3" s="319"/>
      <c r="D3" s="319"/>
    </row>
    <row r="4" spans="1:4" ht="34.5" customHeight="1">
      <c r="A4" s="1" t="s">
        <v>20</v>
      </c>
      <c r="B4" s="1" t="s">
        <v>28</v>
      </c>
      <c r="C4" s="1" t="s">
        <v>29</v>
      </c>
      <c r="D4" s="34" t="s">
        <v>30</v>
      </c>
    </row>
    <row r="5" spans="1:4" ht="19.5" customHeight="1">
      <c r="A5" s="283" t="s">
        <v>253</v>
      </c>
      <c r="B5" s="284"/>
      <c r="C5" s="284"/>
      <c r="D5" s="285"/>
    </row>
    <row r="6" spans="1:4" s="9" customFormat="1" ht="24.75" customHeight="1">
      <c r="A6" s="137" t="s">
        <v>295</v>
      </c>
      <c r="B6" s="172" t="s">
        <v>335</v>
      </c>
      <c r="C6" s="137">
        <v>2019</v>
      </c>
      <c r="D6" s="250">
        <v>2952</v>
      </c>
    </row>
    <row r="7" spans="1:4" s="9" customFormat="1" ht="24.75" customHeight="1">
      <c r="A7" s="137" t="s">
        <v>300</v>
      </c>
      <c r="B7" s="134" t="s">
        <v>336</v>
      </c>
      <c r="C7" s="133">
        <v>2018</v>
      </c>
      <c r="D7" s="245">
        <v>3920</v>
      </c>
    </row>
    <row r="8" spans="1:4" s="9" customFormat="1" ht="24.75" customHeight="1">
      <c r="A8" s="137" t="s">
        <v>309</v>
      </c>
      <c r="B8" s="134" t="s">
        <v>663</v>
      </c>
      <c r="C8" s="133">
        <v>2021</v>
      </c>
      <c r="D8" s="245">
        <v>6006.09</v>
      </c>
    </row>
    <row r="9" spans="1:4" s="9" customFormat="1" ht="24.75" customHeight="1">
      <c r="A9" s="137" t="s">
        <v>713</v>
      </c>
      <c r="B9" s="134" t="s">
        <v>664</v>
      </c>
      <c r="C9" s="133">
        <v>2021</v>
      </c>
      <c r="D9" s="245">
        <v>3384.96</v>
      </c>
    </row>
    <row r="10" spans="1:4" s="9" customFormat="1" ht="24.75" customHeight="1">
      <c r="A10" s="137" t="s">
        <v>714</v>
      </c>
      <c r="B10" s="134" t="s">
        <v>665</v>
      </c>
      <c r="C10" s="133">
        <v>2021</v>
      </c>
      <c r="D10" s="245">
        <v>906.51</v>
      </c>
    </row>
    <row r="11" spans="1:4" s="9" customFormat="1" ht="24.75" customHeight="1">
      <c r="A11" s="137" t="s">
        <v>715</v>
      </c>
      <c r="B11" s="134" t="s">
        <v>666</v>
      </c>
      <c r="C11" s="133">
        <v>2021</v>
      </c>
      <c r="D11" s="245">
        <v>4375.11</v>
      </c>
    </row>
    <row r="12" spans="1:4" s="9" customFormat="1" ht="24.75" customHeight="1">
      <c r="A12" s="137" t="s">
        <v>716</v>
      </c>
      <c r="B12" s="134" t="s">
        <v>337</v>
      </c>
      <c r="C12" s="133">
        <v>2018</v>
      </c>
      <c r="D12" s="245">
        <v>3930</v>
      </c>
    </row>
    <row r="13" spans="1:4" s="9" customFormat="1" ht="24.75" customHeight="1">
      <c r="A13" s="137" t="s">
        <v>717</v>
      </c>
      <c r="B13" s="134" t="s">
        <v>338</v>
      </c>
      <c r="C13" s="133">
        <v>2019</v>
      </c>
      <c r="D13" s="245">
        <v>2570.7</v>
      </c>
    </row>
    <row r="14" spans="1:4" s="9" customFormat="1" ht="24.75" customHeight="1">
      <c r="A14" s="137" t="s">
        <v>731</v>
      </c>
      <c r="B14" s="134" t="s">
        <v>339</v>
      </c>
      <c r="C14" s="133">
        <v>2019</v>
      </c>
      <c r="D14" s="245">
        <v>1512.9</v>
      </c>
    </row>
    <row r="15" spans="1:4" s="9" customFormat="1" ht="24.75" customHeight="1">
      <c r="A15" s="137" t="s">
        <v>732</v>
      </c>
      <c r="B15" s="134" t="s">
        <v>339</v>
      </c>
      <c r="C15" s="133">
        <v>2019</v>
      </c>
      <c r="D15" s="245">
        <v>1512.9</v>
      </c>
    </row>
    <row r="16" spans="1:4" s="9" customFormat="1" ht="24.75" customHeight="1">
      <c r="A16" s="137" t="s">
        <v>733</v>
      </c>
      <c r="B16" s="134" t="s">
        <v>666</v>
      </c>
      <c r="C16" s="133">
        <v>2021</v>
      </c>
      <c r="D16" s="245">
        <v>4375.11</v>
      </c>
    </row>
    <row r="17" spans="1:4" s="9" customFormat="1" ht="24.75" customHeight="1">
      <c r="A17" s="137" t="s">
        <v>734</v>
      </c>
      <c r="B17" s="134" t="s">
        <v>336</v>
      </c>
      <c r="C17" s="133">
        <v>2017</v>
      </c>
      <c r="D17" s="243">
        <v>4880.64</v>
      </c>
    </row>
    <row r="18" spans="1:4" s="9" customFormat="1" ht="24.75" customHeight="1">
      <c r="A18" s="137" t="s">
        <v>735</v>
      </c>
      <c r="B18" s="134" t="s">
        <v>337</v>
      </c>
      <c r="C18" s="133">
        <v>2019</v>
      </c>
      <c r="D18" s="243">
        <v>4480</v>
      </c>
    </row>
    <row r="19" spans="1:4" s="9" customFormat="1" ht="24.75" customHeight="1">
      <c r="A19" s="137" t="s">
        <v>736</v>
      </c>
      <c r="B19" s="134" t="s">
        <v>336</v>
      </c>
      <c r="C19" s="133">
        <v>2017</v>
      </c>
      <c r="D19" s="243">
        <v>4880.64</v>
      </c>
    </row>
    <row r="20" spans="1:4" s="9" customFormat="1" ht="24.75" customHeight="1">
      <c r="A20" s="137" t="s">
        <v>737</v>
      </c>
      <c r="B20" s="134" t="s">
        <v>667</v>
      </c>
      <c r="C20" s="133">
        <v>2017</v>
      </c>
      <c r="D20" s="243">
        <v>17998.66</v>
      </c>
    </row>
    <row r="21" spans="1:4" s="9" customFormat="1" ht="24.75" customHeight="1">
      <c r="A21" s="137" t="s">
        <v>738</v>
      </c>
      <c r="B21" s="134" t="s">
        <v>667</v>
      </c>
      <c r="C21" s="133">
        <v>2017</v>
      </c>
      <c r="D21" s="243">
        <v>17998.66</v>
      </c>
    </row>
    <row r="22" spans="1:4" s="9" customFormat="1" ht="24.75" customHeight="1">
      <c r="A22" s="137" t="s">
        <v>739</v>
      </c>
      <c r="B22" s="134" t="s">
        <v>341</v>
      </c>
      <c r="C22" s="133">
        <v>2018</v>
      </c>
      <c r="D22" s="245">
        <v>5059</v>
      </c>
    </row>
    <row r="23" spans="1:4" s="9" customFormat="1" ht="24.75" customHeight="1">
      <c r="A23" s="137" t="s">
        <v>740</v>
      </c>
      <c r="B23" s="134" t="s">
        <v>336</v>
      </c>
      <c r="C23" s="133">
        <v>2018</v>
      </c>
      <c r="D23" s="245">
        <v>3787.17</v>
      </c>
    </row>
    <row r="24" spans="1:4" s="9" customFormat="1" ht="24.75" customHeight="1">
      <c r="A24" s="137" t="s">
        <v>741</v>
      </c>
      <c r="B24" s="134" t="s">
        <v>337</v>
      </c>
      <c r="C24" s="133">
        <v>2019</v>
      </c>
      <c r="D24" s="245">
        <v>4870</v>
      </c>
    </row>
    <row r="25" spans="1:4" s="9" customFormat="1" ht="24.75" customHeight="1">
      <c r="A25" s="137" t="s">
        <v>742</v>
      </c>
      <c r="B25" s="134" t="s">
        <v>342</v>
      </c>
      <c r="C25" s="133">
        <v>2019</v>
      </c>
      <c r="D25" s="245">
        <v>60340.11</v>
      </c>
    </row>
    <row r="26" spans="1:4" s="9" customFormat="1" ht="24.75" customHeight="1">
      <c r="A26" s="137" t="s">
        <v>743</v>
      </c>
      <c r="B26" s="134" t="s">
        <v>666</v>
      </c>
      <c r="C26" s="133">
        <v>2021</v>
      </c>
      <c r="D26" s="245">
        <v>4375.11</v>
      </c>
    </row>
    <row r="27" spans="1:4" s="9" customFormat="1" ht="24.75" customHeight="1">
      <c r="A27" s="137" t="s">
        <v>744</v>
      </c>
      <c r="B27" s="134" t="s">
        <v>666</v>
      </c>
      <c r="C27" s="133">
        <v>2021</v>
      </c>
      <c r="D27" s="245">
        <v>4371.11</v>
      </c>
    </row>
    <row r="28" spans="1:4" s="9" customFormat="1" ht="24.75" customHeight="1">
      <c r="A28" s="137" t="s">
        <v>745</v>
      </c>
      <c r="B28" s="134" t="s">
        <v>343</v>
      </c>
      <c r="C28" s="133">
        <v>2018</v>
      </c>
      <c r="D28" s="245">
        <v>4291.62</v>
      </c>
    </row>
    <row r="29" spans="1:4" s="9" customFormat="1" ht="24.75" customHeight="1">
      <c r="A29" s="137" t="s">
        <v>746</v>
      </c>
      <c r="B29" s="134" t="s">
        <v>344</v>
      </c>
      <c r="C29" s="133">
        <v>2018</v>
      </c>
      <c r="D29" s="245">
        <v>4291.62</v>
      </c>
    </row>
    <row r="30" spans="1:4" s="9" customFormat="1" ht="24.75" customHeight="1">
      <c r="A30" s="137" t="s">
        <v>747</v>
      </c>
      <c r="B30" s="173" t="s">
        <v>345</v>
      </c>
      <c r="C30" s="133">
        <v>2019</v>
      </c>
      <c r="D30" s="245">
        <v>873.3</v>
      </c>
    </row>
    <row r="31" spans="1:4" s="9" customFormat="1" ht="24.75" customHeight="1">
      <c r="A31" s="137" t="s">
        <v>748</v>
      </c>
      <c r="B31" s="173" t="s">
        <v>668</v>
      </c>
      <c r="C31" s="133">
        <v>2019</v>
      </c>
      <c r="D31" s="245">
        <v>6159.32</v>
      </c>
    </row>
    <row r="32" spans="1:4" s="9" customFormat="1" ht="24.75" customHeight="1">
      <c r="A32" s="137" t="s">
        <v>749</v>
      </c>
      <c r="B32" s="173" t="s">
        <v>666</v>
      </c>
      <c r="C32" s="133">
        <v>2021</v>
      </c>
      <c r="D32" s="245">
        <v>4375.11</v>
      </c>
    </row>
    <row r="33" spans="1:4" s="9" customFormat="1" ht="24.75" customHeight="1">
      <c r="A33" s="137" t="s">
        <v>750</v>
      </c>
      <c r="B33" s="173" t="s">
        <v>346</v>
      </c>
      <c r="C33" s="133">
        <v>2018</v>
      </c>
      <c r="D33" s="245">
        <v>3417.22</v>
      </c>
    </row>
    <row r="34" spans="1:4" s="86" customFormat="1" ht="24.75" customHeight="1">
      <c r="A34" s="137" t="s">
        <v>751</v>
      </c>
      <c r="B34" s="148" t="s">
        <v>347</v>
      </c>
      <c r="C34" s="133">
        <v>2017</v>
      </c>
      <c r="D34" s="243">
        <v>26474</v>
      </c>
    </row>
    <row r="35" spans="1:4" s="9" customFormat="1" ht="24.75" customHeight="1">
      <c r="A35" s="137" t="s">
        <v>752</v>
      </c>
      <c r="B35" s="148" t="s">
        <v>666</v>
      </c>
      <c r="C35" s="133">
        <v>2021</v>
      </c>
      <c r="D35" s="245">
        <v>4375.11</v>
      </c>
    </row>
    <row r="36" spans="1:4" s="9" customFormat="1" ht="24.75" customHeight="1">
      <c r="A36" s="137" t="s">
        <v>753</v>
      </c>
      <c r="B36" s="148" t="s">
        <v>669</v>
      </c>
      <c r="C36" s="133">
        <v>2021</v>
      </c>
      <c r="D36" s="245">
        <v>1446.48</v>
      </c>
    </row>
    <row r="37" spans="1:4" s="9" customFormat="1" ht="24.75" customHeight="1">
      <c r="A37" s="137" t="s">
        <v>754</v>
      </c>
      <c r="B37" s="148" t="s">
        <v>348</v>
      </c>
      <c r="C37" s="133">
        <v>2019</v>
      </c>
      <c r="D37" s="245">
        <v>4695</v>
      </c>
    </row>
    <row r="38" spans="1:4" s="9" customFormat="1" ht="24.75" customHeight="1">
      <c r="A38" s="137" t="s">
        <v>755</v>
      </c>
      <c r="B38" s="148" t="s">
        <v>349</v>
      </c>
      <c r="C38" s="133">
        <v>2018</v>
      </c>
      <c r="D38" s="245">
        <v>3930</v>
      </c>
    </row>
    <row r="39" spans="1:4" s="9" customFormat="1" ht="24.75" customHeight="1">
      <c r="A39" s="137" t="s">
        <v>756</v>
      </c>
      <c r="B39" s="134" t="s">
        <v>349</v>
      </c>
      <c r="C39" s="133">
        <v>2018</v>
      </c>
      <c r="D39" s="245">
        <v>3930</v>
      </c>
    </row>
    <row r="40" spans="1:4" s="86" customFormat="1" ht="24.75" customHeight="1">
      <c r="A40" s="137" t="s">
        <v>757</v>
      </c>
      <c r="B40" s="134" t="s">
        <v>350</v>
      </c>
      <c r="C40" s="133">
        <v>2017</v>
      </c>
      <c r="D40" s="243">
        <v>5325.9</v>
      </c>
    </row>
    <row r="41" spans="1:4" s="9" customFormat="1" ht="24.75" customHeight="1">
      <c r="A41" s="137" t="s">
        <v>758</v>
      </c>
      <c r="B41" s="134" t="s">
        <v>665</v>
      </c>
      <c r="C41" s="133">
        <v>2021</v>
      </c>
      <c r="D41" s="243">
        <v>1635.9</v>
      </c>
    </row>
    <row r="42" spans="1:4" s="86" customFormat="1" ht="24.75" customHeight="1">
      <c r="A42" s="137" t="s">
        <v>759</v>
      </c>
      <c r="B42" s="134" t="s">
        <v>670</v>
      </c>
      <c r="C42" s="133">
        <v>2017</v>
      </c>
      <c r="D42" s="243">
        <v>4880.64</v>
      </c>
    </row>
    <row r="43" spans="1:4" s="9" customFormat="1" ht="24.75" customHeight="1">
      <c r="A43" s="137" t="s">
        <v>760</v>
      </c>
      <c r="B43" s="134" t="s">
        <v>671</v>
      </c>
      <c r="C43" s="133">
        <v>2021</v>
      </c>
      <c r="D43" s="243">
        <v>5362.8</v>
      </c>
    </row>
    <row r="44" spans="1:4" s="86" customFormat="1" ht="24.75" customHeight="1">
      <c r="A44" s="137" t="s">
        <v>761</v>
      </c>
      <c r="B44" s="148" t="s">
        <v>670</v>
      </c>
      <c r="C44" s="133">
        <v>2017</v>
      </c>
      <c r="D44" s="243">
        <v>4880.64</v>
      </c>
    </row>
    <row r="45" spans="1:4" s="9" customFormat="1" ht="24.75" customHeight="1">
      <c r="A45" s="137" t="s">
        <v>762</v>
      </c>
      <c r="B45" s="148" t="s">
        <v>672</v>
      </c>
      <c r="C45" s="133">
        <v>2021</v>
      </c>
      <c r="D45" s="245">
        <v>5512.86</v>
      </c>
    </row>
    <row r="46" spans="1:4" s="9" customFormat="1" ht="24.75" customHeight="1">
      <c r="A46" s="137" t="s">
        <v>763</v>
      </c>
      <c r="B46" s="148" t="s">
        <v>668</v>
      </c>
      <c r="C46" s="133">
        <v>2019</v>
      </c>
      <c r="D46" s="245">
        <v>6159.32</v>
      </c>
    </row>
    <row r="47" spans="1:4" s="9" customFormat="1" ht="24.75" customHeight="1">
      <c r="A47" s="137" t="s">
        <v>764</v>
      </c>
      <c r="B47" s="148" t="s">
        <v>351</v>
      </c>
      <c r="C47" s="133">
        <v>2019</v>
      </c>
      <c r="D47" s="245">
        <v>7374.55</v>
      </c>
    </row>
    <row r="48" spans="1:4" s="9" customFormat="1" ht="24.75" customHeight="1">
      <c r="A48" s="137" t="s">
        <v>765</v>
      </c>
      <c r="B48" s="174" t="s">
        <v>352</v>
      </c>
      <c r="C48" s="133">
        <v>2019</v>
      </c>
      <c r="D48" s="245">
        <v>8140.06</v>
      </c>
    </row>
    <row r="49" spans="1:4" s="9" customFormat="1" ht="24.75" customHeight="1">
      <c r="A49" s="137" t="s">
        <v>766</v>
      </c>
      <c r="B49" s="175" t="s">
        <v>352</v>
      </c>
      <c r="C49" s="133">
        <v>2019</v>
      </c>
      <c r="D49" s="245">
        <v>7345.03</v>
      </c>
    </row>
    <row r="50" spans="1:4" s="9" customFormat="1" ht="24.75" customHeight="1">
      <c r="A50" s="137" t="s">
        <v>767</v>
      </c>
      <c r="B50" s="175" t="s">
        <v>353</v>
      </c>
      <c r="C50" s="133">
        <v>2019</v>
      </c>
      <c r="D50" s="245">
        <v>8140.06</v>
      </c>
    </row>
    <row r="51" spans="1:4" s="9" customFormat="1" ht="24.75" customHeight="1">
      <c r="A51" s="137" t="s">
        <v>768</v>
      </c>
      <c r="B51" s="175" t="s">
        <v>349</v>
      </c>
      <c r="C51" s="133">
        <v>2018</v>
      </c>
      <c r="D51" s="245">
        <v>3930</v>
      </c>
    </row>
    <row r="52" spans="1:4" s="9" customFormat="1" ht="24.75" customHeight="1">
      <c r="A52" s="137" t="s">
        <v>769</v>
      </c>
      <c r="B52" s="175" t="s">
        <v>354</v>
      </c>
      <c r="C52" s="133">
        <v>2020</v>
      </c>
      <c r="D52" s="245">
        <v>184</v>
      </c>
    </row>
    <row r="53" spans="1:4" s="9" customFormat="1" ht="24.75" customHeight="1">
      <c r="A53" s="137" t="s">
        <v>770</v>
      </c>
      <c r="B53" s="175" t="s">
        <v>355</v>
      </c>
      <c r="C53" s="133">
        <v>2020</v>
      </c>
      <c r="D53" s="245">
        <v>310</v>
      </c>
    </row>
    <row r="54" spans="1:4" s="9" customFormat="1" ht="24.75" customHeight="1">
      <c r="A54" s="137" t="s">
        <v>771</v>
      </c>
      <c r="B54" s="175" t="s">
        <v>355</v>
      </c>
      <c r="C54" s="133">
        <v>2020</v>
      </c>
      <c r="D54" s="245">
        <v>310</v>
      </c>
    </row>
    <row r="55" spans="1:4" s="9" customFormat="1" ht="24.75" customHeight="1">
      <c r="A55" s="137" t="s">
        <v>772</v>
      </c>
      <c r="B55" s="166" t="s">
        <v>356</v>
      </c>
      <c r="C55" s="133">
        <v>2020</v>
      </c>
      <c r="D55" s="245">
        <v>9554.64</v>
      </c>
    </row>
    <row r="56" spans="1:4" s="9" customFormat="1" ht="24.75" customHeight="1">
      <c r="A56" s="137" t="s">
        <v>773</v>
      </c>
      <c r="B56" s="166" t="s">
        <v>357</v>
      </c>
      <c r="C56" s="133">
        <v>2020</v>
      </c>
      <c r="D56" s="245">
        <v>570</v>
      </c>
    </row>
    <row r="57" spans="1:4" s="9" customFormat="1" ht="24.75" customHeight="1">
      <c r="A57" s="137" t="s">
        <v>774</v>
      </c>
      <c r="B57" s="166" t="s">
        <v>358</v>
      </c>
      <c r="C57" s="133">
        <v>2020</v>
      </c>
      <c r="D57" s="245">
        <v>5239.8</v>
      </c>
    </row>
    <row r="58" spans="1:4" s="9" customFormat="1" ht="24.75" customHeight="1">
      <c r="A58" s="137" t="s">
        <v>775</v>
      </c>
      <c r="B58" s="166" t="s">
        <v>359</v>
      </c>
      <c r="C58" s="133">
        <v>2020</v>
      </c>
      <c r="D58" s="245">
        <v>4717.05</v>
      </c>
    </row>
    <row r="59" spans="1:4" s="9" customFormat="1" ht="24.75" customHeight="1">
      <c r="A59" s="137" t="s">
        <v>776</v>
      </c>
      <c r="B59" s="175" t="s">
        <v>359</v>
      </c>
      <c r="C59" s="133">
        <v>2020</v>
      </c>
      <c r="D59" s="245">
        <v>4717.05</v>
      </c>
    </row>
    <row r="60" spans="1:4" s="6" customFormat="1" ht="24.75" customHeight="1">
      <c r="A60" s="137" t="s">
        <v>777</v>
      </c>
      <c r="B60" s="175" t="s">
        <v>359</v>
      </c>
      <c r="C60" s="133">
        <v>2020</v>
      </c>
      <c r="D60" s="245">
        <v>4717.05</v>
      </c>
    </row>
    <row r="61" spans="1:4" s="9" customFormat="1" ht="24.75" customHeight="1">
      <c r="A61" s="137" t="s">
        <v>778</v>
      </c>
      <c r="B61" s="175" t="s">
        <v>359</v>
      </c>
      <c r="C61" s="133">
        <v>2020</v>
      </c>
      <c r="D61" s="245">
        <v>4717.05</v>
      </c>
    </row>
    <row r="62" spans="1:4" s="9" customFormat="1" ht="24.75" customHeight="1">
      <c r="A62" s="137" t="s">
        <v>779</v>
      </c>
      <c r="B62" s="175" t="s">
        <v>673</v>
      </c>
      <c r="C62" s="133">
        <v>2020</v>
      </c>
      <c r="D62" s="245">
        <v>177.12</v>
      </c>
    </row>
    <row r="63" spans="1:4" s="9" customFormat="1" ht="24.75" customHeight="1">
      <c r="A63" s="137" t="s">
        <v>780</v>
      </c>
      <c r="B63" s="175" t="s">
        <v>339</v>
      </c>
      <c r="C63" s="133">
        <v>2020</v>
      </c>
      <c r="D63" s="245">
        <v>245</v>
      </c>
    </row>
    <row r="64" spans="1:4" s="9" customFormat="1" ht="24.75" customHeight="1">
      <c r="A64" s="137" t="s">
        <v>781</v>
      </c>
      <c r="B64" s="175" t="s">
        <v>360</v>
      </c>
      <c r="C64" s="133">
        <v>2020</v>
      </c>
      <c r="D64" s="245">
        <v>230</v>
      </c>
    </row>
    <row r="65" spans="1:4" s="9" customFormat="1" ht="24.75" customHeight="1">
      <c r="A65" s="137" t="s">
        <v>782</v>
      </c>
      <c r="B65" s="175" t="s">
        <v>361</v>
      </c>
      <c r="C65" s="133">
        <v>2020</v>
      </c>
      <c r="D65" s="245">
        <v>460</v>
      </c>
    </row>
    <row r="66" spans="1:4" s="9" customFormat="1" ht="24.75" customHeight="1">
      <c r="A66" s="137" t="s">
        <v>783</v>
      </c>
      <c r="B66" s="175" t="s">
        <v>362</v>
      </c>
      <c r="C66" s="133">
        <v>2020</v>
      </c>
      <c r="D66" s="245">
        <v>5879.4</v>
      </c>
    </row>
    <row r="67" spans="1:4" s="9" customFormat="1" ht="24.75" customHeight="1">
      <c r="A67" s="137" t="s">
        <v>784</v>
      </c>
      <c r="B67" s="175" t="s">
        <v>362</v>
      </c>
      <c r="C67" s="133">
        <v>2020</v>
      </c>
      <c r="D67" s="245">
        <v>5879.4</v>
      </c>
    </row>
    <row r="68" spans="1:4" s="9" customFormat="1" ht="24.75" customHeight="1">
      <c r="A68" s="137" t="s">
        <v>785</v>
      </c>
      <c r="B68" s="175" t="s">
        <v>362</v>
      </c>
      <c r="C68" s="133">
        <v>2020</v>
      </c>
      <c r="D68" s="245">
        <v>6094.65</v>
      </c>
    </row>
    <row r="69" spans="1:4" s="9" customFormat="1" ht="24.75" customHeight="1">
      <c r="A69" s="137" t="s">
        <v>786</v>
      </c>
      <c r="B69" s="175" t="s">
        <v>363</v>
      </c>
      <c r="C69" s="133">
        <v>2020</v>
      </c>
      <c r="D69" s="245">
        <v>15239.7</v>
      </c>
    </row>
    <row r="70" spans="1:4" s="9" customFormat="1" ht="24.75" customHeight="1">
      <c r="A70" s="137" t="s">
        <v>787</v>
      </c>
      <c r="B70" s="175" t="s">
        <v>364</v>
      </c>
      <c r="C70" s="133">
        <v>2020</v>
      </c>
      <c r="D70" s="245">
        <v>3247.2</v>
      </c>
    </row>
    <row r="71" spans="1:4" s="9" customFormat="1" ht="24.75" customHeight="1">
      <c r="A71" s="137" t="s">
        <v>788</v>
      </c>
      <c r="B71" s="175" t="s">
        <v>365</v>
      </c>
      <c r="C71" s="133">
        <v>2020</v>
      </c>
      <c r="D71" s="245">
        <v>5584.2</v>
      </c>
    </row>
    <row r="72" spans="1:4" s="9" customFormat="1" ht="24.75" customHeight="1">
      <c r="A72" s="137" t="s">
        <v>789</v>
      </c>
      <c r="B72" s="175" t="s">
        <v>366</v>
      </c>
      <c r="C72" s="133">
        <v>2020</v>
      </c>
      <c r="D72" s="245">
        <v>5584.2</v>
      </c>
    </row>
    <row r="73" spans="1:4" s="9" customFormat="1" ht="24.75" customHeight="1">
      <c r="A73" s="137" t="s">
        <v>790</v>
      </c>
      <c r="B73" s="175" t="s">
        <v>367</v>
      </c>
      <c r="C73" s="133">
        <v>2020</v>
      </c>
      <c r="D73" s="245">
        <v>1350</v>
      </c>
    </row>
    <row r="74" spans="1:4" s="9" customFormat="1" ht="24.75" customHeight="1">
      <c r="A74" s="137" t="s">
        <v>791</v>
      </c>
      <c r="B74" s="175" t="s">
        <v>343</v>
      </c>
      <c r="C74" s="133">
        <v>2019</v>
      </c>
      <c r="D74" s="245">
        <v>4480</v>
      </c>
    </row>
    <row r="75" spans="1:4" s="9" customFormat="1" ht="24.75" customHeight="1">
      <c r="A75" s="137" t="s">
        <v>792</v>
      </c>
      <c r="B75" s="166" t="s">
        <v>672</v>
      </c>
      <c r="C75" s="133">
        <v>2021</v>
      </c>
      <c r="D75" s="245">
        <v>5512.86</v>
      </c>
    </row>
    <row r="76" spans="1:4" s="9" customFormat="1" ht="24.75" customHeight="1">
      <c r="A76" s="137" t="s">
        <v>793</v>
      </c>
      <c r="B76" s="166" t="s">
        <v>672</v>
      </c>
      <c r="C76" s="133">
        <v>2021</v>
      </c>
      <c r="D76" s="245">
        <v>6552.21</v>
      </c>
    </row>
    <row r="77" spans="1:4" s="9" customFormat="1" ht="24.75" customHeight="1">
      <c r="A77" s="137" t="s">
        <v>794</v>
      </c>
      <c r="B77" s="166" t="s">
        <v>672</v>
      </c>
      <c r="C77" s="133">
        <v>2021</v>
      </c>
      <c r="D77" s="245">
        <v>6552.21</v>
      </c>
    </row>
    <row r="78" spans="1:4" s="9" customFormat="1" ht="24.75" customHeight="1">
      <c r="A78" s="137" t="s">
        <v>795</v>
      </c>
      <c r="B78" s="175" t="s">
        <v>671</v>
      </c>
      <c r="C78" s="133">
        <v>2021</v>
      </c>
      <c r="D78" s="245">
        <v>5362.8</v>
      </c>
    </row>
    <row r="79" spans="1:4" s="9" customFormat="1" ht="24.75" customHeight="1">
      <c r="A79" s="137" t="s">
        <v>796</v>
      </c>
      <c r="B79" s="175" t="s">
        <v>672</v>
      </c>
      <c r="C79" s="133">
        <v>2021</v>
      </c>
      <c r="D79" s="245">
        <v>5362.8</v>
      </c>
    </row>
    <row r="80" spans="1:4" s="9" customFormat="1" ht="24.75" customHeight="1">
      <c r="A80" s="137" t="s">
        <v>797</v>
      </c>
      <c r="B80" s="175" t="s">
        <v>674</v>
      </c>
      <c r="C80" s="133">
        <v>2021</v>
      </c>
      <c r="D80" s="245">
        <v>7121.01</v>
      </c>
    </row>
    <row r="81" spans="1:4" s="9" customFormat="1" ht="24.75" customHeight="1">
      <c r="A81" s="137" t="s">
        <v>798</v>
      </c>
      <c r="B81" s="166" t="s">
        <v>674</v>
      </c>
      <c r="C81" s="133">
        <v>2021</v>
      </c>
      <c r="D81" s="245">
        <v>6418.99</v>
      </c>
    </row>
    <row r="82" spans="1:4" s="9" customFormat="1" ht="24.75" customHeight="1">
      <c r="A82" s="137" t="s">
        <v>799</v>
      </c>
      <c r="B82" s="152" t="s">
        <v>814</v>
      </c>
      <c r="C82" s="141">
        <v>2022</v>
      </c>
      <c r="D82" s="151">
        <v>6309.9</v>
      </c>
    </row>
    <row r="83" spans="1:4" s="9" customFormat="1" ht="24.75" customHeight="1">
      <c r="A83" s="137" t="s">
        <v>800</v>
      </c>
      <c r="B83" s="152" t="s">
        <v>815</v>
      </c>
      <c r="C83" s="141">
        <v>2022</v>
      </c>
      <c r="D83" s="151">
        <v>6309.9</v>
      </c>
    </row>
    <row r="84" spans="1:4" s="9" customFormat="1" ht="24.75" customHeight="1">
      <c r="A84" s="137" t="s">
        <v>801</v>
      </c>
      <c r="B84" s="152" t="s">
        <v>815</v>
      </c>
      <c r="C84" s="141">
        <v>2022</v>
      </c>
      <c r="D84" s="151">
        <v>6309.9</v>
      </c>
    </row>
    <row r="85" spans="1:4" s="45" customFormat="1" ht="19.5" customHeight="1">
      <c r="A85" s="286" t="s">
        <v>19</v>
      </c>
      <c r="B85" s="286"/>
      <c r="C85" s="286"/>
      <c r="D85" s="221">
        <f>SUM(D6:D84)</f>
        <v>456734.0100000001</v>
      </c>
    </row>
    <row r="86" spans="1:4" s="45" customFormat="1" ht="19.5" customHeight="1">
      <c r="A86" s="292" t="s">
        <v>121</v>
      </c>
      <c r="B86" s="292"/>
      <c r="C86" s="292"/>
      <c r="D86" s="292"/>
    </row>
    <row r="87" spans="1:4" s="45" customFormat="1" ht="24.75" customHeight="1">
      <c r="A87" s="133" t="s">
        <v>295</v>
      </c>
      <c r="B87" s="132" t="s">
        <v>477</v>
      </c>
      <c r="C87" s="133">
        <v>2017</v>
      </c>
      <c r="D87" s="243">
        <v>3146.6</v>
      </c>
    </row>
    <row r="88" spans="1:4" s="45" customFormat="1" ht="24.75" customHeight="1">
      <c r="A88" s="133" t="s">
        <v>300</v>
      </c>
      <c r="B88" s="132" t="s">
        <v>478</v>
      </c>
      <c r="C88" s="133">
        <v>2017</v>
      </c>
      <c r="D88" s="243">
        <v>2999.97</v>
      </c>
    </row>
    <row r="89" spans="1:4" s="45" customFormat="1" ht="24.75" customHeight="1">
      <c r="A89" s="133" t="s">
        <v>309</v>
      </c>
      <c r="B89" s="132" t="s">
        <v>479</v>
      </c>
      <c r="C89" s="133">
        <v>2019</v>
      </c>
      <c r="D89" s="245">
        <v>3517.83</v>
      </c>
    </row>
    <row r="90" spans="1:4" s="45" customFormat="1" ht="24.75" customHeight="1">
      <c r="A90" s="133" t="s">
        <v>713</v>
      </c>
      <c r="B90" s="132" t="s">
        <v>480</v>
      </c>
      <c r="C90" s="133">
        <v>2020</v>
      </c>
      <c r="D90" s="245">
        <v>2530</v>
      </c>
    </row>
    <row r="91" spans="1:4" s="45" customFormat="1" ht="24.75" customHeight="1">
      <c r="A91" s="133" t="s">
        <v>714</v>
      </c>
      <c r="B91" s="132" t="s">
        <v>337</v>
      </c>
      <c r="C91" s="133">
        <v>2020</v>
      </c>
      <c r="D91" s="245">
        <v>3772.5</v>
      </c>
    </row>
    <row r="92" spans="1:4" s="45" customFormat="1" ht="24.75" customHeight="1">
      <c r="A92" s="133" t="s">
        <v>715</v>
      </c>
      <c r="B92" s="132" t="s">
        <v>337</v>
      </c>
      <c r="C92" s="133">
        <v>2020</v>
      </c>
      <c r="D92" s="245">
        <v>3772.5</v>
      </c>
    </row>
    <row r="93" spans="1:4" s="45" customFormat="1" ht="24.75" customHeight="1">
      <c r="A93" s="133" t="s">
        <v>716</v>
      </c>
      <c r="B93" s="132" t="s">
        <v>337</v>
      </c>
      <c r="C93" s="133">
        <v>2021</v>
      </c>
      <c r="D93" s="245">
        <v>2450</v>
      </c>
    </row>
    <row r="94" spans="1:4" s="45" customFormat="1" ht="24.75" customHeight="1">
      <c r="A94" s="133" t="s">
        <v>717</v>
      </c>
      <c r="B94" s="132" t="s">
        <v>683</v>
      </c>
      <c r="C94" s="133">
        <v>2021</v>
      </c>
      <c r="D94" s="245">
        <v>2952</v>
      </c>
    </row>
    <row r="95" spans="1:4" s="45" customFormat="1" ht="24.75" customHeight="1">
      <c r="A95" s="133" t="s">
        <v>731</v>
      </c>
      <c r="B95" s="152" t="s">
        <v>841</v>
      </c>
      <c r="C95" s="141">
        <v>2022</v>
      </c>
      <c r="D95" s="151">
        <v>4347.19</v>
      </c>
    </row>
    <row r="96" spans="1:4" s="45" customFormat="1" ht="24.75" customHeight="1">
      <c r="A96" s="133" t="s">
        <v>732</v>
      </c>
      <c r="B96" s="220" t="s">
        <v>873</v>
      </c>
      <c r="C96" s="141">
        <v>2022</v>
      </c>
      <c r="D96" s="151">
        <v>4458.75</v>
      </c>
    </row>
    <row r="97" spans="1:4" s="45" customFormat="1" ht="19.5" customHeight="1">
      <c r="A97" s="289" t="s">
        <v>19</v>
      </c>
      <c r="B97" s="290"/>
      <c r="C97" s="290"/>
      <c r="D97" s="221">
        <f>SUM(D87:D96)</f>
        <v>33947.34</v>
      </c>
    </row>
    <row r="98" spans="1:4" s="45" customFormat="1" ht="19.5" customHeight="1">
      <c r="A98" s="283" t="s">
        <v>94</v>
      </c>
      <c r="B98" s="284"/>
      <c r="C98" s="284"/>
      <c r="D98" s="285"/>
    </row>
    <row r="99" spans="1:4" s="45" customFormat="1" ht="24.75" customHeight="1">
      <c r="A99" s="179" t="s">
        <v>295</v>
      </c>
      <c r="B99" s="180" t="s">
        <v>629</v>
      </c>
      <c r="C99" s="179">
        <v>2017</v>
      </c>
      <c r="D99" s="251">
        <v>2988.9</v>
      </c>
    </row>
    <row r="100" spans="1:4" s="45" customFormat="1" ht="24.75" customHeight="1">
      <c r="A100" s="179" t="s">
        <v>300</v>
      </c>
      <c r="B100" s="132" t="s">
        <v>629</v>
      </c>
      <c r="C100" s="141">
        <v>2017</v>
      </c>
      <c r="D100" s="243">
        <v>2988.9</v>
      </c>
    </row>
    <row r="101" spans="1:4" s="45" customFormat="1" ht="24.75" customHeight="1">
      <c r="A101" s="179" t="s">
        <v>309</v>
      </c>
      <c r="B101" s="132" t="s">
        <v>630</v>
      </c>
      <c r="C101" s="141">
        <v>2017</v>
      </c>
      <c r="D101" s="243">
        <v>2583</v>
      </c>
    </row>
    <row r="102" spans="1:4" s="45" customFormat="1" ht="24.75" customHeight="1">
      <c r="A102" s="179" t="s">
        <v>713</v>
      </c>
      <c r="B102" s="132" t="s">
        <v>631</v>
      </c>
      <c r="C102" s="141">
        <v>2018</v>
      </c>
      <c r="D102" s="252">
        <v>2850</v>
      </c>
    </row>
    <row r="103" spans="1:4" s="45" customFormat="1" ht="24.75" customHeight="1">
      <c r="A103" s="179" t="s">
        <v>714</v>
      </c>
      <c r="B103" s="132" t="s">
        <v>631</v>
      </c>
      <c r="C103" s="141">
        <v>2018</v>
      </c>
      <c r="D103" s="252">
        <v>2850</v>
      </c>
    </row>
    <row r="104" spans="1:4" s="45" customFormat="1" ht="24.75" customHeight="1">
      <c r="A104" s="179" t="s">
        <v>715</v>
      </c>
      <c r="B104" s="132" t="s">
        <v>632</v>
      </c>
      <c r="C104" s="141">
        <v>2019</v>
      </c>
      <c r="D104" s="252">
        <v>2530</v>
      </c>
    </row>
    <row r="105" spans="1:4" s="45" customFormat="1" ht="24.75" customHeight="1">
      <c r="A105" s="179" t="s">
        <v>716</v>
      </c>
      <c r="B105" s="132" t="s">
        <v>632</v>
      </c>
      <c r="C105" s="141">
        <v>2019</v>
      </c>
      <c r="D105" s="252">
        <v>2400</v>
      </c>
    </row>
    <row r="106" spans="1:4" s="45" customFormat="1" ht="24.75" customHeight="1">
      <c r="A106" s="179" t="s">
        <v>717</v>
      </c>
      <c r="B106" s="132" t="s">
        <v>633</v>
      </c>
      <c r="C106" s="141">
        <v>2019</v>
      </c>
      <c r="D106" s="252">
        <v>2510</v>
      </c>
    </row>
    <row r="107" spans="1:4" s="45" customFormat="1" ht="24.75" customHeight="1">
      <c r="A107" s="179" t="s">
        <v>731</v>
      </c>
      <c r="B107" s="132" t="s">
        <v>632</v>
      </c>
      <c r="C107" s="141">
        <v>2019</v>
      </c>
      <c r="D107" s="252">
        <v>2422.01</v>
      </c>
    </row>
    <row r="108" spans="1:4" s="45" customFormat="1" ht="24.75" customHeight="1">
      <c r="A108" s="179" t="s">
        <v>732</v>
      </c>
      <c r="B108" s="132" t="s">
        <v>634</v>
      </c>
      <c r="C108" s="141">
        <v>2019</v>
      </c>
      <c r="D108" s="252">
        <v>1800</v>
      </c>
    </row>
    <row r="109" spans="1:4" s="45" customFormat="1" ht="24.75" customHeight="1">
      <c r="A109" s="179" t="s">
        <v>733</v>
      </c>
      <c r="B109" s="132" t="s">
        <v>632</v>
      </c>
      <c r="C109" s="141">
        <v>2019</v>
      </c>
      <c r="D109" s="252">
        <v>2521.5</v>
      </c>
    </row>
    <row r="110" spans="1:4" s="45" customFormat="1" ht="24.75" customHeight="1">
      <c r="A110" s="179" t="s">
        <v>734</v>
      </c>
      <c r="B110" s="132" t="s">
        <v>632</v>
      </c>
      <c r="C110" s="141">
        <v>2019</v>
      </c>
      <c r="D110" s="252">
        <v>2521.5</v>
      </c>
    </row>
    <row r="111" spans="1:4" s="9" customFormat="1" ht="24.75" customHeight="1">
      <c r="A111" s="179" t="s">
        <v>735</v>
      </c>
      <c r="B111" s="132" t="s">
        <v>635</v>
      </c>
      <c r="C111" s="141">
        <v>2019</v>
      </c>
      <c r="D111" s="252">
        <v>11470</v>
      </c>
    </row>
    <row r="112" spans="1:4" s="9" customFormat="1" ht="24.75" customHeight="1">
      <c r="A112" s="179" t="s">
        <v>736</v>
      </c>
      <c r="B112" s="132" t="s">
        <v>632</v>
      </c>
      <c r="C112" s="141">
        <v>2020</v>
      </c>
      <c r="D112" s="252">
        <v>2564.55</v>
      </c>
    </row>
    <row r="113" spans="1:4" s="45" customFormat="1" ht="24.75" customHeight="1">
      <c r="A113" s="179" t="s">
        <v>737</v>
      </c>
      <c r="B113" s="132" t="s">
        <v>632</v>
      </c>
      <c r="C113" s="141">
        <v>2020</v>
      </c>
      <c r="D113" s="252">
        <v>2520</v>
      </c>
    </row>
    <row r="114" spans="1:4" s="45" customFormat="1" ht="24.75" customHeight="1">
      <c r="A114" s="179" t="s">
        <v>738</v>
      </c>
      <c r="B114" s="132" t="s">
        <v>632</v>
      </c>
      <c r="C114" s="141">
        <v>2020</v>
      </c>
      <c r="D114" s="252">
        <v>2564.55</v>
      </c>
    </row>
    <row r="115" spans="1:4" s="45" customFormat="1" ht="24.75" customHeight="1">
      <c r="A115" s="179" t="s">
        <v>739</v>
      </c>
      <c r="B115" s="132" t="s">
        <v>632</v>
      </c>
      <c r="C115" s="141">
        <v>2020</v>
      </c>
      <c r="D115" s="252">
        <v>2520</v>
      </c>
    </row>
    <row r="116" spans="1:4" s="45" customFormat="1" ht="24.75" customHeight="1">
      <c r="A116" s="179" t="s">
        <v>740</v>
      </c>
      <c r="B116" s="132" t="s">
        <v>632</v>
      </c>
      <c r="C116" s="141">
        <v>2020</v>
      </c>
      <c r="D116" s="252">
        <v>2500</v>
      </c>
    </row>
    <row r="117" spans="1:4" s="45" customFormat="1" ht="24.75" customHeight="1">
      <c r="A117" s="179" t="s">
        <v>741</v>
      </c>
      <c r="B117" s="132" t="s">
        <v>636</v>
      </c>
      <c r="C117" s="141">
        <v>2021</v>
      </c>
      <c r="D117" s="252">
        <v>2917.47</v>
      </c>
    </row>
    <row r="118" spans="1:4" s="45" customFormat="1" ht="24.75" customHeight="1">
      <c r="A118" s="179" t="s">
        <v>742</v>
      </c>
      <c r="B118" s="132" t="s">
        <v>636</v>
      </c>
      <c r="C118" s="141">
        <v>2021</v>
      </c>
      <c r="D118" s="252">
        <v>2917.47</v>
      </c>
    </row>
    <row r="119" spans="1:4" s="9" customFormat="1" ht="19.5" customHeight="1">
      <c r="A119" s="289" t="s">
        <v>19</v>
      </c>
      <c r="B119" s="290"/>
      <c r="C119" s="291"/>
      <c r="D119" s="221">
        <f>SUM(D99:D118)</f>
        <v>60939.850000000006</v>
      </c>
    </row>
    <row r="120" spans="1:4" s="9" customFormat="1" ht="19.5" customHeight="1">
      <c r="A120" s="292" t="s">
        <v>109</v>
      </c>
      <c r="B120" s="292"/>
      <c r="C120" s="292"/>
      <c r="D120" s="292"/>
    </row>
    <row r="121" spans="1:4" s="9" customFormat="1" ht="24.75" customHeight="1">
      <c r="A121" s="133" t="s">
        <v>295</v>
      </c>
      <c r="B121" s="166" t="s">
        <v>518</v>
      </c>
      <c r="C121" s="133">
        <v>2017</v>
      </c>
      <c r="D121" s="243">
        <v>2499</v>
      </c>
    </row>
    <row r="122" spans="1:4" s="9" customFormat="1" ht="24.75" customHeight="1">
      <c r="A122" s="133" t="s">
        <v>300</v>
      </c>
      <c r="B122" s="166" t="s">
        <v>519</v>
      </c>
      <c r="C122" s="133">
        <v>2017</v>
      </c>
      <c r="D122" s="243">
        <v>449</v>
      </c>
    </row>
    <row r="123" spans="1:4" s="9" customFormat="1" ht="24.75" customHeight="1">
      <c r="A123" s="133" t="s">
        <v>309</v>
      </c>
      <c r="B123" s="166" t="s">
        <v>520</v>
      </c>
      <c r="C123" s="133">
        <v>2017</v>
      </c>
      <c r="D123" s="243">
        <v>826.56</v>
      </c>
    </row>
    <row r="124" spans="1:4" s="9" customFormat="1" ht="24.75" customHeight="1">
      <c r="A124" s="133" t="s">
        <v>713</v>
      </c>
      <c r="B124" s="166" t="s">
        <v>521</v>
      </c>
      <c r="C124" s="133">
        <v>2017</v>
      </c>
      <c r="D124" s="243">
        <v>2999.97</v>
      </c>
    </row>
    <row r="125" spans="1:4" s="9" customFormat="1" ht="24.75" customHeight="1">
      <c r="A125" s="133" t="s">
        <v>714</v>
      </c>
      <c r="B125" s="166" t="s">
        <v>522</v>
      </c>
      <c r="C125" s="133">
        <v>2018</v>
      </c>
      <c r="D125" s="245">
        <v>439</v>
      </c>
    </row>
    <row r="126" spans="1:4" s="9" customFormat="1" ht="24.75" customHeight="1">
      <c r="A126" s="133" t="s">
        <v>715</v>
      </c>
      <c r="B126" s="166" t="s">
        <v>522</v>
      </c>
      <c r="C126" s="133">
        <v>2018</v>
      </c>
      <c r="D126" s="245">
        <v>439</v>
      </c>
    </row>
    <row r="127" spans="1:4" s="9" customFormat="1" ht="24.75" customHeight="1">
      <c r="A127" s="133" t="s">
        <v>716</v>
      </c>
      <c r="B127" s="166" t="s">
        <v>523</v>
      </c>
      <c r="C127" s="133">
        <v>2018</v>
      </c>
      <c r="D127" s="245">
        <v>4323.01</v>
      </c>
    </row>
    <row r="128" spans="1:4" s="9" customFormat="1" ht="24.75" customHeight="1">
      <c r="A128" s="133" t="s">
        <v>717</v>
      </c>
      <c r="B128" s="166" t="s">
        <v>524</v>
      </c>
      <c r="C128" s="131">
        <v>2019</v>
      </c>
      <c r="D128" s="245">
        <v>490</v>
      </c>
    </row>
    <row r="129" spans="1:4" s="9" customFormat="1" ht="24.75" customHeight="1">
      <c r="A129" s="133" t="s">
        <v>731</v>
      </c>
      <c r="B129" s="166" t="s">
        <v>525</v>
      </c>
      <c r="C129" s="131">
        <v>2019</v>
      </c>
      <c r="D129" s="245">
        <v>2586.69</v>
      </c>
    </row>
    <row r="130" spans="1:4" s="9" customFormat="1" ht="24.75" customHeight="1">
      <c r="A130" s="133" t="s">
        <v>732</v>
      </c>
      <c r="B130" s="166" t="s">
        <v>525</v>
      </c>
      <c r="C130" s="131">
        <v>2019</v>
      </c>
      <c r="D130" s="245">
        <v>2586.69</v>
      </c>
    </row>
    <row r="131" spans="1:4" s="9" customFormat="1" ht="24.75" customHeight="1">
      <c r="A131" s="133" t="s">
        <v>733</v>
      </c>
      <c r="B131" s="166" t="s">
        <v>526</v>
      </c>
      <c r="C131" s="131">
        <v>2019</v>
      </c>
      <c r="D131" s="245">
        <v>563.34</v>
      </c>
    </row>
    <row r="132" spans="1:4" s="9" customFormat="1" ht="24.75" customHeight="1">
      <c r="A132" s="133" t="s">
        <v>734</v>
      </c>
      <c r="B132" s="166" t="s">
        <v>526</v>
      </c>
      <c r="C132" s="131">
        <v>2019</v>
      </c>
      <c r="D132" s="245">
        <v>563.34</v>
      </c>
    </row>
    <row r="133" spans="1:4" s="9" customFormat="1" ht="24.75" customHeight="1">
      <c r="A133" s="133" t="s">
        <v>735</v>
      </c>
      <c r="B133" s="166" t="s">
        <v>527</v>
      </c>
      <c r="C133" s="131">
        <v>2020</v>
      </c>
      <c r="D133" s="243">
        <v>4100</v>
      </c>
    </row>
    <row r="134" spans="1:4" s="9" customFormat="1" ht="24.75" customHeight="1">
      <c r="A134" s="133" t="s">
        <v>736</v>
      </c>
      <c r="B134" s="166" t="s">
        <v>528</v>
      </c>
      <c r="C134" s="131">
        <v>2020</v>
      </c>
      <c r="D134" s="243">
        <v>2357.72</v>
      </c>
    </row>
    <row r="135" spans="1:4" s="9" customFormat="1" ht="24.75" customHeight="1">
      <c r="A135" s="133" t="s">
        <v>737</v>
      </c>
      <c r="B135" s="166" t="s">
        <v>530</v>
      </c>
      <c r="C135" s="131">
        <v>2020</v>
      </c>
      <c r="D135" s="243">
        <v>28634.4</v>
      </c>
    </row>
    <row r="136" spans="1:4" s="9" customFormat="1" ht="24.75" customHeight="1">
      <c r="A136" s="133" t="s">
        <v>738</v>
      </c>
      <c r="B136" s="166" t="s">
        <v>532</v>
      </c>
      <c r="C136" s="131">
        <v>2020</v>
      </c>
      <c r="D136" s="243">
        <v>63320.4</v>
      </c>
    </row>
    <row r="137" spans="1:4" s="9" customFormat="1" ht="24.75" customHeight="1">
      <c r="A137" s="133" t="s">
        <v>739</v>
      </c>
      <c r="B137" s="166" t="s">
        <v>533</v>
      </c>
      <c r="C137" s="131">
        <v>2020</v>
      </c>
      <c r="D137" s="243">
        <v>5805.6</v>
      </c>
    </row>
    <row r="138" spans="1:4" s="9" customFormat="1" ht="24.75" customHeight="1">
      <c r="A138" s="133" t="s">
        <v>740</v>
      </c>
      <c r="B138" s="166" t="s">
        <v>535</v>
      </c>
      <c r="C138" s="131">
        <v>2020</v>
      </c>
      <c r="D138" s="243">
        <v>29309.67</v>
      </c>
    </row>
    <row r="139" spans="1:4" s="9" customFormat="1" ht="24.75" customHeight="1">
      <c r="A139" s="133" t="s">
        <v>741</v>
      </c>
      <c r="B139" s="166" t="s">
        <v>536</v>
      </c>
      <c r="C139" s="131">
        <v>2020</v>
      </c>
      <c r="D139" s="243">
        <v>6023.31</v>
      </c>
    </row>
    <row r="140" spans="1:4" s="9" customFormat="1" ht="24.75" customHeight="1">
      <c r="A140" s="133" t="s">
        <v>742</v>
      </c>
      <c r="B140" s="166" t="s">
        <v>526</v>
      </c>
      <c r="C140" s="131">
        <v>2020</v>
      </c>
      <c r="D140" s="243">
        <v>627.3</v>
      </c>
    </row>
    <row r="141" spans="1:4" s="9" customFormat="1" ht="24.75" customHeight="1">
      <c r="A141" s="133" t="s">
        <v>743</v>
      </c>
      <c r="B141" s="166" t="s">
        <v>537</v>
      </c>
      <c r="C141" s="131">
        <v>2020</v>
      </c>
      <c r="D141" s="243">
        <v>1562.2</v>
      </c>
    </row>
    <row r="142" spans="1:4" s="9" customFormat="1" ht="24.75" customHeight="1">
      <c r="A142" s="133" t="s">
        <v>744</v>
      </c>
      <c r="B142" s="166" t="s">
        <v>528</v>
      </c>
      <c r="C142" s="131">
        <v>2020</v>
      </c>
      <c r="D142" s="243">
        <v>2292.68</v>
      </c>
    </row>
    <row r="143" spans="1:4" s="9" customFormat="1" ht="24.75" customHeight="1">
      <c r="A143" s="133" t="s">
        <v>745</v>
      </c>
      <c r="B143" s="166" t="s">
        <v>538</v>
      </c>
      <c r="C143" s="131">
        <v>2020</v>
      </c>
      <c r="D143" s="243">
        <v>520.33</v>
      </c>
    </row>
    <row r="144" spans="1:4" s="9" customFormat="1" ht="24.75" customHeight="1">
      <c r="A144" s="133" t="s">
        <v>746</v>
      </c>
      <c r="B144" s="166" t="s">
        <v>539</v>
      </c>
      <c r="C144" s="131">
        <v>2020</v>
      </c>
      <c r="D144" s="243">
        <v>1382.52</v>
      </c>
    </row>
    <row r="145" spans="1:4" s="9" customFormat="1" ht="24.75" customHeight="1">
      <c r="A145" s="133" t="s">
        <v>747</v>
      </c>
      <c r="B145" s="166" t="s">
        <v>540</v>
      </c>
      <c r="C145" s="131">
        <v>2020</v>
      </c>
      <c r="D145" s="243">
        <v>2596.52</v>
      </c>
    </row>
    <row r="146" spans="1:4" s="9" customFormat="1" ht="24.75" customHeight="1">
      <c r="A146" s="133" t="s">
        <v>748</v>
      </c>
      <c r="B146" s="166" t="s">
        <v>644</v>
      </c>
      <c r="C146" s="131">
        <v>2021</v>
      </c>
      <c r="D146" s="243">
        <v>729.99</v>
      </c>
    </row>
    <row r="147" spans="1:4" s="86" customFormat="1" ht="19.5" customHeight="1">
      <c r="A147" s="289" t="s">
        <v>19</v>
      </c>
      <c r="B147" s="290"/>
      <c r="C147" s="291"/>
      <c r="D147" s="221">
        <f>SUM(D121:D146)</f>
        <v>168028.23999999996</v>
      </c>
    </row>
    <row r="148" spans="1:4" s="9" customFormat="1" ht="19.5" customHeight="1">
      <c r="A148" s="292" t="s">
        <v>245</v>
      </c>
      <c r="B148" s="292"/>
      <c r="C148" s="292"/>
      <c r="D148" s="292"/>
    </row>
    <row r="149" spans="1:4" s="9" customFormat="1" ht="24.75" customHeight="1">
      <c r="A149" s="141" t="s">
        <v>295</v>
      </c>
      <c r="B149" s="132" t="s">
        <v>562</v>
      </c>
      <c r="C149" s="141">
        <v>2017</v>
      </c>
      <c r="D149" s="252">
        <v>3058</v>
      </c>
    </row>
    <row r="150" spans="1:4" s="9" customFormat="1" ht="24.75" customHeight="1">
      <c r="A150" s="141" t="s">
        <v>300</v>
      </c>
      <c r="B150" s="132" t="s">
        <v>592</v>
      </c>
      <c r="C150" s="141">
        <v>2018</v>
      </c>
      <c r="D150" s="252">
        <v>1476</v>
      </c>
    </row>
    <row r="151" spans="1:4" s="9" customFormat="1" ht="24.75" customHeight="1">
      <c r="A151" s="141" t="s">
        <v>309</v>
      </c>
      <c r="B151" s="132" t="s">
        <v>562</v>
      </c>
      <c r="C151" s="141">
        <v>2018</v>
      </c>
      <c r="D151" s="252">
        <v>3400</v>
      </c>
    </row>
    <row r="152" spans="1:4" s="9" customFormat="1" ht="24.75" customHeight="1">
      <c r="A152" s="141" t="s">
        <v>713</v>
      </c>
      <c r="B152" s="132" t="s">
        <v>593</v>
      </c>
      <c r="C152" s="141">
        <v>2018</v>
      </c>
      <c r="D152" s="252">
        <v>9491</v>
      </c>
    </row>
    <row r="153" spans="1:4" s="9" customFormat="1" ht="24.75" customHeight="1">
      <c r="A153" s="141" t="s">
        <v>714</v>
      </c>
      <c r="B153" s="132" t="s">
        <v>364</v>
      </c>
      <c r="C153" s="141">
        <v>2020</v>
      </c>
      <c r="D153" s="252">
        <v>420</v>
      </c>
    </row>
    <row r="154" spans="1:4" s="9" customFormat="1" ht="24.75" customHeight="1">
      <c r="A154" s="141" t="s">
        <v>715</v>
      </c>
      <c r="B154" s="132" t="s">
        <v>594</v>
      </c>
      <c r="C154" s="141">
        <v>2020</v>
      </c>
      <c r="D154" s="252">
        <v>2619.85</v>
      </c>
    </row>
    <row r="155" spans="1:4" s="9" customFormat="1" ht="24.75" customHeight="1">
      <c r="A155" s="141" t="s">
        <v>716</v>
      </c>
      <c r="B155" s="132" t="s">
        <v>595</v>
      </c>
      <c r="C155" s="141">
        <v>2020</v>
      </c>
      <c r="D155" s="252">
        <v>836.4</v>
      </c>
    </row>
    <row r="156" spans="1:4" s="9" customFormat="1" ht="24.75" customHeight="1">
      <c r="A156" s="141" t="s">
        <v>717</v>
      </c>
      <c r="B156" s="132" t="s">
        <v>596</v>
      </c>
      <c r="C156" s="141">
        <v>2020</v>
      </c>
      <c r="D156" s="252">
        <v>836.4</v>
      </c>
    </row>
    <row r="157" spans="1:4" s="9" customFormat="1" ht="24.75" customHeight="1">
      <c r="A157" s="141" t="s">
        <v>731</v>
      </c>
      <c r="B157" s="132" t="s">
        <v>597</v>
      </c>
      <c r="C157" s="141">
        <v>2020</v>
      </c>
      <c r="D157" s="252">
        <v>701.1</v>
      </c>
    </row>
    <row r="158" spans="1:4" s="9" customFormat="1" ht="24.75" customHeight="1">
      <c r="A158" s="141" t="s">
        <v>732</v>
      </c>
      <c r="B158" s="132" t="s">
        <v>591</v>
      </c>
      <c r="C158" s="141">
        <v>2020</v>
      </c>
      <c r="D158" s="252">
        <v>9926.1</v>
      </c>
    </row>
    <row r="159" spans="1:4" s="9" customFormat="1" ht="24.75" customHeight="1">
      <c r="A159" s="141" t="s">
        <v>733</v>
      </c>
      <c r="B159" s="152" t="s">
        <v>562</v>
      </c>
      <c r="C159" s="141">
        <v>2022</v>
      </c>
      <c r="D159" s="151">
        <v>4015.95</v>
      </c>
    </row>
    <row r="160" spans="1:4" s="9" customFormat="1" ht="24.75" customHeight="1">
      <c r="A160" s="141" t="s">
        <v>734</v>
      </c>
      <c r="B160" s="152" t="s">
        <v>364</v>
      </c>
      <c r="C160" s="141">
        <v>2022</v>
      </c>
      <c r="D160" s="151">
        <v>1894.2</v>
      </c>
    </row>
    <row r="161" spans="1:4" ht="19.5" customHeight="1">
      <c r="A161" s="289" t="s">
        <v>19</v>
      </c>
      <c r="B161" s="290"/>
      <c r="C161" s="291"/>
      <c r="D161" s="221">
        <f>SUM(D149:D160)</f>
        <v>38674.99999999999</v>
      </c>
    </row>
    <row r="162" spans="1:4" ht="19.5" customHeight="1">
      <c r="A162" s="292" t="s">
        <v>112</v>
      </c>
      <c r="B162" s="292"/>
      <c r="C162" s="292"/>
      <c r="D162" s="292"/>
    </row>
    <row r="163" spans="1:4" s="115" customFormat="1" ht="24.75" customHeight="1">
      <c r="A163" s="81" t="s">
        <v>295</v>
      </c>
      <c r="B163" s="112" t="s">
        <v>307</v>
      </c>
      <c r="C163" s="81">
        <v>2018</v>
      </c>
      <c r="D163" s="243">
        <v>2830</v>
      </c>
    </row>
    <row r="164" spans="1:4" s="115" customFormat="1" ht="24.75" customHeight="1">
      <c r="A164" s="218" t="s">
        <v>300</v>
      </c>
      <c r="B164" s="112" t="s">
        <v>308</v>
      </c>
      <c r="C164" s="81">
        <v>2019</v>
      </c>
      <c r="D164" s="243">
        <v>2760</v>
      </c>
    </row>
    <row r="165" spans="1:4" s="115" customFormat="1" ht="24.75" customHeight="1">
      <c r="A165" s="218" t="s">
        <v>309</v>
      </c>
      <c r="B165" s="112" t="s">
        <v>625</v>
      </c>
      <c r="C165" s="81">
        <v>2021</v>
      </c>
      <c r="D165" s="243">
        <v>3241.05</v>
      </c>
    </row>
    <row r="166" spans="1:4" s="115" customFormat="1" ht="24.75" customHeight="1">
      <c r="A166" s="218" t="s">
        <v>713</v>
      </c>
      <c r="B166" s="112" t="s">
        <v>626</v>
      </c>
      <c r="C166" s="81">
        <v>2021</v>
      </c>
      <c r="D166" s="243">
        <v>3536.25</v>
      </c>
    </row>
    <row r="167" spans="1:4" s="115" customFormat="1" ht="24.75" customHeight="1">
      <c r="A167" s="218" t="s">
        <v>714</v>
      </c>
      <c r="B167" s="112" t="s">
        <v>709</v>
      </c>
      <c r="C167" s="81">
        <v>2022</v>
      </c>
      <c r="D167" s="243">
        <v>3431.7</v>
      </c>
    </row>
    <row r="168" spans="1:4" s="12" customFormat="1" ht="19.5" customHeight="1">
      <c r="A168" s="289" t="s">
        <v>19</v>
      </c>
      <c r="B168" s="290"/>
      <c r="C168" s="291"/>
      <c r="D168" s="221">
        <f>SUM(D163:D167)</f>
        <v>15799</v>
      </c>
    </row>
    <row r="169" spans="1:4" s="4" customFormat="1" ht="19.5" customHeight="1">
      <c r="A169" s="292" t="s">
        <v>246</v>
      </c>
      <c r="B169" s="292"/>
      <c r="C169" s="292"/>
      <c r="D169" s="292"/>
    </row>
    <row r="170" spans="1:4" s="6" customFormat="1" ht="24.75" customHeight="1">
      <c r="A170" s="133" t="s">
        <v>295</v>
      </c>
      <c r="B170" s="148" t="s">
        <v>409</v>
      </c>
      <c r="C170" s="149">
        <v>2017</v>
      </c>
      <c r="D170" s="243">
        <v>1190</v>
      </c>
    </row>
    <row r="171" spans="1:4" s="6" customFormat="1" ht="24.75" customHeight="1">
      <c r="A171" s="133" t="s">
        <v>300</v>
      </c>
      <c r="B171" s="148" t="s">
        <v>563</v>
      </c>
      <c r="C171" s="149">
        <v>2017</v>
      </c>
      <c r="D171" s="243">
        <v>1169</v>
      </c>
    </row>
    <row r="172" spans="1:4" s="6" customFormat="1" ht="24.75" customHeight="1">
      <c r="A172" s="133" t="s">
        <v>309</v>
      </c>
      <c r="B172" s="148" t="s">
        <v>564</v>
      </c>
      <c r="C172" s="149">
        <v>2017</v>
      </c>
      <c r="D172" s="243">
        <v>389</v>
      </c>
    </row>
    <row r="173" spans="1:4" s="6" customFormat="1" ht="24.75" customHeight="1">
      <c r="A173" s="133" t="s">
        <v>713</v>
      </c>
      <c r="B173" s="148" t="s">
        <v>564</v>
      </c>
      <c r="C173" s="149">
        <v>2017</v>
      </c>
      <c r="D173" s="243">
        <v>389</v>
      </c>
    </row>
    <row r="174" spans="1:4" s="6" customFormat="1" ht="24.75" customHeight="1">
      <c r="A174" s="133" t="s">
        <v>714</v>
      </c>
      <c r="B174" s="148" t="s">
        <v>565</v>
      </c>
      <c r="C174" s="149">
        <v>2017</v>
      </c>
      <c r="D174" s="243">
        <v>6091</v>
      </c>
    </row>
    <row r="175" spans="1:4" s="6" customFormat="1" ht="24.75" customHeight="1">
      <c r="A175" s="133" t="s">
        <v>715</v>
      </c>
      <c r="B175" s="148" t="s">
        <v>409</v>
      </c>
      <c r="C175" s="149">
        <v>2017</v>
      </c>
      <c r="D175" s="243">
        <v>2988.9</v>
      </c>
    </row>
    <row r="176" spans="1:4" s="150" customFormat="1" ht="24.75" customHeight="1">
      <c r="A176" s="133" t="s">
        <v>716</v>
      </c>
      <c r="B176" s="148" t="s">
        <v>566</v>
      </c>
      <c r="C176" s="149">
        <v>2018</v>
      </c>
      <c r="D176" s="252">
        <v>1855</v>
      </c>
    </row>
    <row r="177" spans="1:4" s="150" customFormat="1" ht="24.75" customHeight="1">
      <c r="A177" s="133" t="s">
        <v>717</v>
      </c>
      <c r="B177" s="148" t="s">
        <v>566</v>
      </c>
      <c r="C177" s="149">
        <v>2018</v>
      </c>
      <c r="D177" s="252">
        <v>1855</v>
      </c>
    </row>
    <row r="178" spans="1:4" s="150" customFormat="1" ht="24.75" customHeight="1">
      <c r="A178" s="133" t="s">
        <v>731</v>
      </c>
      <c r="B178" s="148" t="s">
        <v>566</v>
      </c>
      <c r="C178" s="149">
        <v>2018</v>
      </c>
      <c r="D178" s="252">
        <v>1855</v>
      </c>
    </row>
    <row r="179" spans="1:4" s="150" customFormat="1" ht="24.75" customHeight="1">
      <c r="A179" s="133" t="s">
        <v>732</v>
      </c>
      <c r="B179" s="148" t="s">
        <v>566</v>
      </c>
      <c r="C179" s="149">
        <v>2018</v>
      </c>
      <c r="D179" s="252">
        <v>1855</v>
      </c>
    </row>
    <row r="180" spans="1:4" s="150" customFormat="1" ht="24.75" customHeight="1">
      <c r="A180" s="133" t="s">
        <v>733</v>
      </c>
      <c r="B180" s="148" t="s">
        <v>566</v>
      </c>
      <c r="C180" s="149">
        <v>2018</v>
      </c>
      <c r="D180" s="252">
        <v>1855</v>
      </c>
    </row>
    <row r="181" spans="1:4" s="150" customFormat="1" ht="24.75" customHeight="1">
      <c r="A181" s="133" t="s">
        <v>734</v>
      </c>
      <c r="B181" s="148" t="s">
        <v>566</v>
      </c>
      <c r="C181" s="149">
        <v>2018</v>
      </c>
      <c r="D181" s="252">
        <v>1855</v>
      </c>
    </row>
    <row r="182" spans="1:4" s="150" customFormat="1" ht="24.75" customHeight="1">
      <c r="A182" s="133" t="s">
        <v>735</v>
      </c>
      <c r="B182" s="148" t="s">
        <v>566</v>
      </c>
      <c r="C182" s="149">
        <v>2018</v>
      </c>
      <c r="D182" s="252">
        <v>1855</v>
      </c>
    </row>
    <row r="183" spans="1:4" s="150" customFormat="1" ht="24.75" customHeight="1">
      <c r="A183" s="133" t="s">
        <v>736</v>
      </c>
      <c r="B183" s="148" t="s">
        <v>566</v>
      </c>
      <c r="C183" s="149">
        <v>2018</v>
      </c>
      <c r="D183" s="252">
        <v>1855</v>
      </c>
    </row>
    <row r="184" spans="1:4" s="150" customFormat="1" ht="24.75" customHeight="1">
      <c r="A184" s="133" t="s">
        <v>737</v>
      </c>
      <c r="B184" s="148" t="s">
        <v>566</v>
      </c>
      <c r="C184" s="149">
        <v>2018</v>
      </c>
      <c r="D184" s="252">
        <v>1855</v>
      </c>
    </row>
    <row r="185" spans="1:4" s="150" customFormat="1" ht="24.75" customHeight="1">
      <c r="A185" s="133" t="s">
        <v>738</v>
      </c>
      <c r="B185" s="148" t="s">
        <v>566</v>
      </c>
      <c r="C185" s="149">
        <v>2018</v>
      </c>
      <c r="D185" s="252">
        <v>1855</v>
      </c>
    </row>
    <row r="186" spans="1:4" s="150" customFormat="1" ht="24.75" customHeight="1">
      <c r="A186" s="133" t="s">
        <v>739</v>
      </c>
      <c r="B186" s="148" t="s">
        <v>566</v>
      </c>
      <c r="C186" s="149">
        <v>2018</v>
      </c>
      <c r="D186" s="252">
        <v>1855</v>
      </c>
    </row>
    <row r="187" spans="1:4" s="150" customFormat="1" ht="24.75" customHeight="1">
      <c r="A187" s="133" t="s">
        <v>740</v>
      </c>
      <c r="B187" s="148" t="s">
        <v>566</v>
      </c>
      <c r="C187" s="149">
        <v>2018</v>
      </c>
      <c r="D187" s="252">
        <v>1855</v>
      </c>
    </row>
    <row r="188" spans="1:4" s="150" customFormat="1" ht="24.75" customHeight="1">
      <c r="A188" s="133" t="s">
        <v>741</v>
      </c>
      <c r="B188" s="148" t="s">
        <v>566</v>
      </c>
      <c r="C188" s="149">
        <v>2018</v>
      </c>
      <c r="D188" s="252">
        <v>1855</v>
      </c>
    </row>
    <row r="189" spans="1:4" s="150" customFormat="1" ht="24.75" customHeight="1">
      <c r="A189" s="133" t="s">
        <v>742</v>
      </c>
      <c r="B189" s="148" t="s">
        <v>566</v>
      </c>
      <c r="C189" s="149">
        <v>2018</v>
      </c>
      <c r="D189" s="252">
        <v>1855</v>
      </c>
    </row>
    <row r="190" spans="1:4" s="150" customFormat="1" ht="24.75" customHeight="1">
      <c r="A190" s="133" t="s">
        <v>743</v>
      </c>
      <c r="B190" s="148" t="s">
        <v>566</v>
      </c>
      <c r="C190" s="149">
        <v>2018</v>
      </c>
      <c r="D190" s="252">
        <v>1855</v>
      </c>
    </row>
    <row r="191" spans="1:4" s="150" customFormat="1" ht="24.75" customHeight="1">
      <c r="A191" s="133" t="s">
        <v>744</v>
      </c>
      <c r="B191" s="148" t="s">
        <v>566</v>
      </c>
      <c r="C191" s="149">
        <v>2018</v>
      </c>
      <c r="D191" s="252">
        <v>1855</v>
      </c>
    </row>
    <row r="192" spans="1:4" s="150" customFormat="1" ht="24.75" customHeight="1">
      <c r="A192" s="133" t="s">
        <v>745</v>
      </c>
      <c r="B192" s="148" t="s">
        <v>566</v>
      </c>
      <c r="C192" s="149">
        <v>2018</v>
      </c>
      <c r="D192" s="252">
        <v>1855</v>
      </c>
    </row>
    <row r="193" spans="1:4" s="150" customFormat="1" ht="24.75" customHeight="1">
      <c r="A193" s="133" t="s">
        <v>746</v>
      </c>
      <c r="B193" s="148" t="s">
        <v>566</v>
      </c>
      <c r="C193" s="149">
        <v>2018</v>
      </c>
      <c r="D193" s="252">
        <v>1855</v>
      </c>
    </row>
    <row r="194" spans="1:4" s="150" customFormat="1" ht="24.75" customHeight="1">
      <c r="A194" s="133" t="s">
        <v>747</v>
      </c>
      <c r="B194" s="148" t="s">
        <v>566</v>
      </c>
      <c r="C194" s="149">
        <v>2018</v>
      </c>
      <c r="D194" s="252">
        <v>1855</v>
      </c>
    </row>
    <row r="195" spans="1:4" s="150" customFormat="1" ht="24.75" customHeight="1">
      <c r="A195" s="133" t="s">
        <v>748</v>
      </c>
      <c r="B195" s="148" t="s">
        <v>566</v>
      </c>
      <c r="C195" s="149">
        <v>2018</v>
      </c>
      <c r="D195" s="252">
        <v>1855</v>
      </c>
    </row>
    <row r="196" spans="1:4" s="150" customFormat="1" ht="24.75" customHeight="1">
      <c r="A196" s="133" t="s">
        <v>749</v>
      </c>
      <c r="B196" s="148" t="s">
        <v>566</v>
      </c>
      <c r="C196" s="149">
        <v>2018</v>
      </c>
      <c r="D196" s="252">
        <v>1855</v>
      </c>
    </row>
    <row r="197" spans="1:4" s="150" customFormat="1" ht="24.75" customHeight="1">
      <c r="A197" s="133" t="s">
        <v>750</v>
      </c>
      <c r="B197" s="148" t="s">
        <v>566</v>
      </c>
      <c r="C197" s="149">
        <v>2018</v>
      </c>
      <c r="D197" s="252">
        <v>1855</v>
      </c>
    </row>
    <row r="198" spans="1:4" s="150" customFormat="1" ht="24.75" customHeight="1">
      <c r="A198" s="133" t="s">
        <v>751</v>
      </c>
      <c r="B198" s="148" t="s">
        <v>566</v>
      </c>
      <c r="C198" s="149">
        <v>2018</v>
      </c>
      <c r="D198" s="252">
        <v>1855</v>
      </c>
    </row>
    <row r="199" spans="1:4" s="150" customFormat="1" ht="24.75" customHeight="1">
      <c r="A199" s="133" t="s">
        <v>752</v>
      </c>
      <c r="B199" s="148" t="s">
        <v>566</v>
      </c>
      <c r="C199" s="149">
        <v>2018</v>
      </c>
      <c r="D199" s="252">
        <v>1855</v>
      </c>
    </row>
    <row r="200" spans="1:4" s="150" customFormat="1" ht="24.75" customHeight="1">
      <c r="A200" s="133" t="s">
        <v>753</v>
      </c>
      <c r="B200" s="148" t="s">
        <v>566</v>
      </c>
      <c r="C200" s="149">
        <v>2018</v>
      </c>
      <c r="D200" s="252">
        <v>1855</v>
      </c>
    </row>
    <row r="201" spans="1:4" s="150" customFormat="1" ht="24.75" customHeight="1">
      <c r="A201" s="133" t="s">
        <v>754</v>
      </c>
      <c r="B201" s="148" t="s">
        <v>566</v>
      </c>
      <c r="C201" s="149">
        <v>2018</v>
      </c>
      <c r="D201" s="252">
        <v>1855</v>
      </c>
    </row>
    <row r="202" spans="1:4" s="150" customFormat="1" ht="24.75" customHeight="1">
      <c r="A202" s="133" t="s">
        <v>755</v>
      </c>
      <c r="B202" s="148" t="s">
        <v>566</v>
      </c>
      <c r="C202" s="149">
        <v>2018</v>
      </c>
      <c r="D202" s="252">
        <v>1855</v>
      </c>
    </row>
    <row r="203" spans="1:4" s="150" customFormat="1" ht="24.75" customHeight="1">
      <c r="A203" s="133" t="s">
        <v>756</v>
      </c>
      <c r="B203" s="148" t="s">
        <v>566</v>
      </c>
      <c r="C203" s="149">
        <v>2018</v>
      </c>
      <c r="D203" s="252">
        <v>1855</v>
      </c>
    </row>
    <row r="204" spans="1:4" s="150" customFormat="1" ht="24.75" customHeight="1">
      <c r="A204" s="133" t="s">
        <v>757</v>
      </c>
      <c r="B204" s="148" t="s">
        <v>566</v>
      </c>
      <c r="C204" s="149">
        <v>2018</v>
      </c>
      <c r="D204" s="252">
        <v>1855</v>
      </c>
    </row>
    <row r="205" spans="1:4" s="150" customFormat="1" ht="24.75" customHeight="1">
      <c r="A205" s="133" t="s">
        <v>758</v>
      </c>
      <c r="B205" s="148" t="s">
        <v>566</v>
      </c>
      <c r="C205" s="149">
        <v>2018</v>
      </c>
      <c r="D205" s="252">
        <v>1855</v>
      </c>
    </row>
    <row r="206" spans="1:4" s="150" customFormat="1" ht="24.75" customHeight="1">
      <c r="A206" s="133" t="s">
        <v>759</v>
      </c>
      <c r="B206" s="148" t="s">
        <v>566</v>
      </c>
      <c r="C206" s="149">
        <v>2018</v>
      </c>
      <c r="D206" s="252">
        <v>1855</v>
      </c>
    </row>
    <row r="207" spans="1:4" s="150" customFormat="1" ht="24.75" customHeight="1">
      <c r="A207" s="133" t="s">
        <v>760</v>
      </c>
      <c r="B207" s="148" t="s">
        <v>566</v>
      </c>
      <c r="C207" s="149">
        <v>2018</v>
      </c>
      <c r="D207" s="252">
        <v>1855</v>
      </c>
    </row>
    <row r="208" spans="1:4" s="150" customFormat="1" ht="24.75" customHeight="1">
      <c r="A208" s="133" t="s">
        <v>761</v>
      </c>
      <c r="B208" s="148" t="s">
        <v>566</v>
      </c>
      <c r="C208" s="149">
        <v>2018</v>
      </c>
      <c r="D208" s="252">
        <v>1855</v>
      </c>
    </row>
    <row r="209" spans="1:4" s="150" customFormat="1" ht="24.75" customHeight="1">
      <c r="A209" s="133" t="s">
        <v>762</v>
      </c>
      <c r="B209" s="148" t="s">
        <v>566</v>
      </c>
      <c r="C209" s="149">
        <v>2018</v>
      </c>
      <c r="D209" s="252">
        <v>1855</v>
      </c>
    </row>
    <row r="210" spans="1:4" s="150" customFormat="1" ht="24.75" customHeight="1">
      <c r="A210" s="133" t="s">
        <v>763</v>
      </c>
      <c r="B210" s="148" t="s">
        <v>566</v>
      </c>
      <c r="C210" s="149">
        <v>2018</v>
      </c>
      <c r="D210" s="252">
        <v>1855</v>
      </c>
    </row>
    <row r="211" spans="1:4" s="150" customFormat="1" ht="24.75" customHeight="1">
      <c r="A211" s="133" t="s">
        <v>764</v>
      </c>
      <c r="B211" s="148" t="s">
        <v>566</v>
      </c>
      <c r="C211" s="149">
        <v>2018</v>
      </c>
      <c r="D211" s="252">
        <v>1855</v>
      </c>
    </row>
    <row r="212" spans="1:4" s="150" customFormat="1" ht="24.75" customHeight="1">
      <c r="A212" s="133" t="s">
        <v>765</v>
      </c>
      <c r="B212" s="148" t="s">
        <v>566</v>
      </c>
      <c r="C212" s="149">
        <v>2018</v>
      </c>
      <c r="D212" s="252">
        <v>1855</v>
      </c>
    </row>
    <row r="213" spans="1:4" s="150" customFormat="1" ht="24.75" customHeight="1">
      <c r="A213" s="133" t="s">
        <v>766</v>
      </c>
      <c r="B213" s="148" t="s">
        <v>566</v>
      </c>
      <c r="C213" s="149">
        <v>2018</v>
      </c>
      <c r="D213" s="252">
        <v>1855</v>
      </c>
    </row>
    <row r="214" spans="1:4" s="150" customFormat="1" ht="24.75" customHeight="1">
      <c r="A214" s="133" t="s">
        <v>767</v>
      </c>
      <c r="B214" s="148" t="s">
        <v>566</v>
      </c>
      <c r="C214" s="149">
        <v>2018</v>
      </c>
      <c r="D214" s="252">
        <v>1855</v>
      </c>
    </row>
    <row r="215" spans="1:4" s="150" customFormat="1" ht="24.75" customHeight="1">
      <c r="A215" s="133" t="s">
        <v>768</v>
      </c>
      <c r="B215" s="148" t="s">
        <v>566</v>
      </c>
      <c r="C215" s="149">
        <v>2018</v>
      </c>
      <c r="D215" s="252">
        <v>1855</v>
      </c>
    </row>
    <row r="216" spans="1:4" s="150" customFormat="1" ht="24.75" customHeight="1">
      <c r="A216" s="133" t="s">
        <v>769</v>
      </c>
      <c r="B216" s="148" t="s">
        <v>566</v>
      </c>
      <c r="C216" s="149">
        <v>2018</v>
      </c>
      <c r="D216" s="252">
        <v>1855</v>
      </c>
    </row>
    <row r="217" spans="1:4" s="150" customFormat="1" ht="24.75" customHeight="1">
      <c r="A217" s="133" t="s">
        <v>770</v>
      </c>
      <c r="B217" s="148" t="s">
        <v>566</v>
      </c>
      <c r="C217" s="149">
        <v>2018</v>
      </c>
      <c r="D217" s="252">
        <v>1855</v>
      </c>
    </row>
    <row r="218" spans="1:4" s="150" customFormat="1" ht="24.75" customHeight="1">
      <c r="A218" s="133" t="s">
        <v>771</v>
      </c>
      <c r="B218" s="148" t="s">
        <v>566</v>
      </c>
      <c r="C218" s="149">
        <v>2018</v>
      </c>
      <c r="D218" s="252">
        <v>1855</v>
      </c>
    </row>
    <row r="219" spans="1:4" s="150" customFormat="1" ht="24.75" customHeight="1">
      <c r="A219" s="133" t="s">
        <v>772</v>
      </c>
      <c r="B219" s="148" t="s">
        <v>566</v>
      </c>
      <c r="C219" s="149">
        <v>2018</v>
      </c>
      <c r="D219" s="252">
        <v>1855</v>
      </c>
    </row>
    <row r="220" spans="1:4" s="150" customFormat="1" ht="24.75" customHeight="1">
      <c r="A220" s="133" t="s">
        <v>773</v>
      </c>
      <c r="B220" s="148" t="s">
        <v>566</v>
      </c>
      <c r="C220" s="149">
        <v>2018</v>
      </c>
      <c r="D220" s="252">
        <v>1855</v>
      </c>
    </row>
    <row r="221" spans="1:4" s="150" customFormat="1" ht="24.75" customHeight="1">
      <c r="A221" s="133" t="s">
        <v>774</v>
      </c>
      <c r="B221" s="148" t="s">
        <v>566</v>
      </c>
      <c r="C221" s="149">
        <v>2018</v>
      </c>
      <c r="D221" s="252">
        <v>1855</v>
      </c>
    </row>
    <row r="222" spans="1:4" s="150" customFormat="1" ht="24.75" customHeight="1">
      <c r="A222" s="133" t="s">
        <v>775</v>
      </c>
      <c r="B222" s="148" t="s">
        <v>566</v>
      </c>
      <c r="C222" s="149">
        <v>2018</v>
      </c>
      <c r="D222" s="252">
        <v>1855</v>
      </c>
    </row>
    <row r="223" spans="1:4" s="150" customFormat="1" ht="24.75" customHeight="1">
      <c r="A223" s="133" t="s">
        <v>776</v>
      </c>
      <c r="B223" s="148" t="s">
        <v>566</v>
      </c>
      <c r="C223" s="149">
        <v>2018</v>
      </c>
      <c r="D223" s="252">
        <v>1855</v>
      </c>
    </row>
    <row r="224" spans="1:4" s="150" customFormat="1" ht="24.75" customHeight="1">
      <c r="A224" s="133" t="s">
        <v>777</v>
      </c>
      <c r="B224" s="148" t="s">
        <v>566</v>
      </c>
      <c r="C224" s="149">
        <v>2018</v>
      </c>
      <c r="D224" s="252">
        <v>1855</v>
      </c>
    </row>
    <row r="225" spans="1:4" s="150" customFormat="1" ht="24.75" customHeight="1">
      <c r="A225" s="133" t="s">
        <v>778</v>
      </c>
      <c r="B225" s="148" t="s">
        <v>566</v>
      </c>
      <c r="C225" s="149">
        <v>2018</v>
      </c>
      <c r="D225" s="252">
        <v>1855</v>
      </c>
    </row>
    <row r="226" spans="1:4" s="150" customFormat="1" ht="24.75" customHeight="1">
      <c r="A226" s="133" t="s">
        <v>779</v>
      </c>
      <c r="B226" s="148" t="s">
        <v>566</v>
      </c>
      <c r="C226" s="149">
        <v>2018</v>
      </c>
      <c r="D226" s="252">
        <v>1855</v>
      </c>
    </row>
    <row r="227" spans="1:4" s="150" customFormat="1" ht="24.75" customHeight="1">
      <c r="A227" s="133" t="s">
        <v>780</v>
      </c>
      <c r="B227" s="148" t="s">
        <v>566</v>
      </c>
      <c r="C227" s="149">
        <v>2018</v>
      </c>
      <c r="D227" s="252">
        <v>1855</v>
      </c>
    </row>
    <row r="228" spans="1:4" s="150" customFormat="1" ht="24.75" customHeight="1">
      <c r="A228" s="133" t="s">
        <v>781</v>
      </c>
      <c r="B228" s="148" t="s">
        <v>566</v>
      </c>
      <c r="C228" s="149">
        <v>2018</v>
      </c>
      <c r="D228" s="252">
        <v>1855</v>
      </c>
    </row>
    <row r="229" spans="1:4" s="150" customFormat="1" ht="24.75" customHeight="1">
      <c r="A229" s="133" t="s">
        <v>782</v>
      </c>
      <c r="B229" s="148" t="s">
        <v>566</v>
      </c>
      <c r="C229" s="149">
        <v>2018</v>
      </c>
      <c r="D229" s="252">
        <v>1855</v>
      </c>
    </row>
    <row r="230" spans="1:4" s="6" customFormat="1" ht="24.75" customHeight="1">
      <c r="A230" s="133" t="s">
        <v>783</v>
      </c>
      <c r="B230" s="148" t="s">
        <v>567</v>
      </c>
      <c r="C230" s="149">
        <v>2018</v>
      </c>
      <c r="D230" s="252">
        <v>2214</v>
      </c>
    </row>
    <row r="231" spans="1:4" s="6" customFormat="1" ht="24.75" customHeight="1">
      <c r="A231" s="133" t="s">
        <v>784</v>
      </c>
      <c r="B231" s="148" t="s">
        <v>568</v>
      </c>
      <c r="C231" s="149">
        <v>2018</v>
      </c>
      <c r="D231" s="252">
        <v>5436.6</v>
      </c>
    </row>
    <row r="232" spans="1:4" s="6" customFormat="1" ht="24.75" customHeight="1">
      <c r="A232" s="133" t="s">
        <v>785</v>
      </c>
      <c r="B232" s="148" t="s">
        <v>569</v>
      </c>
      <c r="C232" s="149">
        <v>2018</v>
      </c>
      <c r="D232" s="252">
        <v>2214</v>
      </c>
    </row>
    <row r="233" spans="1:4" s="6" customFormat="1" ht="24.75" customHeight="1">
      <c r="A233" s="133" t="s">
        <v>786</v>
      </c>
      <c r="B233" s="148" t="s">
        <v>570</v>
      </c>
      <c r="C233" s="149">
        <v>2018</v>
      </c>
      <c r="D233" s="252">
        <v>5436.6</v>
      </c>
    </row>
    <row r="234" spans="1:4" s="6" customFormat="1" ht="24.75" customHeight="1">
      <c r="A234" s="133" t="s">
        <v>787</v>
      </c>
      <c r="B234" s="148" t="s">
        <v>571</v>
      </c>
      <c r="C234" s="149">
        <v>2018</v>
      </c>
      <c r="D234" s="252">
        <v>2214</v>
      </c>
    </row>
    <row r="235" spans="1:4" s="6" customFormat="1" ht="24.75" customHeight="1">
      <c r="A235" s="133" t="s">
        <v>788</v>
      </c>
      <c r="B235" s="148" t="s">
        <v>570</v>
      </c>
      <c r="C235" s="149">
        <v>2018</v>
      </c>
      <c r="D235" s="252">
        <v>5436.6</v>
      </c>
    </row>
    <row r="236" spans="1:4" s="6" customFormat="1" ht="24.75" customHeight="1">
      <c r="A236" s="133" t="s">
        <v>789</v>
      </c>
      <c r="B236" s="148" t="s">
        <v>696</v>
      </c>
      <c r="C236" s="149">
        <v>2018</v>
      </c>
      <c r="D236" s="252">
        <v>9840</v>
      </c>
    </row>
    <row r="237" spans="1:4" s="6" customFormat="1" ht="24.75" customHeight="1">
      <c r="A237" s="133" t="s">
        <v>790</v>
      </c>
      <c r="B237" s="148" t="s">
        <v>572</v>
      </c>
      <c r="C237" s="149">
        <v>2018</v>
      </c>
      <c r="D237" s="252">
        <v>7890</v>
      </c>
    </row>
    <row r="238" spans="1:4" s="6" customFormat="1" ht="24.75" customHeight="1">
      <c r="A238" s="133" t="s">
        <v>791</v>
      </c>
      <c r="B238" s="148" t="s">
        <v>573</v>
      </c>
      <c r="C238" s="149">
        <v>2019</v>
      </c>
      <c r="D238" s="252">
        <v>2750</v>
      </c>
    </row>
    <row r="239" spans="1:4" s="6" customFormat="1" ht="24.75" customHeight="1">
      <c r="A239" s="133" t="s">
        <v>792</v>
      </c>
      <c r="B239" s="148" t="s">
        <v>697</v>
      </c>
      <c r="C239" s="149">
        <v>2019</v>
      </c>
      <c r="D239" s="252">
        <v>8282</v>
      </c>
    </row>
    <row r="240" spans="1:4" s="6" customFormat="1" ht="24.75" customHeight="1">
      <c r="A240" s="133" t="s">
        <v>793</v>
      </c>
      <c r="B240" s="148" t="s">
        <v>698</v>
      </c>
      <c r="C240" s="149">
        <v>2019</v>
      </c>
      <c r="D240" s="252">
        <v>2316.5</v>
      </c>
    </row>
    <row r="241" spans="1:4" s="6" customFormat="1" ht="24.75" customHeight="1">
      <c r="A241" s="133" t="s">
        <v>794</v>
      </c>
      <c r="B241" s="148" t="s">
        <v>698</v>
      </c>
      <c r="C241" s="149">
        <v>2019</v>
      </c>
      <c r="D241" s="252">
        <v>2316.5</v>
      </c>
    </row>
    <row r="242" spans="1:4" s="6" customFormat="1" ht="24.75" customHeight="1">
      <c r="A242" s="133" t="s">
        <v>795</v>
      </c>
      <c r="B242" s="148" t="s">
        <v>340</v>
      </c>
      <c r="C242" s="149">
        <v>2019</v>
      </c>
      <c r="D242" s="252">
        <v>900</v>
      </c>
    </row>
    <row r="243" spans="1:4" s="6" customFormat="1" ht="24.75" customHeight="1">
      <c r="A243" s="133" t="s">
        <v>796</v>
      </c>
      <c r="B243" s="148" t="s">
        <v>574</v>
      </c>
      <c r="C243" s="149">
        <v>2019</v>
      </c>
      <c r="D243" s="252">
        <v>2648.19</v>
      </c>
    </row>
    <row r="244" spans="1:4" s="6" customFormat="1" ht="24.75" customHeight="1">
      <c r="A244" s="133" t="s">
        <v>797</v>
      </c>
      <c r="B244" s="148" t="s">
        <v>575</v>
      </c>
      <c r="C244" s="149">
        <v>2019</v>
      </c>
      <c r="D244" s="252">
        <v>4833.9</v>
      </c>
    </row>
    <row r="245" spans="1:4" s="6" customFormat="1" ht="24.75" customHeight="1">
      <c r="A245" s="133" t="s">
        <v>798</v>
      </c>
      <c r="B245" s="148" t="s">
        <v>337</v>
      </c>
      <c r="C245" s="149">
        <v>2020</v>
      </c>
      <c r="D245" s="252">
        <v>3602.67</v>
      </c>
    </row>
    <row r="246" spans="1:4" s="6" customFormat="1" ht="24.75" customHeight="1">
      <c r="A246" s="133" t="s">
        <v>799</v>
      </c>
      <c r="B246" s="148" t="s">
        <v>699</v>
      </c>
      <c r="C246" s="149">
        <v>2021</v>
      </c>
      <c r="D246" s="252">
        <v>2496.9</v>
      </c>
    </row>
    <row r="247" spans="1:4" s="6" customFormat="1" ht="24.75" customHeight="1">
      <c r="A247" s="133" t="s">
        <v>800</v>
      </c>
      <c r="B247" s="148" t="s">
        <v>409</v>
      </c>
      <c r="C247" s="149">
        <v>2021</v>
      </c>
      <c r="D247" s="252">
        <v>2630</v>
      </c>
    </row>
    <row r="248" spans="1:4" s="6" customFormat="1" ht="24.75" customHeight="1">
      <c r="A248" s="133" t="s">
        <v>801</v>
      </c>
      <c r="B248" s="148" t="s">
        <v>597</v>
      </c>
      <c r="C248" s="149">
        <v>2021</v>
      </c>
      <c r="D248" s="252">
        <v>570</v>
      </c>
    </row>
    <row r="249" spans="1:4" s="6" customFormat="1" ht="24.75" customHeight="1">
      <c r="A249" s="133" t="s">
        <v>802</v>
      </c>
      <c r="B249" s="148" t="s">
        <v>700</v>
      </c>
      <c r="C249" s="149">
        <v>2021</v>
      </c>
      <c r="D249" s="252">
        <v>3530.1</v>
      </c>
    </row>
    <row r="250" spans="1:4" s="6" customFormat="1" ht="24.75" customHeight="1">
      <c r="A250" s="133" t="s">
        <v>803</v>
      </c>
      <c r="B250" s="148" t="s">
        <v>700</v>
      </c>
      <c r="C250" s="149">
        <v>2021</v>
      </c>
      <c r="D250" s="252">
        <v>3530.1</v>
      </c>
    </row>
    <row r="251" spans="1:4" s="6" customFormat="1" ht="24.75" customHeight="1">
      <c r="A251" s="133" t="s">
        <v>804</v>
      </c>
      <c r="B251" s="148" t="s">
        <v>700</v>
      </c>
      <c r="C251" s="149">
        <v>2021</v>
      </c>
      <c r="D251" s="252">
        <v>3530.1</v>
      </c>
    </row>
    <row r="252" spans="1:4" s="6" customFormat="1" ht="24.75" customHeight="1">
      <c r="A252" s="133" t="s">
        <v>805</v>
      </c>
      <c r="B252" s="148" t="s">
        <v>700</v>
      </c>
      <c r="C252" s="149">
        <v>2021</v>
      </c>
      <c r="D252" s="252">
        <v>3530.1</v>
      </c>
    </row>
    <row r="253" spans="1:4" s="6" customFormat="1" ht="24.75" customHeight="1">
      <c r="A253" s="133" t="s">
        <v>806</v>
      </c>
      <c r="B253" s="148" t="s">
        <v>701</v>
      </c>
      <c r="C253" s="149">
        <v>2021</v>
      </c>
      <c r="D253" s="252">
        <v>14993.7</v>
      </c>
    </row>
    <row r="254" spans="1:4" s="6" customFormat="1" ht="24.75" customHeight="1">
      <c r="A254" s="133" t="s">
        <v>807</v>
      </c>
      <c r="B254" s="132" t="s">
        <v>696</v>
      </c>
      <c r="C254" s="153">
        <v>44760</v>
      </c>
      <c r="D254" s="151">
        <v>5682.6</v>
      </c>
    </row>
    <row r="255" spans="1:4" s="6" customFormat="1" ht="24.75" customHeight="1">
      <c r="A255" s="133" t="s">
        <v>808</v>
      </c>
      <c r="B255" s="152" t="s">
        <v>596</v>
      </c>
      <c r="C255" s="153">
        <v>44875</v>
      </c>
      <c r="D255" s="151">
        <v>899</v>
      </c>
    </row>
    <row r="256" spans="1:4" s="6" customFormat="1" ht="24.75" customHeight="1">
      <c r="A256" s="133" t="s">
        <v>809</v>
      </c>
      <c r="B256" s="152" t="s">
        <v>730</v>
      </c>
      <c r="C256" s="153">
        <v>44910</v>
      </c>
      <c r="D256" s="151">
        <v>9900</v>
      </c>
    </row>
    <row r="257" spans="1:6" s="4" customFormat="1" ht="19.5" customHeight="1">
      <c r="A257" s="320" t="s">
        <v>19</v>
      </c>
      <c r="B257" s="321"/>
      <c r="C257" s="322"/>
      <c r="D257" s="221">
        <f>SUM(D170:D256)</f>
        <v>232011.06000000006</v>
      </c>
      <c r="F257" s="10"/>
    </row>
    <row r="258" spans="1:6" s="4" customFormat="1" ht="19.5" customHeight="1">
      <c r="A258" s="292" t="s">
        <v>254</v>
      </c>
      <c r="B258" s="292"/>
      <c r="C258" s="292"/>
      <c r="D258" s="292"/>
      <c r="F258" s="10"/>
    </row>
    <row r="259" spans="1:6" s="86" customFormat="1" ht="24.75" customHeight="1">
      <c r="A259" s="133" t="s">
        <v>295</v>
      </c>
      <c r="B259" s="132" t="s">
        <v>646</v>
      </c>
      <c r="C259" s="144">
        <v>2017</v>
      </c>
      <c r="D259" s="243">
        <v>3444</v>
      </c>
      <c r="F259" s="95"/>
    </row>
    <row r="260" spans="1:6" s="86" customFormat="1" ht="24.75" customHeight="1">
      <c r="A260" s="133" t="s">
        <v>300</v>
      </c>
      <c r="B260" s="132" t="s">
        <v>647</v>
      </c>
      <c r="C260" s="144">
        <v>2017</v>
      </c>
      <c r="D260" s="243">
        <v>4190.12</v>
      </c>
      <c r="F260" s="95"/>
    </row>
    <row r="261" spans="1:6" s="86" customFormat="1" ht="24.75" customHeight="1">
      <c r="A261" s="133" t="s">
        <v>309</v>
      </c>
      <c r="B261" s="132" t="s">
        <v>421</v>
      </c>
      <c r="C261" s="144">
        <v>2017</v>
      </c>
      <c r="D261" s="243">
        <v>3013.5</v>
      </c>
      <c r="F261" s="95"/>
    </row>
    <row r="262" spans="1:6" s="86" customFormat="1" ht="24.75" customHeight="1">
      <c r="A262" s="133" t="s">
        <v>713</v>
      </c>
      <c r="B262" s="132" t="s">
        <v>421</v>
      </c>
      <c r="C262" s="144">
        <v>2017</v>
      </c>
      <c r="D262" s="243">
        <v>3013.5</v>
      </c>
      <c r="F262" s="95"/>
    </row>
    <row r="263" spans="1:6" s="86" customFormat="1" ht="24.75" customHeight="1">
      <c r="A263" s="133" t="s">
        <v>714</v>
      </c>
      <c r="B263" s="132" t="s">
        <v>648</v>
      </c>
      <c r="C263" s="144">
        <v>2017</v>
      </c>
      <c r="D263" s="243">
        <v>3844</v>
      </c>
      <c r="F263" s="95"/>
    </row>
    <row r="264" spans="1:6" s="86" customFormat="1" ht="24.75" customHeight="1">
      <c r="A264" s="133" t="s">
        <v>715</v>
      </c>
      <c r="B264" s="132" t="s">
        <v>422</v>
      </c>
      <c r="C264" s="144">
        <v>2017</v>
      </c>
      <c r="D264" s="243">
        <v>3490</v>
      </c>
      <c r="F264" s="95"/>
    </row>
    <row r="265" spans="1:6" s="9" customFormat="1" ht="24.75" customHeight="1">
      <c r="A265" s="133" t="s">
        <v>716</v>
      </c>
      <c r="B265" s="132" t="s">
        <v>423</v>
      </c>
      <c r="C265" s="144">
        <v>2017</v>
      </c>
      <c r="D265" s="243">
        <v>32325.63</v>
      </c>
      <c r="F265" s="10"/>
    </row>
    <row r="266" spans="1:6" s="9" customFormat="1" ht="24.75" customHeight="1">
      <c r="A266" s="133" t="s">
        <v>717</v>
      </c>
      <c r="B266" s="132" t="s">
        <v>424</v>
      </c>
      <c r="C266" s="144">
        <v>2018</v>
      </c>
      <c r="D266" s="252">
        <v>5805.6</v>
      </c>
      <c r="F266" s="10"/>
    </row>
    <row r="267" spans="1:6" s="9" customFormat="1" ht="24.75" customHeight="1">
      <c r="A267" s="133" t="s">
        <v>731</v>
      </c>
      <c r="B267" s="132" t="s">
        <v>424</v>
      </c>
      <c r="C267" s="144">
        <v>2018</v>
      </c>
      <c r="D267" s="252">
        <v>5805.6</v>
      </c>
      <c r="F267" s="10"/>
    </row>
    <row r="268" spans="1:6" s="9" customFormat="1" ht="24.75" customHeight="1">
      <c r="A268" s="133" t="s">
        <v>732</v>
      </c>
      <c r="B268" s="132" t="s">
        <v>424</v>
      </c>
      <c r="C268" s="144">
        <v>2018</v>
      </c>
      <c r="D268" s="252">
        <v>5805.6</v>
      </c>
      <c r="F268" s="10"/>
    </row>
    <row r="269" spans="1:6" s="9" customFormat="1" ht="24.75" customHeight="1">
      <c r="A269" s="133" t="s">
        <v>733</v>
      </c>
      <c r="B269" s="132" t="s">
        <v>424</v>
      </c>
      <c r="C269" s="144">
        <v>2018</v>
      </c>
      <c r="D269" s="252">
        <v>5805.6</v>
      </c>
      <c r="F269" s="10"/>
    </row>
    <row r="270" spans="1:6" s="9" customFormat="1" ht="24.75" customHeight="1">
      <c r="A270" s="133" t="s">
        <v>734</v>
      </c>
      <c r="B270" s="132" t="s">
        <v>424</v>
      </c>
      <c r="C270" s="144">
        <v>2018</v>
      </c>
      <c r="D270" s="252">
        <v>5805.6</v>
      </c>
      <c r="F270" s="10"/>
    </row>
    <row r="271" spans="1:6" s="9" customFormat="1" ht="24.75" customHeight="1">
      <c r="A271" s="133" t="s">
        <v>735</v>
      </c>
      <c r="B271" s="132" t="s">
        <v>424</v>
      </c>
      <c r="C271" s="144">
        <v>2018</v>
      </c>
      <c r="D271" s="252">
        <v>5805.6</v>
      </c>
      <c r="F271" s="10"/>
    </row>
    <row r="272" spans="1:6" s="9" customFormat="1" ht="24.75" customHeight="1">
      <c r="A272" s="133" t="s">
        <v>736</v>
      </c>
      <c r="B272" s="132" t="s">
        <v>424</v>
      </c>
      <c r="C272" s="144">
        <v>2018</v>
      </c>
      <c r="D272" s="252">
        <v>5805.6</v>
      </c>
      <c r="F272" s="10"/>
    </row>
    <row r="273" spans="1:6" s="9" customFormat="1" ht="24.75" customHeight="1">
      <c r="A273" s="133" t="s">
        <v>737</v>
      </c>
      <c r="B273" s="132" t="s">
        <v>424</v>
      </c>
      <c r="C273" s="144">
        <v>2018</v>
      </c>
      <c r="D273" s="252">
        <v>5805.6</v>
      </c>
      <c r="F273" s="10"/>
    </row>
    <row r="274" spans="1:6" s="9" customFormat="1" ht="24.75" customHeight="1">
      <c r="A274" s="133" t="s">
        <v>738</v>
      </c>
      <c r="B274" s="132" t="s">
        <v>424</v>
      </c>
      <c r="C274" s="144">
        <v>2018</v>
      </c>
      <c r="D274" s="252">
        <v>5805.6</v>
      </c>
      <c r="F274" s="10"/>
    </row>
    <row r="275" spans="1:6" s="9" customFormat="1" ht="24.75" customHeight="1">
      <c r="A275" s="133" t="s">
        <v>739</v>
      </c>
      <c r="B275" s="132" t="s">
        <v>649</v>
      </c>
      <c r="C275" s="144">
        <v>2018</v>
      </c>
      <c r="D275" s="252">
        <v>5805.6</v>
      </c>
      <c r="F275" s="10"/>
    </row>
    <row r="276" spans="1:6" s="9" customFormat="1" ht="24.75" customHeight="1">
      <c r="A276" s="133" t="s">
        <v>740</v>
      </c>
      <c r="B276" s="132" t="s">
        <v>425</v>
      </c>
      <c r="C276" s="144">
        <v>2018</v>
      </c>
      <c r="D276" s="252">
        <v>2029.5</v>
      </c>
      <c r="F276" s="10"/>
    </row>
    <row r="277" spans="1:6" s="9" customFormat="1" ht="24.75" customHeight="1">
      <c r="A277" s="133" t="s">
        <v>741</v>
      </c>
      <c r="B277" s="132" t="s">
        <v>425</v>
      </c>
      <c r="C277" s="144">
        <v>2018</v>
      </c>
      <c r="D277" s="252">
        <v>2029.5</v>
      </c>
      <c r="F277" s="10"/>
    </row>
    <row r="278" spans="1:6" s="9" customFormat="1" ht="24.75" customHeight="1">
      <c r="A278" s="133" t="s">
        <v>742</v>
      </c>
      <c r="B278" s="132" t="s">
        <v>426</v>
      </c>
      <c r="C278" s="144">
        <v>2018</v>
      </c>
      <c r="D278" s="252">
        <v>4797</v>
      </c>
      <c r="F278" s="10"/>
    </row>
    <row r="279" spans="1:6" s="9" customFormat="1" ht="24.75" customHeight="1">
      <c r="A279" s="133" t="s">
        <v>743</v>
      </c>
      <c r="B279" s="132" t="s">
        <v>427</v>
      </c>
      <c r="C279" s="144">
        <v>2018</v>
      </c>
      <c r="D279" s="252">
        <v>4059</v>
      </c>
      <c r="F279" s="10"/>
    </row>
    <row r="280" spans="1:4" s="9" customFormat="1" ht="24.75" customHeight="1">
      <c r="A280" s="133" t="s">
        <v>744</v>
      </c>
      <c r="B280" s="132" t="s">
        <v>428</v>
      </c>
      <c r="C280" s="144">
        <v>2019</v>
      </c>
      <c r="D280" s="252">
        <v>105251.1</v>
      </c>
    </row>
    <row r="281" spans="1:4" s="9" customFormat="1" ht="24.75" customHeight="1">
      <c r="A281" s="133" t="s">
        <v>745</v>
      </c>
      <c r="B281" s="132" t="s">
        <v>429</v>
      </c>
      <c r="C281" s="144">
        <v>2020</v>
      </c>
      <c r="D281" s="252">
        <v>5842.5</v>
      </c>
    </row>
    <row r="282" spans="1:4" s="9" customFormat="1" ht="24.75" customHeight="1">
      <c r="A282" s="133" t="s">
        <v>746</v>
      </c>
      <c r="B282" s="132" t="s">
        <v>429</v>
      </c>
      <c r="C282" s="144">
        <v>2020</v>
      </c>
      <c r="D282" s="252">
        <v>5842.5</v>
      </c>
    </row>
    <row r="283" spans="1:4" s="9" customFormat="1" ht="24.75" customHeight="1">
      <c r="A283" s="133" t="s">
        <v>747</v>
      </c>
      <c r="B283" s="132" t="s">
        <v>429</v>
      </c>
      <c r="C283" s="144">
        <v>2020</v>
      </c>
      <c r="D283" s="252">
        <v>5842.5</v>
      </c>
    </row>
    <row r="284" spans="1:4" s="9" customFormat="1" ht="24.75" customHeight="1">
      <c r="A284" s="133" t="s">
        <v>748</v>
      </c>
      <c r="B284" s="132" t="s">
        <v>429</v>
      </c>
      <c r="C284" s="144">
        <v>2020</v>
      </c>
      <c r="D284" s="252">
        <v>5842.5</v>
      </c>
    </row>
    <row r="285" spans="1:4" s="9" customFormat="1" ht="24.75" customHeight="1">
      <c r="A285" s="133" t="s">
        <v>749</v>
      </c>
      <c r="B285" s="132" t="s">
        <v>429</v>
      </c>
      <c r="C285" s="144">
        <v>2020</v>
      </c>
      <c r="D285" s="252">
        <v>5842.5</v>
      </c>
    </row>
    <row r="286" spans="1:4" s="9" customFormat="1" ht="24.75" customHeight="1">
      <c r="A286" s="133" t="s">
        <v>750</v>
      </c>
      <c r="B286" s="132" t="s">
        <v>429</v>
      </c>
      <c r="C286" s="144">
        <v>2020</v>
      </c>
      <c r="D286" s="252">
        <v>5842.5</v>
      </c>
    </row>
    <row r="287" spans="1:4" s="9" customFormat="1" ht="24.75" customHeight="1">
      <c r="A287" s="133" t="s">
        <v>751</v>
      </c>
      <c r="B287" s="132" t="s">
        <v>429</v>
      </c>
      <c r="C287" s="144">
        <v>2020</v>
      </c>
      <c r="D287" s="252">
        <v>5842.5</v>
      </c>
    </row>
    <row r="288" spans="1:4" s="9" customFormat="1" ht="24.75" customHeight="1">
      <c r="A288" s="133" t="s">
        <v>752</v>
      </c>
      <c r="B288" s="132" t="s">
        <v>650</v>
      </c>
      <c r="C288" s="144">
        <v>2021</v>
      </c>
      <c r="D288" s="243">
        <v>5904</v>
      </c>
    </row>
    <row r="289" spans="1:4" s="9" customFormat="1" ht="24.75" customHeight="1">
      <c r="A289" s="133" t="s">
        <v>753</v>
      </c>
      <c r="B289" s="132" t="s">
        <v>651</v>
      </c>
      <c r="C289" s="144">
        <v>2021</v>
      </c>
      <c r="D289" s="252">
        <v>6752.7</v>
      </c>
    </row>
    <row r="290" spans="1:4" s="9" customFormat="1" ht="24.75" customHeight="1">
      <c r="A290" s="133" t="s">
        <v>754</v>
      </c>
      <c r="B290" s="132" t="s">
        <v>651</v>
      </c>
      <c r="C290" s="144">
        <v>2021</v>
      </c>
      <c r="D290" s="252">
        <v>6752.7</v>
      </c>
    </row>
    <row r="291" spans="1:4" s="9" customFormat="1" ht="24.75" customHeight="1">
      <c r="A291" s="133" t="s">
        <v>755</v>
      </c>
      <c r="B291" s="132" t="s">
        <v>651</v>
      </c>
      <c r="C291" s="144">
        <v>2021</v>
      </c>
      <c r="D291" s="252">
        <v>6752.7</v>
      </c>
    </row>
    <row r="292" spans="1:4" s="9" customFormat="1" ht="24.75" customHeight="1">
      <c r="A292" s="133" t="s">
        <v>756</v>
      </c>
      <c r="B292" s="132" t="s">
        <v>651</v>
      </c>
      <c r="C292" s="144">
        <v>2021</v>
      </c>
      <c r="D292" s="252">
        <v>6752.7</v>
      </c>
    </row>
    <row r="293" spans="1:4" s="9" customFormat="1" ht="24.75" customHeight="1">
      <c r="A293" s="133" t="s">
        <v>757</v>
      </c>
      <c r="B293" s="132" t="s">
        <v>651</v>
      </c>
      <c r="C293" s="144">
        <v>2021</v>
      </c>
      <c r="D293" s="252">
        <v>6752.7</v>
      </c>
    </row>
    <row r="294" spans="1:4" s="9" customFormat="1" ht="24.75" customHeight="1">
      <c r="A294" s="133" t="s">
        <v>758</v>
      </c>
      <c r="B294" s="132" t="s">
        <v>651</v>
      </c>
      <c r="C294" s="144">
        <v>2021</v>
      </c>
      <c r="D294" s="252">
        <v>6752.7</v>
      </c>
    </row>
    <row r="295" spans="1:4" s="9" customFormat="1" ht="24.75" customHeight="1">
      <c r="A295" s="133" t="s">
        <v>759</v>
      </c>
      <c r="B295" s="132" t="s">
        <v>651</v>
      </c>
      <c r="C295" s="144">
        <v>2021</v>
      </c>
      <c r="D295" s="252">
        <v>6752.7</v>
      </c>
    </row>
    <row r="296" spans="1:4" s="9" customFormat="1" ht="24.75" customHeight="1">
      <c r="A296" s="133" t="s">
        <v>760</v>
      </c>
      <c r="B296" s="146" t="s">
        <v>651</v>
      </c>
      <c r="C296" s="147">
        <v>2021</v>
      </c>
      <c r="D296" s="252">
        <v>6752.7</v>
      </c>
    </row>
    <row r="297" spans="1:4" s="9" customFormat="1" ht="24.75" customHeight="1">
      <c r="A297" s="133" t="s">
        <v>761</v>
      </c>
      <c r="B297" s="146" t="s">
        <v>651</v>
      </c>
      <c r="C297" s="147">
        <v>2021</v>
      </c>
      <c r="D297" s="252">
        <v>6752.7</v>
      </c>
    </row>
    <row r="298" spans="1:4" s="9" customFormat="1" ht="24.75" customHeight="1">
      <c r="A298" s="133" t="s">
        <v>762</v>
      </c>
      <c r="B298" s="146" t="s">
        <v>651</v>
      </c>
      <c r="C298" s="147">
        <v>2021</v>
      </c>
      <c r="D298" s="252">
        <v>6752.7</v>
      </c>
    </row>
    <row r="299" spans="1:4" s="9" customFormat="1" ht="24.75" customHeight="1">
      <c r="A299" s="133" t="s">
        <v>763</v>
      </c>
      <c r="B299" s="132" t="s">
        <v>651</v>
      </c>
      <c r="C299" s="144">
        <v>2021</v>
      </c>
      <c r="D299" s="252">
        <v>6752.7</v>
      </c>
    </row>
    <row r="300" spans="1:4" s="9" customFormat="1" ht="24.75" customHeight="1">
      <c r="A300" s="133" t="s">
        <v>764</v>
      </c>
      <c r="B300" s="132" t="s">
        <v>651</v>
      </c>
      <c r="C300" s="144">
        <v>2021</v>
      </c>
      <c r="D300" s="252">
        <v>6752.7</v>
      </c>
    </row>
    <row r="301" spans="1:4" s="9" customFormat="1" ht="24.75" customHeight="1">
      <c r="A301" s="133" t="s">
        <v>765</v>
      </c>
      <c r="B301" s="132" t="s">
        <v>652</v>
      </c>
      <c r="C301" s="144">
        <v>2021</v>
      </c>
      <c r="D301" s="252">
        <v>4095.9</v>
      </c>
    </row>
    <row r="302" spans="1:4" s="9" customFormat="1" ht="24.75" customHeight="1">
      <c r="A302" s="133" t="s">
        <v>766</v>
      </c>
      <c r="B302" s="132" t="s">
        <v>653</v>
      </c>
      <c r="C302" s="144">
        <v>2021</v>
      </c>
      <c r="D302" s="252">
        <v>3321</v>
      </c>
    </row>
    <row r="303" spans="1:4" s="9" customFormat="1" ht="24.75" customHeight="1">
      <c r="A303" s="133" t="s">
        <v>767</v>
      </c>
      <c r="B303" s="132" t="s">
        <v>653</v>
      </c>
      <c r="C303" s="144">
        <v>2021</v>
      </c>
      <c r="D303" s="252">
        <v>3321</v>
      </c>
    </row>
    <row r="304" spans="1:4" s="9" customFormat="1" ht="24.75" customHeight="1">
      <c r="A304" s="133" t="s">
        <v>768</v>
      </c>
      <c r="B304" s="132" t="s">
        <v>654</v>
      </c>
      <c r="C304" s="144">
        <v>2021</v>
      </c>
      <c r="D304" s="252">
        <v>2152.5</v>
      </c>
    </row>
    <row r="305" spans="1:4" s="9" customFormat="1" ht="19.5" customHeight="1">
      <c r="A305" s="329" t="s">
        <v>19</v>
      </c>
      <c r="B305" s="330"/>
      <c r="C305" s="331"/>
      <c r="D305" s="221">
        <f>SUM(D259:D304)</f>
        <v>370267.1500000002</v>
      </c>
    </row>
    <row r="306" spans="1:4" s="9" customFormat="1" ht="19.5" customHeight="1">
      <c r="A306" s="17"/>
      <c r="B306" s="18"/>
      <c r="C306" s="26"/>
      <c r="D306" s="39"/>
    </row>
    <row r="307" spans="1:4" s="9" customFormat="1" ht="19.5" customHeight="1">
      <c r="A307" s="16"/>
      <c r="B307" s="15"/>
      <c r="C307" s="19"/>
      <c r="D307" s="40"/>
    </row>
    <row r="308" spans="1:4" s="9" customFormat="1" ht="19.5" customHeight="1">
      <c r="A308" s="319" t="s">
        <v>1</v>
      </c>
      <c r="B308" s="319"/>
      <c r="C308" s="319"/>
      <c r="D308" s="319"/>
    </row>
    <row r="309" spans="1:4" s="9" customFormat="1" ht="34.5" customHeight="1">
      <c r="A309" s="1" t="s">
        <v>20</v>
      </c>
      <c r="B309" s="1" t="s">
        <v>28</v>
      </c>
      <c r="C309" s="1" t="s">
        <v>29</v>
      </c>
      <c r="D309" s="34" t="s">
        <v>30</v>
      </c>
    </row>
    <row r="310" spans="1:4" ht="19.5" customHeight="1">
      <c r="A310" s="292" t="s">
        <v>253</v>
      </c>
      <c r="B310" s="292"/>
      <c r="C310" s="292"/>
      <c r="D310" s="292"/>
    </row>
    <row r="311" spans="1:4" s="9" customFormat="1" ht="24.75" customHeight="1">
      <c r="A311" s="141" t="s">
        <v>295</v>
      </c>
      <c r="B311" s="132" t="s">
        <v>368</v>
      </c>
      <c r="C311" s="141">
        <v>2019</v>
      </c>
      <c r="D311" s="252">
        <v>4464.9</v>
      </c>
    </row>
    <row r="312" spans="1:4" s="9" customFormat="1" ht="24.75" customHeight="1">
      <c r="A312" s="141" t="s">
        <v>300</v>
      </c>
      <c r="B312" s="132" t="s">
        <v>369</v>
      </c>
      <c r="C312" s="141">
        <v>2018</v>
      </c>
      <c r="D312" s="252">
        <v>4470</v>
      </c>
    </row>
    <row r="313" spans="1:4" s="9" customFormat="1" ht="24.75" customHeight="1">
      <c r="A313" s="141" t="s">
        <v>309</v>
      </c>
      <c r="B313" s="132" t="s">
        <v>370</v>
      </c>
      <c r="C313" s="141">
        <v>2019</v>
      </c>
      <c r="D313" s="252">
        <v>1199</v>
      </c>
    </row>
    <row r="314" spans="1:4" s="9" customFormat="1" ht="24.75" customHeight="1">
      <c r="A314" s="141" t="s">
        <v>713</v>
      </c>
      <c r="B314" s="132" t="s">
        <v>371</v>
      </c>
      <c r="C314" s="141">
        <v>2019</v>
      </c>
      <c r="D314" s="252">
        <v>799</v>
      </c>
    </row>
    <row r="315" spans="1:4" s="9" customFormat="1" ht="24.75" customHeight="1">
      <c r="A315" s="141" t="s">
        <v>714</v>
      </c>
      <c r="B315" s="132" t="s">
        <v>675</v>
      </c>
      <c r="C315" s="141">
        <v>2019</v>
      </c>
      <c r="D315" s="252">
        <v>1599</v>
      </c>
    </row>
    <row r="316" spans="1:4" s="9" customFormat="1" ht="24.75" customHeight="1">
      <c r="A316" s="141" t="s">
        <v>715</v>
      </c>
      <c r="B316" s="132" t="s">
        <v>676</v>
      </c>
      <c r="C316" s="141">
        <v>2020</v>
      </c>
      <c r="D316" s="252">
        <v>442.8</v>
      </c>
    </row>
    <row r="317" spans="1:4" s="9" customFormat="1" ht="24.75" customHeight="1">
      <c r="A317" s="141" t="s">
        <v>716</v>
      </c>
      <c r="B317" s="253" t="s">
        <v>901</v>
      </c>
      <c r="C317" s="218">
        <v>2020</v>
      </c>
      <c r="D317" s="243">
        <v>48632.83</v>
      </c>
    </row>
    <row r="318" spans="1:4" s="9" customFormat="1" ht="24.75" customHeight="1">
      <c r="A318" s="141" t="s">
        <v>717</v>
      </c>
      <c r="B318" s="112" t="s">
        <v>372</v>
      </c>
      <c r="C318" s="218">
        <v>2020</v>
      </c>
      <c r="D318" s="243">
        <v>2499</v>
      </c>
    </row>
    <row r="319" spans="1:4" s="9" customFormat="1" ht="24.75" customHeight="1">
      <c r="A319" s="141" t="s">
        <v>731</v>
      </c>
      <c r="B319" s="112" t="s">
        <v>677</v>
      </c>
      <c r="C319" s="218">
        <v>2021</v>
      </c>
      <c r="D319" s="243">
        <v>495</v>
      </c>
    </row>
    <row r="320" spans="1:4" s="9" customFormat="1" ht="24.75" customHeight="1">
      <c r="A320" s="141" t="s">
        <v>732</v>
      </c>
      <c r="B320" s="254" t="s">
        <v>678</v>
      </c>
      <c r="C320" s="218">
        <v>2021</v>
      </c>
      <c r="D320" s="243">
        <v>179.99</v>
      </c>
    </row>
    <row r="321" spans="1:4" s="9" customFormat="1" ht="24.75" customHeight="1">
      <c r="A321" s="141" t="s">
        <v>733</v>
      </c>
      <c r="B321" s="112" t="s">
        <v>677</v>
      </c>
      <c r="C321" s="218">
        <v>2021</v>
      </c>
      <c r="D321" s="243">
        <v>349.99</v>
      </c>
    </row>
    <row r="322" spans="1:4" s="9" customFormat="1" ht="24.75" customHeight="1">
      <c r="A322" s="141" t="s">
        <v>734</v>
      </c>
      <c r="B322" s="112" t="s">
        <v>678</v>
      </c>
      <c r="C322" s="218">
        <v>2021</v>
      </c>
      <c r="D322" s="243">
        <v>179.99</v>
      </c>
    </row>
    <row r="323" spans="1:4" s="9" customFormat="1" ht="24.75" customHeight="1">
      <c r="A323" s="141" t="s">
        <v>735</v>
      </c>
      <c r="B323" s="112" t="s">
        <v>678</v>
      </c>
      <c r="C323" s="218">
        <v>2021</v>
      </c>
      <c r="D323" s="243">
        <v>179.99</v>
      </c>
    </row>
    <row r="324" spans="1:4" s="9" customFormat="1" ht="24.75" customHeight="1">
      <c r="A324" s="141" t="s">
        <v>736</v>
      </c>
      <c r="B324" s="112" t="s">
        <v>678</v>
      </c>
      <c r="C324" s="218">
        <v>2021</v>
      </c>
      <c r="D324" s="243">
        <v>179.99</v>
      </c>
    </row>
    <row r="325" spans="1:4" s="9" customFormat="1" ht="24.75" customHeight="1">
      <c r="A325" s="141" t="s">
        <v>737</v>
      </c>
      <c r="B325" s="112" t="s">
        <v>679</v>
      </c>
      <c r="C325" s="218">
        <v>2021</v>
      </c>
      <c r="D325" s="243">
        <v>4354.2</v>
      </c>
    </row>
    <row r="326" spans="1:4" s="9" customFormat="1" ht="24.75" customHeight="1">
      <c r="A326" s="141" t="s">
        <v>738</v>
      </c>
      <c r="B326" s="173" t="s">
        <v>581</v>
      </c>
      <c r="C326" s="218">
        <v>2021</v>
      </c>
      <c r="D326" s="243">
        <v>3280</v>
      </c>
    </row>
    <row r="327" spans="1:4" s="9" customFormat="1" ht="24.75" customHeight="1">
      <c r="A327" s="141" t="s">
        <v>739</v>
      </c>
      <c r="B327" s="152" t="s">
        <v>816</v>
      </c>
      <c r="C327" s="141">
        <v>2022</v>
      </c>
      <c r="D327" s="151">
        <v>4268.1</v>
      </c>
    </row>
    <row r="328" spans="1:4" s="9" customFormat="1" ht="24.75" customHeight="1">
      <c r="A328" s="141" t="s">
        <v>740</v>
      </c>
      <c r="B328" s="152" t="s">
        <v>817</v>
      </c>
      <c r="C328" s="141">
        <v>2022</v>
      </c>
      <c r="D328" s="151">
        <v>669</v>
      </c>
    </row>
    <row r="329" spans="1:4" s="9" customFormat="1" ht="24.75" customHeight="1">
      <c r="A329" s="141" t="s">
        <v>741</v>
      </c>
      <c r="B329" s="152" t="s">
        <v>818</v>
      </c>
      <c r="C329" s="141">
        <v>2022</v>
      </c>
      <c r="D329" s="151">
        <v>599</v>
      </c>
    </row>
    <row r="330" spans="1:4" s="9" customFormat="1" ht="24.75" customHeight="1">
      <c r="A330" s="141" t="s">
        <v>742</v>
      </c>
      <c r="B330" s="152" t="s">
        <v>819</v>
      </c>
      <c r="C330" s="141">
        <v>2022</v>
      </c>
      <c r="D330" s="151">
        <v>799.99</v>
      </c>
    </row>
    <row r="331" spans="1:4" s="9" customFormat="1" ht="19.5" customHeight="1">
      <c r="A331" s="329" t="s">
        <v>19</v>
      </c>
      <c r="B331" s="330"/>
      <c r="C331" s="331"/>
      <c r="D331" s="221">
        <f>SUM(D311:D330)</f>
        <v>79641.77</v>
      </c>
    </row>
    <row r="332" spans="1:4" ht="19.5" customHeight="1">
      <c r="A332" s="292" t="s">
        <v>121</v>
      </c>
      <c r="B332" s="292"/>
      <c r="C332" s="292"/>
      <c r="D332" s="292"/>
    </row>
    <row r="333" spans="1:4" s="11" customFormat="1" ht="24.75" customHeight="1">
      <c r="A333" s="141" t="s">
        <v>295</v>
      </c>
      <c r="B333" s="255" t="s">
        <v>874</v>
      </c>
      <c r="C333" s="141">
        <v>2022</v>
      </c>
      <c r="D333" s="154">
        <v>3991.35</v>
      </c>
    </row>
    <row r="334" spans="1:4" s="11" customFormat="1" ht="24.75" customHeight="1">
      <c r="A334" s="320" t="s">
        <v>19</v>
      </c>
      <c r="B334" s="321"/>
      <c r="C334" s="322"/>
      <c r="D334" s="221">
        <f>D333</f>
        <v>3991.35</v>
      </c>
    </row>
    <row r="335" spans="1:4" s="11" customFormat="1" ht="19.5" customHeight="1">
      <c r="A335" s="292" t="s">
        <v>94</v>
      </c>
      <c r="B335" s="292"/>
      <c r="C335" s="292"/>
      <c r="D335" s="292"/>
    </row>
    <row r="336" spans="1:4" s="9" customFormat="1" ht="24.75" customHeight="1">
      <c r="A336" s="141" t="s">
        <v>295</v>
      </c>
      <c r="B336" s="132" t="s">
        <v>408</v>
      </c>
      <c r="C336" s="141">
        <v>2020</v>
      </c>
      <c r="D336" s="252">
        <v>3750</v>
      </c>
    </row>
    <row r="337" spans="1:4" s="9" customFormat="1" ht="24.75" customHeight="1">
      <c r="A337" s="141" t="s">
        <v>300</v>
      </c>
      <c r="B337" s="132" t="s">
        <v>408</v>
      </c>
      <c r="C337" s="141">
        <v>2020</v>
      </c>
      <c r="D337" s="252">
        <v>3750</v>
      </c>
    </row>
    <row r="338" spans="1:4" s="9" customFormat="1" ht="24.75" customHeight="1">
      <c r="A338" s="141" t="s">
        <v>309</v>
      </c>
      <c r="B338" s="132" t="s">
        <v>408</v>
      </c>
      <c r="C338" s="141">
        <v>2020</v>
      </c>
      <c r="D338" s="252">
        <v>3750</v>
      </c>
    </row>
    <row r="339" spans="1:4" s="9" customFormat="1" ht="24.75" customHeight="1">
      <c r="A339" s="141" t="s">
        <v>713</v>
      </c>
      <c r="B339" s="132" t="s">
        <v>637</v>
      </c>
      <c r="C339" s="141">
        <v>2021</v>
      </c>
      <c r="D339" s="252">
        <v>3419.4</v>
      </c>
    </row>
    <row r="340" spans="1:4" s="9" customFormat="1" ht="19.5" customHeight="1">
      <c r="A340" s="320" t="s">
        <v>19</v>
      </c>
      <c r="B340" s="321"/>
      <c r="C340" s="322"/>
      <c r="D340" s="78">
        <f>SUM(D336:D339)</f>
        <v>14669.4</v>
      </c>
    </row>
    <row r="341" spans="1:4" s="9" customFormat="1" ht="19.5" customHeight="1">
      <c r="A341" s="292" t="s">
        <v>109</v>
      </c>
      <c r="B341" s="292"/>
      <c r="C341" s="292"/>
      <c r="D341" s="292"/>
    </row>
    <row r="342" spans="1:4" s="167" customFormat="1" ht="24.75" customHeight="1">
      <c r="A342" s="141" t="s">
        <v>295</v>
      </c>
      <c r="B342" s="132" t="s">
        <v>541</v>
      </c>
      <c r="C342" s="149">
        <v>2019</v>
      </c>
      <c r="D342" s="252">
        <v>2399</v>
      </c>
    </row>
    <row r="343" spans="1:4" s="167" customFormat="1" ht="24.75" customHeight="1">
      <c r="A343" s="141" t="s">
        <v>300</v>
      </c>
      <c r="B343" s="132" t="s">
        <v>542</v>
      </c>
      <c r="C343" s="149">
        <v>2019</v>
      </c>
      <c r="D343" s="252">
        <v>2679</v>
      </c>
    </row>
    <row r="344" spans="1:4" s="167" customFormat="1" ht="24.75" customHeight="1">
      <c r="A344" s="141" t="s">
        <v>309</v>
      </c>
      <c r="B344" s="132" t="s">
        <v>543</v>
      </c>
      <c r="C344" s="149">
        <v>2020</v>
      </c>
      <c r="D344" s="243">
        <v>43360</v>
      </c>
    </row>
    <row r="345" spans="1:4" s="167" customFormat="1" ht="24.75" customHeight="1">
      <c r="A345" s="141" t="s">
        <v>713</v>
      </c>
      <c r="B345" s="132" t="s">
        <v>544</v>
      </c>
      <c r="C345" s="149">
        <v>2020</v>
      </c>
      <c r="D345" s="243">
        <v>143030.55</v>
      </c>
    </row>
    <row r="346" spans="1:4" s="167" customFormat="1" ht="24.75" customHeight="1">
      <c r="A346" s="141" t="s">
        <v>714</v>
      </c>
      <c r="B346" s="132" t="s">
        <v>534</v>
      </c>
      <c r="C346" s="141">
        <v>2020</v>
      </c>
      <c r="D346" s="243">
        <v>4328.37</v>
      </c>
    </row>
    <row r="347" spans="1:4" s="167" customFormat="1" ht="24.75" customHeight="1">
      <c r="A347" s="141" t="s">
        <v>715</v>
      </c>
      <c r="B347" s="132" t="s">
        <v>535</v>
      </c>
      <c r="C347" s="141">
        <v>2020</v>
      </c>
      <c r="D347" s="243">
        <v>29309.67</v>
      </c>
    </row>
    <row r="348" spans="1:4" s="167" customFormat="1" ht="24.75" customHeight="1">
      <c r="A348" s="141" t="s">
        <v>716</v>
      </c>
      <c r="B348" s="132" t="s">
        <v>529</v>
      </c>
      <c r="C348" s="141">
        <v>2020</v>
      </c>
      <c r="D348" s="243">
        <v>7500</v>
      </c>
    </row>
    <row r="349" spans="1:4" s="167" customFormat="1" ht="24.75" customHeight="1">
      <c r="A349" s="141" t="s">
        <v>717</v>
      </c>
      <c r="B349" s="256" t="s">
        <v>529</v>
      </c>
      <c r="C349" s="113">
        <v>2020</v>
      </c>
      <c r="D349" s="243">
        <v>7500</v>
      </c>
    </row>
    <row r="350" spans="1:4" s="167" customFormat="1" ht="24.75" customHeight="1">
      <c r="A350" s="141" t="s">
        <v>731</v>
      </c>
      <c r="B350" s="256" t="s">
        <v>531</v>
      </c>
      <c r="C350" s="113">
        <v>2020</v>
      </c>
      <c r="D350" s="243">
        <v>6821.58</v>
      </c>
    </row>
    <row r="351" spans="1:4" s="167" customFormat="1" ht="24.75" customHeight="1">
      <c r="A351" s="141" t="s">
        <v>732</v>
      </c>
      <c r="B351" s="256" t="s">
        <v>534</v>
      </c>
      <c r="C351" s="113">
        <v>2020</v>
      </c>
      <c r="D351" s="243">
        <v>4328.37</v>
      </c>
    </row>
    <row r="352" spans="1:4" s="9" customFormat="1" ht="19.5" customHeight="1">
      <c r="A352" s="326" t="s">
        <v>19</v>
      </c>
      <c r="B352" s="327"/>
      <c r="C352" s="328"/>
      <c r="D352" s="234">
        <f>SUM(D342:D351)</f>
        <v>251256.53999999995</v>
      </c>
    </row>
    <row r="353" spans="1:4" s="9" customFormat="1" ht="19.5" customHeight="1">
      <c r="A353" s="292" t="s">
        <v>245</v>
      </c>
      <c r="B353" s="292"/>
      <c r="C353" s="292"/>
      <c r="D353" s="292"/>
    </row>
    <row r="354" spans="1:4" s="9" customFormat="1" ht="24.75" customHeight="1">
      <c r="A354" s="133" t="s">
        <v>295</v>
      </c>
      <c r="B354" s="134" t="s">
        <v>598</v>
      </c>
      <c r="C354" s="133">
        <v>2019</v>
      </c>
      <c r="D354" s="245">
        <v>2680</v>
      </c>
    </row>
    <row r="355" spans="1:4" s="9" customFormat="1" ht="24.75" customHeight="1">
      <c r="A355" s="133" t="s">
        <v>300</v>
      </c>
      <c r="B355" s="134" t="s">
        <v>599</v>
      </c>
      <c r="C355" s="133">
        <v>2020</v>
      </c>
      <c r="D355" s="245">
        <v>8880.6</v>
      </c>
    </row>
    <row r="356" spans="1:4" s="6" customFormat="1" ht="19.5" customHeight="1">
      <c r="A356" s="329" t="s">
        <v>19</v>
      </c>
      <c r="B356" s="330"/>
      <c r="C356" s="331"/>
      <c r="D356" s="78">
        <f>SUM(D354:D355)</f>
        <v>11560.6</v>
      </c>
    </row>
    <row r="357" spans="1:4" ht="19.5" customHeight="1">
      <c r="A357" s="292" t="s">
        <v>112</v>
      </c>
      <c r="B357" s="292"/>
      <c r="C357" s="292"/>
      <c r="D357" s="292"/>
    </row>
    <row r="358" spans="1:4" ht="24.75" customHeight="1">
      <c r="A358" s="323" t="s">
        <v>724</v>
      </c>
      <c r="B358" s="324"/>
      <c r="C358" s="324"/>
      <c r="D358" s="325"/>
    </row>
    <row r="359" spans="1:4" s="4" customFormat="1" ht="19.5" customHeight="1">
      <c r="A359" s="292" t="s">
        <v>248</v>
      </c>
      <c r="B359" s="292"/>
      <c r="C359" s="292"/>
      <c r="D359" s="292"/>
    </row>
    <row r="360" spans="1:4" s="6" customFormat="1" ht="24.75" customHeight="1">
      <c r="A360" s="133" t="s">
        <v>295</v>
      </c>
      <c r="B360" s="132" t="s">
        <v>576</v>
      </c>
      <c r="C360" s="149">
        <v>2017</v>
      </c>
      <c r="D360" s="257">
        <v>2630</v>
      </c>
    </row>
    <row r="361" spans="1:4" s="6" customFormat="1" ht="24.75" customHeight="1">
      <c r="A361" s="133" t="s">
        <v>300</v>
      </c>
      <c r="B361" s="132" t="s">
        <v>576</v>
      </c>
      <c r="C361" s="149">
        <v>2017</v>
      </c>
      <c r="D361" s="257">
        <v>2630</v>
      </c>
    </row>
    <row r="362" spans="1:4" s="6" customFormat="1" ht="24.75" customHeight="1">
      <c r="A362" s="133" t="s">
        <v>309</v>
      </c>
      <c r="B362" s="132" t="s">
        <v>576</v>
      </c>
      <c r="C362" s="149">
        <v>2017</v>
      </c>
      <c r="D362" s="257">
        <v>2630</v>
      </c>
    </row>
    <row r="363" spans="1:4" s="6" customFormat="1" ht="24.75" customHeight="1">
      <c r="A363" s="133" t="s">
        <v>713</v>
      </c>
      <c r="B363" s="132" t="s">
        <v>577</v>
      </c>
      <c r="C363" s="149">
        <v>2018</v>
      </c>
      <c r="D363" s="258">
        <v>3782.25</v>
      </c>
    </row>
    <row r="364" spans="1:4" s="6" customFormat="1" ht="24.75" customHeight="1">
      <c r="A364" s="133" t="s">
        <v>714</v>
      </c>
      <c r="B364" s="132" t="s">
        <v>577</v>
      </c>
      <c r="C364" s="149">
        <v>2018</v>
      </c>
      <c r="D364" s="258">
        <v>3782.25</v>
      </c>
    </row>
    <row r="365" spans="1:4" s="6" customFormat="1" ht="24.75" customHeight="1">
      <c r="A365" s="133" t="s">
        <v>715</v>
      </c>
      <c r="B365" s="132" t="s">
        <v>577</v>
      </c>
      <c r="C365" s="149">
        <v>2018</v>
      </c>
      <c r="D365" s="258">
        <v>3782.25</v>
      </c>
    </row>
    <row r="366" spans="1:4" s="6" customFormat="1" ht="24.75" customHeight="1">
      <c r="A366" s="133" t="s">
        <v>716</v>
      </c>
      <c r="B366" s="132" t="s">
        <v>577</v>
      </c>
      <c r="C366" s="149">
        <v>2018</v>
      </c>
      <c r="D366" s="258">
        <v>3782.25</v>
      </c>
    </row>
    <row r="367" spans="1:4" s="6" customFormat="1" ht="24.75" customHeight="1">
      <c r="A367" s="133" t="s">
        <v>717</v>
      </c>
      <c r="B367" s="132" t="s">
        <v>577</v>
      </c>
      <c r="C367" s="149">
        <v>2018</v>
      </c>
      <c r="D367" s="258">
        <v>3782.25</v>
      </c>
    </row>
    <row r="368" spans="1:4" s="6" customFormat="1" ht="24.75" customHeight="1">
      <c r="A368" s="133" t="s">
        <v>731</v>
      </c>
      <c r="B368" s="132" t="s">
        <v>578</v>
      </c>
      <c r="C368" s="149">
        <v>2018</v>
      </c>
      <c r="D368" s="258">
        <v>1750</v>
      </c>
    </row>
    <row r="369" spans="1:4" s="6" customFormat="1" ht="24.75" customHeight="1">
      <c r="A369" s="133" t="s">
        <v>732</v>
      </c>
      <c r="B369" s="132" t="s">
        <v>579</v>
      </c>
      <c r="C369" s="149">
        <v>2019</v>
      </c>
      <c r="D369" s="258">
        <v>9300.3</v>
      </c>
    </row>
    <row r="370" spans="1:4" s="6" customFormat="1" ht="24.75" customHeight="1">
      <c r="A370" s="133" t="s">
        <v>733</v>
      </c>
      <c r="B370" s="132" t="s">
        <v>580</v>
      </c>
      <c r="C370" s="149">
        <v>2019</v>
      </c>
      <c r="D370" s="258">
        <v>2718</v>
      </c>
    </row>
    <row r="371" spans="1:4" s="6" customFormat="1" ht="24.75" customHeight="1">
      <c r="A371" s="133" t="s">
        <v>734</v>
      </c>
      <c r="B371" s="132" t="s">
        <v>581</v>
      </c>
      <c r="C371" s="149">
        <v>2019</v>
      </c>
      <c r="D371" s="258">
        <v>2490</v>
      </c>
    </row>
    <row r="372" spans="1:4" s="6" customFormat="1" ht="24.75" customHeight="1">
      <c r="A372" s="133" t="s">
        <v>735</v>
      </c>
      <c r="B372" s="132" t="s">
        <v>581</v>
      </c>
      <c r="C372" s="149">
        <v>2019</v>
      </c>
      <c r="D372" s="258">
        <v>2490</v>
      </c>
    </row>
    <row r="373" spans="1:4" s="6" customFormat="1" ht="24.75" customHeight="1">
      <c r="A373" s="133" t="s">
        <v>736</v>
      </c>
      <c r="B373" s="132" t="s">
        <v>582</v>
      </c>
      <c r="C373" s="149">
        <v>2019</v>
      </c>
      <c r="D373" s="258">
        <v>2356.68</v>
      </c>
    </row>
    <row r="374" spans="1:4" s="6" customFormat="1" ht="24.75" customHeight="1">
      <c r="A374" s="133" t="s">
        <v>737</v>
      </c>
      <c r="B374" s="132" t="s">
        <v>582</v>
      </c>
      <c r="C374" s="149">
        <v>2019</v>
      </c>
      <c r="D374" s="258">
        <v>2356.68</v>
      </c>
    </row>
    <row r="375" spans="1:4" s="6" customFormat="1" ht="24.75" customHeight="1">
      <c r="A375" s="133" t="s">
        <v>738</v>
      </c>
      <c r="B375" s="132" t="s">
        <v>583</v>
      </c>
      <c r="C375" s="149">
        <v>2020</v>
      </c>
      <c r="D375" s="258">
        <v>2837.61</v>
      </c>
    </row>
    <row r="376" spans="1:4" s="6" customFormat="1" ht="24.75" customHeight="1">
      <c r="A376" s="133" t="s">
        <v>739</v>
      </c>
      <c r="B376" s="132" t="s">
        <v>583</v>
      </c>
      <c r="C376" s="149">
        <v>2020</v>
      </c>
      <c r="D376" s="258">
        <v>2837.61</v>
      </c>
    </row>
    <row r="377" spans="1:4" s="6" customFormat="1" ht="24.75" customHeight="1">
      <c r="A377" s="133" t="s">
        <v>740</v>
      </c>
      <c r="B377" s="132" t="s">
        <v>583</v>
      </c>
      <c r="C377" s="149">
        <v>2020</v>
      </c>
      <c r="D377" s="258">
        <v>2837.61</v>
      </c>
    </row>
    <row r="378" spans="1:4" s="6" customFormat="1" ht="24.75" customHeight="1">
      <c r="A378" s="133" t="s">
        <v>741</v>
      </c>
      <c r="B378" s="132" t="s">
        <v>584</v>
      </c>
      <c r="C378" s="149">
        <v>2020</v>
      </c>
      <c r="D378" s="258">
        <v>1676.99</v>
      </c>
    </row>
    <row r="379" spans="1:4" s="6" customFormat="1" ht="24.75" customHeight="1">
      <c r="A379" s="133" t="s">
        <v>742</v>
      </c>
      <c r="B379" s="132" t="s">
        <v>584</v>
      </c>
      <c r="C379" s="149">
        <v>2020</v>
      </c>
      <c r="D379" s="258">
        <v>1676.99</v>
      </c>
    </row>
    <row r="380" spans="1:4" s="6" customFormat="1" ht="24.75" customHeight="1">
      <c r="A380" s="133" t="s">
        <v>743</v>
      </c>
      <c r="B380" s="132" t="s">
        <v>584</v>
      </c>
      <c r="C380" s="149">
        <v>2020</v>
      </c>
      <c r="D380" s="258">
        <v>1676.99</v>
      </c>
    </row>
    <row r="381" spans="1:4" s="6" customFormat="1" ht="24.75" customHeight="1">
      <c r="A381" s="133" t="s">
        <v>744</v>
      </c>
      <c r="B381" s="132" t="s">
        <v>584</v>
      </c>
      <c r="C381" s="149">
        <v>2020</v>
      </c>
      <c r="D381" s="258">
        <v>1676.99</v>
      </c>
    </row>
    <row r="382" spans="1:4" s="6" customFormat="1" ht="24.75" customHeight="1">
      <c r="A382" s="133" t="s">
        <v>745</v>
      </c>
      <c r="B382" s="132" t="s">
        <v>584</v>
      </c>
      <c r="C382" s="149">
        <v>2020</v>
      </c>
      <c r="D382" s="258">
        <v>1676.99</v>
      </c>
    </row>
    <row r="383" spans="1:4" s="6" customFormat="1" ht="24.75" customHeight="1">
      <c r="A383" s="133" t="s">
        <v>746</v>
      </c>
      <c r="B383" s="132" t="s">
        <v>584</v>
      </c>
      <c r="C383" s="149">
        <v>2020</v>
      </c>
      <c r="D383" s="258">
        <v>1676.99</v>
      </c>
    </row>
    <row r="384" spans="1:4" s="6" customFormat="1" ht="24.75" customHeight="1">
      <c r="A384" s="133" t="s">
        <v>747</v>
      </c>
      <c r="B384" s="132" t="s">
        <v>584</v>
      </c>
      <c r="C384" s="149">
        <v>2020</v>
      </c>
      <c r="D384" s="258">
        <v>1676.99</v>
      </c>
    </row>
    <row r="385" spans="1:4" s="6" customFormat="1" ht="24.75" customHeight="1">
      <c r="A385" s="133" t="s">
        <v>748</v>
      </c>
      <c r="B385" s="132" t="s">
        <v>584</v>
      </c>
      <c r="C385" s="149">
        <v>2020</v>
      </c>
      <c r="D385" s="258">
        <v>1676.99</v>
      </c>
    </row>
    <row r="386" spans="1:4" s="6" customFormat="1" ht="24.75" customHeight="1">
      <c r="A386" s="133" t="s">
        <v>749</v>
      </c>
      <c r="B386" s="132" t="s">
        <v>584</v>
      </c>
      <c r="C386" s="149">
        <v>2020</v>
      </c>
      <c r="D386" s="258">
        <v>1676.99</v>
      </c>
    </row>
    <row r="387" spans="1:4" s="6" customFormat="1" ht="24.75" customHeight="1">
      <c r="A387" s="133" t="s">
        <v>750</v>
      </c>
      <c r="B387" s="132" t="s">
        <v>584</v>
      </c>
      <c r="C387" s="149">
        <v>2020</v>
      </c>
      <c r="D387" s="258">
        <v>1676.99</v>
      </c>
    </row>
    <row r="388" spans="1:4" s="6" customFormat="1" ht="24.75" customHeight="1">
      <c r="A388" s="133" t="s">
        <v>751</v>
      </c>
      <c r="B388" s="132" t="s">
        <v>584</v>
      </c>
      <c r="C388" s="149">
        <v>2020</v>
      </c>
      <c r="D388" s="258">
        <v>1676.99</v>
      </c>
    </row>
    <row r="389" spans="1:4" s="6" customFormat="1" ht="24.75" customHeight="1">
      <c r="A389" s="133" t="s">
        <v>752</v>
      </c>
      <c r="B389" s="132" t="s">
        <v>584</v>
      </c>
      <c r="C389" s="149">
        <v>2020</v>
      </c>
      <c r="D389" s="258">
        <v>1676.99</v>
      </c>
    </row>
    <row r="390" spans="1:4" s="6" customFormat="1" ht="24.75" customHeight="1">
      <c r="A390" s="133" t="s">
        <v>753</v>
      </c>
      <c r="B390" s="132" t="s">
        <v>584</v>
      </c>
      <c r="C390" s="149">
        <v>2020</v>
      </c>
      <c r="D390" s="258">
        <v>1676.99</v>
      </c>
    </row>
    <row r="391" spans="1:4" s="6" customFormat="1" ht="24.75" customHeight="1">
      <c r="A391" s="133" t="s">
        <v>754</v>
      </c>
      <c r="B391" s="132" t="s">
        <v>584</v>
      </c>
      <c r="C391" s="149">
        <v>2020</v>
      </c>
      <c r="D391" s="258">
        <v>1676.99</v>
      </c>
    </row>
    <row r="392" spans="1:4" s="6" customFormat="1" ht="24.75" customHeight="1">
      <c r="A392" s="133" t="s">
        <v>755</v>
      </c>
      <c r="B392" s="132" t="s">
        <v>584</v>
      </c>
      <c r="C392" s="149">
        <v>2020</v>
      </c>
      <c r="D392" s="258">
        <v>1676.99</v>
      </c>
    </row>
    <row r="393" spans="1:4" s="6" customFormat="1" ht="24.75" customHeight="1">
      <c r="A393" s="133" t="s">
        <v>756</v>
      </c>
      <c r="B393" s="132" t="s">
        <v>584</v>
      </c>
      <c r="C393" s="149">
        <v>2020</v>
      </c>
      <c r="D393" s="258">
        <v>1676.99</v>
      </c>
    </row>
    <row r="394" spans="1:4" s="6" customFormat="1" ht="24.75" customHeight="1">
      <c r="A394" s="133" t="s">
        <v>757</v>
      </c>
      <c r="B394" s="132" t="s">
        <v>584</v>
      </c>
      <c r="C394" s="149">
        <v>2020</v>
      </c>
      <c r="D394" s="258">
        <v>1676.99</v>
      </c>
    </row>
    <row r="395" spans="1:4" s="6" customFormat="1" ht="24.75" customHeight="1">
      <c r="A395" s="133" t="s">
        <v>758</v>
      </c>
      <c r="B395" s="132" t="s">
        <v>584</v>
      </c>
      <c r="C395" s="149">
        <v>2020</v>
      </c>
      <c r="D395" s="258">
        <v>1676.99</v>
      </c>
    </row>
    <row r="396" spans="1:4" s="6" customFormat="1" ht="24.75" customHeight="1">
      <c r="A396" s="133" t="s">
        <v>759</v>
      </c>
      <c r="B396" s="132" t="s">
        <v>584</v>
      </c>
      <c r="C396" s="149">
        <v>2020</v>
      </c>
      <c r="D396" s="258">
        <v>1676.99</v>
      </c>
    </row>
    <row r="397" spans="1:4" s="6" customFormat="1" ht="24.75" customHeight="1">
      <c r="A397" s="133" t="s">
        <v>760</v>
      </c>
      <c r="B397" s="132" t="s">
        <v>584</v>
      </c>
      <c r="C397" s="149">
        <v>2020</v>
      </c>
      <c r="D397" s="258">
        <v>1676.99</v>
      </c>
    </row>
    <row r="398" spans="1:4" s="6" customFormat="1" ht="24.75" customHeight="1">
      <c r="A398" s="133" t="s">
        <v>761</v>
      </c>
      <c r="B398" s="132" t="s">
        <v>584</v>
      </c>
      <c r="C398" s="149">
        <v>2020</v>
      </c>
      <c r="D398" s="258">
        <v>1676.99</v>
      </c>
    </row>
    <row r="399" spans="1:4" s="6" customFormat="1" ht="24.75" customHeight="1">
      <c r="A399" s="133" t="s">
        <v>762</v>
      </c>
      <c r="B399" s="132" t="s">
        <v>584</v>
      </c>
      <c r="C399" s="149">
        <v>2020</v>
      </c>
      <c r="D399" s="258">
        <v>1676.99</v>
      </c>
    </row>
    <row r="400" spans="1:4" s="6" customFormat="1" ht="24.75" customHeight="1">
      <c r="A400" s="133" t="s">
        <v>763</v>
      </c>
      <c r="B400" s="132" t="s">
        <v>584</v>
      </c>
      <c r="C400" s="149">
        <v>2020</v>
      </c>
      <c r="D400" s="258">
        <v>1676.99</v>
      </c>
    </row>
    <row r="401" spans="1:4" s="6" customFormat="1" ht="24.75" customHeight="1">
      <c r="A401" s="133" t="s">
        <v>764</v>
      </c>
      <c r="B401" s="132" t="s">
        <v>584</v>
      </c>
      <c r="C401" s="149">
        <v>2020</v>
      </c>
      <c r="D401" s="258">
        <v>1676.99</v>
      </c>
    </row>
    <row r="402" spans="1:4" s="6" customFormat="1" ht="24.75" customHeight="1">
      <c r="A402" s="133" t="s">
        <v>765</v>
      </c>
      <c r="B402" s="132" t="s">
        <v>584</v>
      </c>
      <c r="C402" s="149">
        <v>2020</v>
      </c>
      <c r="D402" s="258">
        <v>1676.99</v>
      </c>
    </row>
    <row r="403" spans="1:4" s="6" customFormat="1" ht="24.75" customHeight="1">
      <c r="A403" s="133" t="s">
        <v>766</v>
      </c>
      <c r="B403" s="132" t="s">
        <v>584</v>
      </c>
      <c r="C403" s="149">
        <v>2020</v>
      </c>
      <c r="D403" s="258">
        <v>1676.99</v>
      </c>
    </row>
    <row r="404" spans="1:4" s="6" customFormat="1" ht="24.75" customHeight="1">
      <c r="A404" s="133" t="s">
        <v>767</v>
      </c>
      <c r="B404" s="132" t="s">
        <v>584</v>
      </c>
      <c r="C404" s="149">
        <v>2020</v>
      </c>
      <c r="D404" s="258">
        <v>1676.99</v>
      </c>
    </row>
    <row r="405" spans="1:4" s="6" customFormat="1" ht="24.75" customHeight="1">
      <c r="A405" s="133" t="s">
        <v>768</v>
      </c>
      <c r="B405" s="132" t="s">
        <v>584</v>
      </c>
      <c r="C405" s="149">
        <v>2020</v>
      </c>
      <c r="D405" s="258">
        <v>1676.99</v>
      </c>
    </row>
    <row r="406" spans="1:4" s="6" customFormat="1" ht="24.75" customHeight="1">
      <c r="A406" s="133" t="s">
        <v>769</v>
      </c>
      <c r="B406" s="132" t="s">
        <v>584</v>
      </c>
      <c r="C406" s="149">
        <v>2020</v>
      </c>
      <c r="D406" s="258">
        <v>1677.11</v>
      </c>
    </row>
    <row r="407" spans="1:4" s="6" customFormat="1" ht="24.75" customHeight="1">
      <c r="A407" s="133" t="s">
        <v>770</v>
      </c>
      <c r="B407" s="132" t="s">
        <v>585</v>
      </c>
      <c r="C407" s="149">
        <v>2020</v>
      </c>
      <c r="D407" s="258">
        <v>2813</v>
      </c>
    </row>
    <row r="408" spans="1:4" s="6" customFormat="1" ht="24.75" customHeight="1">
      <c r="A408" s="133" t="s">
        <v>771</v>
      </c>
      <c r="B408" s="132" t="s">
        <v>585</v>
      </c>
      <c r="C408" s="149">
        <v>2020</v>
      </c>
      <c r="D408" s="258">
        <v>2813</v>
      </c>
    </row>
    <row r="409" spans="1:4" s="6" customFormat="1" ht="24.75" customHeight="1">
      <c r="A409" s="133" t="s">
        <v>772</v>
      </c>
      <c r="B409" s="132" t="s">
        <v>585</v>
      </c>
      <c r="C409" s="149">
        <v>2020</v>
      </c>
      <c r="D409" s="258">
        <v>2813</v>
      </c>
    </row>
    <row r="410" spans="1:4" s="6" customFormat="1" ht="24.75" customHeight="1">
      <c r="A410" s="133" t="s">
        <v>773</v>
      </c>
      <c r="B410" s="132" t="s">
        <v>585</v>
      </c>
      <c r="C410" s="149">
        <v>2020</v>
      </c>
      <c r="D410" s="258">
        <v>2813</v>
      </c>
    </row>
    <row r="411" spans="1:4" s="6" customFormat="1" ht="24.75" customHeight="1">
      <c r="A411" s="133" t="s">
        <v>774</v>
      </c>
      <c r="B411" s="132" t="s">
        <v>585</v>
      </c>
      <c r="C411" s="149">
        <v>2020</v>
      </c>
      <c r="D411" s="258">
        <v>2813</v>
      </c>
    </row>
    <row r="412" spans="1:4" s="6" customFormat="1" ht="24.75" customHeight="1">
      <c r="A412" s="133" t="s">
        <v>775</v>
      </c>
      <c r="B412" s="132" t="s">
        <v>585</v>
      </c>
      <c r="C412" s="149">
        <v>2020</v>
      </c>
      <c r="D412" s="258">
        <v>2813</v>
      </c>
    </row>
    <row r="413" spans="1:4" s="6" customFormat="1" ht="24.75" customHeight="1">
      <c r="A413" s="133" t="s">
        <v>776</v>
      </c>
      <c r="B413" s="132" t="s">
        <v>585</v>
      </c>
      <c r="C413" s="149">
        <v>2020</v>
      </c>
      <c r="D413" s="258">
        <v>2813</v>
      </c>
    </row>
    <row r="414" spans="1:4" s="6" customFormat="1" ht="24.75" customHeight="1">
      <c r="A414" s="133" t="s">
        <v>777</v>
      </c>
      <c r="B414" s="132" t="s">
        <v>585</v>
      </c>
      <c r="C414" s="149">
        <v>2020</v>
      </c>
      <c r="D414" s="258">
        <v>2813</v>
      </c>
    </row>
    <row r="415" spans="1:4" s="6" customFormat="1" ht="24.75" customHeight="1">
      <c r="A415" s="133" t="s">
        <v>778</v>
      </c>
      <c r="B415" s="132" t="s">
        <v>585</v>
      </c>
      <c r="C415" s="149">
        <v>2020</v>
      </c>
      <c r="D415" s="258">
        <v>2813</v>
      </c>
    </row>
    <row r="416" spans="1:4" s="6" customFormat="1" ht="24.75" customHeight="1">
      <c r="A416" s="133" t="s">
        <v>779</v>
      </c>
      <c r="B416" s="132" t="s">
        <v>585</v>
      </c>
      <c r="C416" s="149">
        <v>2020</v>
      </c>
      <c r="D416" s="258">
        <v>2813</v>
      </c>
    </row>
    <row r="417" spans="1:4" s="6" customFormat="1" ht="24.75" customHeight="1">
      <c r="A417" s="133" t="s">
        <v>780</v>
      </c>
      <c r="B417" s="132" t="s">
        <v>585</v>
      </c>
      <c r="C417" s="149">
        <v>2020</v>
      </c>
      <c r="D417" s="258">
        <v>2813</v>
      </c>
    </row>
    <row r="418" spans="1:4" s="6" customFormat="1" ht="24.75" customHeight="1">
      <c r="A418" s="133" t="s">
        <v>781</v>
      </c>
      <c r="B418" s="132" t="s">
        <v>585</v>
      </c>
      <c r="C418" s="149">
        <v>2020</v>
      </c>
      <c r="D418" s="258">
        <v>2813</v>
      </c>
    </row>
    <row r="419" spans="1:4" s="6" customFormat="1" ht="24.75" customHeight="1">
      <c r="A419" s="133" t="s">
        <v>782</v>
      </c>
      <c r="B419" s="132" t="s">
        <v>585</v>
      </c>
      <c r="C419" s="149">
        <v>2020</v>
      </c>
      <c r="D419" s="258">
        <v>2813</v>
      </c>
    </row>
    <row r="420" spans="1:4" s="6" customFormat="1" ht="24.75" customHeight="1">
      <c r="A420" s="133" t="s">
        <v>783</v>
      </c>
      <c r="B420" s="132" t="s">
        <v>585</v>
      </c>
      <c r="C420" s="149">
        <v>2020</v>
      </c>
      <c r="D420" s="258">
        <v>2813</v>
      </c>
    </row>
    <row r="421" spans="1:4" s="6" customFormat="1" ht="24.75" customHeight="1">
      <c r="A421" s="133" t="s">
        <v>784</v>
      </c>
      <c r="B421" s="132" t="s">
        <v>585</v>
      </c>
      <c r="C421" s="149">
        <v>2020</v>
      </c>
      <c r="D421" s="258">
        <v>2813</v>
      </c>
    </row>
    <row r="422" spans="1:4" s="6" customFormat="1" ht="24.75" customHeight="1">
      <c r="A422" s="133" t="s">
        <v>785</v>
      </c>
      <c r="B422" s="132" t="s">
        <v>702</v>
      </c>
      <c r="C422" s="149">
        <v>2021</v>
      </c>
      <c r="D422" s="258">
        <v>3493.2</v>
      </c>
    </row>
    <row r="423" spans="1:4" s="6" customFormat="1" ht="24.75" customHeight="1">
      <c r="A423" s="133" t="s">
        <v>786</v>
      </c>
      <c r="B423" s="132" t="s">
        <v>702</v>
      </c>
      <c r="C423" s="149">
        <v>2021</v>
      </c>
      <c r="D423" s="258">
        <v>3494.2</v>
      </c>
    </row>
    <row r="424" spans="1:4" s="6" customFormat="1" ht="24.75" customHeight="1">
      <c r="A424" s="133" t="s">
        <v>787</v>
      </c>
      <c r="B424" s="132" t="s">
        <v>702</v>
      </c>
      <c r="C424" s="149">
        <v>2021</v>
      </c>
      <c r="D424" s="258">
        <v>3495.2</v>
      </c>
    </row>
    <row r="425" spans="1:4" s="6" customFormat="1" ht="24.75" customHeight="1">
      <c r="A425" s="133" t="s">
        <v>788</v>
      </c>
      <c r="B425" s="132" t="s">
        <v>702</v>
      </c>
      <c r="C425" s="149">
        <v>2021</v>
      </c>
      <c r="D425" s="258">
        <v>3496.2</v>
      </c>
    </row>
    <row r="426" spans="1:4" s="6" customFormat="1" ht="24.75" customHeight="1">
      <c r="A426" s="133" t="s">
        <v>789</v>
      </c>
      <c r="B426" s="132" t="s">
        <v>702</v>
      </c>
      <c r="C426" s="149">
        <v>2021</v>
      </c>
      <c r="D426" s="258">
        <v>3497.2</v>
      </c>
    </row>
    <row r="427" spans="1:4" s="6" customFormat="1" ht="24.75" customHeight="1">
      <c r="A427" s="133" t="s">
        <v>790</v>
      </c>
      <c r="B427" s="132" t="s">
        <v>702</v>
      </c>
      <c r="C427" s="149">
        <v>2021</v>
      </c>
      <c r="D427" s="258">
        <v>3498.2</v>
      </c>
    </row>
    <row r="428" spans="1:4" s="6" customFormat="1" ht="24.75" customHeight="1">
      <c r="A428" s="133" t="s">
        <v>791</v>
      </c>
      <c r="B428" s="132" t="s">
        <v>702</v>
      </c>
      <c r="C428" s="149">
        <v>2021</v>
      </c>
      <c r="D428" s="258">
        <v>3499.2</v>
      </c>
    </row>
    <row r="429" spans="1:4" s="6" customFormat="1" ht="24.75" customHeight="1">
      <c r="A429" s="133" t="s">
        <v>792</v>
      </c>
      <c r="B429" s="132" t="s">
        <v>702</v>
      </c>
      <c r="C429" s="149">
        <v>2021</v>
      </c>
      <c r="D429" s="258">
        <v>3500.2</v>
      </c>
    </row>
    <row r="430" spans="1:4" s="6" customFormat="1" ht="24.75" customHeight="1">
      <c r="A430" s="133" t="s">
        <v>793</v>
      </c>
      <c r="B430" s="132" t="s">
        <v>702</v>
      </c>
      <c r="C430" s="149">
        <v>2021</v>
      </c>
      <c r="D430" s="258">
        <v>3501.2</v>
      </c>
    </row>
    <row r="431" spans="1:4" s="6" customFormat="1" ht="24.75" customHeight="1">
      <c r="A431" s="133" t="s">
        <v>794</v>
      </c>
      <c r="B431" s="132" t="s">
        <v>702</v>
      </c>
      <c r="C431" s="149">
        <v>2021</v>
      </c>
      <c r="D431" s="258">
        <v>3502.2</v>
      </c>
    </row>
    <row r="432" spans="1:4" s="6" customFormat="1" ht="24.75" customHeight="1">
      <c r="A432" s="133" t="s">
        <v>795</v>
      </c>
      <c r="B432" s="132" t="s">
        <v>702</v>
      </c>
      <c r="C432" s="149">
        <v>2021</v>
      </c>
      <c r="D432" s="258">
        <v>3503.2</v>
      </c>
    </row>
    <row r="433" spans="1:4" s="6" customFormat="1" ht="24.75" customHeight="1">
      <c r="A433" s="133" t="s">
        <v>796</v>
      </c>
      <c r="B433" s="132" t="s">
        <v>702</v>
      </c>
      <c r="C433" s="149">
        <v>2021</v>
      </c>
      <c r="D433" s="258">
        <v>3504.2</v>
      </c>
    </row>
    <row r="434" spans="1:4" s="6" customFormat="1" ht="24.75" customHeight="1">
      <c r="A434" s="133" t="s">
        <v>797</v>
      </c>
      <c r="B434" s="132" t="s">
        <v>702</v>
      </c>
      <c r="C434" s="149">
        <v>2021</v>
      </c>
      <c r="D434" s="258">
        <v>3505.2</v>
      </c>
    </row>
    <row r="435" spans="1:4" s="6" customFormat="1" ht="24.75" customHeight="1">
      <c r="A435" s="133" t="s">
        <v>798</v>
      </c>
      <c r="B435" s="132" t="s">
        <v>702</v>
      </c>
      <c r="C435" s="149">
        <v>2021</v>
      </c>
      <c r="D435" s="258">
        <v>3506.2</v>
      </c>
    </row>
    <row r="436" spans="1:4" s="6" customFormat="1" ht="24.75" customHeight="1">
      <c r="A436" s="133" t="s">
        <v>799</v>
      </c>
      <c r="B436" s="132" t="s">
        <v>702</v>
      </c>
      <c r="C436" s="149">
        <v>2021</v>
      </c>
      <c r="D436" s="258">
        <v>3507.2</v>
      </c>
    </row>
    <row r="437" spans="1:4" s="6" customFormat="1" ht="24.75" customHeight="1">
      <c r="A437" s="133" t="s">
        <v>800</v>
      </c>
      <c r="B437" s="132" t="s">
        <v>702</v>
      </c>
      <c r="C437" s="149">
        <v>2021</v>
      </c>
      <c r="D437" s="258">
        <v>3508.2</v>
      </c>
    </row>
    <row r="438" spans="1:4" s="6" customFormat="1" ht="24.75" customHeight="1">
      <c r="A438" s="133" t="s">
        <v>801</v>
      </c>
      <c r="B438" s="132" t="s">
        <v>703</v>
      </c>
      <c r="C438" s="149">
        <v>2021</v>
      </c>
      <c r="D438" s="258">
        <v>529</v>
      </c>
    </row>
    <row r="439" spans="1:4" s="6" customFormat="1" ht="24.75" customHeight="1">
      <c r="A439" s="133" t="s">
        <v>802</v>
      </c>
      <c r="B439" s="132" t="s">
        <v>703</v>
      </c>
      <c r="C439" s="149">
        <v>2021</v>
      </c>
      <c r="D439" s="259">
        <v>530</v>
      </c>
    </row>
    <row r="440" spans="1:4" s="90" customFormat="1" ht="24.75" customHeight="1">
      <c r="A440" s="133" t="s">
        <v>803</v>
      </c>
      <c r="B440" s="132" t="s">
        <v>810</v>
      </c>
      <c r="C440" s="149">
        <v>2022</v>
      </c>
      <c r="D440" s="154">
        <v>329</v>
      </c>
    </row>
    <row r="441" spans="1:4" s="90" customFormat="1" ht="24.75" customHeight="1">
      <c r="A441" s="133" t="s">
        <v>804</v>
      </c>
      <c r="B441" s="132" t="s">
        <v>810</v>
      </c>
      <c r="C441" s="149">
        <v>2022</v>
      </c>
      <c r="D441" s="154">
        <v>329</v>
      </c>
    </row>
    <row r="442" spans="1:4" s="90" customFormat="1" ht="24.75" customHeight="1">
      <c r="A442" s="133" t="s">
        <v>805</v>
      </c>
      <c r="B442" s="132" t="s">
        <v>810</v>
      </c>
      <c r="C442" s="149">
        <v>2022</v>
      </c>
      <c r="D442" s="154">
        <v>329</v>
      </c>
    </row>
    <row r="443" spans="1:6" s="86" customFormat="1" ht="19.5" customHeight="1">
      <c r="A443" s="320" t="s">
        <v>19</v>
      </c>
      <c r="B443" s="321"/>
      <c r="C443" s="322"/>
      <c r="D443" s="78">
        <f>SUM(D360:D442)</f>
        <v>207660.7700000003</v>
      </c>
      <c r="F443" s="95"/>
    </row>
    <row r="444" spans="1:6" s="4" customFormat="1" ht="19.5" customHeight="1">
      <c r="A444" s="292" t="s">
        <v>254</v>
      </c>
      <c r="B444" s="292"/>
      <c r="C444" s="292"/>
      <c r="D444" s="292"/>
      <c r="F444" s="10"/>
    </row>
    <row r="445" spans="1:6" s="9" customFormat="1" ht="24.75" customHeight="1">
      <c r="A445" s="133" t="s">
        <v>295</v>
      </c>
      <c r="B445" s="132" t="s">
        <v>655</v>
      </c>
      <c r="C445" s="144">
        <v>2017</v>
      </c>
      <c r="D445" s="243">
        <v>5789.01</v>
      </c>
      <c r="F445" s="10"/>
    </row>
    <row r="446" spans="1:4" s="9" customFormat="1" ht="24.75" customHeight="1">
      <c r="A446" s="133" t="s">
        <v>300</v>
      </c>
      <c r="B446" s="132" t="s">
        <v>656</v>
      </c>
      <c r="C446" s="144">
        <v>2017</v>
      </c>
      <c r="D446" s="243">
        <v>970</v>
      </c>
    </row>
    <row r="447" spans="1:4" s="86" customFormat="1" ht="24.75" customHeight="1">
      <c r="A447" s="133" t="s">
        <v>309</v>
      </c>
      <c r="B447" s="132" t="s">
        <v>430</v>
      </c>
      <c r="C447" s="144">
        <v>2018</v>
      </c>
      <c r="D447" s="252">
        <v>4588.99</v>
      </c>
    </row>
    <row r="448" spans="1:4" s="86" customFormat="1" ht="24.75" customHeight="1">
      <c r="A448" s="133" t="s">
        <v>713</v>
      </c>
      <c r="B448" s="132" t="s">
        <v>431</v>
      </c>
      <c r="C448" s="144">
        <v>2019</v>
      </c>
      <c r="D448" s="252">
        <v>2448</v>
      </c>
    </row>
    <row r="449" spans="1:4" s="86" customFormat="1" ht="24.75" customHeight="1">
      <c r="A449" s="133" t="s">
        <v>714</v>
      </c>
      <c r="B449" s="132" t="s">
        <v>431</v>
      </c>
      <c r="C449" s="144">
        <v>2019</v>
      </c>
      <c r="D449" s="252">
        <v>2448.01</v>
      </c>
    </row>
    <row r="450" spans="1:4" s="86" customFormat="1" ht="24.75" customHeight="1">
      <c r="A450" s="133" t="s">
        <v>715</v>
      </c>
      <c r="B450" s="132" t="s">
        <v>657</v>
      </c>
      <c r="C450" s="144">
        <v>2020</v>
      </c>
      <c r="D450" s="252">
        <v>4489.5</v>
      </c>
    </row>
    <row r="451" spans="1:4" s="86" customFormat="1" ht="24.75" customHeight="1">
      <c r="A451" s="133" t="s">
        <v>716</v>
      </c>
      <c r="B451" s="132" t="s">
        <v>657</v>
      </c>
      <c r="C451" s="144">
        <v>2020</v>
      </c>
      <c r="D451" s="252">
        <v>4489.5</v>
      </c>
    </row>
    <row r="452" spans="1:4" s="86" customFormat="1" ht="24.75" customHeight="1">
      <c r="A452" s="133" t="s">
        <v>717</v>
      </c>
      <c r="B452" s="132" t="s">
        <v>657</v>
      </c>
      <c r="C452" s="144">
        <v>2020</v>
      </c>
      <c r="D452" s="252">
        <v>4489.5</v>
      </c>
    </row>
    <row r="453" spans="1:4" s="86" customFormat="1" ht="24.75" customHeight="1">
      <c r="A453" s="133" t="s">
        <v>731</v>
      </c>
      <c r="B453" s="132" t="s">
        <v>432</v>
      </c>
      <c r="C453" s="144">
        <v>2020</v>
      </c>
      <c r="D453" s="252">
        <v>5999.01</v>
      </c>
    </row>
    <row r="454" spans="1:4" s="86" customFormat="1" ht="24.75" customHeight="1">
      <c r="A454" s="133" t="s">
        <v>732</v>
      </c>
      <c r="B454" s="132" t="s">
        <v>658</v>
      </c>
      <c r="C454" s="144">
        <v>2021</v>
      </c>
      <c r="D454" s="252">
        <v>5313.6</v>
      </c>
    </row>
    <row r="455" spans="1:4" s="86" customFormat="1" ht="24.75" customHeight="1">
      <c r="A455" s="133" t="s">
        <v>733</v>
      </c>
      <c r="B455" s="132" t="s">
        <v>658</v>
      </c>
      <c r="C455" s="144">
        <v>2021</v>
      </c>
      <c r="D455" s="252">
        <v>5313.6</v>
      </c>
    </row>
    <row r="456" spans="1:4" s="86" customFormat="1" ht="24.75" customHeight="1">
      <c r="A456" s="133" t="s">
        <v>734</v>
      </c>
      <c r="B456" s="132" t="s">
        <v>658</v>
      </c>
      <c r="C456" s="144">
        <v>2021</v>
      </c>
      <c r="D456" s="252">
        <v>5313.6</v>
      </c>
    </row>
    <row r="457" spans="1:4" s="86" customFormat="1" ht="19.5" customHeight="1">
      <c r="A457" s="320" t="s">
        <v>19</v>
      </c>
      <c r="B457" s="321"/>
      <c r="C457" s="322"/>
      <c r="D457" s="221">
        <f>SUM(D445:D456)</f>
        <v>51652.32</v>
      </c>
    </row>
    <row r="458" spans="1:4" s="9" customFormat="1" ht="19.5" customHeight="1">
      <c r="A458" s="14"/>
      <c r="B458" s="14"/>
      <c r="C458" s="44"/>
      <c r="D458" s="41"/>
    </row>
    <row r="459" spans="1:4" s="9" customFormat="1" ht="19.5" customHeight="1">
      <c r="A459" s="14"/>
      <c r="B459" s="14"/>
      <c r="C459" s="44"/>
      <c r="D459" s="41"/>
    </row>
    <row r="460" spans="1:4" s="9" customFormat="1" ht="19.5" customHeight="1">
      <c r="A460" s="319" t="s">
        <v>36</v>
      </c>
      <c r="B460" s="319"/>
      <c r="C460" s="319"/>
      <c r="D460" s="319"/>
    </row>
    <row r="461" spans="1:4" s="9" customFormat="1" ht="34.5" customHeight="1">
      <c r="A461" s="1" t="s">
        <v>20</v>
      </c>
      <c r="B461" s="1" t="s">
        <v>28</v>
      </c>
      <c r="C461" s="1" t="s">
        <v>29</v>
      </c>
      <c r="D461" s="34" t="s">
        <v>30</v>
      </c>
    </row>
    <row r="462" spans="1:4" ht="19.5" customHeight="1">
      <c r="A462" s="292" t="s">
        <v>253</v>
      </c>
      <c r="B462" s="292"/>
      <c r="C462" s="292"/>
      <c r="D462" s="292"/>
    </row>
    <row r="463" spans="1:4" s="9" customFormat="1" ht="24.75" customHeight="1">
      <c r="A463" s="133" t="s">
        <v>295</v>
      </c>
      <c r="B463" s="134" t="s">
        <v>680</v>
      </c>
      <c r="C463" s="133">
        <v>2018</v>
      </c>
      <c r="D463" s="245">
        <v>1067.25</v>
      </c>
    </row>
    <row r="464" spans="1:4" s="9" customFormat="1" ht="24.75" customHeight="1">
      <c r="A464" s="133" t="s">
        <v>300</v>
      </c>
      <c r="B464" s="134" t="s">
        <v>680</v>
      </c>
      <c r="C464" s="133">
        <v>2018</v>
      </c>
      <c r="D464" s="245">
        <v>1182.75</v>
      </c>
    </row>
    <row r="465" spans="1:4" s="9" customFormat="1" ht="24.75" customHeight="1">
      <c r="A465" s="133" t="s">
        <v>309</v>
      </c>
      <c r="B465" s="134" t="s">
        <v>681</v>
      </c>
      <c r="C465" s="133">
        <v>2018</v>
      </c>
      <c r="D465" s="245">
        <v>1700</v>
      </c>
    </row>
    <row r="466" spans="1:4" s="9" customFormat="1" ht="24.75" customHeight="1">
      <c r="A466" s="133" t="s">
        <v>713</v>
      </c>
      <c r="B466" s="134" t="s">
        <v>373</v>
      </c>
      <c r="C466" s="133">
        <v>2020</v>
      </c>
      <c r="D466" s="245">
        <v>1128.95</v>
      </c>
    </row>
    <row r="467" spans="1:4" s="9" customFormat="1" ht="24.75" customHeight="1">
      <c r="A467" s="133" t="s">
        <v>714</v>
      </c>
      <c r="B467" s="134" t="s">
        <v>374</v>
      </c>
      <c r="C467" s="133">
        <v>2020</v>
      </c>
      <c r="D467" s="245">
        <v>270</v>
      </c>
    </row>
    <row r="468" spans="1:4" s="9" customFormat="1" ht="24.75" customHeight="1">
      <c r="A468" s="133" t="s">
        <v>715</v>
      </c>
      <c r="B468" s="134" t="s">
        <v>682</v>
      </c>
      <c r="C468" s="133">
        <v>2021</v>
      </c>
      <c r="D468" s="245">
        <v>1022.01</v>
      </c>
    </row>
    <row r="469" spans="1:4" s="6" customFormat="1" ht="24.75" customHeight="1">
      <c r="A469" s="133" t="s">
        <v>716</v>
      </c>
      <c r="B469" s="134" t="s">
        <v>682</v>
      </c>
      <c r="C469" s="133">
        <v>2021</v>
      </c>
      <c r="D469" s="245">
        <v>1022</v>
      </c>
    </row>
    <row r="470" spans="1:4" s="86" customFormat="1" ht="19.5" customHeight="1">
      <c r="A470" s="329" t="s">
        <v>19</v>
      </c>
      <c r="B470" s="330"/>
      <c r="C470" s="331"/>
      <c r="D470" s="221">
        <f>SUM(D463:D469)</f>
        <v>7392.96</v>
      </c>
    </row>
    <row r="471" spans="1:4" s="11" customFormat="1" ht="19.5" customHeight="1">
      <c r="A471" s="292" t="s">
        <v>121</v>
      </c>
      <c r="B471" s="292"/>
      <c r="C471" s="292"/>
      <c r="D471" s="292"/>
    </row>
    <row r="472" spans="1:4" s="86" customFormat="1" ht="24.75" customHeight="1">
      <c r="A472" s="133" t="s">
        <v>295</v>
      </c>
      <c r="B472" s="132" t="s">
        <v>481</v>
      </c>
      <c r="C472" s="133">
        <v>2017</v>
      </c>
      <c r="D472" s="243">
        <v>1820</v>
      </c>
    </row>
    <row r="473" spans="1:4" s="86" customFormat="1" ht="24.75" customHeight="1">
      <c r="A473" s="133" t="s">
        <v>300</v>
      </c>
      <c r="B473" s="132" t="s">
        <v>482</v>
      </c>
      <c r="C473" s="133">
        <v>2017</v>
      </c>
      <c r="D473" s="243">
        <v>440</v>
      </c>
    </row>
    <row r="474" spans="1:4" s="86" customFormat="1" ht="19.5" customHeight="1">
      <c r="A474" s="289" t="s">
        <v>19</v>
      </c>
      <c r="B474" s="290"/>
      <c r="C474" s="291"/>
      <c r="D474" s="78">
        <f>SUM(D472:D473)</f>
        <v>2260</v>
      </c>
    </row>
    <row r="475" spans="1:4" s="11" customFormat="1" ht="19.5" customHeight="1">
      <c r="A475" s="292" t="s">
        <v>94</v>
      </c>
      <c r="B475" s="292"/>
      <c r="C475" s="292"/>
      <c r="D475" s="292"/>
    </row>
    <row r="476" spans="1:4" s="11" customFormat="1" ht="24.75" customHeight="1">
      <c r="A476" s="313" t="s">
        <v>724</v>
      </c>
      <c r="B476" s="314"/>
      <c r="C476" s="314"/>
      <c r="D476" s="315"/>
    </row>
    <row r="477" spans="1:4" s="11" customFormat="1" ht="19.5" customHeight="1">
      <c r="A477" s="292" t="s">
        <v>109</v>
      </c>
      <c r="B477" s="292"/>
      <c r="C477" s="292"/>
      <c r="D477" s="292"/>
    </row>
    <row r="478" spans="1:4" s="45" customFormat="1" ht="24.75" customHeight="1">
      <c r="A478" s="133" t="s">
        <v>295</v>
      </c>
      <c r="B478" s="152" t="s">
        <v>545</v>
      </c>
      <c r="C478" s="133">
        <v>2018</v>
      </c>
      <c r="D478" s="245">
        <v>1476</v>
      </c>
    </row>
    <row r="479" spans="1:4" s="45" customFormat="1" ht="24.75" customHeight="1">
      <c r="A479" s="133" t="s">
        <v>300</v>
      </c>
      <c r="B479" s="152" t="s">
        <v>546</v>
      </c>
      <c r="C479" s="133">
        <v>2018</v>
      </c>
      <c r="D479" s="245">
        <v>553.5</v>
      </c>
    </row>
    <row r="480" spans="1:4" s="45" customFormat="1" ht="24.75" customHeight="1">
      <c r="A480" s="133" t="s">
        <v>309</v>
      </c>
      <c r="B480" s="152" t="s">
        <v>546</v>
      </c>
      <c r="C480" s="133">
        <v>2018</v>
      </c>
      <c r="D480" s="245">
        <v>553.5</v>
      </c>
    </row>
    <row r="481" spans="1:4" s="45" customFormat="1" ht="24.75" customHeight="1">
      <c r="A481" s="133" t="s">
        <v>713</v>
      </c>
      <c r="B481" s="152" t="s">
        <v>547</v>
      </c>
      <c r="C481" s="133">
        <v>2018</v>
      </c>
      <c r="D481" s="245">
        <v>1700</v>
      </c>
    </row>
    <row r="482" spans="1:4" s="45" customFormat="1" ht="24.75" customHeight="1">
      <c r="A482" s="133" t="s">
        <v>714</v>
      </c>
      <c r="B482" s="152" t="s">
        <v>548</v>
      </c>
      <c r="C482" s="133">
        <v>2018</v>
      </c>
      <c r="D482" s="245">
        <v>610</v>
      </c>
    </row>
    <row r="483" spans="1:4" s="45" customFormat="1" ht="24.75" customHeight="1">
      <c r="A483" s="133" t="s">
        <v>715</v>
      </c>
      <c r="B483" s="152" t="s">
        <v>549</v>
      </c>
      <c r="C483" s="133">
        <v>2018</v>
      </c>
      <c r="D483" s="245">
        <v>4200</v>
      </c>
    </row>
    <row r="484" spans="1:4" s="45" customFormat="1" ht="24.75" customHeight="1">
      <c r="A484" s="133" t="s">
        <v>716</v>
      </c>
      <c r="B484" s="152" t="s">
        <v>550</v>
      </c>
      <c r="C484" s="133">
        <v>2018</v>
      </c>
      <c r="D484" s="245">
        <v>990</v>
      </c>
    </row>
    <row r="485" spans="1:4" s="9" customFormat="1" ht="19.5" customHeight="1">
      <c r="A485" s="289" t="s">
        <v>19</v>
      </c>
      <c r="B485" s="290"/>
      <c r="C485" s="291"/>
      <c r="D485" s="78">
        <f>SUM(D478:D484)</f>
        <v>10083</v>
      </c>
    </row>
    <row r="486" spans="1:4" s="9" customFormat="1" ht="19.5" customHeight="1">
      <c r="A486" s="292" t="s">
        <v>245</v>
      </c>
      <c r="B486" s="292"/>
      <c r="C486" s="292"/>
      <c r="D486" s="292"/>
    </row>
    <row r="487" spans="1:4" s="9" customFormat="1" ht="24.75" customHeight="1">
      <c r="A487" s="313" t="s">
        <v>724</v>
      </c>
      <c r="B487" s="317"/>
      <c r="C487" s="317"/>
      <c r="D487" s="318"/>
    </row>
    <row r="488" spans="1:4" ht="19.5" customHeight="1">
      <c r="A488" s="292" t="s">
        <v>112</v>
      </c>
      <c r="B488" s="292"/>
      <c r="C488" s="292"/>
      <c r="D488" s="292"/>
    </row>
    <row r="489" spans="1:4" ht="24.75" customHeight="1">
      <c r="A489" s="323" t="s">
        <v>724</v>
      </c>
      <c r="B489" s="324"/>
      <c r="C489" s="324"/>
      <c r="D489" s="325"/>
    </row>
    <row r="490" spans="1:4" s="4" customFormat="1" ht="19.5" customHeight="1">
      <c r="A490" s="292" t="s">
        <v>246</v>
      </c>
      <c r="B490" s="292"/>
      <c r="C490" s="292"/>
      <c r="D490" s="292"/>
    </row>
    <row r="491" spans="1:4" s="90" customFormat="1" ht="24.75" customHeight="1">
      <c r="A491" s="141" t="s">
        <v>295</v>
      </c>
      <c r="B491" s="132" t="s">
        <v>704</v>
      </c>
      <c r="C491" s="141">
        <v>2021</v>
      </c>
      <c r="D491" s="145">
        <v>11070</v>
      </c>
    </row>
    <row r="492" spans="1:4" ht="19.5" customHeight="1">
      <c r="A492" s="320" t="s">
        <v>19</v>
      </c>
      <c r="B492" s="321"/>
      <c r="C492" s="322"/>
      <c r="D492" s="74">
        <f>SUM(D491)</f>
        <v>11070</v>
      </c>
    </row>
    <row r="493" spans="1:7" s="4" customFormat="1" ht="19.5" customHeight="1">
      <c r="A493" s="292" t="s">
        <v>254</v>
      </c>
      <c r="B493" s="292"/>
      <c r="C493" s="292"/>
      <c r="D493" s="292"/>
      <c r="F493" s="311"/>
      <c r="G493" s="311"/>
    </row>
    <row r="494" spans="1:7" s="4" customFormat="1" ht="24.75" customHeight="1">
      <c r="A494" s="316" t="s">
        <v>724</v>
      </c>
      <c r="B494" s="317"/>
      <c r="C494" s="317"/>
      <c r="D494" s="318"/>
      <c r="F494" s="51"/>
      <c r="G494" s="116"/>
    </row>
    <row r="495" spans="1:7" s="9" customFormat="1" ht="12.75">
      <c r="A495" s="14"/>
      <c r="B495" s="14"/>
      <c r="C495" s="44"/>
      <c r="D495" s="41"/>
      <c r="F495" s="51"/>
      <c r="G495" s="117"/>
    </row>
    <row r="496" spans="1:7" s="9" customFormat="1" ht="12.75">
      <c r="A496" s="14"/>
      <c r="B496" s="14"/>
      <c r="C496" s="44"/>
      <c r="D496" s="41"/>
      <c r="F496" s="10"/>
      <c r="G496" s="178"/>
    </row>
    <row r="497" spans="1:7" s="9" customFormat="1" ht="19.5" customHeight="1">
      <c r="A497" s="14"/>
      <c r="B497" s="312" t="s">
        <v>32</v>
      </c>
      <c r="C497" s="312"/>
      <c r="D497" s="260">
        <f>D85+D97+D119+D147+D161+D168+D257+D305</f>
        <v>1376401.6500000004</v>
      </c>
      <c r="F497" s="10"/>
      <c r="G497" s="178"/>
    </row>
    <row r="498" spans="1:4" s="9" customFormat="1" ht="19.5" customHeight="1">
      <c r="A498" s="14"/>
      <c r="B498" s="312" t="s">
        <v>33</v>
      </c>
      <c r="C498" s="312"/>
      <c r="D498" s="260">
        <f>D331+D334+D340+D352+D356+D443+D457</f>
        <v>620432.7500000001</v>
      </c>
    </row>
    <row r="499" spans="1:4" s="9" customFormat="1" ht="19.5" customHeight="1">
      <c r="A499" s="14"/>
      <c r="B499" s="312" t="s">
        <v>34</v>
      </c>
      <c r="C499" s="312"/>
      <c r="D499" s="260">
        <f>D470+D474+D485+D492</f>
        <v>30805.96</v>
      </c>
    </row>
    <row r="500" spans="1:4" s="9" customFormat="1" ht="12.75">
      <c r="A500" s="14"/>
      <c r="B500" s="14"/>
      <c r="C500" s="44"/>
      <c r="D500" s="41"/>
    </row>
    <row r="501" spans="1:4" s="9" customFormat="1" ht="12.75">
      <c r="A501" s="14"/>
      <c r="B501" s="14"/>
      <c r="C501" s="44"/>
      <c r="D501" s="41"/>
    </row>
    <row r="502" spans="1:4" s="9" customFormat="1" ht="12.75">
      <c r="A502" s="14"/>
      <c r="B502" s="14"/>
      <c r="C502" s="44"/>
      <c r="D502" s="41"/>
    </row>
    <row r="503" spans="1:4" s="9" customFormat="1" ht="12.75">
      <c r="A503" s="14"/>
      <c r="B503" s="14"/>
      <c r="C503" s="44"/>
      <c r="D503" s="41"/>
    </row>
    <row r="504" spans="1:4" s="9" customFormat="1" ht="12.75">
      <c r="A504" s="14"/>
      <c r="B504" s="14"/>
      <c r="C504" s="44"/>
      <c r="D504" s="41"/>
    </row>
    <row r="505" spans="1:4" s="9" customFormat="1" ht="12.75">
      <c r="A505" s="14"/>
      <c r="B505" s="14"/>
      <c r="C505" s="44"/>
      <c r="D505" s="41"/>
    </row>
    <row r="506" spans="1:4" s="9" customFormat="1" ht="12.75">
      <c r="A506" s="14"/>
      <c r="B506" s="14"/>
      <c r="C506" s="44"/>
      <c r="D506" s="41"/>
    </row>
    <row r="507" spans="1:4" s="9" customFormat="1" ht="12.75">
      <c r="A507" s="14"/>
      <c r="B507" s="14"/>
      <c r="C507" s="44"/>
      <c r="D507" s="41"/>
    </row>
    <row r="508" spans="1:4" s="9" customFormat="1" ht="12.75">
      <c r="A508" s="14"/>
      <c r="B508" s="14"/>
      <c r="C508" s="44"/>
      <c r="D508" s="41"/>
    </row>
    <row r="509" spans="1:4" s="9" customFormat="1" ht="12.75">
      <c r="A509" s="14"/>
      <c r="B509" s="14"/>
      <c r="C509" s="44"/>
      <c r="D509" s="41"/>
    </row>
    <row r="510" spans="1:4" s="9" customFormat="1" ht="12.75">
      <c r="A510" s="14"/>
      <c r="B510" s="14"/>
      <c r="C510" s="44"/>
      <c r="D510" s="41"/>
    </row>
    <row r="511" spans="1:4" s="9" customFormat="1" ht="12.75">
      <c r="A511" s="14"/>
      <c r="B511" s="14"/>
      <c r="C511" s="44"/>
      <c r="D511" s="41"/>
    </row>
    <row r="512" spans="1:4" s="9" customFormat="1" ht="12.75">
      <c r="A512" s="14"/>
      <c r="B512" s="14"/>
      <c r="C512" s="44"/>
      <c r="D512" s="41"/>
    </row>
    <row r="513" spans="1:4" s="9" customFormat="1" ht="14.25" customHeight="1">
      <c r="A513" s="14"/>
      <c r="B513" s="14"/>
      <c r="C513" s="44"/>
      <c r="D513" s="41"/>
    </row>
    <row r="514" spans="1:4" ht="12.75">
      <c r="A514" s="14"/>
      <c r="C514" s="44"/>
      <c r="D514" s="41"/>
    </row>
    <row r="515" spans="1:4" s="11" customFormat="1" ht="12.75">
      <c r="A515" s="14"/>
      <c r="B515" s="14"/>
      <c r="C515" s="44"/>
      <c r="D515" s="41"/>
    </row>
    <row r="516" spans="1:4" s="11" customFormat="1" ht="12.75">
      <c r="A516" s="14"/>
      <c r="B516" s="14"/>
      <c r="C516" s="44"/>
      <c r="D516" s="41"/>
    </row>
    <row r="517" spans="1:4" s="11" customFormat="1" ht="18" customHeight="1">
      <c r="A517" s="14"/>
      <c r="B517" s="14"/>
      <c r="C517" s="44"/>
      <c r="D517" s="41"/>
    </row>
    <row r="518" spans="1:4" ht="12.75">
      <c r="A518" s="14"/>
      <c r="C518" s="44"/>
      <c r="D518" s="41"/>
    </row>
    <row r="519" spans="1:4" s="4" customFormat="1" ht="12.75">
      <c r="A519" s="14"/>
      <c r="B519" s="14"/>
      <c r="C519" s="44"/>
      <c r="D519" s="41"/>
    </row>
    <row r="520" spans="1:4" s="4" customFormat="1" ht="12.75">
      <c r="A520" s="14"/>
      <c r="B520" s="14"/>
      <c r="C520" s="44"/>
      <c r="D520" s="41"/>
    </row>
    <row r="521" spans="1:4" ht="12.75">
      <c r="A521" s="14"/>
      <c r="C521" s="44"/>
      <c r="D521" s="41"/>
    </row>
    <row r="522" spans="1:4" s="9" customFormat="1" ht="12.75">
      <c r="A522" s="14"/>
      <c r="B522" s="14"/>
      <c r="C522" s="44"/>
      <c r="D522" s="41"/>
    </row>
    <row r="523" spans="1:4" s="9" customFormat="1" ht="12.75">
      <c r="A523" s="14"/>
      <c r="B523" s="14"/>
      <c r="C523" s="44"/>
      <c r="D523" s="41"/>
    </row>
    <row r="524" spans="1:4" s="9" customFormat="1" ht="12.75">
      <c r="A524" s="14"/>
      <c r="B524" s="14"/>
      <c r="C524" s="44"/>
      <c r="D524" s="41"/>
    </row>
    <row r="525" spans="1:4" s="9" customFormat="1" ht="12.75">
      <c r="A525" s="14"/>
      <c r="B525" s="14"/>
      <c r="C525" s="44"/>
      <c r="D525" s="41"/>
    </row>
    <row r="526" spans="1:4" s="9" customFormat="1" ht="12.75">
      <c r="A526" s="14"/>
      <c r="B526" s="14"/>
      <c r="C526" s="44"/>
      <c r="D526" s="41"/>
    </row>
    <row r="527" spans="1:4" s="9" customFormat="1" ht="12.75">
      <c r="A527" s="14"/>
      <c r="B527" s="14"/>
      <c r="C527" s="44"/>
      <c r="D527" s="41"/>
    </row>
    <row r="528" spans="1:4" s="9" customFormat="1" ht="12.75">
      <c r="A528" s="14"/>
      <c r="B528" s="14"/>
      <c r="C528" s="44"/>
      <c r="D528" s="41"/>
    </row>
    <row r="529" spans="1:4" s="9" customFormat="1" ht="12.75">
      <c r="A529" s="14"/>
      <c r="B529" s="14"/>
      <c r="C529" s="44"/>
      <c r="D529" s="41"/>
    </row>
    <row r="530" spans="1:4" s="9" customFormat="1" ht="12.75">
      <c r="A530" s="14"/>
      <c r="B530" s="14"/>
      <c r="C530" s="44"/>
      <c r="D530" s="41"/>
    </row>
    <row r="531" spans="1:4" s="9" customFormat="1" ht="12.75">
      <c r="A531" s="14"/>
      <c r="B531" s="14"/>
      <c r="C531" s="44"/>
      <c r="D531" s="41"/>
    </row>
    <row r="532" spans="1:4" s="4" customFormat="1" ht="12.75">
      <c r="A532" s="14"/>
      <c r="B532" s="14"/>
      <c r="C532" s="44"/>
      <c r="D532" s="41"/>
    </row>
    <row r="533" spans="1:4" ht="12.75">
      <c r="A533" s="14"/>
      <c r="C533" s="44"/>
      <c r="D533" s="41"/>
    </row>
    <row r="534" spans="1:4" ht="12.75">
      <c r="A534" s="14"/>
      <c r="C534" s="44"/>
      <c r="D534" s="41"/>
    </row>
    <row r="535" spans="1:4" ht="12.75">
      <c r="A535" s="14"/>
      <c r="C535" s="44"/>
      <c r="D535" s="41"/>
    </row>
    <row r="536" spans="1:4" ht="12.75">
      <c r="A536" s="14"/>
      <c r="C536" s="44"/>
      <c r="D536" s="41"/>
    </row>
    <row r="537" spans="1:4" ht="12.75">
      <c r="A537" s="14"/>
      <c r="C537" s="44"/>
      <c r="D537" s="41"/>
    </row>
    <row r="538" spans="1:4" ht="12.75">
      <c r="A538" s="14"/>
      <c r="C538" s="44"/>
      <c r="D538" s="41"/>
    </row>
    <row r="539" spans="1:4" ht="12.75">
      <c r="A539" s="14"/>
      <c r="C539" s="44"/>
      <c r="D539" s="41"/>
    </row>
    <row r="540" spans="1:4" ht="12.75">
      <c r="A540" s="14"/>
      <c r="C540" s="44"/>
      <c r="D540" s="41"/>
    </row>
    <row r="541" spans="1:4" ht="12.75">
      <c r="A541" s="14"/>
      <c r="C541" s="44"/>
      <c r="D541" s="41"/>
    </row>
    <row r="542" spans="1:4" ht="12.75">
      <c r="A542" s="14"/>
      <c r="C542" s="44"/>
      <c r="D542" s="41"/>
    </row>
    <row r="543" spans="1:4" ht="12.75">
      <c r="A543" s="14"/>
      <c r="C543" s="44"/>
      <c r="D543" s="41"/>
    </row>
    <row r="544" spans="1:4" ht="12.75">
      <c r="A544" s="14"/>
      <c r="C544" s="44"/>
      <c r="D544" s="41"/>
    </row>
    <row r="545" spans="1:4" ht="14.25" customHeight="1">
      <c r="A545" s="14"/>
      <c r="C545" s="44"/>
      <c r="D545" s="41"/>
    </row>
    <row r="546" spans="1:4" ht="12.75">
      <c r="A546" s="14"/>
      <c r="C546" s="44"/>
      <c r="D546" s="41"/>
    </row>
    <row r="547" spans="1:4" ht="12.75">
      <c r="A547" s="14"/>
      <c r="C547" s="44"/>
      <c r="D547" s="41"/>
    </row>
    <row r="548" spans="1:4" ht="14.25" customHeight="1">
      <c r="A548" s="14"/>
      <c r="C548" s="44"/>
      <c r="D548" s="41"/>
    </row>
    <row r="549" spans="1:4" ht="12.75">
      <c r="A549" s="14"/>
      <c r="C549" s="44"/>
      <c r="D549" s="41"/>
    </row>
    <row r="550" spans="1:4" s="4" customFormat="1" ht="12.75">
      <c r="A550" s="14"/>
      <c r="B550" s="14"/>
      <c r="C550" s="44"/>
      <c r="D550" s="41"/>
    </row>
    <row r="551" spans="1:4" s="4" customFormat="1" ht="12.75">
      <c r="A551" s="14"/>
      <c r="B551" s="14"/>
      <c r="C551" s="44"/>
      <c r="D551" s="41"/>
    </row>
    <row r="552" spans="1:4" s="4" customFormat="1" ht="12.75">
      <c r="A552" s="14"/>
      <c r="B552" s="14"/>
      <c r="C552" s="44"/>
      <c r="D552" s="41"/>
    </row>
    <row r="553" spans="1:4" s="4" customFormat="1" ht="12.75">
      <c r="A553" s="14"/>
      <c r="B553" s="14"/>
      <c r="C553" s="44"/>
      <c r="D553" s="41"/>
    </row>
    <row r="554" spans="1:4" s="4" customFormat="1" ht="12.75">
      <c r="A554" s="14"/>
      <c r="B554" s="14"/>
      <c r="C554" s="44"/>
      <c r="D554" s="41"/>
    </row>
    <row r="555" spans="1:4" s="4" customFormat="1" ht="12.75">
      <c r="A555" s="14"/>
      <c r="B555" s="14"/>
      <c r="C555" s="44"/>
      <c r="D555" s="41"/>
    </row>
    <row r="556" spans="1:4" s="4" customFormat="1" ht="12.75">
      <c r="A556" s="14"/>
      <c r="B556" s="14"/>
      <c r="C556" s="44"/>
      <c r="D556" s="41"/>
    </row>
    <row r="557" spans="1:4" ht="12.75" customHeight="1">
      <c r="A557" s="14"/>
      <c r="C557" s="44"/>
      <c r="D557" s="41"/>
    </row>
    <row r="558" spans="1:4" s="9" customFormat="1" ht="12.75">
      <c r="A558" s="14"/>
      <c r="B558" s="14"/>
      <c r="C558" s="44"/>
      <c r="D558" s="41"/>
    </row>
    <row r="559" spans="1:4" s="9" customFormat="1" ht="12.75">
      <c r="A559" s="14"/>
      <c r="B559" s="14"/>
      <c r="C559" s="44"/>
      <c r="D559" s="41"/>
    </row>
    <row r="560" spans="1:4" s="9" customFormat="1" ht="12.75">
      <c r="A560" s="14"/>
      <c r="B560" s="14"/>
      <c r="C560" s="44"/>
      <c r="D560" s="41"/>
    </row>
    <row r="561" spans="1:4" s="9" customFormat="1" ht="12.75">
      <c r="A561" s="14"/>
      <c r="B561" s="14"/>
      <c r="C561" s="44"/>
      <c r="D561" s="41"/>
    </row>
    <row r="562" spans="1:4" s="9" customFormat="1" ht="12.75">
      <c r="A562" s="14"/>
      <c r="B562" s="14"/>
      <c r="C562" s="44"/>
      <c r="D562" s="41"/>
    </row>
    <row r="563" spans="1:4" s="9" customFormat="1" ht="12.75">
      <c r="A563" s="14"/>
      <c r="B563" s="14"/>
      <c r="C563" s="44"/>
      <c r="D563" s="41"/>
    </row>
    <row r="564" spans="1:4" s="9" customFormat="1" ht="12.75">
      <c r="A564" s="14"/>
      <c r="B564" s="14"/>
      <c r="C564" s="44"/>
      <c r="D564" s="41"/>
    </row>
    <row r="565" spans="1:4" s="9" customFormat="1" ht="18" customHeight="1">
      <c r="A565" s="14"/>
      <c r="B565" s="14"/>
      <c r="C565" s="44"/>
      <c r="D565" s="41"/>
    </row>
    <row r="566" spans="1:4" ht="12.75">
      <c r="A566" s="14"/>
      <c r="C566" s="44"/>
      <c r="D566" s="41"/>
    </row>
    <row r="567" spans="1:4" s="4" customFormat="1" ht="12.75">
      <c r="A567" s="14"/>
      <c r="B567" s="14"/>
      <c r="C567" s="44"/>
      <c r="D567" s="41"/>
    </row>
    <row r="568" spans="1:4" s="4" customFormat="1" ht="12.75">
      <c r="A568" s="14"/>
      <c r="B568" s="14"/>
      <c r="C568" s="44"/>
      <c r="D568" s="41"/>
    </row>
    <row r="569" spans="1:4" s="4" customFormat="1" ht="12.75">
      <c r="A569" s="14"/>
      <c r="B569" s="14"/>
      <c r="C569" s="44"/>
      <c r="D569" s="41"/>
    </row>
    <row r="570" spans="1:4" ht="12.75" customHeight="1">
      <c r="A570" s="14"/>
      <c r="C570" s="44"/>
      <c r="D570" s="41"/>
    </row>
    <row r="571" spans="1:4" s="4" customFormat="1" ht="12.75">
      <c r="A571" s="14"/>
      <c r="B571" s="14"/>
      <c r="C571" s="44"/>
      <c r="D571" s="41"/>
    </row>
    <row r="572" spans="1:4" s="4" customFormat="1" ht="12.75">
      <c r="A572" s="14"/>
      <c r="B572" s="14"/>
      <c r="C572" s="44"/>
      <c r="D572" s="41"/>
    </row>
    <row r="573" spans="1:4" s="4" customFormat="1" ht="12.75">
      <c r="A573" s="14"/>
      <c r="B573" s="14"/>
      <c r="C573" s="44"/>
      <c r="D573" s="41"/>
    </row>
    <row r="574" spans="1:4" s="4" customFormat="1" ht="12.75">
      <c r="A574" s="14"/>
      <c r="B574" s="14"/>
      <c r="C574" s="44"/>
      <c r="D574" s="41"/>
    </row>
    <row r="575" spans="1:4" s="4" customFormat="1" ht="12.75">
      <c r="A575" s="14"/>
      <c r="B575" s="14"/>
      <c r="C575" s="44"/>
      <c r="D575" s="41"/>
    </row>
    <row r="576" spans="1:4" s="4" customFormat="1" ht="12.75">
      <c r="A576" s="14"/>
      <c r="B576" s="14"/>
      <c r="C576" s="44"/>
      <c r="D576" s="41"/>
    </row>
    <row r="577" spans="1:4" ht="12.75">
      <c r="A577" s="14"/>
      <c r="C577" s="44"/>
      <c r="D577" s="41"/>
    </row>
    <row r="578" spans="1:4" ht="12.75">
      <c r="A578" s="14"/>
      <c r="C578" s="44"/>
      <c r="D578" s="41"/>
    </row>
    <row r="579" spans="1:4" ht="12.75">
      <c r="A579" s="14"/>
      <c r="C579" s="44"/>
      <c r="D579" s="41"/>
    </row>
    <row r="580" spans="1:4" ht="14.25" customHeight="1">
      <c r="A580" s="14"/>
      <c r="C580" s="44"/>
      <c r="D580" s="41"/>
    </row>
    <row r="581" spans="1:4" ht="12.75">
      <c r="A581" s="14"/>
      <c r="C581" s="44"/>
      <c r="D581" s="41"/>
    </row>
    <row r="582" spans="1:4" ht="12.75">
      <c r="A582" s="14"/>
      <c r="C582" s="44"/>
      <c r="D582" s="41"/>
    </row>
    <row r="583" spans="1:4" ht="12.75">
      <c r="A583" s="14"/>
      <c r="C583" s="44"/>
      <c r="D583" s="41"/>
    </row>
    <row r="584" spans="1:4" ht="12.75">
      <c r="A584" s="14"/>
      <c r="C584" s="44"/>
      <c r="D584" s="41"/>
    </row>
    <row r="585" spans="1:4" ht="12.75">
      <c r="A585" s="14"/>
      <c r="C585" s="44"/>
      <c r="D585" s="41"/>
    </row>
    <row r="586" spans="1:4" ht="12.75">
      <c r="A586" s="14"/>
      <c r="C586" s="44"/>
      <c r="D586" s="41"/>
    </row>
    <row r="587" spans="1:4" ht="12.75">
      <c r="A587" s="14"/>
      <c r="C587" s="44"/>
      <c r="D587" s="41"/>
    </row>
    <row r="588" spans="1:4" ht="12.75">
      <c r="A588" s="14"/>
      <c r="C588" s="44"/>
      <c r="D588" s="41"/>
    </row>
    <row r="589" spans="1:4" ht="12.75">
      <c r="A589" s="14"/>
      <c r="C589" s="44"/>
      <c r="D589" s="41"/>
    </row>
    <row r="590" spans="1:4" ht="12.75">
      <c r="A590" s="14"/>
      <c r="C590" s="44"/>
      <c r="D590" s="41"/>
    </row>
    <row r="591" spans="1:4" ht="12.75">
      <c r="A591" s="14"/>
      <c r="C591" s="44"/>
      <c r="D591" s="41"/>
    </row>
    <row r="592" spans="1:4" ht="12.75">
      <c r="A592" s="14"/>
      <c r="C592" s="44"/>
      <c r="D592" s="41"/>
    </row>
    <row r="593" spans="1:4" ht="12.75">
      <c r="A593" s="14"/>
      <c r="C593" s="44"/>
      <c r="D593" s="41"/>
    </row>
    <row r="594" spans="1:4" ht="12.75">
      <c r="A594" s="14"/>
      <c r="C594" s="44"/>
      <c r="D594" s="41"/>
    </row>
    <row r="595" spans="1:4" ht="12.75">
      <c r="A595" s="14"/>
      <c r="C595" s="44"/>
      <c r="D595" s="41"/>
    </row>
    <row r="596" spans="1:4" ht="12.75">
      <c r="A596" s="14"/>
      <c r="C596" s="44"/>
      <c r="D596" s="41"/>
    </row>
    <row r="597" spans="1:4" ht="12.75">
      <c r="A597" s="14"/>
      <c r="C597" s="44"/>
      <c r="D597" s="41"/>
    </row>
    <row r="598" spans="1:4" ht="12.75">
      <c r="A598" s="14"/>
      <c r="C598" s="44"/>
      <c r="D598" s="41"/>
    </row>
    <row r="599" spans="1:4" ht="12.75">
      <c r="A599" s="14"/>
      <c r="C599" s="44"/>
      <c r="D599" s="41"/>
    </row>
    <row r="600" spans="1:4" ht="12.75">
      <c r="A600" s="14"/>
      <c r="C600" s="44"/>
      <c r="D600" s="41"/>
    </row>
    <row r="601" spans="1:4" ht="12.75">
      <c r="A601" s="14"/>
      <c r="C601" s="44"/>
      <c r="D601" s="41"/>
    </row>
    <row r="602" spans="1:4" ht="12.75">
      <c r="A602" s="14"/>
      <c r="C602" s="44"/>
      <c r="D602" s="41"/>
    </row>
    <row r="603" spans="1:4" ht="12.75">
      <c r="A603" s="14"/>
      <c r="C603" s="44"/>
      <c r="D603" s="41"/>
    </row>
    <row r="604" spans="1:4" ht="12.75">
      <c r="A604" s="14"/>
      <c r="C604" s="44"/>
      <c r="D604" s="41"/>
    </row>
    <row r="605" spans="1:4" ht="12.75">
      <c r="A605" s="14"/>
      <c r="C605" s="44"/>
      <c r="D605" s="41"/>
    </row>
    <row r="606" spans="1:4" ht="12.75">
      <c r="A606" s="14"/>
      <c r="C606" s="44"/>
      <c r="D606" s="41"/>
    </row>
    <row r="607" spans="1:4" ht="12.75">
      <c r="A607" s="14"/>
      <c r="C607" s="44"/>
      <c r="D607" s="41"/>
    </row>
    <row r="608" spans="1:4" ht="12.75">
      <c r="A608" s="14"/>
      <c r="C608" s="44"/>
      <c r="D608" s="41"/>
    </row>
    <row r="609" spans="1:4" ht="12.75">
      <c r="A609" s="14"/>
      <c r="C609" s="44"/>
      <c r="D609" s="41"/>
    </row>
    <row r="610" spans="1:4" ht="12.75">
      <c r="A610" s="14"/>
      <c r="C610" s="44"/>
      <c r="D610" s="41"/>
    </row>
    <row r="611" spans="1:4" ht="12.75">
      <c r="A611" s="14"/>
      <c r="C611" s="44"/>
      <c r="D611" s="41"/>
    </row>
    <row r="612" spans="1:4" ht="12.75">
      <c r="A612" s="14"/>
      <c r="C612" s="44"/>
      <c r="D612" s="41"/>
    </row>
    <row r="613" spans="1:4" s="9" customFormat="1" ht="12.75">
      <c r="A613" s="14"/>
      <c r="B613" s="14"/>
      <c r="C613" s="44"/>
      <c r="D613" s="41"/>
    </row>
    <row r="614" spans="1:4" s="9" customFormat="1" ht="12.75">
      <c r="A614" s="14"/>
      <c r="B614" s="14"/>
      <c r="C614" s="44"/>
      <c r="D614" s="41"/>
    </row>
    <row r="615" spans="1:4" s="9" customFormat="1" ht="12.75">
      <c r="A615" s="14"/>
      <c r="B615" s="14"/>
      <c r="C615" s="44"/>
      <c r="D615" s="41"/>
    </row>
    <row r="616" spans="1:4" s="9" customFormat="1" ht="12.75">
      <c r="A616" s="14"/>
      <c r="B616" s="14"/>
      <c r="C616" s="44"/>
      <c r="D616" s="41"/>
    </row>
    <row r="617" spans="1:4" s="9" customFormat="1" ht="12.75">
      <c r="A617" s="14"/>
      <c r="B617" s="14"/>
      <c r="C617" s="44"/>
      <c r="D617" s="41"/>
    </row>
    <row r="618" spans="1:4" s="9" customFormat="1" ht="12.75">
      <c r="A618" s="14"/>
      <c r="B618" s="14"/>
      <c r="C618" s="44"/>
      <c r="D618" s="41"/>
    </row>
    <row r="619" spans="1:4" s="9" customFormat="1" ht="12.75">
      <c r="A619" s="14"/>
      <c r="B619" s="14"/>
      <c r="C619" s="44"/>
      <c r="D619" s="41"/>
    </row>
    <row r="620" spans="1:4" s="9" customFormat="1" ht="12.75">
      <c r="A620" s="14"/>
      <c r="B620" s="14"/>
      <c r="C620" s="44"/>
      <c r="D620" s="41"/>
    </row>
    <row r="621" spans="1:4" s="9" customFormat="1" ht="12.75">
      <c r="A621" s="14"/>
      <c r="B621" s="14"/>
      <c r="C621" s="44"/>
      <c r="D621" s="41"/>
    </row>
    <row r="622" spans="1:4" s="9" customFormat="1" ht="12.75">
      <c r="A622" s="14"/>
      <c r="B622" s="14"/>
      <c r="C622" s="44"/>
      <c r="D622" s="41"/>
    </row>
    <row r="623" spans="1:4" s="9" customFormat="1" ht="12.75">
      <c r="A623" s="14"/>
      <c r="B623" s="14"/>
      <c r="C623" s="44"/>
      <c r="D623" s="41"/>
    </row>
    <row r="624" spans="1:4" s="9" customFormat="1" ht="12.75">
      <c r="A624" s="14"/>
      <c r="B624" s="14"/>
      <c r="C624" s="44"/>
      <c r="D624" s="41"/>
    </row>
    <row r="625" spans="1:4" s="9" customFormat="1" ht="12.75">
      <c r="A625" s="14"/>
      <c r="B625" s="14"/>
      <c r="C625" s="44"/>
      <c r="D625" s="41"/>
    </row>
    <row r="626" spans="1:4" s="9" customFormat="1" ht="12.75">
      <c r="A626" s="14"/>
      <c r="B626" s="14"/>
      <c r="C626" s="44"/>
      <c r="D626" s="41"/>
    </row>
    <row r="627" spans="1:4" s="9" customFormat="1" ht="12.75">
      <c r="A627" s="14"/>
      <c r="B627" s="14"/>
      <c r="C627" s="44"/>
      <c r="D627" s="41"/>
    </row>
    <row r="628" spans="1:4" s="9" customFormat="1" ht="12.75">
      <c r="A628" s="14"/>
      <c r="B628" s="14"/>
      <c r="C628" s="44"/>
      <c r="D628" s="41"/>
    </row>
    <row r="629" spans="1:4" s="9" customFormat="1" ht="12.75">
      <c r="A629" s="14"/>
      <c r="B629" s="14"/>
      <c r="C629" s="44"/>
      <c r="D629" s="41"/>
    </row>
    <row r="630" spans="1:4" s="9" customFormat="1" ht="12.75">
      <c r="A630" s="14"/>
      <c r="B630" s="14"/>
      <c r="C630" s="44"/>
      <c r="D630" s="41"/>
    </row>
    <row r="631" spans="1:4" s="9" customFormat="1" ht="12.75">
      <c r="A631" s="14"/>
      <c r="B631" s="14"/>
      <c r="C631" s="44"/>
      <c r="D631" s="41"/>
    </row>
    <row r="632" spans="1:4" s="9" customFormat="1" ht="12.75">
      <c r="A632" s="14"/>
      <c r="B632" s="14"/>
      <c r="C632" s="44"/>
      <c r="D632" s="41"/>
    </row>
    <row r="633" spans="1:4" s="9" customFormat="1" ht="12.75">
      <c r="A633" s="14"/>
      <c r="B633" s="14"/>
      <c r="C633" s="44"/>
      <c r="D633" s="41"/>
    </row>
    <row r="634" spans="1:4" s="9" customFormat="1" ht="12.75">
      <c r="A634" s="14"/>
      <c r="B634" s="14"/>
      <c r="C634" s="44"/>
      <c r="D634" s="41"/>
    </row>
    <row r="635" spans="1:4" s="9" customFormat="1" ht="12.75">
      <c r="A635" s="14"/>
      <c r="B635" s="14"/>
      <c r="C635" s="44"/>
      <c r="D635" s="41"/>
    </row>
    <row r="636" spans="1:4" s="9" customFormat="1" ht="12.75">
      <c r="A636" s="14"/>
      <c r="B636" s="14"/>
      <c r="C636" s="44"/>
      <c r="D636" s="41"/>
    </row>
    <row r="637" spans="1:4" s="9" customFormat="1" ht="12.75">
      <c r="A637" s="14"/>
      <c r="B637" s="14"/>
      <c r="C637" s="44"/>
      <c r="D637" s="41"/>
    </row>
    <row r="638" spans="1:4" s="9" customFormat="1" ht="12.75">
      <c r="A638" s="14"/>
      <c r="B638" s="14"/>
      <c r="C638" s="44"/>
      <c r="D638" s="41"/>
    </row>
    <row r="639" spans="1:4" s="9" customFormat="1" ht="12.75">
      <c r="A639" s="14"/>
      <c r="B639" s="14"/>
      <c r="C639" s="44"/>
      <c r="D639" s="41"/>
    </row>
    <row r="640" spans="1:4" s="9" customFormat="1" ht="12.75">
      <c r="A640" s="14"/>
      <c r="B640" s="14"/>
      <c r="C640" s="44"/>
      <c r="D640" s="41"/>
    </row>
    <row r="641" spans="1:4" s="9" customFormat="1" ht="18" customHeight="1">
      <c r="A641" s="14"/>
      <c r="B641" s="14"/>
      <c r="C641" s="44"/>
      <c r="D641" s="41"/>
    </row>
    <row r="642" spans="1:4" ht="12.75">
      <c r="A642" s="14"/>
      <c r="C642" s="44"/>
      <c r="D642" s="41"/>
    </row>
    <row r="643" spans="1:4" s="9" customFormat="1" ht="12.75">
      <c r="A643" s="14"/>
      <c r="B643" s="14"/>
      <c r="C643" s="44"/>
      <c r="D643" s="41"/>
    </row>
    <row r="644" spans="1:4" s="9" customFormat="1" ht="12.75">
      <c r="A644" s="14"/>
      <c r="B644" s="14"/>
      <c r="C644" s="44"/>
      <c r="D644" s="41"/>
    </row>
    <row r="645" spans="1:4" s="9" customFormat="1" ht="12.75">
      <c r="A645" s="14"/>
      <c r="B645" s="14"/>
      <c r="C645" s="44"/>
      <c r="D645" s="41"/>
    </row>
    <row r="646" spans="1:4" s="9" customFormat="1" ht="18" customHeight="1">
      <c r="A646" s="14"/>
      <c r="B646" s="14"/>
      <c r="C646" s="44"/>
      <c r="D646" s="41"/>
    </row>
    <row r="647" spans="1:4" ht="12.75">
      <c r="A647" s="14"/>
      <c r="C647" s="44"/>
      <c r="D647" s="41"/>
    </row>
    <row r="648" spans="1:4" ht="14.25" customHeight="1">
      <c r="A648" s="14"/>
      <c r="C648" s="44"/>
      <c r="D648" s="41"/>
    </row>
    <row r="649" spans="1:4" ht="14.25" customHeight="1">
      <c r="A649" s="14"/>
      <c r="C649" s="44"/>
      <c r="D649" s="41"/>
    </row>
    <row r="650" spans="1:4" ht="14.25" customHeight="1">
      <c r="A650" s="14"/>
      <c r="C650" s="44"/>
      <c r="D650" s="41"/>
    </row>
    <row r="651" spans="1:4" ht="12.75">
      <c r="A651" s="14"/>
      <c r="C651" s="44"/>
      <c r="D651" s="41"/>
    </row>
    <row r="652" spans="1:4" ht="14.25" customHeight="1">
      <c r="A652" s="14"/>
      <c r="C652" s="44"/>
      <c r="D652" s="41"/>
    </row>
    <row r="653" spans="1:4" ht="12.75">
      <c r="A653" s="14"/>
      <c r="C653" s="44"/>
      <c r="D653" s="41"/>
    </row>
    <row r="654" spans="1:4" ht="14.25" customHeight="1">
      <c r="A654" s="14"/>
      <c r="C654" s="44"/>
      <c r="D654" s="41"/>
    </row>
    <row r="655" spans="1:4" ht="12.75">
      <c r="A655" s="14"/>
      <c r="C655" s="44"/>
      <c r="D655" s="41"/>
    </row>
    <row r="656" spans="1:4" s="9" customFormat="1" ht="30" customHeight="1">
      <c r="A656" s="14"/>
      <c r="B656" s="14"/>
      <c r="C656" s="44"/>
      <c r="D656" s="41"/>
    </row>
    <row r="657" spans="1:4" s="9" customFormat="1" ht="12.75">
      <c r="A657" s="14"/>
      <c r="B657" s="14"/>
      <c r="C657" s="44"/>
      <c r="D657" s="41"/>
    </row>
    <row r="658" spans="1:4" s="9" customFormat="1" ht="12.75">
      <c r="A658" s="14"/>
      <c r="B658" s="14"/>
      <c r="C658" s="44"/>
      <c r="D658" s="41"/>
    </row>
    <row r="659" spans="1:4" s="9" customFormat="1" ht="12.75">
      <c r="A659" s="14"/>
      <c r="B659" s="14"/>
      <c r="C659" s="44"/>
      <c r="D659" s="41"/>
    </row>
    <row r="660" spans="1:4" s="9" customFormat="1" ht="12.75">
      <c r="A660" s="14"/>
      <c r="B660" s="14"/>
      <c r="C660" s="44"/>
      <c r="D660" s="41"/>
    </row>
    <row r="661" spans="1:4" s="9" customFormat="1" ht="12.75">
      <c r="A661" s="14"/>
      <c r="B661" s="14"/>
      <c r="C661" s="44"/>
      <c r="D661" s="41"/>
    </row>
    <row r="662" spans="1:4" s="9" customFormat="1" ht="12.75">
      <c r="A662" s="14"/>
      <c r="B662" s="14"/>
      <c r="C662" s="44"/>
      <c r="D662" s="41"/>
    </row>
    <row r="663" spans="1:4" s="9" customFormat="1" ht="12.75">
      <c r="A663" s="14"/>
      <c r="B663" s="14"/>
      <c r="C663" s="44"/>
      <c r="D663" s="41"/>
    </row>
    <row r="664" spans="1:4" s="9" customFormat="1" ht="12.75">
      <c r="A664" s="14"/>
      <c r="B664" s="14"/>
      <c r="C664" s="44"/>
      <c r="D664" s="41"/>
    </row>
    <row r="665" spans="1:4" s="9" customFormat="1" ht="12.75">
      <c r="A665" s="14"/>
      <c r="B665" s="14"/>
      <c r="C665" s="44"/>
      <c r="D665" s="41"/>
    </row>
    <row r="666" spans="1:4" s="9" customFormat="1" ht="12.75">
      <c r="A666" s="14"/>
      <c r="B666" s="14"/>
      <c r="C666" s="44"/>
      <c r="D666" s="41"/>
    </row>
    <row r="667" spans="1:4" s="9" customFormat="1" ht="12.75">
      <c r="A667" s="14"/>
      <c r="B667" s="14"/>
      <c r="C667" s="44"/>
      <c r="D667" s="41"/>
    </row>
    <row r="668" spans="1:4" s="9" customFormat="1" ht="12.75">
      <c r="A668" s="14"/>
      <c r="B668" s="14"/>
      <c r="C668" s="44"/>
      <c r="D668" s="41"/>
    </row>
    <row r="669" spans="1:4" s="9" customFormat="1" ht="12.75">
      <c r="A669" s="14"/>
      <c r="B669" s="14"/>
      <c r="C669" s="44"/>
      <c r="D669" s="41"/>
    </row>
    <row r="670" spans="1:4" s="9" customFormat="1" ht="12.75">
      <c r="A670" s="14"/>
      <c r="B670" s="14"/>
      <c r="C670" s="44"/>
      <c r="D670" s="41"/>
    </row>
    <row r="671" spans="1:4" ht="12.75">
      <c r="A671" s="14"/>
      <c r="C671" s="44"/>
      <c r="D671" s="41"/>
    </row>
    <row r="672" spans="1:4" ht="12.75">
      <c r="A672" s="14"/>
      <c r="C672" s="44"/>
      <c r="D672" s="41"/>
    </row>
    <row r="673" spans="1:4" ht="18" customHeight="1">
      <c r="A673" s="14"/>
      <c r="C673" s="44"/>
      <c r="D673" s="41"/>
    </row>
    <row r="674" spans="1:4" ht="20.25" customHeight="1">
      <c r="A674" s="14"/>
      <c r="C674" s="44"/>
      <c r="D674" s="41"/>
    </row>
    <row r="675" spans="1:4" ht="12.75">
      <c r="A675" s="14"/>
      <c r="C675" s="44"/>
      <c r="D675" s="41"/>
    </row>
    <row r="676" spans="1:4" ht="12.75">
      <c r="A676" s="14"/>
      <c r="C676" s="44"/>
      <c r="D676" s="41"/>
    </row>
    <row r="677" spans="1:4" ht="12.75">
      <c r="A677" s="14"/>
      <c r="C677" s="44"/>
      <c r="D677" s="41"/>
    </row>
    <row r="678" spans="1:4" ht="12.75">
      <c r="A678" s="14"/>
      <c r="C678" s="44"/>
      <c r="D678" s="41"/>
    </row>
    <row r="679" spans="1:4" ht="12.75">
      <c r="A679" s="14"/>
      <c r="C679" s="44"/>
      <c r="D679" s="41"/>
    </row>
    <row r="680" spans="1:4" ht="12.75">
      <c r="A680" s="14"/>
      <c r="C680" s="44"/>
      <c r="D680" s="41"/>
    </row>
    <row r="681" spans="1:4" ht="12.75">
      <c r="A681" s="14"/>
      <c r="C681" s="44"/>
      <c r="D681" s="41"/>
    </row>
    <row r="682" spans="1:4" ht="12.75">
      <c r="A682" s="14"/>
      <c r="C682" s="44"/>
      <c r="D682" s="41"/>
    </row>
    <row r="683" spans="1:4" ht="12.75">
      <c r="A683" s="14"/>
      <c r="C683" s="44"/>
      <c r="D683" s="41"/>
    </row>
    <row r="684" spans="1:4" ht="12.75">
      <c r="A684" s="14"/>
      <c r="C684" s="44"/>
      <c r="D684" s="41"/>
    </row>
    <row r="685" spans="1:4" ht="12.75">
      <c r="A685" s="14"/>
      <c r="C685" s="44"/>
      <c r="D685" s="41"/>
    </row>
    <row r="686" spans="1:4" ht="12.75">
      <c r="A686" s="14"/>
      <c r="C686" s="44"/>
      <c r="D686" s="41"/>
    </row>
    <row r="687" spans="1:4" ht="12.75">
      <c r="A687" s="14"/>
      <c r="C687" s="44"/>
      <c r="D687" s="41"/>
    </row>
    <row r="688" spans="1:4" ht="12.75">
      <c r="A688" s="14"/>
      <c r="C688" s="44"/>
      <c r="D688" s="41"/>
    </row>
    <row r="689" spans="1:4" ht="12.75">
      <c r="A689" s="14"/>
      <c r="C689" s="44"/>
      <c r="D689" s="41"/>
    </row>
    <row r="690" spans="1:4" ht="12.75">
      <c r="A690" s="14"/>
      <c r="C690" s="44"/>
      <c r="D690" s="41"/>
    </row>
    <row r="691" spans="1:4" ht="12.75">
      <c r="A691" s="14"/>
      <c r="C691" s="44"/>
      <c r="D691" s="41"/>
    </row>
    <row r="692" spans="1:4" ht="12.75">
      <c r="A692" s="14"/>
      <c r="C692" s="44"/>
      <c r="D692" s="41"/>
    </row>
    <row r="693" spans="1:4" ht="12.75">
      <c r="A693" s="14"/>
      <c r="C693" s="44"/>
      <c r="D693" s="41"/>
    </row>
    <row r="694" spans="1:4" ht="12.75">
      <c r="A694" s="14"/>
      <c r="C694" s="44"/>
      <c r="D694" s="41"/>
    </row>
    <row r="695" spans="1:4" ht="12.75">
      <c r="A695" s="14"/>
      <c r="C695" s="44"/>
      <c r="D695" s="41"/>
    </row>
    <row r="696" spans="1:4" ht="12.75">
      <c r="A696" s="14"/>
      <c r="C696" s="44"/>
      <c r="D696" s="41"/>
    </row>
    <row r="697" spans="1:4" ht="12.75">
      <c r="A697" s="14"/>
      <c r="C697" s="44"/>
      <c r="D697" s="41"/>
    </row>
    <row r="698" spans="1:4" ht="12.75">
      <c r="A698" s="14"/>
      <c r="C698" s="44"/>
      <c r="D698" s="41"/>
    </row>
    <row r="699" spans="1:4" ht="12.75">
      <c r="A699" s="14"/>
      <c r="C699" s="44"/>
      <c r="D699" s="41"/>
    </row>
    <row r="700" spans="1:4" ht="12.75">
      <c r="A700" s="14"/>
      <c r="C700" s="44"/>
      <c r="D700" s="41"/>
    </row>
    <row r="701" spans="1:4" ht="12.75">
      <c r="A701" s="14"/>
      <c r="C701" s="44"/>
      <c r="D701" s="41"/>
    </row>
    <row r="702" spans="1:4" ht="12.75">
      <c r="A702" s="14"/>
      <c r="C702" s="44"/>
      <c r="D702" s="41"/>
    </row>
    <row r="703" spans="1:4" ht="12.75">
      <c r="A703" s="14"/>
      <c r="C703" s="44"/>
      <c r="D703" s="41"/>
    </row>
    <row r="704" spans="1:4" ht="12.75">
      <c r="A704" s="14"/>
      <c r="C704" s="44"/>
      <c r="D704" s="41"/>
    </row>
    <row r="705" spans="1:4" ht="12.75">
      <c r="A705" s="14"/>
      <c r="C705" s="44"/>
      <c r="D705" s="41"/>
    </row>
    <row r="706" spans="1:4" ht="12.75">
      <c r="A706" s="14"/>
      <c r="C706" s="44"/>
      <c r="D706" s="41"/>
    </row>
    <row r="707" spans="1:4" ht="12.75">
      <c r="A707" s="14"/>
      <c r="C707" s="44"/>
      <c r="D707" s="41"/>
    </row>
    <row r="708" spans="1:4" ht="12.75">
      <c r="A708" s="14"/>
      <c r="C708" s="44"/>
      <c r="D708" s="41"/>
    </row>
    <row r="709" spans="1:4" ht="12.75">
      <c r="A709" s="14"/>
      <c r="C709" s="44"/>
      <c r="D709" s="41"/>
    </row>
    <row r="710" spans="1:4" ht="12.75">
      <c r="A710" s="14"/>
      <c r="C710" s="44"/>
      <c r="D710" s="41"/>
    </row>
    <row r="711" spans="1:4" ht="12.75">
      <c r="A711" s="14"/>
      <c r="C711" s="44"/>
      <c r="D711" s="41"/>
    </row>
    <row r="712" spans="1:4" ht="12.75">
      <c r="A712" s="14"/>
      <c r="C712" s="44"/>
      <c r="D712" s="41"/>
    </row>
    <row r="713" spans="1:4" ht="12.75">
      <c r="A713" s="14"/>
      <c r="C713" s="44"/>
      <c r="D713" s="41"/>
    </row>
    <row r="714" spans="1:4" ht="12.75">
      <c r="A714" s="14"/>
      <c r="C714" s="44"/>
      <c r="D714" s="41"/>
    </row>
    <row r="715" spans="1:4" ht="12.75">
      <c r="A715" s="14"/>
      <c r="C715" s="44"/>
      <c r="D715" s="41"/>
    </row>
    <row r="716" spans="1:4" ht="12.75">
      <c r="A716" s="14"/>
      <c r="C716" s="44"/>
      <c r="D716" s="41"/>
    </row>
    <row r="717" spans="1:4" ht="12.75">
      <c r="A717" s="14"/>
      <c r="C717" s="44"/>
      <c r="D717" s="41"/>
    </row>
    <row r="718" spans="1:4" ht="12.75">
      <c r="A718" s="14"/>
      <c r="C718" s="44"/>
      <c r="D718" s="41"/>
    </row>
    <row r="719" spans="1:4" ht="12.75">
      <c r="A719" s="14"/>
      <c r="C719" s="44"/>
      <c r="D719" s="41"/>
    </row>
    <row r="720" spans="1:4" ht="12.75">
      <c r="A720" s="14"/>
      <c r="C720" s="44"/>
      <c r="D720" s="41"/>
    </row>
    <row r="721" spans="1:4" ht="12.75">
      <c r="A721" s="14"/>
      <c r="C721" s="44"/>
      <c r="D721" s="41"/>
    </row>
    <row r="722" spans="1:4" ht="12.75">
      <c r="A722" s="14"/>
      <c r="C722" s="44"/>
      <c r="D722" s="41"/>
    </row>
    <row r="723" spans="1:4" ht="12.75">
      <c r="A723" s="14"/>
      <c r="C723" s="44"/>
      <c r="D723" s="41"/>
    </row>
    <row r="724" spans="1:4" ht="12.75">
      <c r="A724" s="14"/>
      <c r="C724" s="44"/>
      <c r="D724" s="41"/>
    </row>
    <row r="725" spans="1:4" ht="12.75">
      <c r="A725" s="14"/>
      <c r="C725" s="44"/>
      <c r="D725" s="41"/>
    </row>
    <row r="726" spans="1:4" ht="12.75">
      <c r="A726" s="14"/>
      <c r="C726" s="44"/>
      <c r="D726" s="41"/>
    </row>
    <row r="727" spans="1:4" ht="12.75">
      <c r="A727" s="14"/>
      <c r="C727" s="44"/>
      <c r="D727" s="41"/>
    </row>
    <row r="728" spans="1:4" ht="12.75">
      <c r="A728" s="14"/>
      <c r="C728" s="44"/>
      <c r="D728" s="41"/>
    </row>
    <row r="729" spans="1:4" ht="12.75">
      <c r="A729" s="14"/>
      <c r="C729" s="44"/>
      <c r="D729" s="41"/>
    </row>
    <row r="730" spans="1:4" ht="12.75">
      <c r="A730" s="14"/>
      <c r="C730" s="44"/>
      <c r="D730" s="41"/>
    </row>
    <row r="731" spans="1:4" ht="12.75">
      <c r="A731" s="14"/>
      <c r="C731" s="44"/>
      <c r="D731" s="41"/>
    </row>
    <row r="732" spans="1:4" ht="12.75">
      <c r="A732" s="14"/>
      <c r="C732" s="44"/>
      <c r="D732" s="41"/>
    </row>
    <row r="733" spans="1:4" ht="12.75">
      <c r="A733" s="14"/>
      <c r="C733" s="44"/>
      <c r="D733" s="41"/>
    </row>
    <row r="734" spans="1:4" ht="12.75">
      <c r="A734" s="14"/>
      <c r="C734" s="44"/>
      <c r="D734" s="41"/>
    </row>
    <row r="735" spans="1:4" ht="12.75">
      <c r="A735" s="14"/>
      <c r="C735" s="44"/>
      <c r="D735" s="41"/>
    </row>
    <row r="736" spans="1:4" ht="12.75">
      <c r="A736" s="14"/>
      <c r="C736" s="44"/>
      <c r="D736" s="41"/>
    </row>
    <row r="737" spans="1:4" ht="12.75">
      <c r="A737" s="14"/>
      <c r="C737" s="44"/>
      <c r="D737" s="41"/>
    </row>
    <row r="738" spans="1:4" ht="12.75">
      <c r="A738" s="14"/>
      <c r="C738" s="44"/>
      <c r="D738" s="41"/>
    </row>
    <row r="739" spans="1:4" ht="12.75">
      <c r="A739" s="14"/>
      <c r="C739" s="44"/>
      <c r="D739" s="41"/>
    </row>
    <row r="740" spans="1:4" ht="12.75">
      <c r="A740" s="14"/>
      <c r="C740" s="44"/>
      <c r="D740" s="41"/>
    </row>
    <row r="741" spans="1:4" ht="12.75">
      <c r="A741" s="14"/>
      <c r="C741" s="44"/>
      <c r="D741" s="41"/>
    </row>
    <row r="742" spans="1:4" ht="12.75">
      <c r="A742" s="14"/>
      <c r="C742" s="44"/>
      <c r="D742" s="41"/>
    </row>
    <row r="743" spans="1:4" ht="12.75">
      <c r="A743" s="14"/>
      <c r="C743" s="44"/>
      <c r="D743" s="41"/>
    </row>
    <row r="744" spans="1:4" ht="12.75">
      <c r="A744" s="14"/>
      <c r="C744" s="44"/>
      <c r="D744" s="41"/>
    </row>
    <row r="745" spans="1:4" ht="12.75">
      <c r="A745" s="14"/>
      <c r="C745" s="44"/>
      <c r="D745" s="41"/>
    </row>
    <row r="746" spans="1:4" ht="12.75">
      <c r="A746" s="14"/>
      <c r="C746" s="44"/>
      <c r="D746" s="41"/>
    </row>
    <row r="747" spans="1:4" ht="12.75">
      <c r="A747" s="14"/>
      <c r="C747" s="44"/>
      <c r="D747" s="41"/>
    </row>
    <row r="748" spans="1:4" ht="12.75">
      <c r="A748" s="14"/>
      <c r="C748" s="44"/>
      <c r="D748" s="41"/>
    </row>
    <row r="749" spans="1:4" ht="12.75">
      <c r="A749" s="14"/>
      <c r="C749" s="44"/>
      <c r="D749" s="41"/>
    </row>
    <row r="750" spans="1:4" ht="12.75">
      <c r="A750" s="14"/>
      <c r="C750" s="44"/>
      <c r="D750" s="41"/>
    </row>
    <row r="751" spans="1:4" ht="12.75">
      <c r="A751" s="14"/>
      <c r="C751" s="44"/>
      <c r="D751" s="41"/>
    </row>
    <row r="752" spans="1:4" ht="12.75">
      <c r="A752" s="14"/>
      <c r="C752" s="44"/>
      <c r="D752" s="41"/>
    </row>
    <row r="753" spans="1:4" ht="12.75">
      <c r="A753" s="14"/>
      <c r="C753" s="44"/>
      <c r="D753" s="41"/>
    </row>
    <row r="754" spans="1:4" ht="12.75">
      <c r="A754" s="14"/>
      <c r="C754" s="44"/>
      <c r="D754" s="41"/>
    </row>
    <row r="755" spans="1:4" ht="12.75">
      <c r="A755" s="14"/>
      <c r="C755" s="44"/>
      <c r="D755" s="41"/>
    </row>
    <row r="756" spans="1:4" ht="12.75">
      <c r="A756" s="14"/>
      <c r="C756" s="44"/>
      <c r="D756" s="41"/>
    </row>
    <row r="757" spans="1:4" ht="12.75">
      <c r="A757" s="14"/>
      <c r="C757" s="44"/>
      <c r="D757" s="41"/>
    </row>
    <row r="758" spans="1:4" ht="12.75">
      <c r="A758" s="14"/>
      <c r="C758" s="44"/>
      <c r="D758" s="41"/>
    </row>
    <row r="759" spans="1:4" ht="12.75">
      <c r="A759" s="14"/>
      <c r="C759" s="44"/>
      <c r="D759" s="41"/>
    </row>
    <row r="760" spans="1:4" ht="12.75">
      <c r="A760" s="14"/>
      <c r="C760" s="44"/>
      <c r="D760" s="41"/>
    </row>
    <row r="761" spans="1:4" ht="12.75">
      <c r="A761" s="14"/>
      <c r="C761" s="44"/>
      <c r="D761" s="41"/>
    </row>
    <row r="762" spans="1:4" ht="12.75">
      <c r="A762" s="14"/>
      <c r="C762" s="44"/>
      <c r="D762" s="41"/>
    </row>
    <row r="763" spans="1:4" ht="12.75">
      <c r="A763" s="14"/>
      <c r="C763" s="44"/>
      <c r="D763" s="41"/>
    </row>
    <row r="764" spans="1:4" ht="12.75">
      <c r="A764" s="14"/>
      <c r="C764" s="44"/>
      <c r="D764" s="41"/>
    </row>
    <row r="765" spans="1:4" ht="12.75">
      <c r="A765" s="14"/>
      <c r="C765" s="44"/>
      <c r="D765" s="41"/>
    </row>
    <row r="766" spans="1:4" ht="12.75">
      <c r="A766" s="14"/>
      <c r="C766" s="44"/>
      <c r="D766" s="41"/>
    </row>
    <row r="767" spans="1:4" ht="12.75">
      <c r="A767" s="14"/>
      <c r="C767" s="44"/>
      <c r="D767" s="41"/>
    </row>
    <row r="768" spans="1:4" ht="12.75">
      <c r="A768" s="14"/>
      <c r="C768" s="44"/>
      <c r="D768" s="41"/>
    </row>
    <row r="769" spans="1:4" ht="12.75">
      <c r="A769" s="14"/>
      <c r="C769" s="44"/>
      <c r="D769" s="41"/>
    </row>
    <row r="770" spans="1:4" ht="12.75">
      <c r="A770" s="14"/>
      <c r="C770" s="44"/>
      <c r="D770" s="41"/>
    </row>
    <row r="771" spans="1:4" ht="12.75">
      <c r="A771" s="14"/>
      <c r="C771" s="44"/>
      <c r="D771" s="41"/>
    </row>
    <row r="772" spans="1:4" ht="12.75">
      <c r="A772" s="14"/>
      <c r="C772" s="44"/>
      <c r="D772" s="41"/>
    </row>
    <row r="773" spans="1:4" ht="12.75">
      <c r="A773" s="14"/>
      <c r="C773" s="44"/>
      <c r="D773" s="41"/>
    </row>
    <row r="774" spans="1:4" ht="12.75">
      <c r="A774" s="14"/>
      <c r="C774" s="44"/>
      <c r="D774" s="41"/>
    </row>
    <row r="775" spans="1:4" ht="12.75">
      <c r="A775" s="14"/>
      <c r="C775" s="44"/>
      <c r="D775" s="41"/>
    </row>
    <row r="776" spans="1:4" ht="12.75">
      <c r="A776" s="14"/>
      <c r="C776" s="44"/>
      <c r="D776" s="41"/>
    </row>
    <row r="777" spans="1:4" ht="12.75">
      <c r="A777" s="14"/>
      <c r="C777" s="44"/>
      <c r="D777" s="41"/>
    </row>
    <row r="778" spans="1:4" ht="12.75">
      <c r="A778" s="14"/>
      <c r="C778" s="44"/>
      <c r="D778" s="41"/>
    </row>
    <row r="779" spans="1:4" ht="12.75">
      <c r="A779" s="14"/>
      <c r="C779" s="44"/>
      <c r="D779" s="41"/>
    </row>
    <row r="780" spans="1:4" ht="12.75">
      <c r="A780" s="14"/>
      <c r="C780" s="44"/>
      <c r="D780" s="41"/>
    </row>
    <row r="781" spans="1:4" ht="12.75">
      <c r="A781" s="14"/>
      <c r="C781" s="44"/>
      <c r="D781" s="41"/>
    </row>
    <row r="782" spans="1:4" ht="12.75">
      <c r="A782" s="14"/>
      <c r="C782" s="44"/>
      <c r="D782" s="41"/>
    </row>
    <row r="783" spans="1:4" ht="12.75">
      <c r="A783" s="14"/>
      <c r="C783" s="44"/>
      <c r="D783" s="41"/>
    </row>
    <row r="784" spans="1:4" ht="12.75">
      <c r="A784" s="14"/>
      <c r="C784" s="44"/>
      <c r="D784" s="41"/>
    </row>
    <row r="785" spans="1:4" ht="12.75">
      <c r="A785" s="14"/>
      <c r="C785" s="44"/>
      <c r="D785" s="41"/>
    </row>
    <row r="786" spans="1:4" ht="12.75">
      <c r="A786" s="14"/>
      <c r="C786" s="44"/>
      <c r="D786" s="41"/>
    </row>
    <row r="787" spans="1:4" ht="12.75">
      <c r="A787" s="14"/>
      <c r="C787" s="44"/>
      <c r="D787" s="41"/>
    </row>
    <row r="788" spans="1:4" ht="12.75">
      <c r="A788" s="14"/>
      <c r="C788" s="44"/>
      <c r="D788" s="41"/>
    </row>
    <row r="789" spans="1:4" ht="12.75">
      <c r="A789" s="14"/>
      <c r="C789" s="44"/>
      <c r="D789" s="41"/>
    </row>
    <row r="790" spans="1:4" ht="12.75">
      <c r="A790" s="14"/>
      <c r="C790" s="44"/>
      <c r="D790" s="41"/>
    </row>
    <row r="791" spans="1:4" ht="12.75">
      <c r="A791" s="14"/>
      <c r="C791" s="44"/>
      <c r="D791" s="41"/>
    </row>
    <row r="792" spans="1:4" ht="12.75">
      <c r="A792" s="14"/>
      <c r="C792" s="44"/>
      <c r="D792" s="41"/>
    </row>
    <row r="793" spans="1:4" ht="12.75">
      <c r="A793" s="14"/>
      <c r="C793" s="44"/>
      <c r="D793" s="41"/>
    </row>
    <row r="794" spans="1:4" ht="12.75">
      <c r="A794" s="14"/>
      <c r="C794" s="44"/>
      <c r="D794" s="41"/>
    </row>
    <row r="795" spans="1:4" ht="12.75">
      <c r="A795" s="14"/>
      <c r="C795" s="44"/>
      <c r="D795" s="41"/>
    </row>
    <row r="796" spans="1:4" ht="12.75">
      <c r="A796" s="14"/>
      <c r="C796" s="44"/>
      <c r="D796" s="41"/>
    </row>
    <row r="797" spans="1:4" ht="12.75">
      <c r="A797" s="14"/>
      <c r="C797" s="44"/>
      <c r="D797" s="41"/>
    </row>
    <row r="798" spans="1:4" ht="12.75">
      <c r="A798" s="14"/>
      <c r="C798" s="44"/>
      <c r="D798" s="41"/>
    </row>
    <row r="799" spans="1:4" ht="12.75">
      <c r="A799" s="14"/>
      <c r="C799" s="44"/>
      <c r="D799" s="41"/>
    </row>
    <row r="800" spans="1:4" ht="12.75">
      <c r="A800" s="14"/>
      <c r="C800" s="44"/>
      <c r="D800" s="41"/>
    </row>
    <row r="801" spans="1:4" ht="12.75">
      <c r="A801" s="14"/>
      <c r="C801" s="44"/>
      <c r="D801" s="41"/>
    </row>
    <row r="802" spans="1:4" ht="12.75">
      <c r="A802" s="14"/>
      <c r="C802" s="44"/>
      <c r="D802" s="41"/>
    </row>
    <row r="803" spans="1:4" ht="12.75">
      <c r="A803" s="14"/>
      <c r="C803" s="44"/>
      <c r="D803" s="41"/>
    </row>
    <row r="804" spans="1:4" ht="12.75">
      <c r="A804" s="14"/>
      <c r="C804" s="44"/>
      <c r="D804" s="41"/>
    </row>
    <row r="805" spans="1:4" ht="12.75">
      <c r="A805" s="14"/>
      <c r="C805" s="44"/>
      <c r="D805" s="41"/>
    </row>
    <row r="806" spans="1:4" ht="12.75">
      <c r="A806" s="14"/>
      <c r="C806" s="44"/>
      <c r="D806" s="41"/>
    </row>
    <row r="807" spans="1:4" ht="12.75">
      <c r="A807" s="14"/>
      <c r="C807" s="44"/>
      <c r="D807" s="41"/>
    </row>
    <row r="808" spans="1:4" ht="12.75">
      <c r="A808" s="14"/>
      <c r="C808" s="44"/>
      <c r="D808" s="41"/>
    </row>
    <row r="809" spans="1:4" ht="12.75">
      <c r="A809" s="14"/>
      <c r="C809" s="44"/>
      <c r="D809" s="41"/>
    </row>
    <row r="810" spans="1:4" ht="12.75">
      <c r="A810" s="14"/>
      <c r="C810" s="44"/>
      <c r="D810" s="41"/>
    </row>
    <row r="811" spans="1:4" ht="12.75">
      <c r="A811" s="14"/>
      <c r="C811" s="44"/>
      <c r="D811" s="41"/>
    </row>
    <row r="812" spans="1:4" ht="12.75">
      <c r="A812" s="14"/>
      <c r="C812" s="44"/>
      <c r="D812" s="41"/>
    </row>
    <row r="813" spans="1:4" ht="12.75">
      <c r="A813" s="14"/>
      <c r="C813" s="44"/>
      <c r="D813" s="41"/>
    </row>
    <row r="814" spans="1:4" ht="12.75">
      <c r="A814" s="14"/>
      <c r="C814" s="44"/>
      <c r="D814" s="41"/>
    </row>
    <row r="815" spans="1:4" ht="12.75">
      <c r="A815" s="14"/>
      <c r="C815" s="44"/>
      <c r="D815" s="41"/>
    </row>
    <row r="816" spans="1:4" ht="12.75">
      <c r="A816" s="14"/>
      <c r="C816" s="44"/>
      <c r="D816" s="41"/>
    </row>
    <row r="817" spans="1:4" ht="12.75">
      <c r="A817" s="14"/>
      <c r="C817" s="44"/>
      <c r="D817" s="41"/>
    </row>
    <row r="818" spans="1:4" ht="12.75">
      <c r="A818" s="14"/>
      <c r="C818" s="44"/>
      <c r="D818" s="41"/>
    </row>
    <row r="819" spans="1:4" ht="12.75">
      <c r="A819" s="14"/>
      <c r="C819" s="44"/>
      <c r="D819" s="41"/>
    </row>
    <row r="820" spans="1:4" ht="12.75">
      <c r="A820" s="14"/>
      <c r="C820" s="44"/>
      <c r="D820" s="41"/>
    </row>
    <row r="821" spans="1:4" ht="12.75">
      <c r="A821" s="14"/>
      <c r="C821" s="44"/>
      <c r="D821" s="41"/>
    </row>
    <row r="822" spans="1:4" ht="12.75">
      <c r="A822" s="14"/>
      <c r="C822" s="44"/>
      <c r="D822" s="41"/>
    </row>
    <row r="823" spans="1:4" ht="12.75">
      <c r="A823" s="14"/>
      <c r="C823" s="44"/>
      <c r="D823" s="41"/>
    </row>
    <row r="824" spans="1:4" ht="12.75">
      <c r="A824" s="14"/>
      <c r="C824" s="44"/>
      <c r="D824" s="41"/>
    </row>
    <row r="825" spans="1:4" ht="12.75">
      <c r="A825" s="14"/>
      <c r="C825" s="44"/>
      <c r="D825" s="41"/>
    </row>
    <row r="826" spans="1:4" ht="12.75">
      <c r="A826" s="14"/>
      <c r="C826" s="44"/>
      <c r="D826" s="41"/>
    </row>
    <row r="827" spans="1:4" ht="12.75">
      <c r="A827" s="14"/>
      <c r="C827" s="44"/>
      <c r="D827" s="41"/>
    </row>
    <row r="828" spans="1:4" ht="12.75">
      <c r="A828" s="14"/>
      <c r="C828" s="44"/>
      <c r="D828" s="41"/>
    </row>
    <row r="829" spans="1:4" ht="12.75">
      <c r="A829" s="14"/>
      <c r="C829" s="44"/>
      <c r="D829" s="41"/>
    </row>
    <row r="830" spans="1:4" ht="12.75">
      <c r="A830" s="14"/>
      <c r="C830" s="44"/>
      <c r="D830" s="41"/>
    </row>
    <row r="831" spans="1:4" ht="12.75">
      <c r="A831" s="14"/>
      <c r="C831" s="44"/>
      <c r="D831" s="41"/>
    </row>
    <row r="832" spans="1:4" ht="12.75">
      <c r="A832" s="14"/>
      <c r="C832" s="44"/>
      <c r="D832" s="41"/>
    </row>
    <row r="833" spans="1:4" ht="12.75">
      <c r="A833" s="14"/>
      <c r="C833" s="44"/>
      <c r="D833" s="41"/>
    </row>
    <row r="834" spans="1:4" ht="12.75">
      <c r="A834" s="14"/>
      <c r="C834" s="44"/>
      <c r="D834" s="41"/>
    </row>
    <row r="835" spans="1:4" ht="12.75">
      <c r="A835" s="14"/>
      <c r="C835" s="44"/>
      <c r="D835" s="41"/>
    </row>
    <row r="836" spans="1:4" ht="12.75">
      <c r="A836" s="14"/>
      <c r="C836" s="44"/>
      <c r="D836" s="41"/>
    </row>
    <row r="837" spans="1:4" ht="12.75">
      <c r="A837" s="14"/>
      <c r="C837" s="44"/>
      <c r="D837" s="41"/>
    </row>
    <row r="838" spans="1:4" ht="12.75">
      <c r="A838" s="14"/>
      <c r="C838" s="44"/>
      <c r="D838" s="41"/>
    </row>
    <row r="839" spans="1:4" ht="12.75">
      <c r="A839" s="14"/>
      <c r="C839" s="44"/>
      <c r="D839" s="41"/>
    </row>
    <row r="840" spans="1:4" ht="12.75">
      <c r="A840" s="14"/>
      <c r="C840" s="44"/>
      <c r="D840" s="41"/>
    </row>
    <row r="841" spans="1:4" ht="12.75">
      <c r="A841" s="14"/>
      <c r="C841" s="44"/>
      <c r="D841" s="41"/>
    </row>
    <row r="842" spans="1:4" ht="12.75">
      <c r="A842" s="14"/>
      <c r="C842" s="44"/>
      <c r="D842" s="41"/>
    </row>
    <row r="843" spans="1:4" ht="12.75">
      <c r="A843" s="14"/>
      <c r="C843" s="44"/>
      <c r="D843" s="41"/>
    </row>
    <row r="844" spans="1:4" ht="12.75">
      <c r="A844" s="14"/>
      <c r="C844" s="44"/>
      <c r="D844" s="41"/>
    </row>
    <row r="845" spans="1:4" ht="12.75">
      <c r="A845" s="14"/>
      <c r="C845" s="44"/>
      <c r="D845" s="41"/>
    </row>
    <row r="846" spans="1:4" ht="12.75">
      <c r="A846" s="14"/>
      <c r="C846" s="44"/>
      <c r="D846" s="41"/>
    </row>
    <row r="847" spans="1:4" ht="12.75">
      <c r="A847" s="14"/>
      <c r="C847" s="44"/>
      <c r="D847" s="41"/>
    </row>
    <row r="848" spans="1:4" ht="12.75">
      <c r="A848" s="14"/>
      <c r="C848" s="44"/>
      <c r="D848" s="41"/>
    </row>
    <row r="849" spans="1:4" ht="12.75">
      <c r="A849" s="14"/>
      <c r="C849" s="44"/>
      <c r="D849" s="41"/>
    </row>
    <row r="850" spans="1:4" ht="12.75">
      <c r="A850" s="14"/>
      <c r="C850" s="44"/>
      <c r="D850" s="41"/>
    </row>
    <row r="851" spans="1:4" ht="12.75">
      <c r="A851" s="14"/>
      <c r="C851" s="44"/>
      <c r="D851" s="41"/>
    </row>
    <row r="852" spans="1:4" ht="12.75">
      <c r="A852" s="14"/>
      <c r="C852" s="44"/>
      <c r="D852" s="41"/>
    </row>
    <row r="853" spans="1:4" ht="12.75">
      <c r="A853" s="14"/>
      <c r="C853" s="44"/>
      <c r="D853" s="41"/>
    </row>
    <row r="854" spans="1:4" ht="12.75">
      <c r="A854" s="14"/>
      <c r="C854" s="44"/>
      <c r="D854" s="41"/>
    </row>
    <row r="855" spans="1:4" ht="12.75">
      <c r="A855" s="14"/>
      <c r="C855" s="44"/>
      <c r="D855" s="41"/>
    </row>
    <row r="856" spans="1:4" ht="12.75">
      <c r="A856" s="14"/>
      <c r="C856" s="44"/>
      <c r="D856" s="41"/>
    </row>
    <row r="857" spans="1:4" ht="12.75">
      <c r="A857" s="14"/>
      <c r="C857" s="44"/>
      <c r="D857" s="41"/>
    </row>
    <row r="858" spans="1:4" ht="12.75">
      <c r="A858" s="14"/>
      <c r="C858" s="44"/>
      <c r="D858" s="41"/>
    </row>
    <row r="859" spans="1:4" ht="12.75">
      <c r="A859" s="14"/>
      <c r="C859" s="44"/>
      <c r="D859" s="41"/>
    </row>
    <row r="860" spans="1:4" ht="12.75">
      <c r="A860" s="14"/>
      <c r="C860" s="44"/>
      <c r="D860" s="41"/>
    </row>
    <row r="861" spans="1:4" ht="12.75">
      <c r="A861" s="14"/>
      <c r="C861" s="44"/>
      <c r="D861" s="41"/>
    </row>
    <row r="862" spans="1:4" ht="12.75">
      <c r="A862" s="14"/>
      <c r="C862" s="44"/>
      <c r="D862" s="41"/>
    </row>
    <row r="863" spans="1:4" ht="12.75">
      <c r="A863" s="14"/>
      <c r="C863" s="44"/>
      <c r="D863" s="41"/>
    </row>
    <row r="864" spans="1:4" ht="12.75">
      <c r="A864" s="14"/>
      <c r="C864" s="44"/>
      <c r="D864" s="41"/>
    </row>
    <row r="865" spans="1:4" ht="12.75">
      <c r="A865" s="14"/>
      <c r="C865" s="44"/>
      <c r="D865" s="41"/>
    </row>
    <row r="866" spans="1:4" ht="12.75">
      <c r="A866" s="14"/>
      <c r="C866" s="44"/>
      <c r="D866" s="41"/>
    </row>
    <row r="867" spans="1:4" ht="12.75">
      <c r="A867" s="14"/>
      <c r="C867" s="44"/>
      <c r="D867" s="41"/>
    </row>
    <row r="868" spans="1:4" ht="12.75">
      <c r="A868" s="14"/>
      <c r="C868" s="44"/>
      <c r="D868" s="41"/>
    </row>
    <row r="869" spans="1:4" ht="12.75">
      <c r="A869" s="14"/>
      <c r="C869" s="44"/>
      <c r="D869" s="41"/>
    </row>
    <row r="870" spans="1:4" ht="12.75">
      <c r="A870" s="14"/>
      <c r="C870" s="44"/>
      <c r="D870" s="41"/>
    </row>
    <row r="871" spans="1:4" ht="12.75">
      <c r="A871" s="14"/>
      <c r="C871" s="44"/>
      <c r="D871" s="41"/>
    </row>
    <row r="872" spans="1:4" ht="12.75">
      <c r="A872" s="14"/>
      <c r="C872" s="44"/>
      <c r="D872" s="41"/>
    </row>
    <row r="873" spans="1:4" ht="12.75">
      <c r="A873" s="14"/>
      <c r="C873" s="44"/>
      <c r="D873" s="41"/>
    </row>
    <row r="874" spans="1:4" ht="12.75">
      <c r="A874" s="14"/>
      <c r="C874" s="44"/>
      <c r="D874" s="41"/>
    </row>
    <row r="875" spans="1:4" ht="12.75">
      <c r="A875" s="14"/>
      <c r="C875" s="44"/>
      <c r="D875" s="41"/>
    </row>
    <row r="876" spans="1:4" ht="12.75">
      <c r="A876" s="14"/>
      <c r="C876" s="44"/>
      <c r="D876" s="41"/>
    </row>
    <row r="877" spans="1:4" ht="12.75">
      <c r="A877" s="14"/>
      <c r="C877" s="44"/>
      <c r="D877" s="41"/>
    </row>
    <row r="878" spans="1:4" ht="12.75">
      <c r="A878" s="14"/>
      <c r="C878" s="44"/>
      <c r="D878" s="41"/>
    </row>
    <row r="879" spans="1:4" ht="12.75">
      <c r="A879" s="14"/>
      <c r="C879" s="44"/>
      <c r="D879" s="41"/>
    </row>
    <row r="880" spans="1:4" ht="12.75">
      <c r="A880" s="14"/>
      <c r="C880" s="44"/>
      <c r="D880" s="41"/>
    </row>
    <row r="881" spans="1:4" ht="12.75">
      <c r="A881" s="14"/>
      <c r="C881" s="44"/>
      <c r="D881" s="41"/>
    </row>
    <row r="882" spans="1:4" ht="12.75">
      <c r="A882" s="14"/>
      <c r="C882" s="44"/>
      <c r="D882" s="41"/>
    </row>
    <row r="883" spans="1:4" ht="12.75">
      <c r="A883" s="14"/>
      <c r="C883" s="44"/>
      <c r="D883" s="41"/>
    </row>
    <row r="884" spans="1:4" ht="12.75">
      <c r="A884" s="14"/>
      <c r="C884" s="44"/>
      <c r="D884" s="41"/>
    </row>
    <row r="885" spans="1:4" ht="12.75">
      <c r="A885" s="14"/>
      <c r="C885" s="44"/>
      <c r="D885" s="41"/>
    </row>
    <row r="886" spans="1:4" ht="12.75">
      <c r="A886" s="14"/>
      <c r="C886" s="44"/>
      <c r="D886" s="41"/>
    </row>
    <row r="887" spans="1:4" ht="12.75">
      <c r="A887" s="14"/>
      <c r="C887" s="44"/>
      <c r="D887" s="41"/>
    </row>
    <row r="888" spans="1:4" ht="12.75">
      <c r="A888" s="14"/>
      <c r="C888" s="44"/>
      <c r="D888" s="41"/>
    </row>
    <row r="889" spans="1:4" ht="12.75">
      <c r="A889" s="14"/>
      <c r="C889" s="44"/>
      <c r="D889" s="41"/>
    </row>
    <row r="890" spans="1:4" ht="12.75">
      <c r="A890" s="14"/>
      <c r="C890" s="44"/>
      <c r="D890" s="41"/>
    </row>
    <row r="891" spans="1:4" ht="12.75">
      <c r="A891" s="14"/>
      <c r="C891" s="44"/>
      <c r="D891" s="41"/>
    </row>
    <row r="892" spans="1:4" ht="12.75">
      <c r="A892" s="14"/>
      <c r="C892" s="44"/>
      <c r="D892" s="41"/>
    </row>
    <row r="893" spans="1:4" ht="12.75">
      <c r="A893" s="14"/>
      <c r="C893" s="44"/>
      <c r="D893" s="41"/>
    </row>
    <row r="894" spans="1:4" ht="12.75">
      <c r="A894" s="14"/>
      <c r="C894" s="44"/>
      <c r="D894" s="41"/>
    </row>
    <row r="895" spans="1:4" ht="12.75">
      <c r="A895" s="14"/>
      <c r="C895" s="44"/>
      <c r="D895" s="41"/>
    </row>
    <row r="896" spans="1:4" ht="12.75">
      <c r="A896" s="14"/>
      <c r="C896" s="44"/>
      <c r="D896" s="41"/>
    </row>
    <row r="897" spans="1:4" ht="12.75">
      <c r="A897" s="14"/>
      <c r="C897" s="44"/>
      <c r="D897" s="41"/>
    </row>
    <row r="898" spans="1:4" ht="12.75">
      <c r="A898" s="14"/>
      <c r="C898" s="44"/>
      <c r="D898" s="41"/>
    </row>
    <row r="899" spans="1:4" ht="12.75">
      <c r="A899" s="14"/>
      <c r="C899" s="44"/>
      <c r="D899" s="41"/>
    </row>
    <row r="900" spans="1:4" ht="12.75">
      <c r="A900" s="14"/>
      <c r="C900" s="44"/>
      <c r="D900" s="41"/>
    </row>
    <row r="901" spans="1:4" ht="12.75">
      <c r="A901" s="14"/>
      <c r="C901" s="44"/>
      <c r="D901" s="41"/>
    </row>
    <row r="902" spans="1:4" ht="12.75">
      <c r="A902" s="14"/>
      <c r="C902" s="44"/>
      <c r="D902" s="41"/>
    </row>
    <row r="903" spans="1:4" ht="12.75">
      <c r="A903" s="14"/>
      <c r="C903" s="44"/>
      <c r="D903" s="41"/>
    </row>
    <row r="904" spans="1:4" ht="12.75">
      <c r="A904" s="14"/>
      <c r="C904" s="44"/>
      <c r="D904" s="41"/>
    </row>
    <row r="905" spans="1:4" ht="12.75">
      <c r="A905" s="14"/>
      <c r="C905" s="44"/>
      <c r="D905" s="41"/>
    </row>
    <row r="906" spans="1:4" ht="12.75">
      <c r="A906" s="14"/>
      <c r="C906" s="44"/>
      <c r="D906" s="41"/>
    </row>
    <row r="907" spans="1:4" ht="12.75">
      <c r="A907" s="14"/>
      <c r="C907" s="44"/>
      <c r="D907" s="41"/>
    </row>
    <row r="908" spans="1:4" ht="12.75">
      <c r="A908" s="14"/>
      <c r="C908" s="44"/>
      <c r="D908" s="41"/>
    </row>
    <row r="909" spans="1:4" ht="12.75">
      <c r="A909" s="14"/>
      <c r="C909" s="44"/>
      <c r="D909" s="41"/>
    </row>
    <row r="910" spans="1:4" ht="12.75">
      <c r="A910" s="14"/>
      <c r="C910" s="44"/>
      <c r="D910" s="41"/>
    </row>
    <row r="911" spans="1:4" ht="12.75">
      <c r="A911" s="14"/>
      <c r="C911" s="44"/>
      <c r="D911" s="41"/>
    </row>
    <row r="912" spans="1:4" ht="12.75">
      <c r="A912" s="14"/>
      <c r="C912" s="44"/>
      <c r="D912" s="41"/>
    </row>
    <row r="913" spans="1:4" ht="12.75">
      <c r="A913" s="14"/>
      <c r="C913" s="44"/>
      <c r="D913" s="41"/>
    </row>
    <row r="914" spans="1:4" ht="12.75">
      <c r="A914" s="14"/>
      <c r="C914" s="44"/>
      <c r="D914" s="41"/>
    </row>
    <row r="915" spans="1:4" ht="12.75">
      <c r="A915" s="14"/>
      <c r="C915" s="44"/>
      <c r="D915" s="41"/>
    </row>
    <row r="916" spans="1:4" ht="12.75">
      <c r="A916" s="14"/>
      <c r="C916" s="44"/>
      <c r="D916" s="41"/>
    </row>
    <row r="917" spans="1:4" ht="12.75">
      <c r="A917" s="14"/>
      <c r="C917" s="44"/>
      <c r="D917" s="41"/>
    </row>
    <row r="918" spans="1:4" ht="12.75">
      <c r="A918" s="14"/>
      <c r="C918" s="44"/>
      <c r="D918" s="41"/>
    </row>
    <row r="919" spans="1:4" ht="12.75">
      <c r="A919" s="14"/>
      <c r="C919" s="44"/>
      <c r="D919" s="41"/>
    </row>
    <row r="920" spans="1:4" ht="12.75">
      <c r="A920" s="14"/>
      <c r="C920" s="44"/>
      <c r="D920" s="41"/>
    </row>
    <row r="921" spans="1:4" ht="12.75">
      <c r="A921" s="14"/>
      <c r="C921" s="44"/>
      <c r="D921" s="41"/>
    </row>
    <row r="922" spans="1:4" ht="12.75">
      <c r="A922" s="14"/>
      <c r="C922" s="44"/>
      <c r="D922" s="41"/>
    </row>
    <row r="923" spans="1:4" ht="12.75">
      <c r="A923" s="14"/>
      <c r="C923" s="44"/>
      <c r="D923" s="41"/>
    </row>
    <row r="924" spans="1:4" ht="12.75">
      <c r="A924" s="14"/>
      <c r="C924" s="44"/>
      <c r="D924" s="41"/>
    </row>
    <row r="925" spans="1:4" ht="12.75">
      <c r="A925" s="14"/>
      <c r="C925" s="44"/>
      <c r="D925" s="41"/>
    </row>
    <row r="926" spans="1:4" ht="12.75">
      <c r="A926" s="14"/>
      <c r="C926" s="44"/>
      <c r="D926" s="41"/>
    </row>
    <row r="927" spans="1:4" ht="12.75">
      <c r="A927" s="14"/>
      <c r="C927" s="44"/>
      <c r="D927" s="41"/>
    </row>
    <row r="928" spans="1:4" ht="12.75">
      <c r="A928" s="14"/>
      <c r="C928" s="44"/>
      <c r="D928" s="41"/>
    </row>
    <row r="929" spans="1:4" ht="12.75">
      <c r="A929" s="14"/>
      <c r="C929" s="44"/>
      <c r="D929" s="41"/>
    </row>
    <row r="930" spans="1:4" ht="12.75">
      <c r="A930" s="14"/>
      <c r="C930" s="44"/>
      <c r="D930" s="41"/>
    </row>
    <row r="931" spans="1:4" ht="12.75">
      <c r="A931" s="14"/>
      <c r="C931" s="44"/>
      <c r="D931" s="41"/>
    </row>
    <row r="932" spans="1:4" ht="12.75">
      <c r="A932" s="14"/>
      <c r="C932" s="44"/>
      <c r="D932" s="41"/>
    </row>
    <row r="933" spans="1:4" ht="12.75">
      <c r="A933" s="14"/>
      <c r="C933" s="44"/>
      <c r="D933" s="41"/>
    </row>
    <row r="934" spans="1:4" ht="12.75">
      <c r="A934" s="14"/>
      <c r="C934" s="44"/>
      <c r="D934" s="41"/>
    </row>
    <row r="935" spans="1:4" ht="12.75">
      <c r="A935" s="14"/>
      <c r="C935" s="44"/>
      <c r="D935" s="41"/>
    </row>
    <row r="936" spans="1:4" ht="12.75">
      <c r="A936" s="14"/>
      <c r="C936" s="44"/>
      <c r="D936" s="41"/>
    </row>
    <row r="937" spans="1:4" ht="12.75">
      <c r="A937" s="14"/>
      <c r="C937" s="44"/>
      <c r="D937" s="41"/>
    </row>
    <row r="938" spans="1:4" ht="12.75">
      <c r="A938" s="14"/>
      <c r="C938" s="44"/>
      <c r="D938" s="41"/>
    </row>
    <row r="939" spans="1:4" ht="12.75">
      <c r="A939" s="14"/>
      <c r="C939" s="44"/>
      <c r="D939" s="41"/>
    </row>
    <row r="940" spans="1:4" ht="12.75">
      <c r="A940" s="14"/>
      <c r="C940" s="44"/>
      <c r="D940" s="41"/>
    </row>
    <row r="941" spans="1:4" ht="12.75">
      <c r="A941" s="14"/>
      <c r="C941" s="44"/>
      <c r="D941" s="41"/>
    </row>
    <row r="942" spans="1:4" ht="12.75">
      <c r="A942" s="14"/>
      <c r="C942" s="44"/>
      <c r="D942" s="41"/>
    </row>
    <row r="943" spans="1:4" ht="12.75">
      <c r="A943" s="14"/>
      <c r="C943" s="44"/>
      <c r="D943" s="41"/>
    </row>
    <row r="944" spans="1:4" ht="12.75">
      <c r="A944" s="14"/>
      <c r="C944" s="44"/>
      <c r="D944" s="41"/>
    </row>
    <row r="945" spans="1:4" ht="12.75">
      <c r="A945" s="14"/>
      <c r="C945" s="44"/>
      <c r="D945" s="41"/>
    </row>
    <row r="946" spans="1:4" ht="12.75">
      <c r="A946" s="14"/>
      <c r="C946" s="44"/>
      <c r="D946" s="41"/>
    </row>
    <row r="947" spans="1:4" ht="12.75">
      <c r="A947" s="14"/>
      <c r="C947" s="44"/>
      <c r="D947" s="41"/>
    </row>
    <row r="948" spans="1:4" ht="12.75">
      <c r="A948" s="14"/>
      <c r="C948" s="44"/>
      <c r="D948" s="41"/>
    </row>
    <row r="949" spans="1:4" ht="12.75">
      <c r="A949" s="14"/>
      <c r="C949" s="44"/>
      <c r="D949" s="41"/>
    </row>
    <row r="950" spans="1:4" ht="12.75">
      <c r="A950" s="14"/>
      <c r="C950" s="44"/>
      <c r="D950" s="41"/>
    </row>
    <row r="951" spans="1:4" ht="12.75">
      <c r="A951" s="14"/>
      <c r="C951" s="44"/>
      <c r="D951" s="41"/>
    </row>
    <row r="952" spans="1:4" ht="12.75">
      <c r="A952" s="14"/>
      <c r="C952" s="44"/>
      <c r="D952" s="41"/>
    </row>
    <row r="953" spans="1:4" ht="12.75">
      <c r="A953" s="14"/>
      <c r="C953" s="44"/>
      <c r="D953" s="41"/>
    </row>
    <row r="954" spans="1:4" ht="12.75">
      <c r="A954" s="14"/>
      <c r="C954" s="44"/>
      <c r="D954" s="41"/>
    </row>
    <row r="955" spans="1:4" ht="12.75">
      <c r="A955" s="14"/>
      <c r="C955" s="44"/>
      <c r="D955" s="41"/>
    </row>
    <row r="956" spans="1:4" ht="12.75">
      <c r="A956" s="14"/>
      <c r="C956" s="44"/>
      <c r="D956" s="41"/>
    </row>
    <row r="957" spans="1:4" ht="12.75">
      <c r="A957" s="14"/>
      <c r="C957" s="44"/>
      <c r="D957" s="41"/>
    </row>
    <row r="958" spans="1:4" ht="12.75">
      <c r="A958" s="14"/>
      <c r="C958" s="44"/>
      <c r="D958" s="41"/>
    </row>
    <row r="959" spans="1:4" ht="12.75">
      <c r="A959" s="14"/>
      <c r="C959" s="44"/>
      <c r="D959" s="41"/>
    </row>
    <row r="960" spans="1:4" ht="12.75">
      <c r="A960" s="14"/>
      <c r="C960" s="44"/>
      <c r="D960" s="41"/>
    </row>
    <row r="961" spans="1:4" ht="12.75">
      <c r="A961" s="14"/>
      <c r="C961" s="44"/>
      <c r="D961" s="41"/>
    </row>
    <row r="962" spans="1:4" ht="12.75">
      <c r="A962" s="14"/>
      <c r="C962" s="44"/>
      <c r="D962" s="41"/>
    </row>
    <row r="963" spans="1:4" ht="12.75">
      <c r="A963" s="14"/>
      <c r="C963" s="44"/>
      <c r="D963" s="41"/>
    </row>
    <row r="964" spans="1:4" ht="12.75">
      <c r="A964" s="14"/>
      <c r="C964" s="44"/>
      <c r="D964" s="41"/>
    </row>
    <row r="965" spans="1:4" ht="12.75">
      <c r="A965" s="14"/>
      <c r="C965" s="44"/>
      <c r="D965" s="41"/>
    </row>
    <row r="966" spans="1:4" ht="12.75">
      <c r="A966" s="14"/>
      <c r="C966" s="44"/>
      <c r="D966" s="41"/>
    </row>
    <row r="967" spans="1:4" ht="12.75">
      <c r="A967" s="14"/>
      <c r="C967" s="44"/>
      <c r="D967" s="41"/>
    </row>
    <row r="968" spans="1:4" ht="12.75">
      <c r="A968" s="14"/>
      <c r="C968" s="44"/>
      <c r="D968" s="41"/>
    </row>
    <row r="969" spans="1:4" ht="12.75">
      <c r="A969" s="14"/>
      <c r="C969" s="44"/>
      <c r="D969" s="41"/>
    </row>
    <row r="970" spans="1:4" ht="12.75">
      <c r="A970" s="14"/>
      <c r="C970" s="44"/>
      <c r="D970" s="41"/>
    </row>
    <row r="971" spans="1:4" ht="12.75">
      <c r="A971" s="14"/>
      <c r="C971" s="44"/>
      <c r="D971" s="41"/>
    </row>
    <row r="972" spans="1:4" ht="12.75">
      <c r="A972" s="14"/>
      <c r="C972" s="44"/>
      <c r="D972" s="41"/>
    </row>
    <row r="973" spans="1:4" ht="12.75">
      <c r="A973" s="14"/>
      <c r="C973" s="44"/>
      <c r="D973" s="41"/>
    </row>
    <row r="974" spans="1:4" ht="12.75">
      <c r="A974" s="14"/>
      <c r="C974" s="44"/>
      <c r="D974" s="41"/>
    </row>
    <row r="975" spans="1:4" ht="12.75">
      <c r="A975" s="14"/>
      <c r="C975" s="44"/>
      <c r="D975" s="41"/>
    </row>
    <row r="976" spans="1:4" ht="12.75">
      <c r="A976" s="14"/>
      <c r="C976" s="44"/>
      <c r="D976" s="41"/>
    </row>
    <row r="977" spans="1:4" ht="12.75">
      <c r="A977" s="14"/>
      <c r="C977" s="44"/>
      <c r="D977" s="41"/>
    </row>
    <row r="978" spans="1:4" ht="12.75">
      <c r="A978" s="14"/>
      <c r="C978" s="44"/>
      <c r="D978" s="41"/>
    </row>
    <row r="979" spans="1:4" ht="12.75">
      <c r="A979" s="14"/>
      <c r="C979" s="44"/>
      <c r="D979" s="41"/>
    </row>
    <row r="980" spans="1:4" ht="12.75">
      <c r="A980" s="14"/>
      <c r="C980" s="44"/>
      <c r="D980" s="41"/>
    </row>
    <row r="981" spans="1:4" ht="12.75">
      <c r="A981" s="14"/>
      <c r="C981" s="44"/>
      <c r="D981" s="41"/>
    </row>
    <row r="982" spans="1:4" ht="12.75">
      <c r="A982" s="14"/>
      <c r="C982" s="44"/>
      <c r="D982" s="41"/>
    </row>
    <row r="983" spans="1:4" ht="12.75">
      <c r="A983" s="14"/>
      <c r="C983" s="44"/>
      <c r="D983" s="41"/>
    </row>
    <row r="984" spans="1:4" ht="12.75">
      <c r="A984" s="14"/>
      <c r="C984" s="44"/>
      <c r="D984" s="41"/>
    </row>
    <row r="985" spans="1:4" ht="12.75">
      <c r="A985" s="14"/>
      <c r="C985" s="44"/>
      <c r="D985" s="41"/>
    </row>
    <row r="986" spans="1:4" ht="12.75">
      <c r="A986" s="14"/>
      <c r="C986" s="44"/>
      <c r="D986" s="41"/>
    </row>
    <row r="987" spans="1:4" ht="12.75">
      <c r="A987" s="14"/>
      <c r="C987" s="44"/>
      <c r="D987" s="41"/>
    </row>
    <row r="988" spans="1:4" ht="12.75">
      <c r="A988" s="14"/>
      <c r="C988" s="44"/>
      <c r="D988" s="41"/>
    </row>
    <row r="989" spans="1:4" ht="12.75">
      <c r="A989" s="14"/>
      <c r="C989" s="44"/>
      <c r="D989" s="41"/>
    </row>
    <row r="990" spans="1:4" ht="12.75">
      <c r="A990" s="14"/>
      <c r="C990" s="44"/>
      <c r="D990" s="41"/>
    </row>
    <row r="991" spans="1:4" ht="12.75">
      <c r="A991" s="14"/>
      <c r="C991" s="44"/>
      <c r="D991" s="41"/>
    </row>
    <row r="992" spans="1:4" ht="12.75">
      <c r="A992" s="14"/>
      <c r="C992" s="44"/>
      <c r="D992" s="41"/>
    </row>
    <row r="993" spans="1:4" ht="12.75">
      <c r="A993" s="14"/>
      <c r="C993" s="44"/>
      <c r="D993" s="41"/>
    </row>
    <row r="994" spans="1:4" ht="12.75">
      <c r="A994" s="14"/>
      <c r="C994" s="44"/>
      <c r="D994" s="41"/>
    </row>
    <row r="995" spans="1:4" ht="12.75">
      <c r="A995" s="14"/>
      <c r="C995" s="44"/>
      <c r="D995" s="41"/>
    </row>
    <row r="996" spans="1:4" ht="12.75">
      <c r="A996" s="14"/>
      <c r="C996" s="44"/>
      <c r="D996" s="41"/>
    </row>
    <row r="997" spans="1:4" ht="12.75">
      <c r="A997" s="14"/>
      <c r="C997" s="44"/>
      <c r="D997" s="41"/>
    </row>
    <row r="998" spans="1:4" ht="12.75">
      <c r="A998" s="14"/>
      <c r="C998" s="44"/>
      <c r="D998" s="41"/>
    </row>
    <row r="999" spans="1:4" ht="12.75">
      <c r="A999" s="14"/>
      <c r="C999" s="44"/>
      <c r="D999" s="41"/>
    </row>
    <row r="1000" spans="1:4" ht="12.75">
      <c r="A1000" s="14"/>
      <c r="C1000" s="44"/>
      <c r="D1000" s="41"/>
    </row>
    <row r="1001" spans="1:4" ht="12.75">
      <c r="A1001" s="14"/>
      <c r="C1001" s="44"/>
      <c r="D1001" s="41"/>
    </row>
    <row r="1002" spans="1:4" ht="12.75">
      <c r="A1002" s="14"/>
      <c r="C1002" s="44"/>
      <c r="D1002" s="41"/>
    </row>
    <row r="1003" spans="1:4" ht="12.75">
      <c r="A1003" s="14"/>
      <c r="C1003" s="44"/>
      <c r="D1003" s="41"/>
    </row>
    <row r="1004" spans="1:4" ht="12.75">
      <c r="A1004" s="14"/>
      <c r="C1004" s="44"/>
      <c r="D1004" s="41"/>
    </row>
    <row r="1005" spans="1:4" ht="12.75">
      <c r="A1005" s="14"/>
      <c r="C1005" s="44"/>
      <c r="D1005" s="41"/>
    </row>
    <row r="1006" spans="1:4" ht="12.75">
      <c r="A1006" s="14"/>
      <c r="C1006" s="44"/>
      <c r="D1006" s="41"/>
    </row>
    <row r="1007" spans="1:4" ht="12.75">
      <c r="A1007" s="14"/>
      <c r="C1007" s="44"/>
      <c r="D1007" s="41"/>
    </row>
    <row r="1008" spans="1:4" ht="12.75">
      <c r="A1008" s="14"/>
      <c r="C1008" s="44"/>
      <c r="D1008" s="41"/>
    </row>
    <row r="1009" spans="1:4" ht="12.75">
      <c r="A1009" s="14"/>
      <c r="C1009" s="44"/>
      <c r="D1009" s="41"/>
    </row>
    <row r="1010" spans="1:4" ht="12.75">
      <c r="A1010" s="14"/>
      <c r="C1010" s="44"/>
      <c r="D1010" s="41"/>
    </row>
    <row r="1011" spans="1:4" ht="12.75">
      <c r="A1011" s="14"/>
      <c r="C1011" s="44"/>
      <c r="D1011" s="41"/>
    </row>
    <row r="1012" spans="1:4" ht="12.75">
      <c r="A1012" s="14"/>
      <c r="C1012" s="44"/>
      <c r="D1012" s="41"/>
    </row>
    <row r="1013" spans="1:4" ht="12.75">
      <c r="A1013" s="14"/>
      <c r="C1013" s="44"/>
      <c r="D1013" s="41"/>
    </row>
    <row r="1014" spans="1:4" ht="12.75">
      <c r="A1014" s="14"/>
      <c r="C1014" s="44"/>
      <c r="D1014" s="41"/>
    </row>
    <row r="1015" spans="1:4" ht="12.75">
      <c r="A1015" s="14"/>
      <c r="C1015" s="44"/>
      <c r="D1015" s="41"/>
    </row>
    <row r="1016" spans="1:4" ht="12.75">
      <c r="A1016" s="14"/>
      <c r="C1016" s="44"/>
      <c r="D1016" s="41"/>
    </row>
    <row r="1017" spans="1:4" ht="12.75">
      <c r="A1017" s="14"/>
      <c r="C1017" s="44"/>
      <c r="D1017" s="41"/>
    </row>
    <row r="1018" spans="1:4" ht="12.75">
      <c r="A1018" s="14"/>
      <c r="C1018" s="44"/>
      <c r="D1018" s="41"/>
    </row>
  </sheetData>
  <sheetProtection/>
  <mergeCells count="55">
    <mergeCell ref="A308:D308"/>
    <mergeCell ref="A460:D460"/>
    <mergeCell ref="A98:D98"/>
    <mergeCell ref="A168:C168"/>
    <mergeCell ref="A331:C331"/>
    <mergeCell ref="A340:C340"/>
    <mergeCell ref="A310:D310"/>
    <mergeCell ref="A305:C305"/>
    <mergeCell ref="A457:C457"/>
    <mergeCell ref="A493:D493"/>
    <mergeCell ref="A490:D490"/>
    <mergeCell ref="A477:D477"/>
    <mergeCell ref="A487:D487"/>
    <mergeCell ref="A486:D486"/>
    <mergeCell ref="A492:C492"/>
    <mergeCell ref="A485:C485"/>
    <mergeCell ref="A341:D341"/>
    <mergeCell ref="A358:D358"/>
    <mergeCell ref="A489:D489"/>
    <mergeCell ref="A471:D471"/>
    <mergeCell ref="A359:D359"/>
    <mergeCell ref="A352:C352"/>
    <mergeCell ref="A356:C356"/>
    <mergeCell ref="A470:C470"/>
    <mergeCell ref="A474:C474"/>
    <mergeCell ref="A85:C85"/>
    <mergeCell ref="A258:D258"/>
    <mergeCell ref="A86:D86"/>
    <mergeCell ref="A257:C257"/>
    <mergeCell ref="A443:C443"/>
    <mergeCell ref="A353:D353"/>
    <mergeCell ref="A357:D357"/>
    <mergeCell ref="A335:D335"/>
    <mergeCell ref="A334:C334"/>
    <mergeCell ref="A120:D120"/>
    <mergeCell ref="A3:D3"/>
    <mergeCell ref="A5:D5"/>
    <mergeCell ref="A169:D169"/>
    <mergeCell ref="A148:D148"/>
    <mergeCell ref="A462:D462"/>
    <mergeCell ref="A119:C119"/>
    <mergeCell ref="A162:D162"/>
    <mergeCell ref="A97:C97"/>
    <mergeCell ref="A147:C147"/>
    <mergeCell ref="A161:C161"/>
    <mergeCell ref="F493:G493"/>
    <mergeCell ref="B499:C499"/>
    <mergeCell ref="A332:D332"/>
    <mergeCell ref="B497:C497"/>
    <mergeCell ref="B498:C498"/>
    <mergeCell ref="A488:D488"/>
    <mergeCell ref="A476:D476"/>
    <mergeCell ref="A475:D475"/>
    <mergeCell ref="A494:D494"/>
    <mergeCell ref="A444:D444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56" r:id="rId1"/>
  <headerFooter alignWithMargins="0">
    <oddFooter>&amp;CStrona &amp;P z &amp;N</oddFooter>
  </headerFooter>
  <rowBreaks count="4" manualBreakCount="4">
    <brk id="111" max="4" man="1"/>
    <brk id="165" max="4" man="1"/>
    <brk id="218" max="4" man="1"/>
    <brk id="43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53"/>
  <sheetViews>
    <sheetView view="pageBreakPreview" zoomScale="70" zoomScaleSheetLayoutView="70" zoomScalePageLayoutView="0" workbookViewId="0" topLeftCell="A1">
      <selection activeCell="AG47" sqref="AG47"/>
    </sheetView>
  </sheetViews>
  <sheetFormatPr defaultColWidth="9.140625" defaultRowHeight="12.75"/>
  <cols>
    <col min="1" max="1" width="4.57421875" style="2" customWidth="1"/>
    <col min="2" max="2" width="14.8515625" style="2" customWidth="1"/>
    <col min="3" max="3" width="19.00390625" style="2" customWidth="1"/>
    <col min="4" max="4" width="21.8515625" style="5" customWidth="1"/>
    <col min="5" max="5" width="10.8515625" style="2" customWidth="1"/>
    <col min="6" max="6" width="16.421875" style="2" customWidth="1"/>
    <col min="7" max="7" width="12.00390625" style="2" customWidth="1"/>
    <col min="8" max="8" width="13.140625" style="50" customWidth="1"/>
    <col min="9" max="9" width="11.57421875" style="3" customWidth="1"/>
    <col min="10" max="10" width="13.57421875" style="2" customWidth="1"/>
    <col min="11" max="11" width="10.8515625" style="3" customWidth="1"/>
    <col min="12" max="12" width="15.140625" style="2" customWidth="1"/>
    <col min="13" max="13" width="14.7109375" style="2" customWidth="1"/>
    <col min="14" max="14" width="13.7109375" style="2" customWidth="1"/>
    <col min="15" max="15" width="11.421875" style="2" customWidth="1"/>
    <col min="16" max="16" width="16.57421875" style="2" customWidth="1"/>
    <col min="17" max="17" width="14.7109375" style="62" customWidth="1"/>
    <col min="18" max="18" width="21.00390625" style="2" customWidth="1"/>
    <col min="19" max="19" width="21.00390625" style="43" customWidth="1"/>
    <col min="20" max="21" width="12.8515625" style="2" customWidth="1"/>
    <col min="22" max="25" width="12.421875" style="2" customWidth="1"/>
    <col min="26" max="29" width="8.00390625" style="51" customWidth="1"/>
    <col min="30" max="16384" width="9.140625" style="2" customWidth="1"/>
  </cols>
  <sheetData>
    <row r="1" spans="1:10" ht="19.5" customHeight="1">
      <c r="A1" s="66" t="s">
        <v>250</v>
      </c>
      <c r="B1" s="67"/>
      <c r="C1" s="67"/>
      <c r="D1" s="68"/>
      <c r="E1" s="69"/>
      <c r="F1" s="67"/>
      <c r="G1" s="67"/>
      <c r="H1" s="70"/>
      <c r="I1" s="337"/>
      <c r="J1" s="337"/>
    </row>
    <row r="2" spans="1:10" ht="19.5" customHeight="1">
      <c r="A2" s="338"/>
      <c r="B2" s="338"/>
      <c r="C2" s="338"/>
      <c r="D2" s="338"/>
      <c r="E2" s="338"/>
      <c r="F2" s="338"/>
      <c r="G2" s="338"/>
      <c r="H2" s="338"/>
      <c r="I2" s="338"/>
      <c r="J2" s="339"/>
    </row>
    <row r="3" spans="1:29" s="7" customFormat="1" ht="34.5" customHeight="1">
      <c r="A3" s="341" t="s">
        <v>20</v>
      </c>
      <c r="B3" s="282" t="s">
        <v>21</v>
      </c>
      <c r="C3" s="282" t="s">
        <v>22</v>
      </c>
      <c r="D3" s="282" t="s">
        <v>23</v>
      </c>
      <c r="E3" s="282" t="s">
        <v>24</v>
      </c>
      <c r="F3" s="282" t="s">
        <v>8</v>
      </c>
      <c r="G3" s="282" t="s">
        <v>67</v>
      </c>
      <c r="H3" s="334" t="s">
        <v>25</v>
      </c>
      <c r="I3" s="282" t="s">
        <v>9</v>
      </c>
      <c r="J3" s="282" t="s">
        <v>10</v>
      </c>
      <c r="K3" s="282" t="s">
        <v>11</v>
      </c>
      <c r="L3" s="282" t="s">
        <v>12</v>
      </c>
      <c r="M3" s="282" t="s">
        <v>68</v>
      </c>
      <c r="N3" s="282" t="s">
        <v>69</v>
      </c>
      <c r="O3" s="282" t="s">
        <v>16</v>
      </c>
      <c r="P3" s="282" t="s">
        <v>13</v>
      </c>
      <c r="Q3" s="340" t="s">
        <v>607</v>
      </c>
      <c r="R3" s="282" t="s">
        <v>31</v>
      </c>
      <c r="S3" s="282"/>
      <c r="T3" s="282" t="s">
        <v>70</v>
      </c>
      <c r="U3" s="282"/>
      <c r="V3" s="282" t="s">
        <v>71</v>
      </c>
      <c r="W3" s="282"/>
      <c r="X3" s="282" t="s">
        <v>268</v>
      </c>
      <c r="Y3" s="282"/>
      <c r="Z3" s="282" t="s">
        <v>106</v>
      </c>
      <c r="AA3" s="282"/>
      <c r="AB3" s="282"/>
      <c r="AC3" s="282"/>
    </row>
    <row r="4" spans="1:29" s="7" customFormat="1" ht="34.5" customHeight="1">
      <c r="A4" s="341"/>
      <c r="B4" s="282"/>
      <c r="C4" s="282"/>
      <c r="D4" s="282"/>
      <c r="E4" s="282"/>
      <c r="F4" s="282"/>
      <c r="G4" s="282"/>
      <c r="H4" s="334"/>
      <c r="I4" s="282"/>
      <c r="J4" s="282"/>
      <c r="K4" s="282"/>
      <c r="L4" s="282"/>
      <c r="M4" s="282"/>
      <c r="N4" s="282"/>
      <c r="O4" s="282"/>
      <c r="P4" s="282"/>
      <c r="Q4" s="340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</row>
    <row r="5" spans="1:29" s="7" customFormat="1" ht="34.5" customHeight="1">
      <c r="A5" s="341"/>
      <c r="B5" s="282"/>
      <c r="C5" s="282"/>
      <c r="D5" s="282"/>
      <c r="E5" s="282"/>
      <c r="F5" s="282"/>
      <c r="G5" s="282"/>
      <c r="H5" s="334"/>
      <c r="I5" s="282"/>
      <c r="J5" s="282"/>
      <c r="K5" s="282"/>
      <c r="L5" s="282"/>
      <c r="M5" s="282"/>
      <c r="N5" s="282"/>
      <c r="O5" s="282"/>
      <c r="P5" s="282"/>
      <c r="Q5" s="340"/>
      <c r="R5" s="122" t="s">
        <v>14</v>
      </c>
      <c r="S5" s="123" t="s">
        <v>15</v>
      </c>
      <c r="T5" s="122" t="s">
        <v>26</v>
      </c>
      <c r="U5" s="122" t="s">
        <v>27</v>
      </c>
      <c r="V5" s="122" t="s">
        <v>26</v>
      </c>
      <c r="W5" s="122" t="s">
        <v>27</v>
      </c>
      <c r="X5" s="122" t="s">
        <v>26</v>
      </c>
      <c r="Y5" s="122" t="s">
        <v>27</v>
      </c>
      <c r="Z5" s="122" t="s">
        <v>72</v>
      </c>
      <c r="AA5" s="122" t="s">
        <v>73</v>
      </c>
      <c r="AB5" s="122" t="s">
        <v>74</v>
      </c>
      <c r="AC5" s="122" t="s">
        <v>75</v>
      </c>
    </row>
    <row r="6" spans="1:29" ht="19.5" customHeight="1">
      <c r="A6" s="283" t="s">
        <v>252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5"/>
    </row>
    <row r="7" spans="1:30" s="88" customFormat="1" ht="64.5" customHeight="1">
      <c r="A7" s="133" t="s">
        <v>295</v>
      </c>
      <c r="B7" s="133" t="s">
        <v>269</v>
      </c>
      <c r="C7" s="133" t="s">
        <v>270</v>
      </c>
      <c r="D7" s="133" t="s">
        <v>271</v>
      </c>
      <c r="E7" s="270" t="s">
        <v>272</v>
      </c>
      <c r="F7" s="133" t="s">
        <v>101</v>
      </c>
      <c r="G7" s="133">
        <v>1589</v>
      </c>
      <c r="H7" s="133">
        <v>2020</v>
      </c>
      <c r="I7" s="133" t="s">
        <v>273</v>
      </c>
      <c r="J7" s="133" t="s">
        <v>813</v>
      </c>
      <c r="K7" s="133">
        <v>5</v>
      </c>
      <c r="L7" s="84"/>
      <c r="M7" s="169">
        <v>1815</v>
      </c>
      <c r="N7" s="133" t="s">
        <v>92</v>
      </c>
      <c r="O7" s="222">
        <v>19315</v>
      </c>
      <c r="P7" s="133" t="s">
        <v>292</v>
      </c>
      <c r="Q7" s="34">
        <f>82800+3597</f>
        <v>86397</v>
      </c>
      <c r="R7" s="156" t="s">
        <v>606</v>
      </c>
      <c r="S7" s="170">
        <v>3597</v>
      </c>
      <c r="T7" s="133" t="s">
        <v>905</v>
      </c>
      <c r="U7" s="133" t="s">
        <v>906</v>
      </c>
      <c r="V7" s="133" t="s">
        <v>905</v>
      </c>
      <c r="W7" s="133" t="s">
        <v>906</v>
      </c>
      <c r="X7" s="133" t="s">
        <v>905</v>
      </c>
      <c r="Y7" s="133" t="s">
        <v>906</v>
      </c>
      <c r="Z7" s="133" t="s">
        <v>3</v>
      </c>
      <c r="AA7" s="133" t="s">
        <v>3</v>
      </c>
      <c r="AB7" s="133" t="s">
        <v>3</v>
      </c>
      <c r="AC7" s="133" t="s">
        <v>3</v>
      </c>
      <c r="AD7" s="102"/>
    </row>
    <row r="8" spans="1:29" ht="18.75" customHeight="1">
      <c r="A8" s="283" t="s">
        <v>121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5"/>
    </row>
    <row r="9" spans="1:29" s="88" customFormat="1" ht="42" customHeight="1">
      <c r="A9" s="133" t="s">
        <v>295</v>
      </c>
      <c r="B9" s="133" t="s">
        <v>122</v>
      </c>
      <c r="C9" s="133" t="s">
        <v>123</v>
      </c>
      <c r="D9" s="133" t="s">
        <v>124</v>
      </c>
      <c r="E9" s="270" t="s">
        <v>125</v>
      </c>
      <c r="F9" s="133" t="s">
        <v>208</v>
      </c>
      <c r="G9" s="133">
        <v>4156</v>
      </c>
      <c r="H9" s="131">
        <v>2012</v>
      </c>
      <c r="I9" s="133" t="s">
        <v>219</v>
      </c>
      <c r="J9" s="177">
        <v>45394</v>
      </c>
      <c r="K9" s="169">
        <v>2</v>
      </c>
      <c r="L9" s="133"/>
      <c r="M9" s="133">
        <v>6000</v>
      </c>
      <c r="N9" s="133" t="s">
        <v>92</v>
      </c>
      <c r="O9" s="128" t="s">
        <v>842</v>
      </c>
      <c r="P9" s="133" t="s">
        <v>110</v>
      </c>
      <c r="Q9" s="34">
        <v>84900</v>
      </c>
      <c r="R9" s="99"/>
      <c r="S9" s="101"/>
      <c r="T9" s="133" t="s">
        <v>907</v>
      </c>
      <c r="U9" s="133" t="s">
        <v>908</v>
      </c>
      <c r="V9" s="133" t="s">
        <v>909</v>
      </c>
      <c r="W9" s="133" t="s">
        <v>908</v>
      </c>
      <c r="X9" s="133" t="s">
        <v>91</v>
      </c>
      <c r="Y9" s="133" t="s">
        <v>91</v>
      </c>
      <c r="Z9" s="22" t="s">
        <v>3</v>
      </c>
      <c r="AA9" s="22" t="s">
        <v>3</v>
      </c>
      <c r="AB9" s="22" t="s">
        <v>3</v>
      </c>
      <c r="AC9" s="22" t="s">
        <v>91</v>
      </c>
    </row>
    <row r="10" spans="1:29" s="88" customFormat="1" ht="42" customHeight="1">
      <c r="A10" s="133" t="s">
        <v>300</v>
      </c>
      <c r="B10" s="133" t="s">
        <v>127</v>
      </c>
      <c r="C10" s="133" t="s">
        <v>128</v>
      </c>
      <c r="D10" s="133" t="s">
        <v>129</v>
      </c>
      <c r="E10" s="270" t="s">
        <v>130</v>
      </c>
      <c r="F10" s="133" t="s">
        <v>101</v>
      </c>
      <c r="G10" s="133">
        <v>1242</v>
      </c>
      <c r="H10" s="131">
        <v>2003</v>
      </c>
      <c r="I10" s="133" t="s">
        <v>220</v>
      </c>
      <c r="J10" s="153">
        <v>45163</v>
      </c>
      <c r="K10" s="133">
        <v>5</v>
      </c>
      <c r="L10" s="133"/>
      <c r="M10" s="133">
        <v>1305</v>
      </c>
      <c r="N10" s="133" t="s">
        <v>92</v>
      </c>
      <c r="O10" s="80">
        <v>305019</v>
      </c>
      <c r="P10" s="133" t="s">
        <v>240</v>
      </c>
      <c r="Q10" s="34">
        <v>6100</v>
      </c>
      <c r="R10" s="99"/>
      <c r="S10" s="101"/>
      <c r="T10" s="133" t="s">
        <v>910</v>
      </c>
      <c r="U10" s="133" t="s">
        <v>911</v>
      </c>
      <c r="V10" s="133" t="s">
        <v>912</v>
      </c>
      <c r="W10" s="133" t="s">
        <v>913</v>
      </c>
      <c r="X10" s="133" t="s">
        <v>91</v>
      </c>
      <c r="Y10" s="133" t="s">
        <v>91</v>
      </c>
      <c r="Z10" s="22" t="s">
        <v>3</v>
      </c>
      <c r="AA10" s="22" t="s">
        <v>3</v>
      </c>
      <c r="AB10" s="22" t="s">
        <v>3</v>
      </c>
      <c r="AC10" s="22" t="s">
        <v>91</v>
      </c>
    </row>
    <row r="11" spans="1:29" s="88" customFormat="1" ht="42" customHeight="1">
      <c r="A11" s="133" t="s">
        <v>309</v>
      </c>
      <c r="B11" s="133" t="s">
        <v>131</v>
      </c>
      <c r="C11" s="133" t="s">
        <v>132</v>
      </c>
      <c r="D11" s="133">
        <v>12010</v>
      </c>
      <c r="E11" s="270" t="s">
        <v>133</v>
      </c>
      <c r="F11" s="133" t="s">
        <v>209</v>
      </c>
      <c r="G11" s="133"/>
      <c r="H11" s="131">
        <v>2010</v>
      </c>
      <c r="I11" s="133">
        <v>2010</v>
      </c>
      <c r="J11" s="153">
        <v>44988</v>
      </c>
      <c r="K11" s="133"/>
      <c r="L11" s="133"/>
      <c r="M11" s="133">
        <v>1500</v>
      </c>
      <c r="N11" s="133" t="s">
        <v>92</v>
      </c>
      <c r="O11" s="133"/>
      <c r="P11" s="133"/>
      <c r="Q11" s="34" t="s">
        <v>91</v>
      </c>
      <c r="R11" s="99"/>
      <c r="S11" s="101"/>
      <c r="T11" s="133" t="s">
        <v>705</v>
      </c>
      <c r="U11" s="133" t="s">
        <v>914</v>
      </c>
      <c r="V11" s="133" t="s">
        <v>91</v>
      </c>
      <c r="W11" s="133" t="s">
        <v>91</v>
      </c>
      <c r="X11" s="133" t="s">
        <v>91</v>
      </c>
      <c r="Y11" s="133" t="s">
        <v>91</v>
      </c>
      <c r="Z11" s="22" t="s">
        <v>3</v>
      </c>
      <c r="AA11" s="22" t="s">
        <v>91</v>
      </c>
      <c r="AB11" s="22" t="s">
        <v>91</v>
      </c>
      <c r="AC11" s="185" t="s">
        <v>91</v>
      </c>
    </row>
    <row r="12" spans="1:29" s="88" customFormat="1" ht="42" customHeight="1">
      <c r="A12" s="133" t="s">
        <v>713</v>
      </c>
      <c r="B12" s="133" t="s">
        <v>134</v>
      </c>
      <c r="C12" s="133" t="s">
        <v>135</v>
      </c>
      <c r="D12" s="133" t="s">
        <v>136</v>
      </c>
      <c r="E12" s="270" t="s">
        <v>137</v>
      </c>
      <c r="F12" s="133" t="s">
        <v>210</v>
      </c>
      <c r="G12" s="133"/>
      <c r="H12" s="131">
        <v>2014</v>
      </c>
      <c r="I12" s="133" t="s">
        <v>221</v>
      </c>
      <c r="J12" s="141" t="s">
        <v>239</v>
      </c>
      <c r="K12" s="133"/>
      <c r="L12" s="133">
        <v>620</v>
      </c>
      <c r="M12" s="133">
        <v>750</v>
      </c>
      <c r="N12" s="133" t="s">
        <v>92</v>
      </c>
      <c r="O12" s="133"/>
      <c r="P12" s="133"/>
      <c r="Q12" s="34" t="s">
        <v>91</v>
      </c>
      <c r="R12" s="99"/>
      <c r="S12" s="101"/>
      <c r="T12" s="133" t="s">
        <v>915</v>
      </c>
      <c r="U12" s="133" t="s">
        <v>916</v>
      </c>
      <c r="V12" s="270" t="s">
        <v>91</v>
      </c>
      <c r="W12" s="270" t="s">
        <v>91</v>
      </c>
      <c r="X12" s="270" t="s">
        <v>91</v>
      </c>
      <c r="Y12" s="270" t="s">
        <v>91</v>
      </c>
      <c r="Z12" s="79" t="s">
        <v>3</v>
      </c>
      <c r="AA12" s="79" t="s">
        <v>91</v>
      </c>
      <c r="AB12" s="79" t="s">
        <v>91</v>
      </c>
      <c r="AC12" s="185" t="s">
        <v>91</v>
      </c>
    </row>
    <row r="13" spans="1:29" s="88" customFormat="1" ht="42" customHeight="1">
      <c r="A13" s="133" t="s">
        <v>714</v>
      </c>
      <c r="B13" s="133" t="s">
        <v>122</v>
      </c>
      <c r="C13" s="133">
        <v>5320</v>
      </c>
      <c r="D13" s="133" t="s">
        <v>138</v>
      </c>
      <c r="E13" s="270" t="s">
        <v>139</v>
      </c>
      <c r="F13" s="133" t="s">
        <v>208</v>
      </c>
      <c r="G13" s="133">
        <v>3595</v>
      </c>
      <c r="H13" s="131">
        <v>2002</v>
      </c>
      <c r="I13" s="133" t="s">
        <v>222</v>
      </c>
      <c r="J13" s="153">
        <v>45238</v>
      </c>
      <c r="K13" s="133">
        <v>1</v>
      </c>
      <c r="L13" s="133">
        <v>2000</v>
      </c>
      <c r="M13" s="133">
        <v>5200</v>
      </c>
      <c r="N13" s="133" t="s">
        <v>92</v>
      </c>
      <c r="O13" s="133" t="s">
        <v>843</v>
      </c>
      <c r="P13" s="133"/>
      <c r="Q13" s="34" t="s">
        <v>91</v>
      </c>
      <c r="R13" s="99"/>
      <c r="S13" s="101"/>
      <c r="T13" s="133" t="s">
        <v>917</v>
      </c>
      <c r="U13" s="133" t="s">
        <v>918</v>
      </c>
      <c r="V13" s="133" t="s">
        <v>91</v>
      </c>
      <c r="W13" s="133" t="s">
        <v>91</v>
      </c>
      <c r="X13" s="133" t="s">
        <v>91</v>
      </c>
      <c r="Y13" s="133" t="s">
        <v>91</v>
      </c>
      <c r="Z13" s="22" t="s">
        <v>3</v>
      </c>
      <c r="AA13" s="22" t="s">
        <v>3</v>
      </c>
      <c r="AB13" s="22" t="s">
        <v>91</v>
      </c>
      <c r="AC13" s="185" t="s">
        <v>91</v>
      </c>
    </row>
    <row r="14" spans="1:29" s="88" customFormat="1" ht="42" customHeight="1">
      <c r="A14" s="133" t="s">
        <v>715</v>
      </c>
      <c r="B14" s="133" t="s">
        <v>140</v>
      </c>
      <c r="C14" s="133" t="s">
        <v>141</v>
      </c>
      <c r="D14" s="133" t="s">
        <v>142</v>
      </c>
      <c r="E14" s="270" t="s">
        <v>143</v>
      </c>
      <c r="F14" s="133" t="s">
        <v>208</v>
      </c>
      <c r="G14" s="133">
        <v>4750</v>
      </c>
      <c r="H14" s="131">
        <v>2007</v>
      </c>
      <c r="I14" s="133" t="s">
        <v>223</v>
      </c>
      <c r="J14" s="153">
        <v>45532</v>
      </c>
      <c r="K14" s="133">
        <v>1</v>
      </c>
      <c r="L14" s="133"/>
      <c r="M14" s="133">
        <v>6000</v>
      </c>
      <c r="N14" s="133" t="s">
        <v>92</v>
      </c>
      <c r="O14" s="128" t="s">
        <v>844</v>
      </c>
      <c r="P14" s="133" t="s">
        <v>110</v>
      </c>
      <c r="Q14" s="34">
        <v>35700</v>
      </c>
      <c r="R14" s="99"/>
      <c r="S14" s="101"/>
      <c r="T14" s="133" t="s">
        <v>919</v>
      </c>
      <c r="U14" s="133" t="s">
        <v>920</v>
      </c>
      <c r="V14" s="133" t="s">
        <v>919</v>
      </c>
      <c r="W14" s="133" t="s">
        <v>920</v>
      </c>
      <c r="X14" s="133" t="s">
        <v>91</v>
      </c>
      <c r="Y14" s="133" t="s">
        <v>91</v>
      </c>
      <c r="Z14" s="22" t="s">
        <v>3</v>
      </c>
      <c r="AA14" s="22" t="s">
        <v>3</v>
      </c>
      <c r="AB14" s="22" t="s">
        <v>3</v>
      </c>
      <c r="AC14" s="185" t="s">
        <v>91</v>
      </c>
    </row>
    <row r="15" spans="1:29" s="88" customFormat="1" ht="42" customHeight="1">
      <c r="A15" s="133" t="s">
        <v>716</v>
      </c>
      <c r="B15" s="133" t="s">
        <v>144</v>
      </c>
      <c r="C15" s="133" t="s">
        <v>145</v>
      </c>
      <c r="D15" s="133">
        <v>24436</v>
      </c>
      <c r="E15" s="270" t="s">
        <v>146</v>
      </c>
      <c r="F15" s="133" t="s">
        <v>211</v>
      </c>
      <c r="G15" s="133"/>
      <c r="H15" s="131">
        <v>1986</v>
      </c>
      <c r="I15" s="133"/>
      <c r="J15" s="141" t="s">
        <v>239</v>
      </c>
      <c r="K15" s="133"/>
      <c r="L15" s="133">
        <v>3930</v>
      </c>
      <c r="M15" s="133">
        <v>5430</v>
      </c>
      <c r="N15" s="133" t="s">
        <v>92</v>
      </c>
      <c r="O15" s="133"/>
      <c r="P15" s="84"/>
      <c r="Q15" s="34" t="s">
        <v>91</v>
      </c>
      <c r="R15" s="99"/>
      <c r="S15" s="101"/>
      <c r="T15" s="133" t="s">
        <v>921</v>
      </c>
      <c r="U15" s="133" t="s">
        <v>922</v>
      </c>
      <c r="V15" s="133" t="s">
        <v>91</v>
      </c>
      <c r="W15" s="133" t="s">
        <v>91</v>
      </c>
      <c r="X15" s="133" t="s">
        <v>91</v>
      </c>
      <c r="Y15" s="133" t="s">
        <v>91</v>
      </c>
      <c r="Z15" s="22" t="s">
        <v>3</v>
      </c>
      <c r="AA15" s="22" t="s">
        <v>91</v>
      </c>
      <c r="AB15" s="22" t="s">
        <v>91</v>
      </c>
      <c r="AC15" s="22" t="s">
        <v>91</v>
      </c>
    </row>
    <row r="16" spans="1:29" s="88" customFormat="1" ht="42" customHeight="1">
      <c r="A16" s="133" t="s">
        <v>717</v>
      </c>
      <c r="B16" s="133" t="s">
        <v>147</v>
      </c>
      <c r="C16" s="133" t="s">
        <v>148</v>
      </c>
      <c r="D16" s="133" t="s">
        <v>149</v>
      </c>
      <c r="E16" s="270" t="s">
        <v>150</v>
      </c>
      <c r="F16" s="133" t="s">
        <v>211</v>
      </c>
      <c r="G16" s="133"/>
      <c r="H16" s="131">
        <v>2007</v>
      </c>
      <c r="I16" s="133" t="s">
        <v>224</v>
      </c>
      <c r="J16" s="141" t="s">
        <v>239</v>
      </c>
      <c r="K16" s="133"/>
      <c r="L16" s="133">
        <v>1500</v>
      </c>
      <c r="M16" s="133">
        <v>2000</v>
      </c>
      <c r="N16" s="133" t="s">
        <v>92</v>
      </c>
      <c r="O16" s="133"/>
      <c r="P16" s="84"/>
      <c r="Q16" s="34" t="s">
        <v>91</v>
      </c>
      <c r="R16" s="99"/>
      <c r="S16" s="101"/>
      <c r="T16" s="133" t="s">
        <v>923</v>
      </c>
      <c r="U16" s="133" t="s">
        <v>924</v>
      </c>
      <c r="V16" s="133" t="s">
        <v>91</v>
      </c>
      <c r="W16" s="133" t="s">
        <v>91</v>
      </c>
      <c r="X16" s="133" t="s">
        <v>91</v>
      </c>
      <c r="Y16" s="133" t="s">
        <v>91</v>
      </c>
      <c r="Z16" s="22" t="s">
        <v>3</v>
      </c>
      <c r="AA16" s="22" t="s">
        <v>91</v>
      </c>
      <c r="AB16" s="22" t="s">
        <v>91</v>
      </c>
      <c r="AC16" s="22" t="s">
        <v>91</v>
      </c>
    </row>
    <row r="17" spans="1:29" s="88" customFormat="1" ht="42" customHeight="1">
      <c r="A17" s="133" t="s">
        <v>731</v>
      </c>
      <c r="B17" s="133" t="s">
        <v>151</v>
      </c>
      <c r="C17" s="133" t="s">
        <v>152</v>
      </c>
      <c r="D17" s="133" t="s">
        <v>153</v>
      </c>
      <c r="E17" s="270" t="s">
        <v>154</v>
      </c>
      <c r="F17" s="133" t="s">
        <v>211</v>
      </c>
      <c r="G17" s="133"/>
      <c r="H17" s="131">
        <v>2011</v>
      </c>
      <c r="I17" s="133" t="s">
        <v>225</v>
      </c>
      <c r="J17" s="141" t="s">
        <v>239</v>
      </c>
      <c r="K17" s="133"/>
      <c r="L17" s="133">
        <v>8000</v>
      </c>
      <c r="M17" s="133">
        <v>10990</v>
      </c>
      <c r="N17" s="133" t="s">
        <v>92</v>
      </c>
      <c r="O17" s="133"/>
      <c r="P17" s="84"/>
      <c r="Q17" s="34" t="s">
        <v>91</v>
      </c>
      <c r="R17" s="99"/>
      <c r="S17" s="101"/>
      <c r="T17" s="133" t="s">
        <v>925</v>
      </c>
      <c r="U17" s="133" t="s">
        <v>926</v>
      </c>
      <c r="V17" s="133" t="s">
        <v>91</v>
      </c>
      <c r="W17" s="133" t="s">
        <v>91</v>
      </c>
      <c r="X17" s="133" t="s">
        <v>91</v>
      </c>
      <c r="Y17" s="133" t="s">
        <v>91</v>
      </c>
      <c r="Z17" s="22" t="s">
        <v>3</v>
      </c>
      <c r="AA17" s="22" t="s">
        <v>91</v>
      </c>
      <c r="AB17" s="22" t="s">
        <v>91</v>
      </c>
      <c r="AC17" s="22" t="s">
        <v>91</v>
      </c>
    </row>
    <row r="18" spans="1:29" s="88" customFormat="1" ht="42" customHeight="1">
      <c r="A18" s="133" t="s">
        <v>732</v>
      </c>
      <c r="B18" s="133" t="s">
        <v>155</v>
      </c>
      <c r="C18" s="133" t="s">
        <v>156</v>
      </c>
      <c r="D18" s="133" t="s">
        <v>157</v>
      </c>
      <c r="E18" s="270" t="s">
        <v>158</v>
      </c>
      <c r="F18" s="133" t="s">
        <v>101</v>
      </c>
      <c r="G18" s="133">
        <v>1360</v>
      </c>
      <c r="H18" s="131">
        <v>1999</v>
      </c>
      <c r="I18" s="133" t="s">
        <v>226</v>
      </c>
      <c r="J18" s="153">
        <v>44573</v>
      </c>
      <c r="K18" s="133">
        <v>5</v>
      </c>
      <c r="L18" s="133">
        <v>647</v>
      </c>
      <c r="M18" s="133">
        <v>1780</v>
      </c>
      <c r="N18" s="133" t="s">
        <v>92</v>
      </c>
      <c r="O18" s="169">
        <v>439919</v>
      </c>
      <c r="P18" s="84"/>
      <c r="Q18" s="34" t="s">
        <v>91</v>
      </c>
      <c r="R18" s="99"/>
      <c r="S18" s="101"/>
      <c r="T18" s="133" t="s">
        <v>927</v>
      </c>
      <c r="U18" s="133" t="s">
        <v>928</v>
      </c>
      <c r="V18" s="133" t="s">
        <v>91</v>
      </c>
      <c r="W18" s="133" t="s">
        <v>91</v>
      </c>
      <c r="X18" s="133" t="s">
        <v>91</v>
      </c>
      <c r="Y18" s="133" t="s">
        <v>91</v>
      </c>
      <c r="Z18" s="22" t="s">
        <v>3</v>
      </c>
      <c r="AA18" s="22" t="s">
        <v>3</v>
      </c>
      <c r="AB18" s="22" t="s">
        <v>91</v>
      </c>
      <c r="AC18" s="22" t="s">
        <v>91</v>
      </c>
    </row>
    <row r="19" spans="1:29" s="88" customFormat="1" ht="42" customHeight="1">
      <c r="A19" s="133" t="s">
        <v>733</v>
      </c>
      <c r="B19" s="133" t="s">
        <v>127</v>
      </c>
      <c r="C19" s="133" t="s">
        <v>159</v>
      </c>
      <c r="D19" s="133" t="s">
        <v>160</v>
      </c>
      <c r="E19" s="270" t="s">
        <v>161</v>
      </c>
      <c r="F19" s="133" t="s">
        <v>101</v>
      </c>
      <c r="G19" s="133">
        <v>1108</v>
      </c>
      <c r="H19" s="131">
        <v>2009</v>
      </c>
      <c r="I19" s="133" t="s">
        <v>227</v>
      </c>
      <c r="J19" s="153">
        <v>45163</v>
      </c>
      <c r="K19" s="133">
        <v>5</v>
      </c>
      <c r="L19" s="133"/>
      <c r="M19" s="133">
        <v>1255</v>
      </c>
      <c r="N19" s="133" t="s">
        <v>92</v>
      </c>
      <c r="O19" s="97"/>
      <c r="P19" s="84"/>
      <c r="Q19" s="34" t="s">
        <v>91</v>
      </c>
      <c r="R19" s="99"/>
      <c r="S19" s="101"/>
      <c r="T19" s="133" t="s">
        <v>929</v>
      </c>
      <c r="U19" s="133" t="s">
        <v>930</v>
      </c>
      <c r="V19" s="270" t="s">
        <v>91</v>
      </c>
      <c r="W19" s="270" t="s">
        <v>91</v>
      </c>
      <c r="X19" s="133" t="s">
        <v>91</v>
      </c>
      <c r="Y19" s="133" t="s">
        <v>91</v>
      </c>
      <c r="Z19" s="79" t="s">
        <v>3</v>
      </c>
      <c r="AA19" s="79" t="s">
        <v>3</v>
      </c>
      <c r="AB19" s="79" t="s">
        <v>91</v>
      </c>
      <c r="AC19" s="22" t="s">
        <v>91</v>
      </c>
    </row>
    <row r="20" spans="1:29" s="88" customFormat="1" ht="42" customHeight="1">
      <c r="A20" s="133" t="s">
        <v>734</v>
      </c>
      <c r="B20" s="133" t="s">
        <v>127</v>
      </c>
      <c r="C20" s="133" t="s">
        <v>162</v>
      </c>
      <c r="D20" s="133" t="s">
        <v>163</v>
      </c>
      <c r="E20" s="270" t="s">
        <v>164</v>
      </c>
      <c r="F20" s="133" t="s">
        <v>101</v>
      </c>
      <c r="G20" s="133">
        <v>1910</v>
      </c>
      <c r="H20" s="131">
        <v>2006</v>
      </c>
      <c r="I20" s="133" t="s">
        <v>228</v>
      </c>
      <c r="J20" s="153">
        <v>45237</v>
      </c>
      <c r="K20" s="133">
        <v>7</v>
      </c>
      <c r="L20" s="133"/>
      <c r="M20" s="133">
        <v>2015</v>
      </c>
      <c r="N20" s="133" t="s">
        <v>92</v>
      </c>
      <c r="O20" s="198">
        <v>392865</v>
      </c>
      <c r="P20" s="133" t="s">
        <v>241</v>
      </c>
      <c r="Q20" s="34">
        <v>8500</v>
      </c>
      <c r="R20" s="99"/>
      <c r="S20" s="101"/>
      <c r="T20" s="133" t="s">
        <v>931</v>
      </c>
      <c r="U20" s="133" t="s">
        <v>932</v>
      </c>
      <c r="V20" s="133" t="s">
        <v>931</v>
      </c>
      <c r="W20" s="133" t="s">
        <v>932</v>
      </c>
      <c r="X20" s="133" t="s">
        <v>91</v>
      </c>
      <c r="Y20" s="133" t="s">
        <v>91</v>
      </c>
      <c r="Z20" s="22" t="s">
        <v>3</v>
      </c>
      <c r="AA20" s="22" t="s">
        <v>3</v>
      </c>
      <c r="AB20" s="22" t="s">
        <v>3</v>
      </c>
      <c r="AC20" s="22" t="s">
        <v>91</v>
      </c>
    </row>
    <row r="21" spans="1:29" s="88" customFormat="1" ht="42" customHeight="1">
      <c r="A21" s="133" t="s">
        <v>735</v>
      </c>
      <c r="B21" s="133" t="s">
        <v>151</v>
      </c>
      <c r="C21" s="133" t="s">
        <v>152</v>
      </c>
      <c r="D21" s="133" t="s">
        <v>165</v>
      </c>
      <c r="E21" s="270" t="s">
        <v>166</v>
      </c>
      <c r="F21" s="133" t="s">
        <v>211</v>
      </c>
      <c r="G21" s="133"/>
      <c r="H21" s="131">
        <v>2010</v>
      </c>
      <c r="I21" s="133" t="s">
        <v>229</v>
      </c>
      <c r="J21" s="141" t="s">
        <v>239</v>
      </c>
      <c r="K21" s="133"/>
      <c r="L21" s="133">
        <v>8000</v>
      </c>
      <c r="M21" s="133">
        <v>10990</v>
      </c>
      <c r="N21" s="133" t="s">
        <v>92</v>
      </c>
      <c r="O21" s="84"/>
      <c r="P21" s="133"/>
      <c r="Q21" s="34" t="s">
        <v>91</v>
      </c>
      <c r="R21" s="99"/>
      <c r="S21" s="101"/>
      <c r="T21" s="133" t="s">
        <v>933</v>
      </c>
      <c r="U21" s="133" t="s">
        <v>934</v>
      </c>
      <c r="V21" s="133" t="s">
        <v>91</v>
      </c>
      <c r="W21" s="133" t="s">
        <v>91</v>
      </c>
      <c r="X21" s="270" t="s">
        <v>91</v>
      </c>
      <c r="Y21" s="270" t="s">
        <v>91</v>
      </c>
      <c r="Z21" s="22" t="s">
        <v>3</v>
      </c>
      <c r="AA21" s="22" t="s">
        <v>91</v>
      </c>
      <c r="AB21" s="22" t="s">
        <v>91</v>
      </c>
      <c r="AC21" s="22" t="s">
        <v>91</v>
      </c>
    </row>
    <row r="22" spans="1:29" s="3" customFormat="1" ht="42" customHeight="1">
      <c r="A22" s="133" t="s">
        <v>736</v>
      </c>
      <c r="B22" s="133" t="s">
        <v>127</v>
      </c>
      <c r="C22" s="133" t="s">
        <v>167</v>
      </c>
      <c r="D22" s="133" t="s">
        <v>168</v>
      </c>
      <c r="E22" s="270" t="s">
        <v>169</v>
      </c>
      <c r="F22" s="133" t="s">
        <v>101</v>
      </c>
      <c r="G22" s="133">
        <v>1108</v>
      </c>
      <c r="H22" s="131">
        <v>2003</v>
      </c>
      <c r="I22" s="133" t="s">
        <v>230</v>
      </c>
      <c r="J22" s="153">
        <v>45238</v>
      </c>
      <c r="K22" s="133">
        <v>5</v>
      </c>
      <c r="L22" s="133"/>
      <c r="M22" s="133">
        <v>1200</v>
      </c>
      <c r="N22" s="133" t="s">
        <v>92</v>
      </c>
      <c r="O22" s="133"/>
      <c r="P22" s="133" t="s">
        <v>240</v>
      </c>
      <c r="Q22" s="34" t="s">
        <v>91</v>
      </c>
      <c r="R22" s="273"/>
      <c r="S22" s="274"/>
      <c r="T22" s="133" t="s">
        <v>935</v>
      </c>
      <c r="U22" s="133" t="s">
        <v>936</v>
      </c>
      <c r="V22" s="133" t="s">
        <v>91</v>
      </c>
      <c r="W22" s="133" t="s">
        <v>91</v>
      </c>
      <c r="X22" s="133" t="s">
        <v>91</v>
      </c>
      <c r="Y22" s="133" t="s">
        <v>91</v>
      </c>
      <c r="Z22" s="22" t="s">
        <v>3</v>
      </c>
      <c r="AA22" s="22" t="s">
        <v>3</v>
      </c>
      <c r="AB22" s="22" t="s">
        <v>91</v>
      </c>
      <c r="AC22" s="22" t="s">
        <v>91</v>
      </c>
    </row>
    <row r="23" spans="1:29" s="3" customFormat="1" ht="42" customHeight="1">
      <c r="A23" s="133" t="s">
        <v>737</v>
      </c>
      <c r="B23" s="133" t="s">
        <v>126</v>
      </c>
      <c r="C23" s="133" t="s">
        <v>170</v>
      </c>
      <c r="D23" s="133">
        <v>210497</v>
      </c>
      <c r="E23" s="270" t="s">
        <v>171</v>
      </c>
      <c r="F23" s="133" t="s">
        <v>208</v>
      </c>
      <c r="G23" s="133">
        <v>3120</v>
      </c>
      <c r="H23" s="131">
        <v>1969</v>
      </c>
      <c r="I23" s="133"/>
      <c r="J23" s="153">
        <v>45136</v>
      </c>
      <c r="K23" s="133">
        <v>1</v>
      </c>
      <c r="L23" s="133">
        <v>480</v>
      </c>
      <c r="M23" s="133">
        <v>2680</v>
      </c>
      <c r="N23" s="133" t="s">
        <v>92</v>
      </c>
      <c r="O23" s="133"/>
      <c r="P23" s="133"/>
      <c r="Q23" s="34" t="s">
        <v>91</v>
      </c>
      <c r="R23" s="273"/>
      <c r="S23" s="274"/>
      <c r="T23" s="133" t="s">
        <v>935</v>
      </c>
      <c r="U23" s="133" t="s">
        <v>936</v>
      </c>
      <c r="V23" s="133" t="s">
        <v>91</v>
      </c>
      <c r="W23" s="133" t="s">
        <v>91</v>
      </c>
      <c r="X23" s="133" t="s">
        <v>91</v>
      </c>
      <c r="Y23" s="133" t="s">
        <v>91</v>
      </c>
      <c r="Z23" s="22" t="s">
        <v>3</v>
      </c>
      <c r="AA23" s="22" t="s">
        <v>3</v>
      </c>
      <c r="AB23" s="22" t="s">
        <v>91</v>
      </c>
      <c r="AC23" s="22" t="s">
        <v>91</v>
      </c>
    </row>
    <row r="24" spans="1:29" s="3" customFormat="1" ht="42" customHeight="1">
      <c r="A24" s="133" t="s">
        <v>738</v>
      </c>
      <c r="B24" s="133" t="s">
        <v>144</v>
      </c>
      <c r="C24" s="133" t="s">
        <v>172</v>
      </c>
      <c r="D24" s="133">
        <v>783</v>
      </c>
      <c r="E24" s="270" t="s">
        <v>173</v>
      </c>
      <c r="F24" s="133" t="s">
        <v>212</v>
      </c>
      <c r="G24" s="133"/>
      <c r="H24" s="131">
        <v>1975</v>
      </c>
      <c r="I24" s="133" t="s">
        <v>231</v>
      </c>
      <c r="J24" s="153">
        <v>44988</v>
      </c>
      <c r="K24" s="133"/>
      <c r="L24" s="133">
        <v>3500</v>
      </c>
      <c r="M24" s="133">
        <v>5370</v>
      </c>
      <c r="N24" s="133" t="s">
        <v>92</v>
      </c>
      <c r="O24" s="133"/>
      <c r="P24" s="133"/>
      <c r="Q24" s="34" t="s">
        <v>91</v>
      </c>
      <c r="R24" s="273"/>
      <c r="S24" s="274"/>
      <c r="T24" s="133" t="s">
        <v>937</v>
      </c>
      <c r="U24" s="133" t="s">
        <v>936</v>
      </c>
      <c r="V24" s="133" t="s">
        <v>91</v>
      </c>
      <c r="W24" s="133" t="s">
        <v>91</v>
      </c>
      <c r="X24" s="133" t="s">
        <v>91</v>
      </c>
      <c r="Y24" s="133" t="s">
        <v>91</v>
      </c>
      <c r="Z24" s="22" t="s">
        <v>3</v>
      </c>
      <c r="AA24" s="22" t="s">
        <v>91</v>
      </c>
      <c r="AB24" s="22" t="s">
        <v>91</v>
      </c>
      <c r="AC24" s="22" t="s">
        <v>91</v>
      </c>
    </row>
    <row r="25" spans="1:29" s="3" customFormat="1" ht="42" customHeight="1">
      <c r="A25" s="133" t="s">
        <v>739</v>
      </c>
      <c r="B25" s="133" t="s">
        <v>147</v>
      </c>
      <c r="C25" s="133">
        <v>520</v>
      </c>
      <c r="D25" s="133" t="s">
        <v>174</v>
      </c>
      <c r="E25" s="270" t="s">
        <v>175</v>
      </c>
      <c r="F25" s="133" t="s">
        <v>213</v>
      </c>
      <c r="G25" s="133"/>
      <c r="H25" s="131">
        <v>1995</v>
      </c>
      <c r="I25" s="133"/>
      <c r="J25" s="141" t="s">
        <v>239</v>
      </c>
      <c r="K25" s="133"/>
      <c r="L25" s="133">
        <v>530</v>
      </c>
      <c r="M25" s="133">
        <v>750</v>
      </c>
      <c r="N25" s="133" t="s">
        <v>92</v>
      </c>
      <c r="O25" s="133"/>
      <c r="P25" s="133"/>
      <c r="Q25" s="34" t="s">
        <v>91</v>
      </c>
      <c r="R25" s="273"/>
      <c r="S25" s="274"/>
      <c r="T25" s="133" t="s">
        <v>937</v>
      </c>
      <c r="U25" s="133" t="s">
        <v>936</v>
      </c>
      <c r="V25" s="133" t="s">
        <v>91</v>
      </c>
      <c r="W25" s="133" t="s">
        <v>91</v>
      </c>
      <c r="X25" s="133" t="s">
        <v>91</v>
      </c>
      <c r="Y25" s="133" t="s">
        <v>91</v>
      </c>
      <c r="Z25" s="22" t="s">
        <v>3</v>
      </c>
      <c r="AA25" s="22" t="s">
        <v>91</v>
      </c>
      <c r="AB25" s="22" t="s">
        <v>91</v>
      </c>
      <c r="AC25" s="22" t="s">
        <v>91</v>
      </c>
    </row>
    <row r="26" spans="1:29" s="3" customFormat="1" ht="42" customHeight="1">
      <c r="A26" s="133" t="s">
        <v>740</v>
      </c>
      <c r="B26" s="133" t="s">
        <v>176</v>
      </c>
      <c r="C26" s="133" t="s">
        <v>177</v>
      </c>
      <c r="D26" s="133" t="s">
        <v>178</v>
      </c>
      <c r="E26" s="270" t="s">
        <v>179</v>
      </c>
      <c r="F26" s="133" t="s">
        <v>214</v>
      </c>
      <c r="G26" s="133">
        <v>2417</v>
      </c>
      <c r="H26" s="131">
        <v>1999</v>
      </c>
      <c r="I26" s="133" t="s">
        <v>232</v>
      </c>
      <c r="J26" s="153">
        <v>44848</v>
      </c>
      <c r="K26" s="133">
        <v>6</v>
      </c>
      <c r="L26" s="133">
        <v>1400</v>
      </c>
      <c r="M26" s="133">
        <v>3500</v>
      </c>
      <c r="N26" s="133" t="s">
        <v>92</v>
      </c>
      <c r="O26" s="80"/>
      <c r="P26" s="133"/>
      <c r="Q26" s="34" t="s">
        <v>91</v>
      </c>
      <c r="R26" s="273"/>
      <c r="S26" s="274"/>
      <c r="T26" s="133" t="s">
        <v>937</v>
      </c>
      <c r="U26" s="133" t="s">
        <v>938</v>
      </c>
      <c r="V26" s="270" t="s">
        <v>91</v>
      </c>
      <c r="W26" s="270" t="s">
        <v>91</v>
      </c>
      <c r="X26" s="270" t="s">
        <v>91</v>
      </c>
      <c r="Y26" s="270" t="s">
        <v>91</v>
      </c>
      <c r="Z26" s="79" t="s">
        <v>3</v>
      </c>
      <c r="AA26" s="79" t="s">
        <v>3</v>
      </c>
      <c r="AB26" s="79" t="s">
        <v>91</v>
      </c>
      <c r="AC26" s="22" t="s">
        <v>91</v>
      </c>
    </row>
    <row r="27" spans="1:29" s="88" customFormat="1" ht="42" customHeight="1">
      <c r="A27" s="133" t="s">
        <v>741</v>
      </c>
      <c r="B27" s="133" t="s">
        <v>127</v>
      </c>
      <c r="C27" s="133" t="s">
        <v>180</v>
      </c>
      <c r="D27" s="133" t="s">
        <v>181</v>
      </c>
      <c r="E27" s="270" t="s">
        <v>182</v>
      </c>
      <c r="F27" s="133" t="s">
        <v>101</v>
      </c>
      <c r="G27" s="133">
        <v>1368</v>
      </c>
      <c r="H27" s="131">
        <v>2007</v>
      </c>
      <c r="I27" s="133" t="s">
        <v>233</v>
      </c>
      <c r="J27" s="153">
        <v>44936</v>
      </c>
      <c r="K27" s="133">
        <v>5</v>
      </c>
      <c r="L27" s="133"/>
      <c r="M27" s="133">
        <v>1660</v>
      </c>
      <c r="N27" s="133" t="s">
        <v>92</v>
      </c>
      <c r="O27" s="198">
        <v>153020</v>
      </c>
      <c r="P27" s="84"/>
      <c r="Q27" s="34">
        <v>12500</v>
      </c>
      <c r="R27" s="99"/>
      <c r="S27" s="101"/>
      <c r="T27" s="133" t="s">
        <v>939</v>
      </c>
      <c r="U27" s="133" t="s">
        <v>940</v>
      </c>
      <c r="V27" s="133" t="s">
        <v>939</v>
      </c>
      <c r="W27" s="133" t="s">
        <v>940</v>
      </c>
      <c r="X27" s="133" t="s">
        <v>91</v>
      </c>
      <c r="Y27" s="133" t="s">
        <v>91</v>
      </c>
      <c r="Z27" s="22" t="s">
        <v>3</v>
      </c>
      <c r="AA27" s="22" t="s">
        <v>3</v>
      </c>
      <c r="AB27" s="22" t="s">
        <v>3</v>
      </c>
      <c r="AC27" s="22" t="s">
        <v>91</v>
      </c>
    </row>
    <row r="28" spans="1:29" s="88" customFormat="1" ht="42" customHeight="1">
      <c r="A28" s="133" t="s">
        <v>742</v>
      </c>
      <c r="B28" s="133" t="s">
        <v>122</v>
      </c>
      <c r="C28" s="133" t="s">
        <v>183</v>
      </c>
      <c r="D28" s="133" t="s">
        <v>184</v>
      </c>
      <c r="E28" s="270" t="s">
        <v>185</v>
      </c>
      <c r="F28" s="133" t="s">
        <v>208</v>
      </c>
      <c r="G28" s="133">
        <v>4156</v>
      </c>
      <c r="H28" s="131">
        <v>2017</v>
      </c>
      <c r="I28" s="133" t="s">
        <v>234</v>
      </c>
      <c r="J28" s="153">
        <v>45053</v>
      </c>
      <c r="K28" s="133">
        <v>2</v>
      </c>
      <c r="L28" s="133"/>
      <c r="M28" s="133">
        <v>6000</v>
      </c>
      <c r="N28" s="133" t="s">
        <v>92</v>
      </c>
      <c r="O28" s="141" t="s">
        <v>845</v>
      </c>
      <c r="P28" s="84"/>
      <c r="Q28" s="34">
        <v>111300</v>
      </c>
      <c r="R28" s="99"/>
      <c r="S28" s="101"/>
      <c r="T28" s="133" t="s">
        <v>941</v>
      </c>
      <c r="U28" s="133" t="s">
        <v>942</v>
      </c>
      <c r="V28" s="133" t="s">
        <v>941</v>
      </c>
      <c r="W28" s="133" t="s">
        <v>942</v>
      </c>
      <c r="X28" s="133" t="s">
        <v>91</v>
      </c>
      <c r="Y28" s="133" t="s">
        <v>91</v>
      </c>
      <c r="Z28" s="22" t="s">
        <v>3</v>
      </c>
      <c r="AA28" s="22" t="s">
        <v>3</v>
      </c>
      <c r="AB28" s="22" t="s">
        <v>3</v>
      </c>
      <c r="AC28" s="22" t="s">
        <v>91</v>
      </c>
    </row>
    <row r="29" spans="1:29" s="88" customFormat="1" ht="42" customHeight="1">
      <c r="A29" s="133" t="s">
        <v>743</v>
      </c>
      <c r="B29" s="133" t="s">
        <v>113</v>
      </c>
      <c r="C29" s="133" t="s">
        <v>186</v>
      </c>
      <c r="D29" s="133" t="s">
        <v>187</v>
      </c>
      <c r="E29" s="270" t="s">
        <v>188</v>
      </c>
      <c r="F29" s="133" t="s">
        <v>101</v>
      </c>
      <c r="G29" s="133">
        <v>1995</v>
      </c>
      <c r="H29" s="131">
        <v>2012</v>
      </c>
      <c r="I29" s="133" t="s">
        <v>235</v>
      </c>
      <c r="J29" s="153">
        <v>45210</v>
      </c>
      <c r="K29" s="133">
        <v>9</v>
      </c>
      <c r="L29" s="133">
        <v>995</v>
      </c>
      <c r="M29" s="133">
        <v>3055</v>
      </c>
      <c r="N29" s="133" t="s">
        <v>92</v>
      </c>
      <c r="O29" s="198">
        <v>262680</v>
      </c>
      <c r="P29" s="84"/>
      <c r="Q29" s="34">
        <v>37900</v>
      </c>
      <c r="R29" s="99"/>
      <c r="S29" s="101"/>
      <c r="T29" s="133" t="s">
        <v>943</v>
      </c>
      <c r="U29" s="133" t="s">
        <v>944</v>
      </c>
      <c r="V29" s="133" t="s">
        <v>943</v>
      </c>
      <c r="W29" s="133" t="s">
        <v>944</v>
      </c>
      <c r="X29" s="133" t="s">
        <v>91</v>
      </c>
      <c r="Y29" s="133" t="s">
        <v>91</v>
      </c>
      <c r="Z29" s="22" t="s">
        <v>3</v>
      </c>
      <c r="AA29" s="22" t="s">
        <v>3</v>
      </c>
      <c r="AB29" s="22" t="s">
        <v>3</v>
      </c>
      <c r="AC29" s="22" t="s">
        <v>91</v>
      </c>
    </row>
    <row r="30" spans="1:29" s="3" customFormat="1" ht="42" customHeight="1">
      <c r="A30" s="133" t="s">
        <v>744</v>
      </c>
      <c r="B30" s="133" t="s">
        <v>147</v>
      </c>
      <c r="C30" s="133" t="s">
        <v>189</v>
      </c>
      <c r="D30" s="133" t="s">
        <v>190</v>
      </c>
      <c r="E30" s="270" t="s">
        <v>191</v>
      </c>
      <c r="F30" s="133" t="s">
        <v>213</v>
      </c>
      <c r="G30" s="133"/>
      <c r="H30" s="131">
        <v>2018</v>
      </c>
      <c r="I30" s="133" t="s">
        <v>236</v>
      </c>
      <c r="J30" s="141" t="s">
        <v>239</v>
      </c>
      <c r="K30" s="133"/>
      <c r="L30" s="133">
        <v>500</v>
      </c>
      <c r="M30" s="133">
        <v>750</v>
      </c>
      <c r="N30" s="133" t="s">
        <v>92</v>
      </c>
      <c r="O30" s="133"/>
      <c r="P30" s="133"/>
      <c r="Q30" s="34" t="s">
        <v>91</v>
      </c>
      <c r="R30" s="273"/>
      <c r="S30" s="274"/>
      <c r="T30" s="133" t="s">
        <v>945</v>
      </c>
      <c r="U30" s="133" t="s">
        <v>946</v>
      </c>
      <c r="V30" s="133" t="s">
        <v>91</v>
      </c>
      <c r="W30" s="133" t="s">
        <v>91</v>
      </c>
      <c r="X30" s="133" t="s">
        <v>91</v>
      </c>
      <c r="Y30" s="133" t="s">
        <v>91</v>
      </c>
      <c r="Z30" s="22" t="s">
        <v>3</v>
      </c>
      <c r="AA30" s="22" t="s">
        <v>91</v>
      </c>
      <c r="AB30" s="22" t="s">
        <v>91</v>
      </c>
      <c r="AC30" s="185" t="s">
        <v>91</v>
      </c>
    </row>
    <row r="31" spans="1:29" s="3" customFormat="1" ht="42" customHeight="1">
      <c r="A31" s="133" t="s">
        <v>745</v>
      </c>
      <c r="B31" s="133" t="s">
        <v>147</v>
      </c>
      <c r="C31" s="133" t="s">
        <v>189</v>
      </c>
      <c r="D31" s="133" t="s">
        <v>192</v>
      </c>
      <c r="E31" s="270" t="s">
        <v>193</v>
      </c>
      <c r="F31" s="133" t="s">
        <v>213</v>
      </c>
      <c r="G31" s="133"/>
      <c r="H31" s="131">
        <v>2018</v>
      </c>
      <c r="I31" s="133" t="s">
        <v>236</v>
      </c>
      <c r="J31" s="141" t="s">
        <v>239</v>
      </c>
      <c r="K31" s="133"/>
      <c r="L31" s="133">
        <v>470</v>
      </c>
      <c r="M31" s="133">
        <v>750</v>
      </c>
      <c r="N31" s="133" t="s">
        <v>92</v>
      </c>
      <c r="O31" s="133"/>
      <c r="P31" s="133"/>
      <c r="Q31" s="34" t="s">
        <v>91</v>
      </c>
      <c r="R31" s="273"/>
      <c r="S31" s="274"/>
      <c r="T31" s="133" t="s">
        <v>945</v>
      </c>
      <c r="U31" s="133" t="s">
        <v>947</v>
      </c>
      <c r="V31" s="133" t="s">
        <v>91</v>
      </c>
      <c r="W31" s="133" t="s">
        <v>91</v>
      </c>
      <c r="X31" s="133" t="s">
        <v>91</v>
      </c>
      <c r="Y31" s="133" t="s">
        <v>91</v>
      </c>
      <c r="Z31" s="22" t="s">
        <v>3</v>
      </c>
      <c r="AA31" s="22" t="s">
        <v>91</v>
      </c>
      <c r="AB31" s="22" t="s">
        <v>91</v>
      </c>
      <c r="AC31" s="185" t="s">
        <v>91</v>
      </c>
    </row>
    <row r="32" spans="1:29" s="88" customFormat="1" ht="42" customHeight="1">
      <c r="A32" s="133" t="s">
        <v>746</v>
      </c>
      <c r="B32" s="133" t="s">
        <v>155</v>
      </c>
      <c r="C32" s="133" t="s">
        <v>194</v>
      </c>
      <c r="D32" s="133" t="s">
        <v>195</v>
      </c>
      <c r="E32" s="270" t="s">
        <v>196</v>
      </c>
      <c r="F32" s="133" t="s">
        <v>215</v>
      </c>
      <c r="G32" s="133">
        <v>2198</v>
      </c>
      <c r="H32" s="131">
        <v>2011</v>
      </c>
      <c r="I32" s="133" t="s">
        <v>237</v>
      </c>
      <c r="J32" s="153">
        <v>45226</v>
      </c>
      <c r="K32" s="133">
        <v>7</v>
      </c>
      <c r="L32" s="133">
        <v>1400</v>
      </c>
      <c r="M32" s="133">
        <v>3500</v>
      </c>
      <c r="N32" s="133" t="s">
        <v>92</v>
      </c>
      <c r="O32" s="198">
        <v>338056</v>
      </c>
      <c r="P32" s="84"/>
      <c r="Q32" s="34">
        <v>40000</v>
      </c>
      <c r="R32" s="99"/>
      <c r="S32" s="101"/>
      <c r="T32" s="133" t="s">
        <v>706</v>
      </c>
      <c r="U32" s="133" t="s">
        <v>948</v>
      </c>
      <c r="V32" s="133" t="s">
        <v>706</v>
      </c>
      <c r="W32" s="133" t="s">
        <v>948</v>
      </c>
      <c r="X32" s="133" t="s">
        <v>91</v>
      </c>
      <c r="Y32" s="133" t="s">
        <v>91</v>
      </c>
      <c r="Z32" s="22" t="s">
        <v>3</v>
      </c>
      <c r="AA32" s="22" t="s">
        <v>3</v>
      </c>
      <c r="AB32" s="22" t="s">
        <v>3</v>
      </c>
      <c r="AC32" s="185" t="s">
        <v>91</v>
      </c>
    </row>
    <row r="33" spans="1:29" s="88" customFormat="1" ht="42" customHeight="1">
      <c r="A33" s="133" t="s">
        <v>747</v>
      </c>
      <c r="B33" s="133" t="s">
        <v>197</v>
      </c>
      <c r="C33" s="133" t="s">
        <v>98</v>
      </c>
      <c r="D33" s="133" t="s">
        <v>198</v>
      </c>
      <c r="E33" s="270" t="s">
        <v>199</v>
      </c>
      <c r="F33" s="133" t="s">
        <v>215</v>
      </c>
      <c r="G33" s="133">
        <v>2148</v>
      </c>
      <c r="H33" s="131">
        <v>2009</v>
      </c>
      <c r="I33" s="133" t="s">
        <v>238</v>
      </c>
      <c r="J33" s="153">
        <v>45234</v>
      </c>
      <c r="K33" s="133">
        <v>7</v>
      </c>
      <c r="L33" s="133">
        <v>3500</v>
      </c>
      <c r="M33" s="133">
        <v>3500</v>
      </c>
      <c r="N33" s="133" t="s">
        <v>92</v>
      </c>
      <c r="O33" s="198">
        <v>246275</v>
      </c>
      <c r="P33" s="84"/>
      <c r="Q33" s="34">
        <v>53200</v>
      </c>
      <c r="R33" s="99"/>
      <c r="S33" s="101"/>
      <c r="T33" s="133" t="s">
        <v>949</v>
      </c>
      <c r="U33" s="133" t="s">
        <v>950</v>
      </c>
      <c r="V33" s="133" t="s">
        <v>949</v>
      </c>
      <c r="W33" s="133" t="s">
        <v>950</v>
      </c>
      <c r="X33" s="133" t="s">
        <v>91</v>
      </c>
      <c r="Y33" s="133" t="s">
        <v>91</v>
      </c>
      <c r="Z33" s="22" t="s">
        <v>3</v>
      </c>
      <c r="AA33" s="22" t="s">
        <v>3</v>
      </c>
      <c r="AB33" s="22" t="s">
        <v>3</v>
      </c>
      <c r="AC33" s="185" t="s">
        <v>91</v>
      </c>
    </row>
    <row r="34" spans="1:29" s="88" customFormat="1" ht="42" customHeight="1">
      <c r="A34" s="133" t="s">
        <v>748</v>
      </c>
      <c r="B34" s="133" t="s">
        <v>200</v>
      </c>
      <c r="C34" s="133" t="s">
        <v>201</v>
      </c>
      <c r="D34" s="133" t="s">
        <v>202</v>
      </c>
      <c r="E34" s="270" t="s">
        <v>203</v>
      </c>
      <c r="F34" s="156" t="s">
        <v>216</v>
      </c>
      <c r="G34" s="133">
        <v>4500</v>
      </c>
      <c r="H34" s="131">
        <v>2007</v>
      </c>
      <c r="I34" s="133"/>
      <c r="J34" s="141" t="s">
        <v>318</v>
      </c>
      <c r="K34" s="133">
        <v>1</v>
      </c>
      <c r="L34" s="133"/>
      <c r="M34" s="133"/>
      <c r="N34" s="133" t="s">
        <v>92</v>
      </c>
      <c r="O34" s="96"/>
      <c r="P34" s="84"/>
      <c r="Q34" s="34" t="s">
        <v>91</v>
      </c>
      <c r="R34" s="99"/>
      <c r="S34" s="101"/>
      <c r="T34" s="133" t="s">
        <v>951</v>
      </c>
      <c r="U34" s="133" t="s">
        <v>952</v>
      </c>
      <c r="V34" s="270" t="s">
        <v>91</v>
      </c>
      <c r="W34" s="270" t="s">
        <v>91</v>
      </c>
      <c r="X34" s="270" t="s">
        <v>91</v>
      </c>
      <c r="Y34" s="270" t="s">
        <v>91</v>
      </c>
      <c r="Z34" s="79" t="s">
        <v>3</v>
      </c>
      <c r="AA34" s="79" t="s">
        <v>3</v>
      </c>
      <c r="AB34" s="79" t="s">
        <v>91</v>
      </c>
      <c r="AC34" s="185" t="s">
        <v>91</v>
      </c>
    </row>
    <row r="35" spans="1:29" s="88" customFormat="1" ht="42" customHeight="1">
      <c r="A35" s="133" t="s">
        <v>749</v>
      </c>
      <c r="B35" s="133" t="s">
        <v>204</v>
      </c>
      <c r="C35" s="133" t="s">
        <v>205</v>
      </c>
      <c r="D35" s="133" t="s">
        <v>263</v>
      </c>
      <c r="E35" s="270" t="s">
        <v>264</v>
      </c>
      <c r="F35" s="133" t="s">
        <v>217</v>
      </c>
      <c r="G35" s="133"/>
      <c r="H35" s="131">
        <v>2019</v>
      </c>
      <c r="I35" s="133" t="s">
        <v>267</v>
      </c>
      <c r="J35" s="153">
        <v>44935</v>
      </c>
      <c r="K35" s="133"/>
      <c r="L35" s="133">
        <v>2070</v>
      </c>
      <c r="M35" s="133">
        <v>2600</v>
      </c>
      <c r="N35" s="133" t="s">
        <v>92</v>
      </c>
      <c r="O35" s="84"/>
      <c r="P35" s="84"/>
      <c r="Q35" s="269">
        <v>7800</v>
      </c>
      <c r="R35" s="99"/>
      <c r="S35" s="101"/>
      <c r="T35" s="133" t="s">
        <v>953</v>
      </c>
      <c r="U35" s="133" t="s">
        <v>954</v>
      </c>
      <c r="V35" s="133" t="s">
        <v>953</v>
      </c>
      <c r="W35" s="133" t="s">
        <v>954</v>
      </c>
      <c r="X35" s="1" t="s">
        <v>91</v>
      </c>
      <c r="Y35" s="133" t="s">
        <v>91</v>
      </c>
      <c r="Z35" s="22" t="s">
        <v>3</v>
      </c>
      <c r="AA35" s="22" t="s">
        <v>91</v>
      </c>
      <c r="AB35" s="22" t="s">
        <v>3</v>
      </c>
      <c r="AC35" s="185" t="s">
        <v>91</v>
      </c>
    </row>
    <row r="36" spans="1:31" s="88" customFormat="1" ht="42" customHeight="1">
      <c r="A36" s="133" t="s">
        <v>750</v>
      </c>
      <c r="B36" s="133" t="s">
        <v>600</v>
      </c>
      <c r="C36" s="133" t="s">
        <v>601</v>
      </c>
      <c r="D36" s="133" t="s">
        <v>602</v>
      </c>
      <c r="E36" s="270" t="s">
        <v>603</v>
      </c>
      <c r="F36" s="133" t="s">
        <v>604</v>
      </c>
      <c r="G36" s="133">
        <v>2287</v>
      </c>
      <c r="H36" s="131">
        <v>2011</v>
      </c>
      <c r="I36" s="133" t="s">
        <v>605</v>
      </c>
      <c r="J36" s="153">
        <v>44965</v>
      </c>
      <c r="K36" s="133">
        <v>2</v>
      </c>
      <c r="L36" s="133">
        <v>150</v>
      </c>
      <c r="M36" s="133"/>
      <c r="N36" s="133" t="s">
        <v>92</v>
      </c>
      <c r="O36" s="198">
        <v>91122</v>
      </c>
      <c r="P36" s="84"/>
      <c r="Q36" s="34">
        <v>94700</v>
      </c>
      <c r="R36" s="99"/>
      <c r="S36" s="101"/>
      <c r="T36" s="133" t="s">
        <v>955</v>
      </c>
      <c r="U36" s="133" t="s">
        <v>956</v>
      </c>
      <c r="V36" s="133" t="s">
        <v>955</v>
      </c>
      <c r="W36" s="133" t="s">
        <v>956</v>
      </c>
      <c r="X36" s="133" t="s">
        <v>91</v>
      </c>
      <c r="Y36" s="133" t="s">
        <v>91</v>
      </c>
      <c r="Z36" s="22" t="s">
        <v>3</v>
      </c>
      <c r="AA36" s="22" t="s">
        <v>3</v>
      </c>
      <c r="AB36" s="22" t="s">
        <v>3</v>
      </c>
      <c r="AC36" s="22" t="s">
        <v>91</v>
      </c>
      <c r="AD36" s="335"/>
      <c r="AE36" s="336"/>
    </row>
    <row r="37" spans="1:29" s="88" customFormat="1" ht="42" customHeight="1">
      <c r="A37" s="133" t="s">
        <v>751</v>
      </c>
      <c r="B37" s="133" t="s">
        <v>206</v>
      </c>
      <c r="C37" s="133">
        <v>8016</v>
      </c>
      <c r="D37" s="133" t="s">
        <v>207</v>
      </c>
      <c r="E37" s="270" t="s">
        <v>203</v>
      </c>
      <c r="F37" s="133" t="s">
        <v>218</v>
      </c>
      <c r="G37" s="133"/>
      <c r="H37" s="131">
        <v>2012</v>
      </c>
      <c r="I37" s="133"/>
      <c r="J37" s="153">
        <v>45039</v>
      </c>
      <c r="K37" s="133">
        <v>1</v>
      </c>
      <c r="L37" s="133"/>
      <c r="M37" s="133"/>
      <c r="N37" s="133" t="s">
        <v>92</v>
      </c>
      <c r="O37" s="84"/>
      <c r="P37" s="84"/>
      <c r="Q37" s="34" t="s">
        <v>91</v>
      </c>
      <c r="R37" s="99"/>
      <c r="S37" s="101"/>
      <c r="T37" s="133" t="s">
        <v>957</v>
      </c>
      <c r="U37" s="133" t="s">
        <v>958</v>
      </c>
      <c r="V37" s="133" t="s">
        <v>91</v>
      </c>
      <c r="W37" s="133" t="s">
        <v>91</v>
      </c>
      <c r="X37" s="133" t="s">
        <v>91</v>
      </c>
      <c r="Y37" s="133" t="s">
        <v>91</v>
      </c>
      <c r="Z37" s="22" t="s">
        <v>3</v>
      </c>
      <c r="AA37" s="22" t="s">
        <v>3</v>
      </c>
      <c r="AB37" s="185" t="s">
        <v>91</v>
      </c>
      <c r="AC37" s="185" t="s">
        <v>91</v>
      </c>
    </row>
    <row r="38" spans="1:30" s="88" customFormat="1" ht="42" customHeight="1">
      <c r="A38" s="133" t="s">
        <v>752</v>
      </c>
      <c r="B38" s="133" t="s">
        <v>279</v>
      </c>
      <c r="C38" s="133" t="s">
        <v>280</v>
      </c>
      <c r="D38" s="133" t="s">
        <v>281</v>
      </c>
      <c r="E38" s="270" t="s">
        <v>282</v>
      </c>
      <c r="F38" s="133" t="s">
        <v>101</v>
      </c>
      <c r="G38" s="133">
        <v>2370</v>
      </c>
      <c r="H38" s="131">
        <v>1994</v>
      </c>
      <c r="I38" s="133" t="s">
        <v>283</v>
      </c>
      <c r="J38" s="153">
        <v>44845</v>
      </c>
      <c r="K38" s="133">
        <v>9</v>
      </c>
      <c r="L38" s="133">
        <v>995</v>
      </c>
      <c r="M38" s="133">
        <v>2590</v>
      </c>
      <c r="N38" s="133" t="s">
        <v>92</v>
      </c>
      <c r="O38" s="84"/>
      <c r="P38" s="84"/>
      <c r="Q38" s="34" t="s">
        <v>91</v>
      </c>
      <c r="R38" s="99"/>
      <c r="S38" s="101"/>
      <c r="T38" s="133" t="s">
        <v>959</v>
      </c>
      <c r="U38" s="133" t="s">
        <v>960</v>
      </c>
      <c r="V38" s="133" t="s">
        <v>91</v>
      </c>
      <c r="W38" s="133" t="s">
        <v>91</v>
      </c>
      <c r="X38" s="133" t="s">
        <v>91</v>
      </c>
      <c r="Y38" s="133" t="s">
        <v>91</v>
      </c>
      <c r="Z38" s="22" t="s">
        <v>3</v>
      </c>
      <c r="AA38" s="22" t="s">
        <v>3</v>
      </c>
      <c r="AB38" s="185" t="s">
        <v>91</v>
      </c>
      <c r="AC38" s="185" t="s">
        <v>91</v>
      </c>
      <c r="AD38" s="102"/>
    </row>
    <row r="39" spans="1:30" s="88" customFormat="1" ht="42" customHeight="1">
      <c r="A39" s="133" t="s">
        <v>753</v>
      </c>
      <c r="B39" s="133" t="s">
        <v>284</v>
      </c>
      <c r="C39" s="133" t="s">
        <v>285</v>
      </c>
      <c r="D39" s="133" t="s">
        <v>286</v>
      </c>
      <c r="E39" s="270" t="s">
        <v>287</v>
      </c>
      <c r="F39" s="133" t="s">
        <v>277</v>
      </c>
      <c r="G39" s="133"/>
      <c r="H39" s="131">
        <v>2020</v>
      </c>
      <c r="I39" s="133" t="s">
        <v>288</v>
      </c>
      <c r="J39" s="153">
        <v>45039</v>
      </c>
      <c r="K39" s="133"/>
      <c r="L39" s="133">
        <v>12135</v>
      </c>
      <c r="M39" s="133">
        <v>16300</v>
      </c>
      <c r="N39" s="133" t="s">
        <v>92</v>
      </c>
      <c r="O39" s="84"/>
      <c r="P39" s="84"/>
      <c r="Q39" s="34">
        <v>48600</v>
      </c>
      <c r="R39" s="99"/>
      <c r="S39" s="101"/>
      <c r="T39" s="133" t="s">
        <v>961</v>
      </c>
      <c r="U39" s="133" t="s">
        <v>962</v>
      </c>
      <c r="V39" s="133" t="s">
        <v>961</v>
      </c>
      <c r="W39" s="133" t="s">
        <v>962</v>
      </c>
      <c r="X39" s="133" t="s">
        <v>91</v>
      </c>
      <c r="Y39" s="133" t="s">
        <v>91</v>
      </c>
      <c r="Z39" s="22" t="s">
        <v>3</v>
      </c>
      <c r="AA39" s="22" t="s">
        <v>91</v>
      </c>
      <c r="AB39" s="22" t="s">
        <v>3</v>
      </c>
      <c r="AC39" s="22" t="s">
        <v>91</v>
      </c>
      <c r="AD39" s="102"/>
    </row>
    <row r="40" spans="1:29" ht="19.5" customHeight="1">
      <c r="A40" s="283" t="s">
        <v>94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5"/>
    </row>
    <row r="41" spans="1:29" s="98" customFormat="1" ht="95.25" customHeight="1">
      <c r="A41" s="133" t="s">
        <v>295</v>
      </c>
      <c r="B41" s="133" t="s">
        <v>638</v>
      </c>
      <c r="C41" s="133" t="s">
        <v>641</v>
      </c>
      <c r="D41" s="133" t="s">
        <v>97</v>
      </c>
      <c r="E41" s="270" t="s">
        <v>265</v>
      </c>
      <c r="F41" s="133" t="s">
        <v>101</v>
      </c>
      <c r="G41" s="133">
        <v>1598</v>
      </c>
      <c r="H41" s="131">
        <v>2017</v>
      </c>
      <c r="I41" s="133" t="s">
        <v>102</v>
      </c>
      <c r="J41" s="177">
        <v>45067</v>
      </c>
      <c r="K41" s="169">
        <v>9</v>
      </c>
      <c r="L41" s="133" t="s">
        <v>91</v>
      </c>
      <c r="M41" s="133">
        <v>3020</v>
      </c>
      <c r="N41" s="133" t="s">
        <v>92</v>
      </c>
      <c r="O41" s="80">
        <v>97775</v>
      </c>
      <c r="P41" s="133" t="s">
        <v>104</v>
      </c>
      <c r="Q41" s="34">
        <v>125000</v>
      </c>
      <c r="R41" s="156" t="s">
        <v>262</v>
      </c>
      <c r="S41" s="170">
        <v>35153</v>
      </c>
      <c r="T41" s="133" t="s">
        <v>963</v>
      </c>
      <c r="U41" s="133" t="s">
        <v>964</v>
      </c>
      <c r="V41" s="133" t="s">
        <v>963</v>
      </c>
      <c r="W41" s="133" t="s">
        <v>964</v>
      </c>
      <c r="X41" s="133" t="s">
        <v>963</v>
      </c>
      <c r="Y41" s="133" t="s">
        <v>964</v>
      </c>
      <c r="Z41" s="22" t="s">
        <v>3</v>
      </c>
      <c r="AA41" s="22" t="s">
        <v>3</v>
      </c>
      <c r="AB41" s="22" t="s">
        <v>3</v>
      </c>
      <c r="AC41" s="22" t="s">
        <v>3</v>
      </c>
    </row>
    <row r="42" spans="1:29" s="98" customFormat="1" ht="38.25" customHeight="1">
      <c r="A42" s="133" t="s">
        <v>300</v>
      </c>
      <c r="B42" s="133" t="s">
        <v>639</v>
      </c>
      <c r="C42" s="133" t="s">
        <v>640</v>
      </c>
      <c r="D42" s="133" t="s">
        <v>99</v>
      </c>
      <c r="E42" s="270" t="s">
        <v>266</v>
      </c>
      <c r="F42" s="133" t="s">
        <v>100</v>
      </c>
      <c r="G42" s="133">
        <v>2143</v>
      </c>
      <c r="H42" s="131">
        <v>2014</v>
      </c>
      <c r="I42" s="133" t="s">
        <v>103</v>
      </c>
      <c r="J42" s="153">
        <v>44954</v>
      </c>
      <c r="K42" s="133">
        <v>20</v>
      </c>
      <c r="L42" s="133" t="s">
        <v>91</v>
      </c>
      <c r="M42" s="133">
        <v>7000</v>
      </c>
      <c r="N42" s="133" t="s">
        <v>92</v>
      </c>
      <c r="O42" s="80">
        <v>47116</v>
      </c>
      <c r="P42" s="133" t="s">
        <v>105</v>
      </c>
      <c r="Q42" s="34">
        <v>89300</v>
      </c>
      <c r="R42" s="99"/>
      <c r="S42" s="100"/>
      <c r="T42" s="133" t="s">
        <v>965</v>
      </c>
      <c r="U42" s="133" t="s">
        <v>966</v>
      </c>
      <c r="V42" s="133" t="s">
        <v>965</v>
      </c>
      <c r="W42" s="133" t="s">
        <v>966</v>
      </c>
      <c r="X42" s="133" t="s">
        <v>91</v>
      </c>
      <c r="Y42" s="133" t="s">
        <v>91</v>
      </c>
      <c r="Z42" s="22" t="s">
        <v>3</v>
      </c>
      <c r="AA42" s="22" t="s">
        <v>3</v>
      </c>
      <c r="AB42" s="22" t="s">
        <v>3</v>
      </c>
      <c r="AC42" s="22" t="s">
        <v>91</v>
      </c>
    </row>
    <row r="43" spans="1:29" s="98" customFormat="1" ht="35.25" customHeight="1">
      <c r="A43" s="133" t="s">
        <v>309</v>
      </c>
      <c r="B43" s="133" t="s">
        <v>274</v>
      </c>
      <c r="C43" s="133" t="s">
        <v>91</v>
      </c>
      <c r="D43" s="133" t="s">
        <v>275</v>
      </c>
      <c r="E43" s="270" t="s">
        <v>276</v>
      </c>
      <c r="F43" s="133" t="s">
        <v>277</v>
      </c>
      <c r="G43" s="133" t="s">
        <v>91</v>
      </c>
      <c r="H43" s="131">
        <v>2020</v>
      </c>
      <c r="I43" s="133" t="s">
        <v>278</v>
      </c>
      <c r="J43" s="133" t="s">
        <v>91</v>
      </c>
      <c r="K43" s="133" t="s">
        <v>91</v>
      </c>
      <c r="L43" s="133">
        <v>750</v>
      </c>
      <c r="M43" s="133">
        <v>750</v>
      </c>
      <c r="N43" s="133" t="s">
        <v>92</v>
      </c>
      <c r="O43" s="133"/>
      <c r="P43" s="133" t="s">
        <v>399</v>
      </c>
      <c r="Q43" s="34" t="s">
        <v>91</v>
      </c>
      <c r="R43" s="99"/>
      <c r="S43" s="100"/>
      <c r="T43" s="133" t="s">
        <v>967</v>
      </c>
      <c r="U43" s="133" t="s">
        <v>968</v>
      </c>
      <c r="V43" s="133" t="s">
        <v>91</v>
      </c>
      <c r="W43" s="133" t="s">
        <v>91</v>
      </c>
      <c r="X43" s="133" t="s">
        <v>91</v>
      </c>
      <c r="Y43" s="133" t="s">
        <v>91</v>
      </c>
      <c r="Z43" s="22" t="s">
        <v>3</v>
      </c>
      <c r="AA43" s="22" t="s">
        <v>91</v>
      </c>
      <c r="AB43" s="22" t="s">
        <v>91</v>
      </c>
      <c r="AC43" s="22" t="s">
        <v>91</v>
      </c>
    </row>
    <row r="44" spans="1:29" ht="19.5" customHeight="1">
      <c r="A44" s="283" t="s">
        <v>109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5"/>
    </row>
    <row r="45" spans="1:29" s="7" customFormat="1" ht="24.75" customHeight="1">
      <c r="A45" s="332" t="s">
        <v>724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</row>
    <row r="46" spans="1:29" ht="18.75" customHeight="1">
      <c r="A46" s="283" t="s">
        <v>251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5"/>
    </row>
    <row r="47" spans="1:29" s="7" customFormat="1" ht="24.75" customHeight="1">
      <c r="A47" s="332" t="s">
        <v>724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</row>
    <row r="48" spans="1:29" ht="19.5" customHeight="1">
      <c r="A48" s="283" t="s">
        <v>112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5"/>
    </row>
    <row r="49" spans="1:29" s="103" customFormat="1" ht="52.5" customHeight="1">
      <c r="A49" s="81" t="s">
        <v>295</v>
      </c>
      <c r="B49" s="81" t="s">
        <v>623</v>
      </c>
      <c r="C49" s="81" t="s">
        <v>624</v>
      </c>
      <c r="D49" s="81" t="s">
        <v>114</v>
      </c>
      <c r="E49" s="270" t="s">
        <v>115</v>
      </c>
      <c r="F49" s="118" t="s">
        <v>116</v>
      </c>
      <c r="G49" s="80">
        <v>1995</v>
      </c>
      <c r="H49" s="113">
        <v>2012</v>
      </c>
      <c r="I49" s="119" t="s">
        <v>117</v>
      </c>
      <c r="J49" s="81" t="s">
        <v>725</v>
      </c>
      <c r="K49" s="80">
        <v>9</v>
      </c>
      <c r="L49" s="81" t="s">
        <v>726</v>
      </c>
      <c r="M49" s="80">
        <v>3055</v>
      </c>
      <c r="N49" s="81" t="s">
        <v>92</v>
      </c>
      <c r="O49" s="80">
        <v>269912</v>
      </c>
      <c r="P49" s="81" t="s">
        <v>118</v>
      </c>
      <c r="Q49" s="269">
        <v>38400</v>
      </c>
      <c r="R49" s="120"/>
      <c r="S49" s="75"/>
      <c r="T49" s="270" t="s">
        <v>969</v>
      </c>
      <c r="U49" s="270" t="s">
        <v>970</v>
      </c>
      <c r="V49" s="270" t="s">
        <v>969</v>
      </c>
      <c r="W49" s="270" t="s">
        <v>970</v>
      </c>
      <c r="X49" s="270" t="s">
        <v>969</v>
      </c>
      <c r="Y49" s="270" t="s">
        <v>970</v>
      </c>
      <c r="Z49" s="79" t="s">
        <v>3</v>
      </c>
      <c r="AA49" s="79" t="s">
        <v>3</v>
      </c>
      <c r="AB49" s="79" t="s">
        <v>3</v>
      </c>
      <c r="AC49" s="79" t="s">
        <v>3</v>
      </c>
    </row>
    <row r="50" spans="1:29" ht="19.5" customHeight="1">
      <c r="A50" s="283" t="s">
        <v>246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5"/>
    </row>
    <row r="51" spans="1:29" s="7" customFormat="1" ht="24.75" customHeight="1">
      <c r="A51" s="332" t="s">
        <v>724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</row>
    <row r="52" spans="1:29" ht="19.5" customHeight="1">
      <c r="A52" s="283" t="s">
        <v>254</v>
      </c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5"/>
    </row>
    <row r="53" spans="1:29" s="7" customFormat="1" ht="24.75" customHeight="1">
      <c r="A53" s="332" t="s">
        <v>724</v>
      </c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</row>
  </sheetData>
  <sheetProtection/>
  <mergeCells count="37">
    <mergeCell ref="Q3:Q5"/>
    <mergeCell ref="R3:S4"/>
    <mergeCell ref="I3:I5"/>
    <mergeCell ref="A3:A5"/>
    <mergeCell ref="B3:B5"/>
    <mergeCell ref="C3:C5"/>
    <mergeCell ref="D3:D5"/>
    <mergeCell ref="E3:E5"/>
    <mergeCell ref="AD36:AE36"/>
    <mergeCell ref="O3:O5"/>
    <mergeCell ref="M3:M5"/>
    <mergeCell ref="X3:Y4"/>
    <mergeCell ref="F3:F5"/>
    <mergeCell ref="I1:J1"/>
    <mergeCell ref="A2:J2"/>
    <mergeCell ref="G3:G5"/>
    <mergeCell ref="J3:J5"/>
    <mergeCell ref="A8:AC8"/>
    <mergeCell ref="T3:U4"/>
    <mergeCell ref="Z3:AC4"/>
    <mergeCell ref="A44:AC44"/>
    <mergeCell ref="K3:K5"/>
    <mergeCell ref="N3:N5"/>
    <mergeCell ref="L3:L5"/>
    <mergeCell ref="A6:AC6"/>
    <mergeCell ref="H3:H5"/>
    <mergeCell ref="V3:W4"/>
    <mergeCell ref="P3:P5"/>
    <mergeCell ref="A52:AC52"/>
    <mergeCell ref="A40:AC40"/>
    <mergeCell ref="A47:AC47"/>
    <mergeCell ref="A45:AC45"/>
    <mergeCell ref="A51:AC51"/>
    <mergeCell ref="A53:AC53"/>
    <mergeCell ref="A46:AC46"/>
    <mergeCell ref="A48:AC48"/>
    <mergeCell ref="A50:AC50"/>
  </mergeCells>
  <printOptions horizontalCentered="1"/>
  <pageMargins left="0" right="0" top="0.7874015748031497" bottom="0.3937007874015748" header="0.5118110236220472" footer="0.5118110236220472"/>
  <pageSetup fitToHeight="3" horizontalDpi="600" verticalDpi="600" orientation="landscape" paperSize="9" scale="38" r:id="rId3"/>
  <rowBreaks count="1" manualBreakCount="1">
    <brk id="31" max="2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zoomScaleSheetLayoutView="100" zoomScalePageLayoutView="0" workbookViewId="0" topLeftCell="A1">
      <selection activeCell="E10" sqref="E10:E11"/>
    </sheetView>
  </sheetViews>
  <sheetFormatPr defaultColWidth="9.140625" defaultRowHeight="12.75"/>
  <cols>
    <col min="1" max="1" width="5.8515625" style="25" customWidth="1"/>
    <col min="2" max="2" width="43.8515625" style="0" customWidth="1"/>
    <col min="3" max="3" width="20.140625" style="54" customWidth="1"/>
    <col min="4" max="4" width="20.140625" style="23" customWidth="1"/>
    <col min="5" max="5" width="21.57421875" style="54" customWidth="1"/>
    <col min="6" max="6" width="17.421875" style="0" customWidth="1"/>
    <col min="9" max="9" width="10.8515625" style="0" bestFit="1" customWidth="1"/>
  </cols>
  <sheetData>
    <row r="1" spans="1:6" ht="21" customHeight="1">
      <c r="A1" s="343" t="s">
        <v>902</v>
      </c>
      <c r="B1" s="343"/>
      <c r="C1" s="343"/>
      <c r="D1" s="343"/>
      <c r="E1" s="343"/>
      <c r="F1" s="343"/>
    </row>
    <row r="2" spans="1:6" ht="12.75">
      <c r="A2" s="8"/>
      <c r="B2" s="13"/>
      <c r="C2" s="33"/>
      <c r="D2" s="83"/>
      <c r="E2" s="33"/>
      <c r="F2" s="6"/>
    </row>
    <row r="3" spans="1:6" ht="12.75" customHeight="1">
      <c r="A3" s="8"/>
      <c r="B3" s="342" t="s">
        <v>66</v>
      </c>
      <c r="C3" s="342"/>
      <c r="D3" s="342"/>
      <c r="E3" s="33"/>
      <c r="F3" s="6"/>
    </row>
    <row r="4" spans="1:6" ht="66">
      <c r="A4" s="121" t="s">
        <v>20</v>
      </c>
      <c r="B4" s="121" t="s">
        <v>18</v>
      </c>
      <c r="C4" s="123" t="s">
        <v>35</v>
      </c>
      <c r="D4" s="124" t="s">
        <v>17</v>
      </c>
      <c r="E4" s="123" t="s">
        <v>621</v>
      </c>
      <c r="F4" s="124" t="s">
        <v>249</v>
      </c>
    </row>
    <row r="5" spans="1:7" s="90" customFormat="1" ht="26.25" customHeight="1">
      <c r="A5" s="29" t="s">
        <v>295</v>
      </c>
      <c r="B5" s="171" t="s">
        <v>77</v>
      </c>
      <c r="C5" s="143">
        <v>1017720.42</v>
      </c>
      <c r="D5" s="77" t="s">
        <v>91</v>
      </c>
      <c r="E5" s="143" t="s">
        <v>91</v>
      </c>
      <c r="F5" s="143">
        <v>10030</v>
      </c>
      <c r="G5" s="150" t="s">
        <v>820</v>
      </c>
    </row>
    <row r="6" spans="1:9" s="9" customFormat="1" ht="26.25" customHeight="1">
      <c r="A6" s="29" t="s">
        <v>300</v>
      </c>
      <c r="B6" s="142" t="s">
        <v>78</v>
      </c>
      <c r="C6" s="143">
        <v>1265630.29</v>
      </c>
      <c r="D6" s="76" t="s">
        <v>91</v>
      </c>
      <c r="E6" s="76" t="s">
        <v>91</v>
      </c>
      <c r="F6" s="76" t="s">
        <v>91</v>
      </c>
      <c r="H6" s="311"/>
      <c r="I6" s="311"/>
    </row>
    <row r="7" spans="1:9" s="86" customFormat="1" ht="36.75" customHeight="1">
      <c r="A7" s="29" t="s">
        <v>309</v>
      </c>
      <c r="B7" s="171" t="s">
        <v>79</v>
      </c>
      <c r="C7" s="76">
        <v>2302615.07</v>
      </c>
      <c r="D7" s="143" t="s">
        <v>91</v>
      </c>
      <c r="E7" s="143" t="s">
        <v>876</v>
      </c>
      <c r="F7" s="143" t="s">
        <v>91</v>
      </c>
      <c r="H7" s="2"/>
      <c r="I7" s="117"/>
    </row>
    <row r="8" spans="1:9" s="9" customFormat="1" ht="26.25" customHeight="1">
      <c r="A8" s="29" t="s">
        <v>713</v>
      </c>
      <c r="B8" s="168" t="s">
        <v>80</v>
      </c>
      <c r="C8" s="76">
        <v>292011.32</v>
      </c>
      <c r="D8" s="76" t="s">
        <v>91</v>
      </c>
      <c r="E8" s="76" t="s">
        <v>91</v>
      </c>
      <c r="F8" s="76" t="s">
        <v>91</v>
      </c>
      <c r="H8" s="2"/>
      <c r="I8" s="117"/>
    </row>
    <row r="9" spans="1:6" s="9" customFormat="1" ht="26.25" customHeight="1">
      <c r="A9" s="29" t="s">
        <v>714</v>
      </c>
      <c r="B9" s="171" t="s">
        <v>81</v>
      </c>
      <c r="C9" s="143">
        <v>219015.67</v>
      </c>
      <c r="D9" s="77" t="s">
        <v>91</v>
      </c>
      <c r="E9" s="77" t="s">
        <v>91</v>
      </c>
      <c r="F9" s="77" t="s">
        <v>91</v>
      </c>
    </row>
    <row r="10" spans="1:6" s="115" customFormat="1" ht="26.25" customHeight="1">
      <c r="A10" s="29" t="s">
        <v>715</v>
      </c>
      <c r="B10" s="82" t="s">
        <v>82</v>
      </c>
      <c r="C10" s="76">
        <v>751440.09</v>
      </c>
      <c r="D10" s="77" t="s">
        <v>91</v>
      </c>
      <c r="E10" s="143">
        <v>378685.59</v>
      </c>
      <c r="F10" s="77" t="s">
        <v>91</v>
      </c>
    </row>
    <row r="11" spans="1:6" s="86" customFormat="1" ht="26.25" customHeight="1">
      <c r="A11" s="29" t="s">
        <v>716</v>
      </c>
      <c r="B11" s="142" t="s">
        <v>247</v>
      </c>
      <c r="C11" s="143">
        <f>1403489.48+9283.84+27343.13</f>
        <v>1440116.45</v>
      </c>
      <c r="D11" s="143">
        <v>85795.21</v>
      </c>
      <c r="E11" s="143">
        <v>26629.41</v>
      </c>
      <c r="F11" s="143">
        <v>1552.9</v>
      </c>
    </row>
    <row r="12" spans="1:6" s="6" customFormat="1" ht="26.25" customHeight="1">
      <c r="A12" s="29" t="s">
        <v>717</v>
      </c>
      <c r="B12" s="142" t="s">
        <v>83</v>
      </c>
      <c r="C12" s="143">
        <v>814360.36</v>
      </c>
      <c r="D12" s="143" t="s">
        <v>91</v>
      </c>
      <c r="E12" s="143" t="s">
        <v>91</v>
      </c>
      <c r="F12" s="143" t="s">
        <v>91</v>
      </c>
    </row>
    <row r="13" spans="1:6" s="6" customFormat="1" ht="18" customHeight="1">
      <c r="A13" s="184"/>
      <c r="B13" s="185" t="s">
        <v>19</v>
      </c>
      <c r="C13" s="261">
        <f>SUM(C5:C12)</f>
        <v>8102909.67</v>
      </c>
      <c r="D13" s="261">
        <f>SUM(D5:D12)</f>
        <v>85795.21</v>
      </c>
      <c r="E13" s="261">
        <f>SUM(E5:E12)</f>
        <v>405315</v>
      </c>
      <c r="F13" s="261">
        <f>SUM(F5:F12)</f>
        <v>11582.9</v>
      </c>
    </row>
    <row r="14" spans="2:4" ht="12.75">
      <c r="B14" s="4"/>
      <c r="C14" s="61"/>
      <c r="D14" s="24"/>
    </row>
    <row r="15" spans="2:4" ht="12.75">
      <c r="B15" s="4"/>
      <c r="C15" s="61"/>
      <c r="D15" s="24"/>
    </row>
    <row r="16" spans="2:4" ht="12.75">
      <c r="B16" s="4"/>
      <c r="C16" s="61"/>
      <c r="D16" s="24"/>
    </row>
    <row r="17" spans="2:4" ht="12.75">
      <c r="B17" s="4"/>
      <c r="C17" s="61"/>
      <c r="D17" s="24"/>
    </row>
    <row r="18" spans="2:4" ht="12.75">
      <c r="B18" s="4"/>
      <c r="C18" s="61"/>
      <c r="D18" s="24"/>
    </row>
    <row r="19" spans="2:4" ht="12.75">
      <c r="B19" s="4"/>
      <c r="C19" s="61"/>
      <c r="D19" s="24"/>
    </row>
    <row r="20" spans="2:4" ht="12.75">
      <c r="B20" s="4"/>
      <c r="C20" s="61"/>
      <c r="D20" s="24"/>
    </row>
    <row r="21" spans="2:4" ht="12.75">
      <c r="B21" s="4"/>
      <c r="C21" s="61"/>
      <c r="D21" s="24"/>
    </row>
    <row r="22" spans="2:4" ht="12.75">
      <c r="B22" s="4"/>
      <c r="C22" s="61"/>
      <c r="D22" s="24"/>
    </row>
    <row r="23" spans="2:4" ht="12.75">
      <c r="B23" s="4"/>
      <c r="C23" s="61"/>
      <c r="D23" s="24"/>
    </row>
  </sheetData>
  <sheetProtection/>
  <mergeCells count="3">
    <mergeCell ref="B3:D3"/>
    <mergeCell ref="A1:F1"/>
    <mergeCell ref="H6:I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BreakPreview" zoomScaleSheetLayoutView="100" zoomScalePageLayoutView="0" workbookViewId="0" topLeftCell="A1">
      <selection activeCell="G5" sqref="G5:G8"/>
    </sheetView>
  </sheetViews>
  <sheetFormatPr defaultColWidth="9.140625" defaultRowHeight="12.75"/>
  <cols>
    <col min="1" max="1" width="5.00390625" style="6" customWidth="1"/>
    <col min="2" max="2" width="28.57421875" style="6" customWidth="1"/>
    <col min="3" max="3" width="28.28125" style="6" customWidth="1"/>
    <col min="4" max="4" width="25.8515625" style="6" customWidth="1"/>
    <col min="5" max="5" width="13.421875" style="6" customWidth="1"/>
    <col min="6" max="6" width="16.8515625" style="6" customWidth="1"/>
    <col min="7" max="7" width="19.00390625" style="33" customWidth="1"/>
    <col min="8" max="8" width="19.421875" style="6" customWidth="1"/>
    <col min="9" max="9" width="28.28125" style="6" customWidth="1"/>
    <col min="10" max="16384" width="9.140625" style="6" customWidth="1"/>
  </cols>
  <sheetData>
    <row r="1" spans="1:9" ht="19.5" customHeight="1">
      <c r="A1" s="63" t="s">
        <v>289</v>
      </c>
      <c r="B1" s="63"/>
      <c r="C1" s="71"/>
      <c r="D1" s="71"/>
      <c r="E1" s="71"/>
      <c r="F1" s="71"/>
      <c r="G1" s="72"/>
      <c r="H1" s="73"/>
      <c r="I1" s="71"/>
    </row>
    <row r="2" spans="2:8" ht="19.5" customHeight="1">
      <c r="B2" s="13"/>
      <c r="H2" s="13"/>
    </row>
    <row r="3" spans="1:9" ht="54.75" customHeight="1">
      <c r="A3" s="125" t="s">
        <v>20</v>
      </c>
      <c r="B3" s="126" t="s">
        <v>37</v>
      </c>
      <c r="C3" s="127" t="s">
        <v>38</v>
      </c>
      <c r="D3" s="127" t="s">
        <v>39</v>
      </c>
      <c r="E3" s="127" t="s">
        <v>29</v>
      </c>
      <c r="F3" s="127" t="s">
        <v>40</v>
      </c>
      <c r="G3" s="127" t="s">
        <v>242</v>
      </c>
      <c r="H3" s="127" t="s">
        <v>41</v>
      </c>
      <c r="I3" s="127" t="s">
        <v>42</v>
      </c>
    </row>
    <row r="4" spans="1:9" ht="19.5" customHeight="1">
      <c r="A4" s="292" t="s">
        <v>78</v>
      </c>
      <c r="B4" s="292"/>
      <c r="C4" s="292"/>
      <c r="D4" s="292"/>
      <c r="E4" s="292"/>
      <c r="F4" s="292"/>
      <c r="G4" s="292"/>
      <c r="H4" s="292"/>
      <c r="I4" s="292"/>
    </row>
    <row r="5" spans="1:9" s="86" customFormat="1" ht="30.75" customHeight="1">
      <c r="A5" s="187" t="s">
        <v>295</v>
      </c>
      <c r="B5" s="188" t="s">
        <v>483</v>
      </c>
      <c r="C5" s="189" t="s">
        <v>202</v>
      </c>
      <c r="D5" s="191" t="s">
        <v>484</v>
      </c>
      <c r="E5" s="192">
        <v>2007</v>
      </c>
      <c r="F5" s="195" t="s">
        <v>200</v>
      </c>
      <c r="G5" s="262">
        <v>200000</v>
      </c>
      <c r="H5" s="196" t="s">
        <v>619</v>
      </c>
      <c r="I5" s="344" t="s">
        <v>684</v>
      </c>
    </row>
    <row r="6" spans="1:9" s="86" customFormat="1" ht="30.75" customHeight="1">
      <c r="A6" s="187" t="s">
        <v>300</v>
      </c>
      <c r="B6" s="188" t="s">
        <v>485</v>
      </c>
      <c r="C6" s="189" t="s">
        <v>486</v>
      </c>
      <c r="D6" s="193" t="s">
        <v>487</v>
      </c>
      <c r="E6" s="192">
        <v>2013</v>
      </c>
      <c r="F6" s="196" t="s">
        <v>488</v>
      </c>
      <c r="G6" s="263">
        <v>60000</v>
      </c>
      <c r="H6" s="196" t="s">
        <v>619</v>
      </c>
      <c r="I6" s="345"/>
    </row>
    <row r="7" spans="1:9" s="86" customFormat="1" ht="30.75" customHeight="1">
      <c r="A7" s="187" t="s">
        <v>309</v>
      </c>
      <c r="B7" s="188" t="s">
        <v>493</v>
      </c>
      <c r="C7" s="190">
        <v>12010</v>
      </c>
      <c r="D7" s="194" t="s">
        <v>489</v>
      </c>
      <c r="E7" s="192">
        <v>2010</v>
      </c>
      <c r="F7" s="196" t="s">
        <v>131</v>
      </c>
      <c r="G7" s="263">
        <v>150000</v>
      </c>
      <c r="H7" s="196" t="s">
        <v>619</v>
      </c>
      <c r="I7" s="345"/>
    </row>
    <row r="8" spans="1:9" s="86" customFormat="1" ht="30.75" customHeight="1">
      <c r="A8" s="187" t="s">
        <v>713</v>
      </c>
      <c r="B8" s="188" t="s">
        <v>494</v>
      </c>
      <c r="C8" s="190" t="s">
        <v>495</v>
      </c>
      <c r="D8" s="194"/>
      <c r="E8" s="192">
        <v>2020</v>
      </c>
      <c r="F8" s="196" t="s">
        <v>496</v>
      </c>
      <c r="G8" s="263">
        <v>198276</v>
      </c>
      <c r="H8" s="196" t="s">
        <v>619</v>
      </c>
      <c r="I8" s="346"/>
    </row>
    <row r="9" spans="1:9" s="86" customFormat="1" ht="30.75" customHeight="1">
      <c r="A9" s="347" t="s">
        <v>840</v>
      </c>
      <c r="B9" s="348"/>
      <c r="C9" s="348"/>
      <c r="D9" s="348"/>
      <c r="E9" s="348"/>
      <c r="F9" s="349"/>
      <c r="G9" s="264">
        <f>SUM(G5:G8)</f>
        <v>608276</v>
      </c>
      <c r="H9" s="350"/>
      <c r="I9" s="351"/>
    </row>
  </sheetData>
  <sheetProtection/>
  <mergeCells count="4">
    <mergeCell ref="A4:I4"/>
    <mergeCell ref="I5:I8"/>
    <mergeCell ref="A9:F9"/>
    <mergeCell ref="H9:I9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90" zoomScaleSheetLayoutView="90" zoomScalePageLayoutView="0" workbookViewId="0" topLeftCell="A1">
      <selection activeCell="G33" sqref="G33:G34"/>
    </sheetView>
  </sheetViews>
  <sheetFormatPr defaultColWidth="9.140625" defaultRowHeight="12.75"/>
  <cols>
    <col min="1" max="1" width="6.421875" style="0" customWidth="1"/>
    <col min="2" max="3" width="40.00390625" style="0" customWidth="1"/>
  </cols>
  <sheetData>
    <row r="1" spans="1:3" s="30" customFormat="1" ht="19.5" customHeight="1">
      <c r="A1" s="63" t="s">
        <v>290</v>
      </c>
      <c r="B1" s="57"/>
      <c r="C1" s="57"/>
    </row>
    <row r="2" spans="1:3" ht="19.5" customHeight="1">
      <c r="A2" s="8"/>
      <c r="B2" s="13"/>
      <c r="C2" s="6"/>
    </row>
    <row r="3" spans="1:3" ht="63.75" customHeight="1">
      <c r="A3" s="352" t="s">
        <v>260</v>
      </c>
      <c r="B3" s="352"/>
      <c r="C3" s="352"/>
    </row>
    <row r="4" spans="1:3" ht="12.75">
      <c r="A4" s="64"/>
      <c r="B4" s="64"/>
      <c r="C4" s="64"/>
    </row>
    <row r="5" spans="1:3" s="58" customFormat="1" ht="54" customHeight="1">
      <c r="A5" s="121" t="s">
        <v>20</v>
      </c>
      <c r="B5" s="121" t="s">
        <v>258</v>
      </c>
      <c r="C5" s="122" t="s">
        <v>259</v>
      </c>
    </row>
    <row r="6" spans="1:3" ht="19.5" customHeight="1">
      <c r="A6" s="353" t="s">
        <v>261</v>
      </c>
      <c r="B6" s="354"/>
      <c r="C6" s="355"/>
    </row>
    <row r="7" spans="1:3" s="90" customFormat="1" ht="57" customHeight="1">
      <c r="A7" s="29" t="s">
        <v>295</v>
      </c>
      <c r="B7" s="132" t="s">
        <v>433</v>
      </c>
      <c r="C7" s="141" t="s">
        <v>659</v>
      </c>
    </row>
    <row r="8" spans="1:3" ht="19.5" customHeight="1">
      <c r="A8" s="353" t="s">
        <v>94</v>
      </c>
      <c r="B8" s="354"/>
      <c r="C8" s="355"/>
    </row>
    <row r="9" spans="1:3" s="90" customFormat="1" ht="43.5" customHeight="1">
      <c r="A9" s="29" t="s">
        <v>295</v>
      </c>
      <c r="B9" s="132" t="s">
        <v>879</v>
      </c>
      <c r="C9" s="141" t="s">
        <v>399</v>
      </c>
    </row>
  </sheetData>
  <sheetProtection/>
  <mergeCells count="3">
    <mergeCell ref="A3:C3"/>
    <mergeCell ref="A6:C6"/>
    <mergeCell ref="A8:C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85" zoomScaleSheetLayoutView="85" zoomScalePageLayoutView="0" workbookViewId="0" topLeftCell="A1">
      <selection activeCell="D20" sqref="D20"/>
    </sheetView>
  </sheetViews>
  <sheetFormatPr defaultColWidth="9.140625" defaultRowHeight="12.75"/>
  <cols>
    <col min="1" max="1" width="13.140625" style="200" customWidth="1"/>
    <col min="2" max="2" width="18.00390625" style="201" customWidth="1"/>
    <col min="3" max="4" width="17.140625" style="202" customWidth="1"/>
    <col min="5" max="5" width="31.140625" style="202" customWidth="1"/>
    <col min="6" max="6" width="54.00390625" style="203" customWidth="1"/>
    <col min="7" max="16384" width="9.140625" style="200" customWidth="1"/>
  </cols>
  <sheetData>
    <row r="1" spans="1:6" ht="14.25" customHeight="1">
      <c r="A1" s="356" t="s">
        <v>903</v>
      </c>
      <c r="B1" s="356"/>
      <c r="C1" s="356"/>
      <c r="D1" s="356"/>
      <c r="E1" s="356"/>
      <c r="F1" s="199"/>
    </row>
    <row r="3" spans="1:6" ht="39">
      <c r="A3" s="204" t="s">
        <v>846</v>
      </c>
      <c r="B3" s="204" t="s">
        <v>847</v>
      </c>
      <c r="C3" s="208" t="s">
        <v>848</v>
      </c>
      <c r="D3" s="208" t="s">
        <v>872</v>
      </c>
      <c r="E3" s="208" t="s">
        <v>849</v>
      </c>
      <c r="F3" s="223" t="s">
        <v>850</v>
      </c>
    </row>
    <row r="4" spans="1:6" ht="40.5" customHeight="1">
      <c r="A4" s="357">
        <v>2020</v>
      </c>
      <c r="B4" s="265">
        <v>43892</v>
      </c>
      <c r="C4" s="266">
        <v>700</v>
      </c>
      <c r="D4" s="266"/>
      <c r="E4" s="267" t="s">
        <v>856</v>
      </c>
      <c r="F4" s="268" t="s">
        <v>851</v>
      </c>
    </row>
    <row r="5" spans="1:6" ht="39" customHeight="1">
      <c r="A5" s="357"/>
      <c r="B5" s="209">
        <v>43985</v>
      </c>
      <c r="C5" s="143">
        <v>1841.05</v>
      </c>
      <c r="D5" s="143"/>
      <c r="E5" s="214" t="s">
        <v>869</v>
      </c>
      <c r="F5" s="211" t="s">
        <v>852</v>
      </c>
    </row>
    <row r="6" spans="1:6" s="150" customFormat="1" ht="27" customHeight="1">
      <c r="A6" s="357"/>
      <c r="B6" s="209">
        <v>44084</v>
      </c>
      <c r="C6" s="210">
        <v>9932.27</v>
      </c>
      <c r="D6" s="210"/>
      <c r="E6" s="214" t="s">
        <v>856</v>
      </c>
      <c r="F6" s="211" t="s">
        <v>853</v>
      </c>
    </row>
    <row r="7" spans="1:6" ht="24.75" customHeight="1">
      <c r="A7" s="357"/>
      <c r="B7" s="209">
        <v>44092</v>
      </c>
      <c r="C7" s="210">
        <v>6576.9</v>
      </c>
      <c r="D7" s="210"/>
      <c r="E7" s="214" t="s">
        <v>855</v>
      </c>
      <c r="F7" s="211" t="s">
        <v>854</v>
      </c>
    </row>
    <row r="8" spans="1:6" s="150" customFormat="1" ht="43.5" customHeight="1">
      <c r="A8" s="358">
        <v>2021</v>
      </c>
      <c r="B8" s="209">
        <v>44272</v>
      </c>
      <c r="C8" s="210">
        <v>26679.8</v>
      </c>
      <c r="D8" s="210"/>
      <c r="E8" s="211" t="s">
        <v>855</v>
      </c>
      <c r="F8" s="211" t="s">
        <v>857</v>
      </c>
    </row>
    <row r="9" spans="1:6" ht="39" customHeight="1">
      <c r="A9" s="357"/>
      <c r="B9" s="209">
        <v>44334</v>
      </c>
      <c r="C9" s="210">
        <v>1341.33</v>
      </c>
      <c r="D9" s="210"/>
      <c r="E9" s="211" t="s">
        <v>856</v>
      </c>
      <c r="F9" s="211" t="s">
        <v>858</v>
      </c>
    </row>
    <row r="10" spans="1:6" ht="30" customHeight="1">
      <c r="A10" s="357"/>
      <c r="B10" s="209">
        <v>44368</v>
      </c>
      <c r="C10" s="210">
        <v>327.11</v>
      </c>
      <c r="D10" s="210"/>
      <c r="E10" s="211" t="s">
        <v>856</v>
      </c>
      <c r="F10" s="211" t="s">
        <v>859</v>
      </c>
    </row>
    <row r="11" spans="1:6" ht="30" customHeight="1">
      <c r="A11" s="357"/>
      <c r="B11" s="209" t="s">
        <v>871</v>
      </c>
      <c r="C11" s="210">
        <v>3116.85</v>
      </c>
      <c r="D11" s="210"/>
      <c r="E11" s="211" t="s">
        <v>72</v>
      </c>
      <c r="F11" s="211"/>
    </row>
    <row r="12" spans="1:6" s="150" customFormat="1" ht="24.75" customHeight="1">
      <c r="A12" s="357"/>
      <c r="B12" s="209">
        <v>44376</v>
      </c>
      <c r="C12" s="210">
        <v>1490.18</v>
      </c>
      <c r="D12" s="210"/>
      <c r="E12" s="211" t="s">
        <v>855</v>
      </c>
      <c r="F12" s="211" t="s">
        <v>860</v>
      </c>
    </row>
    <row r="13" spans="1:6" ht="25.5" customHeight="1">
      <c r="A13" s="357"/>
      <c r="B13" s="209">
        <v>44376</v>
      </c>
      <c r="C13" s="210">
        <v>2509.82</v>
      </c>
      <c r="D13" s="210"/>
      <c r="E13" s="211" t="s">
        <v>855</v>
      </c>
      <c r="F13" s="211" t="s">
        <v>860</v>
      </c>
    </row>
    <row r="14" spans="1:6" ht="32.25" customHeight="1">
      <c r="A14" s="357"/>
      <c r="B14" s="209">
        <v>44490</v>
      </c>
      <c r="C14" s="210">
        <v>407.63</v>
      </c>
      <c r="D14" s="210"/>
      <c r="E14" s="211" t="s">
        <v>856</v>
      </c>
      <c r="F14" s="211" t="s">
        <v>861</v>
      </c>
    </row>
    <row r="15" spans="1:6" ht="32.25" customHeight="1">
      <c r="A15" s="358">
        <v>2022</v>
      </c>
      <c r="B15" s="212">
        <v>44591</v>
      </c>
      <c r="C15" s="213">
        <v>718.43</v>
      </c>
      <c r="D15" s="213"/>
      <c r="E15" s="211" t="s">
        <v>855</v>
      </c>
      <c r="F15" s="211" t="s">
        <v>862</v>
      </c>
    </row>
    <row r="16" spans="1:6" ht="32.25" customHeight="1">
      <c r="A16" s="357"/>
      <c r="B16" s="212">
        <v>44591</v>
      </c>
      <c r="C16" s="213">
        <v>5000</v>
      </c>
      <c r="D16" s="213"/>
      <c r="E16" s="211" t="s">
        <v>856</v>
      </c>
      <c r="F16" s="211" t="s">
        <v>870</v>
      </c>
    </row>
    <row r="17" spans="1:6" ht="24.75" customHeight="1">
      <c r="A17" s="357"/>
      <c r="B17" s="212">
        <v>44602</v>
      </c>
      <c r="C17" s="213">
        <v>1901.51</v>
      </c>
      <c r="D17" s="213"/>
      <c r="E17" s="211" t="s">
        <v>856</v>
      </c>
      <c r="F17" s="211" t="s">
        <v>863</v>
      </c>
    </row>
    <row r="18" spans="1:6" ht="24.75" customHeight="1">
      <c r="A18" s="357"/>
      <c r="B18" s="212">
        <v>44613</v>
      </c>
      <c r="C18" s="213">
        <v>425.42</v>
      </c>
      <c r="D18" s="213"/>
      <c r="E18" s="211" t="s">
        <v>855</v>
      </c>
      <c r="F18" s="211" t="s">
        <v>864</v>
      </c>
    </row>
    <row r="19" spans="1:6" ht="24.75" customHeight="1">
      <c r="A19" s="357"/>
      <c r="B19" s="212">
        <v>44631</v>
      </c>
      <c r="C19" s="213">
        <v>645.92</v>
      </c>
      <c r="D19" s="213"/>
      <c r="E19" s="211" t="s">
        <v>856</v>
      </c>
      <c r="F19" s="211" t="s">
        <v>865</v>
      </c>
    </row>
    <row r="20" spans="1:6" ht="24.75" customHeight="1">
      <c r="A20" s="357"/>
      <c r="B20" s="212">
        <v>44640</v>
      </c>
      <c r="C20" s="213">
        <v>7587.35</v>
      </c>
      <c r="D20" s="213"/>
      <c r="E20" s="211" t="s">
        <v>856</v>
      </c>
      <c r="F20" s="211" t="s">
        <v>863</v>
      </c>
    </row>
    <row r="21" spans="1:6" ht="24.75" customHeight="1">
      <c r="A21" s="357"/>
      <c r="B21" s="212">
        <v>44668</v>
      </c>
      <c r="C21" s="213">
        <v>1063.57</v>
      </c>
      <c r="D21" s="213"/>
      <c r="E21" s="211" t="s">
        <v>856</v>
      </c>
      <c r="F21" s="211" t="s">
        <v>865</v>
      </c>
    </row>
    <row r="22" spans="1:6" ht="38.25" customHeight="1">
      <c r="A22" s="357"/>
      <c r="B22" s="212">
        <v>44746</v>
      </c>
      <c r="C22" s="213">
        <v>1101.17</v>
      </c>
      <c r="D22" s="213"/>
      <c r="E22" s="211" t="s">
        <v>855</v>
      </c>
      <c r="F22" s="211" t="s">
        <v>866</v>
      </c>
    </row>
    <row r="23" spans="1:6" ht="24.75" customHeight="1">
      <c r="A23" s="357"/>
      <c r="B23" s="212">
        <v>44852</v>
      </c>
      <c r="C23" s="213">
        <v>858.93</v>
      </c>
      <c r="D23" s="213">
        <v>858.93</v>
      </c>
      <c r="E23" s="211" t="s">
        <v>856</v>
      </c>
      <c r="F23" s="211" t="s">
        <v>867</v>
      </c>
    </row>
    <row r="24" spans="1:6" ht="27.75" customHeight="1">
      <c r="A24" s="357"/>
      <c r="B24" s="212">
        <v>44922</v>
      </c>
      <c r="C24" s="213">
        <v>150</v>
      </c>
      <c r="D24" s="213">
        <v>7530</v>
      </c>
      <c r="E24" s="211" t="s">
        <v>855</v>
      </c>
      <c r="F24" s="211" t="s">
        <v>868</v>
      </c>
    </row>
    <row r="25" spans="1:6" s="150" customFormat="1" ht="24.75" customHeight="1">
      <c r="A25" s="207"/>
      <c r="B25" s="204" t="s">
        <v>840</v>
      </c>
      <c r="C25" s="208">
        <f>SUM(C4:C24)</f>
        <v>74375.24</v>
      </c>
      <c r="D25" s="208">
        <f>D23+D24</f>
        <v>8388.93</v>
      </c>
      <c r="E25" s="205"/>
      <c r="F25" s="206"/>
    </row>
    <row r="27" spans="1:6" ht="12.75">
      <c r="A27" s="359" t="s">
        <v>904</v>
      </c>
      <c r="B27" s="359"/>
      <c r="C27" s="359"/>
      <c r="D27" s="359"/>
      <c r="E27" s="359"/>
      <c r="F27" s="359"/>
    </row>
  </sheetData>
  <sheetProtection/>
  <mergeCells count="5">
    <mergeCell ref="A1:E1"/>
    <mergeCell ref="A4:A7"/>
    <mergeCell ref="A8:A14"/>
    <mergeCell ref="A15:A24"/>
    <mergeCell ref="A27:F27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Klaudia Nowicka</cp:lastModifiedBy>
  <cp:lastPrinted>2023-01-18T12:44:35Z</cp:lastPrinted>
  <dcterms:created xsi:type="dcterms:W3CDTF">2004-04-21T13:58:08Z</dcterms:created>
  <dcterms:modified xsi:type="dcterms:W3CDTF">2023-01-25T11:36:40Z</dcterms:modified>
  <cp:category/>
  <cp:version/>
  <cp:contentType/>
  <cp:contentStatus/>
</cp:coreProperties>
</file>