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640" windowHeight="9045" activeTab="0"/>
  </bookViews>
  <sheets>
    <sheet name="częśći1-5" sheetId="1" r:id="rId1"/>
  </sheets>
  <definedNames>
    <definedName name="op.">'częśći1-5'!$G$50</definedName>
  </definedNames>
  <calcPr fullCalcOnLoad="1"/>
</workbook>
</file>

<file path=xl/sharedStrings.xml><?xml version="1.0" encoding="utf-8"?>
<sst xmlns="http://schemas.openxmlformats.org/spreadsheetml/2006/main" count="383" uniqueCount="169">
  <si>
    <t>lp</t>
  </si>
  <si>
    <t>Nazwa , rozmiar , wielkość opakowania</t>
  </si>
  <si>
    <t>wartość netto</t>
  </si>
  <si>
    <t>wartość brutto</t>
  </si>
  <si>
    <t xml:space="preserve">                         25 mm   x 5 m.</t>
  </si>
  <si>
    <t xml:space="preserve">                         50 mm   x 5 m</t>
  </si>
  <si>
    <t xml:space="preserve">                          25 mm  x 5 m.</t>
  </si>
  <si>
    <t xml:space="preserve">                          50 mm x 5 m.  </t>
  </si>
  <si>
    <t>szt.</t>
  </si>
  <si>
    <t>op.</t>
  </si>
  <si>
    <t>kg</t>
  </si>
  <si>
    <t>sasz.</t>
  </si>
  <si>
    <t xml:space="preserve">                         4m x 10 cm x 1 szt.</t>
  </si>
  <si>
    <t xml:space="preserve">                         4m x 15 cm x 1 szt</t>
  </si>
  <si>
    <t>VAT%</t>
  </si>
  <si>
    <t xml:space="preserve">                                        5 cm x 10 m</t>
  </si>
  <si>
    <t xml:space="preserve">                                      10 cm x 10 m</t>
  </si>
  <si>
    <t>szt</t>
  </si>
  <si>
    <t>m..b</t>
  </si>
  <si>
    <t>ilość</t>
  </si>
  <si>
    <t xml:space="preserve">    jm</t>
  </si>
  <si>
    <t>suma</t>
  </si>
  <si>
    <t>Gaza kopertowana , 13 -to nitkowa, higroskopijna niejałowa 0,5mx1m, bielona nadtlenkiem wodoru</t>
  </si>
  <si>
    <t>Gaza kopertowana 13-to nitkowa, higroskopijna niejałowa 1mx1m, bielona nadtlenkiem wodoru</t>
  </si>
  <si>
    <t>Gaza kopertowana 13-to nitkowa,  higroskopijna wyjałowiona 1mx1m, bielona nadtlenkiem wodoru</t>
  </si>
  <si>
    <t>Gaza koperowana 13-to nitkowa,  higroskopijna wyjałowiona 0,5mx1m bielona nadtlenkiem wodoru</t>
  </si>
  <si>
    <t xml:space="preserve">                                       25 cm x 10 cm x 25 szt</t>
  </si>
  <si>
    <t>cena jednostkowa netto ( zł )</t>
  </si>
  <si>
    <t>cena jednostk. Brutto (zł )</t>
  </si>
  <si>
    <t>wartość podatku  (zł )</t>
  </si>
  <si>
    <t>Opatrunek do nieinwazyjnego zamykania małych ran i nacięć chirurgicznych stosowany jako pierwotne zamknięcie rany, do zmniejszania napięcia brzegów ran i stabilizacii świeżych blizn</t>
  </si>
  <si>
    <t>kod CPV</t>
  </si>
  <si>
    <t>33141000-0</t>
  </si>
  <si>
    <t>Opaska podgipsowa szer.10 cm x 3 m. z waty syntetycznej</t>
  </si>
  <si>
    <t>Opaska podgipsowa szer.15 cm x 3 m. z waty syntetycznej</t>
  </si>
  <si>
    <t xml:space="preserve">                                       7,2 cm x  5 cm x 50 szt</t>
  </si>
  <si>
    <t xml:space="preserve">                                       10 cm  x  6 cm x 25 szt</t>
  </si>
  <si>
    <t xml:space="preserve">                                       15 cm  x  6 cm  x 25 szt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</si>
  <si>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</si>
  <si>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</si>
  <si>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</si>
  <si>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</si>
  <si>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</si>
  <si>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</si>
  <si>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</si>
  <si>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</si>
  <si>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</si>
  <si>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</si>
  <si>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</si>
  <si>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</si>
  <si>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</si>
  <si>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</si>
  <si>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</si>
  <si>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</si>
  <si>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</si>
  <si>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</si>
  <si>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</si>
  <si>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</si>
  <si>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</si>
  <si>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</si>
  <si>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26.</t>
  </si>
  <si>
    <t>27.</t>
  </si>
  <si>
    <t>33141110-4</t>
  </si>
  <si>
    <t>33141113-5</t>
  </si>
  <si>
    <t>33141111-1</t>
  </si>
  <si>
    <t>33141117-3</t>
  </si>
  <si>
    <t>33141100-1</t>
  </si>
  <si>
    <t>33141119-7</t>
  </si>
  <si>
    <t>6 mm x 75 - 76 mm</t>
  </si>
  <si>
    <t>10 x 15 cm</t>
  </si>
  <si>
    <t>34.</t>
  </si>
  <si>
    <t>1.</t>
  </si>
  <si>
    <t>32.</t>
  </si>
  <si>
    <t>Kompresy z gazy bawełnianej 17 nitek 8 warstw niejał.do ogólnego opatrywania ran, wyrób medyczny inwazyjny, klasa II a reguła 7</t>
  </si>
  <si>
    <t>Kompresy z gazy bawełnianej 17 nitek 8 warstw  wyjał.do ogólnego opatrywania ran, wyrób medyczny inwazyjny , klasa II a reguła 7 , sterylizowane parą wodną</t>
  </si>
  <si>
    <t xml:space="preserve">                         4m x   5 cm x 1 szt.</t>
  </si>
  <si>
    <t>35.</t>
  </si>
  <si>
    <t>33141127-6</t>
  </si>
  <si>
    <t xml:space="preserve">chusta trójkątna bawełniana </t>
  </si>
  <si>
    <t>folia operacyjna samoprzylepna</t>
  </si>
  <si>
    <t>rozmiar ok..30 x 28 cm</t>
  </si>
  <si>
    <t>rozmiar ok..45 x 28 cm</t>
  </si>
  <si>
    <t>rozmiar ok..45 x 55 cm</t>
  </si>
  <si>
    <t>op</t>
  </si>
  <si>
    <t>7.</t>
  </si>
  <si>
    <t>przylepiec chirurgiczny hypoalergiczny , z mikroporowatej włókniny poliestrowej bez zawartości wiskozy i celulozy, z makroperforacją na całej powierzchni, umozliwiający dzieleniebez nozyczek wzdłuż i w poprzek, z klejem akrylowym bez zawarrtóci tlenku zynku, kauczuku, lateksu, wodoodporny, o wysokiej przylepności w momencie aplikacjii długoczasowej, rozmiar 1,25 cm x 9,1 m</t>
  </si>
  <si>
    <t>przylepiec chirurgiczny hypoalergiczny , z mikroporowatej włókniny poliestrowej bez zawartości wiskozy i celulozy, z makroperforacją na całej powierzchni, umozliwiający dzieleniebez nozyczek wzdłuż i w poprzek, z klejem akrylowym bez zawarrtóci tlenku zynku, kauczuku, lateksu, wodoodporny, o wysokiej przylepności w momencie aplikacjii długoczasowej, rozmiar 2,5 cm x 9,1 m</t>
  </si>
  <si>
    <t>preparat do ochrony skóry , bez zawartości alkoholu, nafty i wazeliny o składzie heksametylodisiloksan, izooktan, terpolimer akrylanu,polifenylo-metylo-siloksan, szybko wysychający, tworzący na skórze oddychającą przźroczystą błonę, nie piekący nawet w przypadku zastosowania na uszkodzoną, otartą skórę, sterylny, nietoksyczny, w atomizerze 28 ml</t>
  </si>
  <si>
    <t>preparat do ochrony skóry , bez zawartości alkoholu, nafty i wazeliny o składzie heksametylodisiloksan, izooktan, terpolimer akrylanu,polifenylo-metylo-siloksan, szybko wysychający, tworzący na skórze oddychającą przźroczystą błonę, nie piekący nawet w przypadku zastosowania na uszkodzoną, otartą skórę, sterylny, nietoksyczny, w kremie 92 g</t>
  </si>
  <si>
    <t xml:space="preserve">bakteriobójczy opatrunek z PU do cewników centralnych z hydrożelem zawierającym 2% glukonian chlorheksydyny, przeźroczysty, z wycięciem, ze wzmocnionym od spodu obrzeżem 8,5 x 11,5 cm, z dwoma szerokimi min.2,5 - 3,5 cm aplokatorami, z ramką, metką i dwoma paskami mocującymi, odporny na działanie środków dezynfekcyjnych zawierających alkohol, wyrób medyczny klasy III, opakowanie folia- folia, potwierdzona bariera dla wirusów =&gt; 27 nm przez niezależne laboratorium </t>
  </si>
  <si>
    <t xml:space="preserve">bakteriobójczy opatrunek z PU do cewników centralnych z hydrożelem zawierającym 2% glukonian chlorheksydyny, przeźroczysty, z wycięciem, ze wzmocnionym od spodu obrzeżem 10 x 12 cm, z dwoma szerokimi min.2,5 - 3,5 cm aplokatorami, z ramką, metką i dwoma paskami mocującymi, odporny na działanie środków dezynfekcyjnych zawierających alkohol, wyrób medyczny klasy III, opakowanie folia- folia, potwierdzona bariera dla wirusów =&gt; 27 nm przez niezależne laboratorium </t>
  </si>
  <si>
    <t>poliuretanowy opatrunek wyspowy z klejem akrylowym, przeźroczysty z centralnie umieszczoną wkładką chłonną, wodoodporny, oddychający, z ramką do aseptycznej aplikacji, sterylny, rozmiar wkładki 2,5 x 6 cm, rozmiar opatrunku 6 x 10 cm</t>
  </si>
  <si>
    <t>poliuretanowy opatrunek wyspowy z klejem akrylowym, przeźroczysty z centralnie umieszczoną wkładką chłonną, wodoodporny, oddychający, z ramką do aseptycznej aplikacji, sterylny, rozmiar wkładki 4,5 x 35 cm, rozmiar opatrunku 9 x 35 cm</t>
  </si>
  <si>
    <t>przeźroczysty opatrunek z PU do kaniul obwodowych 6 x 7 cmz wycięciem, z ramką i metką do oznaczenia, odporny na działanie środków dezynfekcyjnych zawierających alkohol, wyrób medycznyklasy Iia, opakowanie folia - folia, potwierdzenie bariery foliidla wirusów=&gt; 27nm przez niezależne laboratorium</t>
  </si>
  <si>
    <t>przeźroczysty,wodoodporny jałowy,hypoalergiczny opatrunek  ze 100% poliuretanu, z ramką i nacięciem,do zaopatrzenia wkłuć centralnych, 7 x 9 cm</t>
  </si>
  <si>
    <t>część nr 1</t>
  </si>
  <si>
    <t>część  2</t>
  </si>
  <si>
    <t>część 3</t>
  </si>
  <si>
    <t>część 4</t>
  </si>
  <si>
    <t xml:space="preserve">producent </t>
  </si>
  <si>
    <t xml:space="preserve"> numer katalogowy  podstawa dopuszczenia do obrotu</t>
  </si>
  <si>
    <t>Przylepiec mocujący do opatrunków, sond z tkaniny wiskozowej, z klejem kauczukowym, z zewnetrznej strony impregnowany hydrofobowo, pakowany pojedynczo:</t>
  </si>
  <si>
    <t xml:space="preserve">                          12,5 mm x 5 m.</t>
  </si>
  <si>
    <t>20.</t>
  </si>
  <si>
    <t>Przeźroczysty opatrunek samoprzylepny  do ochrony ran przed wtórnym zakażeniem, wodo i bakterioodporny, umożliwiajacy kontrolę rany</t>
  </si>
  <si>
    <t>28.</t>
  </si>
  <si>
    <t>29.</t>
  </si>
  <si>
    <t>30.</t>
  </si>
  <si>
    <t>sterylna serweta operacyjna gazowa 45 x 70 cm , 4 warstwy 17 nitek z elementem RTG i doszytą tasiemką, wyrób inwazyjny klasy IIa, produkt finalny po wstępnemu praniu, z naklejką do dokumentacji medycznej, x 5 sztuk</t>
  </si>
  <si>
    <t>Jałowe imadło chirurgiczne typu Mayo-Hegar 14 cm, jednorazowe, z matowej stali nierdzewnej, klasa medyczna IIa. Z obu stron oznaczone trwałym symbolem jednorazowości oraz dodatkowo oznaczone kolorystycznie dla odróżnienia jako jednorazówka (wymagany dokument o nietoksyczności farby). Każde narzędzie powinno posiadać naklejkę do umieszczania w dokumentacji, x 25 sztuk</t>
  </si>
  <si>
    <t>33.</t>
  </si>
  <si>
    <t>Jałowe nożyczki chirurgiczne proste 14,5 cm, tępo-tępe, jednorazowe, z matowej stali nierdzewnej, klasa medyczna IIa. Z obu stron oznaczone trwałym symbolem jednorazowości oraz dodatkowo oznaczone kolorystycznie dla odróżnienia jako jednorazówka (wymagany dokument o nietoksyczności farby). Każde narzędzie powinno posiadać naklejkę do umieszczania w dokumentacji, x 25 sztuk</t>
  </si>
  <si>
    <t>Jałowa igła kulkowa 1,20 x 80-81 mm, jednorazowa, z matowej stali nierdzewnej, klasa medyczna IIa. Opakowanie jednostkowe typu blister, opakowanie zbiorcze typu dyspenser.</t>
  </si>
  <si>
    <t>Zestaw do endoprotezy stawu biodrowego lewego z dojścia przedniego o składzie: serweta na stół narzędziowy 190 x 140 cm (opakowanie zestawu); serweta na stolik Mayo składana teleskopowo 80 x 145 cm; serweta do operacji biodra lewego ze stokinetą 245 x 310 cm, otwór typu "U" przylepny 11 x 115 cm; serweta przylepna 250 x 170 cm; serweta 175 x 150 cm; stokineta 35 x 120 cm rolowana; 2 x taśma przylepna 10 x 50 cm; 3 x ręcznk celulozowy min. 30 x 30 cm.</t>
  </si>
  <si>
    <t>36.</t>
  </si>
  <si>
    <t>Zestaw do endoprotezy stawu biodrowego prawego z dojścia przedniego o składzie: serweta na stół narzędziowy 190 x 140 cm (opakowanie zestawu); serweta na stolik Mayo składana teleskopowo 80 x 145 cm; serweta do operacji biodra prawego ze stokinetą 245 x 310 cm, otwór typu "U" przylepny 11 x 115 cm; serweta przylepna 250 x 170 cm; serweta 175 x 150 cm; stokineta 35 x 120 cm rolowana; 2 x taśma przylepna 10 x 50 cm; 3 x ręcznk celulozowy min. 30 x 30 cm.</t>
  </si>
  <si>
    <t>37.</t>
  </si>
  <si>
    <t>Elastyczna opaska podtrzymująca o właściwościach kohezyjnych, bezlateksowa, o rozciągliwości 85%, pakowana pojedynczo:</t>
  </si>
  <si>
    <t>6cm x 20m</t>
  </si>
  <si>
    <t>10cm x 20m</t>
  </si>
  <si>
    <t>12cm x 20m</t>
  </si>
  <si>
    <t>38.</t>
  </si>
  <si>
    <t>Opaska elastyczna dziana podtrzymująca o rozciągliwości 160%, pakowana po 20 szt.:</t>
  </si>
  <si>
    <t>4cm x 4m</t>
  </si>
  <si>
    <t>10cm x 4m</t>
  </si>
  <si>
    <t>12cm x 4m</t>
  </si>
  <si>
    <t>Nazwa handlowa, rozmiar, wielkość opakowania</t>
  </si>
  <si>
    <t>tupfery gazowe fasolki 15 x 15 x 500 szt, z nitką radiacyjną, wyrób medyczny inwazyjny klasa IIa</t>
  </si>
  <si>
    <t>setony z gazy 17 nitkowej 5 cm x 2 m, wyrób medyczny inwazyjny, klasa IIa</t>
  </si>
  <si>
    <t>setony z gazy 17 nitkowej 1 cm x 2 m, wyrób medyczny inwazyjny, klasa IIa</t>
  </si>
  <si>
    <t>część nr 5</t>
  </si>
  <si>
    <t>Bakteriobójczy roztwór ponadtlenkowy do płukania ran 500 ml</t>
  </si>
  <si>
    <t>Bakteriobójczy roztwór ponadtlenkowy do płukania ran 990 ml</t>
  </si>
  <si>
    <t>Dren silikonowy płaski 7 x 200 mm</t>
  </si>
  <si>
    <t>Bakteriobójczy roztwór ponadtlenkowy w formie płynnego żelu  do płukania ran 250g</t>
  </si>
  <si>
    <t>Przezroczysty film poliuretanowy z akrylową warstwą przylepną do mocowania opatrunku 15 x 20 cm</t>
  </si>
  <si>
    <t>Przewód łączący dren ze zbiornikiem</t>
  </si>
  <si>
    <t>dziana gaza z wchłanialnego utlenionego hemastatu celulozy uzyskanego w 100%z biodegradacji celulozy z naturalnej bawełny klasy Alfa, do tamowania krwawień, ulegająca całkowitej biodegradacji w czasie krótszym niż 4 tyg. Wym. 5 x 7 cm pakowany x 15szt.</t>
  </si>
  <si>
    <t>Bakteriobójczy roztwór ponadtlenkowy do płukania ran 5l</t>
  </si>
  <si>
    <t>5 x 5 cm x 100 szt., wykrój min. 11x19cm</t>
  </si>
  <si>
    <t>7,5x 7,5 cm x 100 szt., wykrój min. 16x28cm</t>
  </si>
  <si>
    <t>Lignina arkusze, bielona, spełniająca wymogi wyrobu medycznego, pakowana w folię</t>
  </si>
  <si>
    <t>Opaska  dziana podtrzymująca, wiskozowa, pakowana pojedynczo:</t>
  </si>
  <si>
    <r>
      <t xml:space="preserve">Opaska elastyczna tkana z zapinką, rozciągliwość 300%, pakowana pojedynczo                          
</t>
    </r>
    <r>
      <rPr>
        <sz val="11"/>
        <rFont val="Arial CE"/>
        <family val="2"/>
      </rPr>
      <t>4m x 10 cm  x 1 szt</t>
    </r>
  </si>
  <si>
    <r>
      <t xml:space="preserve">Opaska elastyczna tkana z 2 zapinkami, rozciągliwość 300%, pakowana pojedynczo                          
</t>
    </r>
    <r>
      <rPr>
        <sz val="11"/>
        <rFont val="Arial CE"/>
        <family val="2"/>
      </rPr>
      <t>4m x 15 cm  x 1 szt</t>
    </r>
  </si>
  <si>
    <t>Opaska gipsowa S szer. 10cm x 3 m., z gazy impregnowanej naturalnym gipsem, czas namaczania 3 sek., czas wiązania   5-6 min.</t>
  </si>
  <si>
    <t>Opaska gipsowa S szer. 12 cm x 3 m., z gazy impregnowanej naturalnym gipsem, czas namaczania 3 sek., czas wiazania  5-6 min.</t>
  </si>
  <si>
    <t>Opaska gipsowa S szer. 14 cm x 3m, z gazy impregnowanej naturalnym gipsem, czas namaczania 3 sek., czas wiązania    5-6 min.</t>
  </si>
  <si>
    <r>
      <t xml:space="preserve"> </t>
    </r>
    <r>
      <rPr>
        <sz val="10"/>
        <rFont val="Arial CE"/>
        <family val="2"/>
      </rPr>
      <t xml:space="preserve">                       12,5 mm x 5 m.</t>
    </r>
  </si>
  <si>
    <t>Przylepiec mocujący do opatrunków, sond, cewników: ze sztucznego jedwabiu do stosowania przy wrażliwej skórze, z klejem kauczukowym, pakowany pojedynczo:</t>
  </si>
  <si>
    <t>Przylepiec mocujący do opatrunków trwałych, mocowania instumentów pomiarowych, sond, na szczególnie wrażliwych częściach ciała; z włókniny do podtrzymywania  i pokrycia opatrunów u pacjentów podatnych na uczulenia, z klejem kauczukowym, pakowany pojedynczo :</t>
  </si>
  <si>
    <r>
      <t xml:space="preserve"> </t>
    </r>
    <r>
      <rPr>
        <sz val="10"/>
        <rFont val="Arial CE"/>
        <family val="2"/>
      </rPr>
      <t xml:space="preserve">          50 mm x 5 m.  </t>
    </r>
  </si>
  <si>
    <t>Plaster  z opatrunkiem 8 cm, z klejem kauczukowym, pakowany pojedynczo</t>
  </si>
  <si>
    <t>Wata opatrunkowa baw.-wisk. 500g, zawierająca w swoim składzie 70% bawełny i 30% wiskozy</t>
  </si>
  <si>
    <t>Opatrunek  maściowy 10 cm x 10 cm, z neutralną maścią z trójglicerydów, z siatki bawełnianej o dużych oczkach, do zaopatrywania bezurazowego ran we wszystkich stadiach gojenia, jałowy, pojedynczo pakowany</t>
  </si>
  <si>
    <t xml:space="preserve">Przylepiec chirurgiczny do mocowania i pokrywania całej powierzchni opatrunku, włókninowy, o warstwie elastycznej wszerz, z klejem kauczukowym, pakowany pojedynczo:  </t>
  </si>
  <si>
    <t>Opatrunek sterylny na rany pooperacyjne, samoprzylepny z hydrofobową mikrosiatką przylegającą do rany, warstwą chłonną z 100% waty bawełnianej, przepuszczalny dla pary wodnej i powietrza, pojedynczo pakowany:</t>
  </si>
  <si>
    <r>
      <t xml:space="preserve">Kompresy gaz. z nitką RTG 12 warstw.17 nitek , wyrób medyczny inwazyjny, klasa IIa reguła 7  wyjałowione z naklejką do dokumentacji medycznej x20szt. (przewiązane po 10szt. ):         </t>
    </r>
    <r>
      <rPr>
        <sz val="11"/>
        <rFont val="Arial CE"/>
        <family val="2"/>
      </rPr>
      <t>10cm x 10 cm , wykrój min. 31x38cm</t>
    </r>
  </si>
  <si>
    <t>Siatkowy rękaw opatrunkowy, bezszwowy, elastyczny, do podtrzymywania opatrunków, zawartość bawełny minimum 60% :</t>
  </si>
  <si>
    <t>Samoprzylepny opatrunek do mocowania kaniul, 6x8 cm, z hypoalergicznym klejem i miejscem wkłucia dodatkowo zabezpieczonym przy pomocy poduszeczki wyścielającej, jałowy, z klejem kauczukowym, pojedynczo pakowany</t>
  </si>
  <si>
    <t>sterylna serweta operacyjna gazowa 45 x 45 cm , 4 warstwy 20 nitek z elementem RTG i doszytą tasiemką, wyrób inwazyjny klasy IIa, produkt finalny po wstępnym praniu, z naklejką do dokumentacji medycznej, x 5 sztuk</t>
  </si>
  <si>
    <t xml:space="preserve">  na ramię</t>
  </si>
  <si>
    <t xml:space="preserve">  na nogę</t>
  </si>
  <si>
    <t xml:space="preserve">  na palec</t>
  </si>
  <si>
    <t xml:space="preserve">  na głowę</t>
  </si>
  <si>
    <t>5 x 5 cm  x2 szt.w saszetce, wykrój min. 11x19cm</t>
  </si>
  <si>
    <t>7,5 x 7,5 cm x2 szt.w saszetce, wykrój min.16x28cm</t>
  </si>
  <si>
    <t>10 x 10 cm x2 szt.w saszetce, wykrój min. 21x38cm</t>
  </si>
  <si>
    <t>10x10cm x 100 szt., wykrój min. 21x38cm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</si>
</sst>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_ ;\-#,##0\ "/>
    <numFmt numFmtId="166" formatCode="#,##0.0"/>
    <numFmt numFmtId="167" formatCode="0.000"/>
    <numFmt numFmtId="168" formatCode="#,##0.000"/>
    <numFmt numFmtId="169" formatCode="#,##0.000;[Red]#,##0.000"/>
    <numFmt numFmtId="170" formatCode="#,##0.00;[Red]#,##0.00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sz val="16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i/>
      <sz val="11"/>
      <name val="Arial CE"/>
      <family val="0"/>
    </font>
    <font>
      <b/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justify" vertical="center"/>
    </xf>
    <xf numFmtId="4" fontId="5" fillId="33" borderId="10" xfId="0" applyNumberFormat="1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justify" vertical="center" wrapText="1"/>
    </xf>
    <xf numFmtId="0" fontId="0" fillId="33" borderId="10" xfId="0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0" xfId="0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35" borderId="10" xfId="0" applyFont="1" applyFill="1" applyBorder="1" applyAlignment="1">
      <alignment wrapText="1"/>
    </xf>
    <xf numFmtId="3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justify" vertical="center"/>
    </xf>
    <xf numFmtId="166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wrapText="1"/>
    </xf>
    <xf numFmtId="0" fontId="7" fillId="34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 horizontal="justify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justify" vertical="center"/>
    </xf>
    <xf numFmtId="2" fontId="0" fillId="0" borderId="13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35" borderId="13" xfId="0" applyFill="1" applyBorder="1" applyAlignment="1">
      <alignment/>
    </xf>
    <xf numFmtId="0" fontId="3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35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"/>
  <sheetViews>
    <sheetView tabSelected="1" zoomScale="75" zoomScaleNormal="75" zoomScaleSheetLayoutView="75" zoomScalePageLayoutView="0" workbookViewId="0" topLeftCell="A1">
      <selection activeCell="J137" sqref="J137"/>
    </sheetView>
  </sheetViews>
  <sheetFormatPr defaultColWidth="9.00390625" defaultRowHeight="12.75"/>
  <cols>
    <col min="1" max="1" width="5.125" style="1" customWidth="1"/>
    <col min="2" max="2" width="13.625" style="1" customWidth="1"/>
    <col min="3" max="3" width="49.00390625" style="0" customWidth="1"/>
    <col min="4" max="4" width="11.375" style="0" customWidth="1"/>
    <col min="5" max="5" width="10.25390625" style="0" customWidth="1"/>
    <col min="6" max="6" width="5.25390625" style="0" customWidth="1"/>
    <col min="7" max="7" width="7.75390625" style="0" customWidth="1"/>
    <col min="8" max="8" width="6.00390625" style="0" customWidth="1"/>
    <col min="9" max="9" width="10.125" style="0" customWidth="1"/>
    <col min="10" max="10" width="13.625" style="0" customWidth="1"/>
    <col min="11" max="11" width="10.625" style="0" customWidth="1"/>
    <col min="12" max="12" width="12.875" style="0" customWidth="1"/>
    <col min="13" max="13" width="16.625" style="0" customWidth="1"/>
    <col min="14" max="14" width="14.00390625" style="0" hidden="1" customWidth="1"/>
    <col min="15" max="15" width="9.125" style="0" hidden="1" customWidth="1"/>
    <col min="16" max="16" width="12.875" style="0" hidden="1" customWidth="1"/>
    <col min="17" max="17" width="13.75390625" style="0" customWidth="1"/>
    <col min="18" max="18" width="11.625" style="0" customWidth="1"/>
  </cols>
  <sheetData>
    <row r="1" spans="2:13" ht="20.25" customHeight="1">
      <c r="B1" s="1" t="s">
        <v>95</v>
      </c>
      <c r="C1" s="13"/>
      <c r="D1" s="2"/>
      <c r="F1" s="15"/>
      <c r="M1" s="15"/>
    </row>
    <row r="2" spans="1:14" ht="20.25" customHeight="1">
      <c r="A2" s="19">
        <v>1</v>
      </c>
      <c r="B2" s="19">
        <v>2</v>
      </c>
      <c r="C2" s="28">
        <v>3</v>
      </c>
      <c r="D2" s="29">
        <v>4</v>
      </c>
      <c r="E2" s="30">
        <v>5</v>
      </c>
      <c r="F2" s="30">
        <v>6</v>
      </c>
      <c r="G2" s="30">
        <v>7</v>
      </c>
      <c r="H2" s="30">
        <v>8</v>
      </c>
      <c r="I2" s="30">
        <v>9</v>
      </c>
      <c r="J2" s="30">
        <v>10</v>
      </c>
      <c r="K2" s="20"/>
      <c r="L2" s="30">
        <v>11</v>
      </c>
      <c r="M2" s="30">
        <v>12</v>
      </c>
      <c r="N2" s="34">
        <v>13</v>
      </c>
    </row>
    <row r="3" spans="1:15" ht="81.75" customHeight="1">
      <c r="A3" s="22" t="s">
        <v>0</v>
      </c>
      <c r="B3" s="23" t="s">
        <v>31</v>
      </c>
      <c r="C3" s="24" t="s">
        <v>1</v>
      </c>
      <c r="D3" s="47" t="s">
        <v>126</v>
      </c>
      <c r="E3" s="24" t="s">
        <v>19</v>
      </c>
      <c r="F3" s="24" t="s">
        <v>20</v>
      </c>
      <c r="G3" s="54" t="s">
        <v>27</v>
      </c>
      <c r="H3" s="55" t="s">
        <v>14</v>
      </c>
      <c r="I3" s="50" t="s">
        <v>28</v>
      </c>
      <c r="J3" s="51" t="s">
        <v>2</v>
      </c>
      <c r="K3" s="51" t="s">
        <v>29</v>
      </c>
      <c r="L3" s="56" t="s">
        <v>3</v>
      </c>
      <c r="M3" s="52" t="s">
        <v>100</v>
      </c>
      <c r="N3" s="53" t="s">
        <v>99</v>
      </c>
      <c r="O3" s="57" t="s">
        <v>29</v>
      </c>
    </row>
    <row r="4" spans="1:15" ht="48" customHeight="1">
      <c r="A4" s="4" t="s">
        <v>71</v>
      </c>
      <c r="B4" s="4" t="s">
        <v>62</v>
      </c>
      <c r="C4" s="8" t="s">
        <v>22</v>
      </c>
      <c r="D4" s="7"/>
      <c r="E4" s="6">
        <v>200</v>
      </c>
      <c r="F4" s="5" t="s">
        <v>17</v>
      </c>
      <c r="G4" s="35"/>
      <c r="H4" s="36"/>
      <c r="I4" s="35"/>
      <c r="J4" s="38"/>
      <c r="K4" s="39"/>
      <c r="L4" s="38"/>
      <c r="M4" s="37"/>
      <c r="N4" s="7"/>
      <c r="O4" s="58">
        <f>ROUND(J4*0.08,2)</f>
        <v>0</v>
      </c>
    </row>
    <row r="5" spans="1:15" ht="54" customHeight="1">
      <c r="A5" s="4" t="s">
        <v>38</v>
      </c>
      <c r="B5" s="4" t="s">
        <v>62</v>
      </c>
      <c r="C5" s="8" t="s">
        <v>23</v>
      </c>
      <c r="D5" s="7"/>
      <c r="E5" s="6">
        <v>1000</v>
      </c>
      <c r="F5" s="5" t="s">
        <v>8</v>
      </c>
      <c r="G5" s="35"/>
      <c r="H5" s="36"/>
      <c r="I5" s="35"/>
      <c r="J5" s="38"/>
      <c r="K5" s="39"/>
      <c r="L5" s="38"/>
      <c r="M5" s="37"/>
      <c r="N5" s="7"/>
      <c r="O5" s="58">
        <f>ROUND(J5*0.08,2)</f>
        <v>0</v>
      </c>
    </row>
    <row r="6" spans="1:15" ht="45">
      <c r="A6" s="4" t="s">
        <v>39</v>
      </c>
      <c r="B6" s="4" t="s">
        <v>62</v>
      </c>
      <c r="C6" s="8" t="s">
        <v>25</v>
      </c>
      <c r="D6" s="7"/>
      <c r="E6" s="6">
        <v>3500</v>
      </c>
      <c r="F6" s="5" t="s">
        <v>8</v>
      </c>
      <c r="G6" s="35"/>
      <c r="H6" s="36"/>
      <c r="I6" s="35"/>
      <c r="J6" s="38"/>
      <c r="K6" s="39"/>
      <c r="L6" s="38"/>
      <c r="M6" s="37"/>
      <c r="N6" s="7"/>
      <c r="O6" s="58">
        <f>ROUND(J6*0.08,2)</f>
        <v>0</v>
      </c>
    </row>
    <row r="7" spans="1:15" ht="57" customHeight="1">
      <c r="A7" s="4" t="s">
        <v>40</v>
      </c>
      <c r="B7" s="4" t="s">
        <v>62</v>
      </c>
      <c r="C7" s="8" t="s">
        <v>24</v>
      </c>
      <c r="D7" s="7"/>
      <c r="E7" s="6">
        <v>22000</v>
      </c>
      <c r="F7" s="5" t="s">
        <v>8</v>
      </c>
      <c r="G7" s="35"/>
      <c r="H7" s="36"/>
      <c r="I7" s="35"/>
      <c r="J7" s="38"/>
      <c r="K7" s="39"/>
      <c r="L7" s="38"/>
      <c r="M7" s="37"/>
      <c r="N7" s="7"/>
      <c r="O7" s="58">
        <f>ROUND(J7*0.08,2)</f>
        <v>0</v>
      </c>
    </row>
    <row r="8" spans="1:15" ht="43.5" customHeight="1">
      <c r="A8" s="4" t="s">
        <v>41</v>
      </c>
      <c r="B8" s="12" t="s">
        <v>67</v>
      </c>
      <c r="C8" s="8" t="s">
        <v>73</v>
      </c>
      <c r="D8" s="7"/>
      <c r="E8" s="6"/>
      <c r="F8" s="5"/>
      <c r="G8" s="35"/>
      <c r="H8" s="36"/>
      <c r="I8" s="35"/>
      <c r="J8" s="38"/>
      <c r="K8" s="39"/>
      <c r="L8" s="38"/>
      <c r="M8" s="37"/>
      <c r="N8" s="7"/>
      <c r="O8" s="58"/>
    </row>
    <row r="9" spans="1:15" ht="14.25">
      <c r="A9" s="4"/>
      <c r="B9" s="4"/>
      <c r="C9" s="5" t="s">
        <v>139</v>
      </c>
      <c r="D9" s="7"/>
      <c r="E9" s="6">
        <v>3000</v>
      </c>
      <c r="F9" s="5" t="s">
        <v>9</v>
      </c>
      <c r="G9" s="35"/>
      <c r="H9" s="36"/>
      <c r="I9" s="35"/>
      <c r="J9" s="38"/>
      <c r="K9" s="39"/>
      <c r="L9" s="38"/>
      <c r="M9" s="37"/>
      <c r="N9" s="7"/>
      <c r="O9" s="58">
        <f>ROUND(J9*0.08,2)</f>
        <v>0</v>
      </c>
    </row>
    <row r="10" spans="1:15" ht="14.25">
      <c r="A10" s="4"/>
      <c r="B10" s="4"/>
      <c r="C10" s="5" t="s">
        <v>140</v>
      </c>
      <c r="D10" s="7"/>
      <c r="E10" s="6">
        <v>4500</v>
      </c>
      <c r="F10" s="5" t="s">
        <v>9</v>
      </c>
      <c r="G10" s="35"/>
      <c r="H10" s="36"/>
      <c r="I10" s="35"/>
      <c r="J10" s="38"/>
      <c r="K10" s="39"/>
      <c r="L10" s="38"/>
      <c r="M10" s="37"/>
      <c r="N10" s="7"/>
      <c r="O10" s="58">
        <f>ROUND(J10*0.08,2)</f>
        <v>0</v>
      </c>
    </row>
    <row r="11" spans="1:15" ht="14.25">
      <c r="A11" s="4"/>
      <c r="B11" s="4"/>
      <c r="C11" s="17" t="s">
        <v>168</v>
      </c>
      <c r="D11" s="7"/>
      <c r="E11" s="6">
        <v>4500</v>
      </c>
      <c r="F11" s="5" t="s">
        <v>9</v>
      </c>
      <c r="G11" s="35"/>
      <c r="H11" s="36"/>
      <c r="I11" s="35"/>
      <c r="J11" s="38"/>
      <c r="K11" s="39"/>
      <c r="L11" s="38"/>
      <c r="M11" s="37"/>
      <c r="N11" s="7"/>
      <c r="O11" s="58">
        <f>ROUND(J11*0.08,2)</f>
        <v>0</v>
      </c>
    </row>
    <row r="12" spans="1:15" ht="63" customHeight="1">
      <c r="A12" s="4" t="s">
        <v>42</v>
      </c>
      <c r="B12" s="12" t="s">
        <v>67</v>
      </c>
      <c r="C12" s="8" t="s">
        <v>74</v>
      </c>
      <c r="D12" s="7"/>
      <c r="E12" s="6"/>
      <c r="F12" s="5"/>
      <c r="G12" s="35"/>
      <c r="H12" s="36"/>
      <c r="I12" s="35"/>
      <c r="J12" s="38"/>
      <c r="K12" s="39"/>
      <c r="L12" s="38"/>
      <c r="M12" s="37"/>
      <c r="N12" s="7"/>
      <c r="O12" s="58"/>
    </row>
    <row r="13" spans="1:15" ht="23.25" customHeight="1">
      <c r="A13" s="4"/>
      <c r="B13" s="4"/>
      <c r="C13" s="81" t="s">
        <v>165</v>
      </c>
      <c r="D13" s="7"/>
      <c r="E13" s="48">
        <v>120000</v>
      </c>
      <c r="F13" s="5" t="s">
        <v>11</v>
      </c>
      <c r="G13" s="35"/>
      <c r="H13" s="36"/>
      <c r="I13" s="35"/>
      <c r="J13" s="38"/>
      <c r="K13" s="39"/>
      <c r="L13" s="38"/>
      <c r="M13" s="37"/>
      <c r="N13" s="7"/>
      <c r="O13" s="58">
        <f>ROUND(J13*0.08,2)</f>
        <v>0</v>
      </c>
    </row>
    <row r="14" spans="1:15" ht="28.5">
      <c r="A14" s="4"/>
      <c r="B14" s="4"/>
      <c r="C14" s="81" t="s">
        <v>166</v>
      </c>
      <c r="D14" s="7"/>
      <c r="E14" s="6">
        <v>50000</v>
      </c>
      <c r="F14" s="5" t="s">
        <v>11</v>
      </c>
      <c r="G14" s="35"/>
      <c r="H14" s="36"/>
      <c r="I14" s="35"/>
      <c r="J14" s="38"/>
      <c r="K14" s="39"/>
      <c r="L14" s="38"/>
      <c r="M14" s="37"/>
      <c r="N14" s="7"/>
      <c r="O14" s="58">
        <f>ROUND(J14*0.08,2)</f>
        <v>0</v>
      </c>
    </row>
    <row r="15" spans="1:15" ht="28.5">
      <c r="A15" s="4"/>
      <c r="B15" s="4"/>
      <c r="C15" s="81" t="s">
        <v>167</v>
      </c>
      <c r="D15" s="7"/>
      <c r="E15" s="6">
        <v>70000</v>
      </c>
      <c r="F15" s="5" t="s">
        <v>11</v>
      </c>
      <c r="G15" s="35"/>
      <c r="H15" s="36"/>
      <c r="I15" s="35"/>
      <c r="J15" s="38"/>
      <c r="K15" s="39"/>
      <c r="L15" s="38"/>
      <c r="M15" s="37"/>
      <c r="N15" s="7"/>
      <c r="O15" s="58">
        <f>ROUND(J15*0.08,2)</f>
        <v>0</v>
      </c>
    </row>
    <row r="16" spans="1:15" ht="30">
      <c r="A16" s="4" t="s">
        <v>84</v>
      </c>
      <c r="B16" s="4" t="s">
        <v>32</v>
      </c>
      <c r="C16" s="8" t="s">
        <v>141</v>
      </c>
      <c r="D16" s="7"/>
      <c r="E16" s="6">
        <v>5000</v>
      </c>
      <c r="F16" s="5" t="s">
        <v>10</v>
      </c>
      <c r="G16" s="35"/>
      <c r="H16" s="36"/>
      <c r="I16" s="35"/>
      <c r="J16" s="38"/>
      <c r="K16" s="39"/>
      <c r="L16" s="38"/>
      <c r="M16" s="37"/>
      <c r="N16" s="7"/>
      <c r="O16" s="58">
        <f>ROUND(J16*0.08,2)</f>
        <v>0</v>
      </c>
    </row>
    <row r="17" spans="1:15" ht="30">
      <c r="A17" s="4" t="s">
        <v>43</v>
      </c>
      <c r="B17" s="4" t="s">
        <v>63</v>
      </c>
      <c r="C17" s="8" t="s">
        <v>142</v>
      </c>
      <c r="D17" s="7"/>
      <c r="E17" s="6"/>
      <c r="F17" s="5"/>
      <c r="G17" s="35"/>
      <c r="H17" s="36"/>
      <c r="I17" s="35"/>
      <c r="J17" s="38"/>
      <c r="K17" s="39"/>
      <c r="L17" s="38"/>
      <c r="M17" s="37"/>
      <c r="N17" s="7"/>
      <c r="O17" s="58"/>
    </row>
    <row r="18" spans="1:15" ht="14.25">
      <c r="A18" s="4"/>
      <c r="B18" s="4"/>
      <c r="C18" s="5" t="s">
        <v>75</v>
      </c>
      <c r="D18" s="7"/>
      <c r="E18" s="6">
        <v>2200</v>
      </c>
      <c r="F18" s="3" t="s">
        <v>8</v>
      </c>
      <c r="G18" s="35"/>
      <c r="H18" s="36"/>
      <c r="I18" s="35"/>
      <c r="J18" s="38"/>
      <c r="K18" s="39"/>
      <c r="L18" s="38"/>
      <c r="M18" s="37"/>
      <c r="N18" s="7"/>
      <c r="O18" s="58">
        <f aca="true" t="shared" si="0" ref="O18:O27">ROUND(J18*0.08,2)</f>
        <v>0</v>
      </c>
    </row>
    <row r="19" spans="1:15" ht="14.25">
      <c r="A19" s="4"/>
      <c r="B19" s="4"/>
      <c r="C19" s="5" t="s">
        <v>12</v>
      </c>
      <c r="D19" s="7"/>
      <c r="E19" s="31">
        <v>14000</v>
      </c>
      <c r="F19" s="3" t="s">
        <v>8</v>
      </c>
      <c r="G19" s="38"/>
      <c r="H19" s="36"/>
      <c r="I19" s="35"/>
      <c r="J19" s="38"/>
      <c r="K19" s="39"/>
      <c r="L19" s="38"/>
      <c r="M19" s="37"/>
      <c r="N19" s="7"/>
      <c r="O19" s="58">
        <f t="shared" si="0"/>
        <v>0</v>
      </c>
    </row>
    <row r="20" spans="1:15" ht="14.25">
      <c r="A20" s="4"/>
      <c r="B20" s="4"/>
      <c r="C20" s="5" t="s">
        <v>13</v>
      </c>
      <c r="D20" s="7"/>
      <c r="E20" s="6">
        <v>16000</v>
      </c>
      <c r="F20" s="5" t="s">
        <v>8</v>
      </c>
      <c r="G20" s="35"/>
      <c r="H20" s="36"/>
      <c r="I20" s="35"/>
      <c r="J20" s="38"/>
      <c r="K20" s="39"/>
      <c r="L20" s="38"/>
      <c r="M20" s="37"/>
      <c r="N20" s="7"/>
      <c r="O20" s="58">
        <f t="shared" si="0"/>
        <v>0</v>
      </c>
    </row>
    <row r="21" spans="1:15" ht="48.75" customHeight="1">
      <c r="A21" s="4" t="s">
        <v>44</v>
      </c>
      <c r="B21" s="4" t="s">
        <v>63</v>
      </c>
      <c r="C21" s="8" t="s">
        <v>143</v>
      </c>
      <c r="D21" s="7"/>
      <c r="E21" s="6">
        <v>850</v>
      </c>
      <c r="F21" s="5" t="s">
        <v>8</v>
      </c>
      <c r="G21" s="35"/>
      <c r="H21" s="36"/>
      <c r="I21" s="35"/>
      <c r="J21" s="38"/>
      <c r="K21" s="39"/>
      <c r="L21" s="38"/>
      <c r="M21" s="37"/>
      <c r="N21" s="7"/>
      <c r="O21" s="58">
        <f t="shared" si="0"/>
        <v>0</v>
      </c>
    </row>
    <row r="22" spans="1:15" ht="45" customHeight="1">
      <c r="A22" s="4" t="s">
        <v>45</v>
      </c>
      <c r="B22" s="4" t="s">
        <v>63</v>
      </c>
      <c r="C22" s="8" t="s">
        <v>144</v>
      </c>
      <c r="D22" s="7"/>
      <c r="E22" s="6">
        <v>15000</v>
      </c>
      <c r="F22" s="5" t="s">
        <v>8</v>
      </c>
      <c r="G22" s="40"/>
      <c r="H22" s="36"/>
      <c r="I22" s="35"/>
      <c r="J22" s="38"/>
      <c r="K22" s="39"/>
      <c r="L22" s="38"/>
      <c r="M22" s="37"/>
      <c r="N22" s="7"/>
      <c r="O22" s="58">
        <f t="shared" si="0"/>
        <v>0</v>
      </c>
    </row>
    <row r="23" spans="1:15" ht="36" customHeight="1">
      <c r="A23" s="4" t="s">
        <v>46</v>
      </c>
      <c r="B23" s="4" t="s">
        <v>63</v>
      </c>
      <c r="C23" s="8" t="s">
        <v>33</v>
      </c>
      <c r="D23" s="7"/>
      <c r="E23" s="6">
        <v>2000</v>
      </c>
      <c r="F23" s="5" t="s">
        <v>8</v>
      </c>
      <c r="G23" s="35"/>
      <c r="H23" s="36"/>
      <c r="I23" s="35"/>
      <c r="J23" s="38"/>
      <c r="K23" s="39"/>
      <c r="L23" s="38"/>
      <c r="M23" s="37"/>
      <c r="N23" s="7"/>
      <c r="O23" s="58">
        <f t="shared" si="0"/>
        <v>0</v>
      </c>
    </row>
    <row r="24" spans="1:15" ht="39.75" customHeight="1">
      <c r="A24" s="4" t="s">
        <v>47</v>
      </c>
      <c r="B24" s="4" t="s">
        <v>63</v>
      </c>
      <c r="C24" s="8" t="s">
        <v>34</v>
      </c>
      <c r="D24" s="7"/>
      <c r="E24" s="6">
        <v>6000</v>
      </c>
      <c r="F24" s="5" t="s">
        <v>8</v>
      </c>
      <c r="G24" s="38"/>
      <c r="H24" s="36"/>
      <c r="I24" s="35"/>
      <c r="J24" s="38"/>
      <c r="K24" s="39"/>
      <c r="L24" s="38"/>
      <c r="M24" s="37"/>
      <c r="N24" s="7"/>
      <c r="O24" s="58">
        <f t="shared" si="0"/>
        <v>0</v>
      </c>
    </row>
    <row r="25" spans="1:15" ht="50.25" customHeight="1">
      <c r="A25" s="4" t="s">
        <v>48</v>
      </c>
      <c r="B25" s="4" t="s">
        <v>32</v>
      </c>
      <c r="C25" s="8" t="s">
        <v>145</v>
      </c>
      <c r="D25" s="7"/>
      <c r="E25" s="6">
        <v>700</v>
      </c>
      <c r="F25" s="5" t="s">
        <v>8</v>
      </c>
      <c r="G25" s="38"/>
      <c r="H25" s="36"/>
      <c r="I25" s="35"/>
      <c r="J25" s="38"/>
      <c r="K25" s="39"/>
      <c r="L25" s="38"/>
      <c r="M25" s="37"/>
      <c r="N25" s="7"/>
      <c r="O25" s="58">
        <f t="shared" si="0"/>
        <v>0</v>
      </c>
    </row>
    <row r="26" spans="1:15" ht="57.75" customHeight="1">
      <c r="A26" s="4" t="s">
        <v>49</v>
      </c>
      <c r="B26" s="4" t="s">
        <v>32</v>
      </c>
      <c r="C26" s="8" t="s">
        <v>146</v>
      </c>
      <c r="D26" s="7"/>
      <c r="E26" s="6">
        <v>1800</v>
      </c>
      <c r="F26" s="5" t="s">
        <v>8</v>
      </c>
      <c r="G26" s="38"/>
      <c r="H26" s="36"/>
      <c r="I26" s="35"/>
      <c r="J26" s="38"/>
      <c r="K26" s="39"/>
      <c r="L26" s="38"/>
      <c r="M26" s="37"/>
      <c r="N26" s="7"/>
      <c r="O26" s="58">
        <f t="shared" si="0"/>
        <v>0</v>
      </c>
    </row>
    <row r="27" spans="1:15" ht="45">
      <c r="A27" s="4" t="s">
        <v>50</v>
      </c>
      <c r="B27" s="4" t="s">
        <v>32</v>
      </c>
      <c r="C27" s="8" t="s">
        <v>147</v>
      </c>
      <c r="D27" s="7"/>
      <c r="E27" s="6">
        <v>11000</v>
      </c>
      <c r="F27" s="5" t="s">
        <v>8</v>
      </c>
      <c r="G27" s="38"/>
      <c r="H27" s="36"/>
      <c r="I27" s="35"/>
      <c r="J27" s="38"/>
      <c r="K27" s="39"/>
      <c r="L27" s="38"/>
      <c r="M27" s="37"/>
      <c r="N27" s="7"/>
      <c r="O27" s="58">
        <f t="shared" si="0"/>
        <v>0</v>
      </c>
    </row>
    <row r="28" spans="1:15" ht="60">
      <c r="A28" s="4" t="s">
        <v>51</v>
      </c>
      <c r="B28" s="4" t="s">
        <v>64</v>
      </c>
      <c r="C28" s="8" t="s">
        <v>101</v>
      </c>
      <c r="D28" s="7"/>
      <c r="E28" s="6"/>
      <c r="F28" s="5"/>
      <c r="G28" s="38"/>
      <c r="H28" s="36"/>
      <c r="I28" s="35"/>
      <c r="J28" s="38"/>
      <c r="K28" s="39"/>
      <c r="L28" s="38"/>
      <c r="M28" s="37"/>
      <c r="N28" s="7"/>
      <c r="O28" s="58"/>
    </row>
    <row r="29" spans="1:15" ht="14.25">
      <c r="A29" s="4"/>
      <c r="B29" s="4"/>
      <c r="C29" s="5" t="s">
        <v>148</v>
      </c>
      <c r="D29" s="7"/>
      <c r="E29" s="31">
        <v>600</v>
      </c>
      <c r="F29" s="3" t="s">
        <v>8</v>
      </c>
      <c r="G29" s="38"/>
      <c r="H29" s="36"/>
      <c r="I29" s="35"/>
      <c r="J29" s="38"/>
      <c r="K29" s="39"/>
      <c r="L29" s="38"/>
      <c r="M29" s="37"/>
      <c r="N29" s="7"/>
      <c r="O29" s="58">
        <f>ROUND(J29*0.08,2)</f>
        <v>0</v>
      </c>
    </row>
    <row r="30" spans="1:15" ht="14.25">
      <c r="A30" s="4"/>
      <c r="B30" s="4"/>
      <c r="C30" s="72" t="s">
        <v>4</v>
      </c>
      <c r="D30" s="7"/>
      <c r="E30" s="6">
        <v>900</v>
      </c>
      <c r="F30" s="3" t="s">
        <v>8</v>
      </c>
      <c r="G30" s="38"/>
      <c r="H30" s="36"/>
      <c r="I30" s="35"/>
      <c r="J30" s="38"/>
      <c r="K30" s="39"/>
      <c r="L30" s="38"/>
      <c r="M30" s="37"/>
      <c r="N30" s="7"/>
      <c r="O30" s="58">
        <f>ROUND(J30*0.08,2)</f>
        <v>0</v>
      </c>
    </row>
    <row r="31" spans="1:15" ht="14.25">
      <c r="A31" s="4"/>
      <c r="B31" s="4"/>
      <c r="C31" s="72" t="s">
        <v>5</v>
      </c>
      <c r="D31" s="7"/>
      <c r="E31" s="6">
        <v>100</v>
      </c>
      <c r="F31" s="3" t="s">
        <v>8</v>
      </c>
      <c r="G31" s="38"/>
      <c r="H31" s="36"/>
      <c r="I31" s="35"/>
      <c r="J31" s="38"/>
      <c r="K31" s="39"/>
      <c r="L31" s="38"/>
      <c r="M31" s="37"/>
      <c r="N31" s="7"/>
      <c r="O31" s="58">
        <f>ROUND(J31*0.08,2)</f>
        <v>0</v>
      </c>
    </row>
    <row r="32" spans="1:15" ht="60.75" customHeight="1">
      <c r="A32" s="4" t="s">
        <v>52</v>
      </c>
      <c r="B32" s="4" t="s">
        <v>64</v>
      </c>
      <c r="C32" s="8" t="s">
        <v>149</v>
      </c>
      <c r="D32" s="7"/>
      <c r="E32" s="6"/>
      <c r="F32" s="3"/>
      <c r="G32" s="38"/>
      <c r="H32" s="36"/>
      <c r="I32" s="35"/>
      <c r="J32" s="38"/>
      <c r="K32" s="39"/>
      <c r="L32" s="38"/>
      <c r="M32" s="37"/>
      <c r="N32" s="7"/>
      <c r="O32" s="58"/>
    </row>
    <row r="33" spans="1:15" ht="14.25">
      <c r="A33" s="4"/>
      <c r="B33" s="4"/>
      <c r="C33" s="73" t="s">
        <v>102</v>
      </c>
      <c r="D33" s="7"/>
      <c r="E33" s="6">
        <v>1500</v>
      </c>
      <c r="F33" s="3" t="s">
        <v>8</v>
      </c>
      <c r="G33" s="38"/>
      <c r="H33" s="36"/>
      <c r="I33" s="35"/>
      <c r="J33" s="38"/>
      <c r="K33" s="39"/>
      <c r="L33" s="38"/>
      <c r="M33" s="37"/>
      <c r="N33" s="7"/>
      <c r="O33" s="58">
        <f>ROUND(J33*0.08,2)</f>
        <v>0</v>
      </c>
    </row>
    <row r="34" spans="1:15" ht="14.25">
      <c r="A34" s="4"/>
      <c r="B34" s="4"/>
      <c r="C34" s="73" t="s">
        <v>6</v>
      </c>
      <c r="D34" s="7"/>
      <c r="E34" s="6">
        <v>2900</v>
      </c>
      <c r="F34" s="3" t="s">
        <v>8</v>
      </c>
      <c r="G34" s="38"/>
      <c r="H34" s="36"/>
      <c r="I34" s="35"/>
      <c r="J34" s="38"/>
      <c r="K34" s="39"/>
      <c r="L34" s="38"/>
      <c r="M34" s="37"/>
      <c r="N34" s="7"/>
      <c r="O34" s="58">
        <f>ROUND(J34*0.08,2)</f>
        <v>0</v>
      </c>
    </row>
    <row r="35" spans="1:15" ht="14.25">
      <c r="A35" s="4"/>
      <c r="B35" s="4"/>
      <c r="C35" s="72" t="s">
        <v>7</v>
      </c>
      <c r="D35" s="7"/>
      <c r="E35" s="6">
        <v>450</v>
      </c>
      <c r="F35" s="3" t="s">
        <v>8</v>
      </c>
      <c r="G35" s="38"/>
      <c r="H35" s="36"/>
      <c r="I35" s="35"/>
      <c r="J35" s="38"/>
      <c r="K35" s="39"/>
      <c r="L35" s="38"/>
      <c r="M35" s="37"/>
      <c r="N35" s="7"/>
      <c r="O35" s="58">
        <f>ROUND(J35*0.08,2)</f>
        <v>0</v>
      </c>
    </row>
    <row r="36" spans="1:15" ht="108" customHeight="1">
      <c r="A36" s="4" t="s">
        <v>53</v>
      </c>
      <c r="B36" s="4" t="s">
        <v>64</v>
      </c>
      <c r="C36" s="8" t="s">
        <v>150</v>
      </c>
      <c r="D36" s="7"/>
      <c r="E36" s="6"/>
      <c r="F36" s="3"/>
      <c r="G36" s="38"/>
      <c r="H36" s="36"/>
      <c r="I36" s="35"/>
      <c r="J36" s="38"/>
      <c r="K36" s="39"/>
      <c r="L36" s="38"/>
      <c r="M36" s="37"/>
      <c r="N36" s="7"/>
      <c r="O36" s="58"/>
    </row>
    <row r="37" spans="1:15" ht="14.25">
      <c r="A37" s="4"/>
      <c r="B37" s="4"/>
      <c r="C37" s="80" t="s">
        <v>151</v>
      </c>
      <c r="D37" s="7"/>
      <c r="E37" s="6">
        <v>150</v>
      </c>
      <c r="F37" s="3" t="s">
        <v>8</v>
      </c>
      <c r="G37" s="38"/>
      <c r="H37" s="36"/>
      <c r="I37" s="35"/>
      <c r="J37" s="38"/>
      <c r="K37" s="39"/>
      <c r="L37" s="38"/>
      <c r="M37" s="37"/>
      <c r="N37" s="7"/>
      <c r="O37" s="58">
        <f>ROUND(J37*0.08,2)</f>
        <v>0</v>
      </c>
    </row>
    <row r="38" spans="1:15" ht="47.25" customHeight="1">
      <c r="A38" s="4" t="s">
        <v>54</v>
      </c>
      <c r="B38" s="4" t="s">
        <v>64</v>
      </c>
      <c r="C38" s="8" t="s">
        <v>152</v>
      </c>
      <c r="D38" s="7"/>
      <c r="E38" s="6">
        <v>80</v>
      </c>
      <c r="F38" s="3" t="s">
        <v>18</v>
      </c>
      <c r="G38" s="38"/>
      <c r="H38" s="36"/>
      <c r="I38" s="35"/>
      <c r="J38" s="38"/>
      <c r="K38" s="39"/>
      <c r="L38" s="38"/>
      <c r="M38" s="37"/>
      <c r="N38" s="7"/>
      <c r="O38" s="58">
        <f>ROUND(J38*0.08,2)</f>
        <v>0</v>
      </c>
    </row>
    <row r="39" spans="1:15" ht="49.5" customHeight="1">
      <c r="A39" s="10" t="s">
        <v>103</v>
      </c>
      <c r="B39" s="4" t="s">
        <v>65</v>
      </c>
      <c r="C39" s="41" t="s">
        <v>153</v>
      </c>
      <c r="D39" s="7"/>
      <c r="E39" s="6">
        <v>900</v>
      </c>
      <c r="F39" s="3" t="s">
        <v>9</v>
      </c>
      <c r="G39" s="38"/>
      <c r="H39" s="36"/>
      <c r="I39" s="35"/>
      <c r="J39" s="38"/>
      <c r="K39" s="39"/>
      <c r="L39" s="38"/>
      <c r="M39" s="37"/>
      <c r="N39" s="7"/>
      <c r="O39" s="58">
        <f>ROUND(J39*0.08,2)</f>
        <v>0</v>
      </c>
    </row>
    <row r="40" spans="1:15" ht="90">
      <c r="A40" s="4" t="s">
        <v>55</v>
      </c>
      <c r="B40" s="4" t="s">
        <v>32</v>
      </c>
      <c r="C40" s="16" t="s">
        <v>154</v>
      </c>
      <c r="D40" s="7"/>
      <c r="E40" s="32">
        <v>2800</v>
      </c>
      <c r="F40" s="11" t="s">
        <v>8</v>
      </c>
      <c r="G40" s="42"/>
      <c r="H40" s="36"/>
      <c r="I40" s="35"/>
      <c r="J40" s="38"/>
      <c r="K40" s="39"/>
      <c r="L40" s="38"/>
      <c r="M40" s="43"/>
      <c r="N40" s="7"/>
      <c r="O40" s="58">
        <f>ROUND(J40*0.08,2)</f>
        <v>0</v>
      </c>
    </row>
    <row r="41" spans="1:15" ht="57.75" customHeight="1">
      <c r="A41" s="12" t="s">
        <v>56</v>
      </c>
      <c r="B41" s="4" t="s">
        <v>64</v>
      </c>
      <c r="C41" s="16" t="s">
        <v>155</v>
      </c>
      <c r="D41" s="7"/>
      <c r="E41" s="31"/>
      <c r="F41" s="7"/>
      <c r="G41" s="38"/>
      <c r="H41" s="36"/>
      <c r="I41" s="35"/>
      <c r="J41" s="38"/>
      <c r="K41" s="39"/>
      <c r="L41" s="38"/>
      <c r="M41" s="12"/>
      <c r="N41" s="7"/>
      <c r="O41" s="58"/>
    </row>
    <row r="42" spans="1:15" ht="14.25">
      <c r="A42" s="12"/>
      <c r="B42" s="12"/>
      <c r="C42" s="74" t="s">
        <v>15</v>
      </c>
      <c r="D42" s="7"/>
      <c r="E42" s="31">
        <v>150</v>
      </c>
      <c r="F42" s="7" t="s">
        <v>17</v>
      </c>
      <c r="G42" s="38"/>
      <c r="H42" s="36"/>
      <c r="I42" s="35"/>
      <c r="J42" s="38"/>
      <c r="K42" s="39"/>
      <c r="L42" s="38"/>
      <c r="M42" s="12"/>
      <c r="N42" s="7"/>
      <c r="O42" s="58">
        <f>ROUND(J42*0.08,2)</f>
        <v>0</v>
      </c>
    </row>
    <row r="43" spans="1:15" ht="14.25">
      <c r="A43" s="12"/>
      <c r="B43" s="12"/>
      <c r="C43" s="74" t="s">
        <v>16</v>
      </c>
      <c r="D43" s="7"/>
      <c r="E43" s="31">
        <v>100</v>
      </c>
      <c r="F43" s="7" t="s">
        <v>17</v>
      </c>
      <c r="G43" s="38"/>
      <c r="H43" s="36"/>
      <c r="I43" s="35"/>
      <c r="J43" s="38"/>
      <c r="K43" s="39"/>
      <c r="L43" s="38"/>
      <c r="M43" s="12"/>
      <c r="N43" s="7"/>
      <c r="O43" s="58">
        <f>ROUND(J43*0.08,2)</f>
        <v>0</v>
      </c>
    </row>
    <row r="44" spans="1:15" ht="75" customHeight="1">
      <c r="A44" s="12" t="s">
        <v>57</v>
      </c>
      <c r="B44" s="12" t="s">
        <v>66</v>
      </c>
      <c r="C44" s="49" t="s">
        <v>30</v>
      </c>
      <c r="D44" s="7"/>
      <c r="E44" s="31"/>
      <c r="F44" s="7"/>
      <c r="G44" s="38"/>
      <c r="H44" s="36"/>
      <c r="I44" s="35"/>
      <c r="J44" s="38"/>
      <c r="K44" s="39"/>
      <c r="L44" s="38"/>
      <c r="M44" s="12"/>
      <c r="N44" s="7"/>
      <c r="O44" s="58"/>
    </row>
    <row r="45" spans="1:15" ht="14.25">
      <c r="A45" s="12"/>
      <c r="B45" s="12"/>
      <c r="C45" s="82" t="s">
        <v>68</v>
      </c>
      <c r="D45" s="7"/>
      <c r="E45" s="31">
        <v>9000</v>
      </c>
      <c r="F45" s="7" t="s">
        <v>17</v>
      </c>
      <c r="G45" s="38"/>
      <c r="H45" s="36"/>
      <c r="I45" s="35"/>
      <c r="J45" s="38"/>
      <c r="K45" s="39"/>
      <c r="L45" s="38"/>
      <c r="M45" s="12"/>
      <c r="N45" s="7"/>
      <c r="O45" s="58">
        <f>ROUND(J45*0.08,2)</f>
        <v>0</v>
      </c>
    </row>
    <row r="46" spans="1:15" ht="93" customHeight="1">
      <c r="A46" s="12" t="s">
        <v>58</v>
      </c>
      <c r="B46" s="4" t="s">
        <v>64</v>
      </c>
      <c r="C46" s="8" t="s">
        <v>156</v>
      </c>
      <c r="D46" s="7"/>
      <c r="E46" s="31"/>
      <c r="F46" s="7"/>
      <c r="G46" s="38"/>
      <c r="H46" s="36"/>
      <c r="I46" s="35"/>
      <c r="J46" s="38"/>
      <c r="K46" s="39"/>
      <c r="L46" s="38"/>
      <c r="M46" s="12"/>
      <c r="N46" s="7"/>
      <c r="O46" s="58"/>
    </row>
    <row r="47" spans="1:15" ht="14.25">
      <c r="A47" s="12"/>
      <c r="B47" s="12"/>
      <c r="C47" s="18" t="s">
        <v>35</v>
      </c>
      <c r="D47" s="7"/>
      <c r="E47" s="31">
        <v>1000</v>
      </c>
      <c r="F47" s="7" t="s">
        <v>9</v>
      </c>
      <c r="G47" s="38"/>
      <c r="H47" s="36"/>
      <c r="I47" s="35"/>
      <c r="J47" s="38"/>
      <c r="K47" s="39"/>
      <c r="L47" s="38"/>
      <c r="M47" s="12"/>
      <c r="N47" s="7"/>
      <c r="O47" s="58">
        <f>ROUND(J47*0.08,2)</f>
        <v>0</v>
      </c>
    </row>
    <row r="48" spans="1:15" ht="14.25">
      <c r="A48" s="12"/>
      <c r="B48" s="12"/>
      <c r="C48" s="18" t="s">
        <v>36</v>
      </c>
      <c r="D48" s="7"/>
      <c r="E48" s="31">
        <v>700</v>
      </c>
      <c r="F48" s="7" t="s">
        <v>9</v>
      </c>
      <c r="G48" s="38"/>
      <c r="H48" s="36"/>
      <c r="I48" s="35"/>
      <c r="J48" s="38"/>
      <c r="K48" s="39"/>
      <c r="L48" s="38"/>
      <c r="M48" s="12"/>
      <c r="N48" s="7"/>
      <c r="O48" s="58">
        <f>ROUND(J48*0.08,2)</f>
        <v>0</v>
      </c>
    </row>
    <row r="49" spans="1:15" ht="14.25">
      <c r="A49" s="12"/>
      <c r="B49" s="12"/>
      <c r="C49" s="18" t="s">
        <v>37</v>
      </c>
      <c r="D49" s="7"/>
      <c r="E49" s="31">
        <v>600</v>
      </c>
      <c r="F49" s="7" t="s">
        <v>9</v>
      </c>
      <c r="G49" s="38"/>
      <c r="H49" s="36"/>
      <c r="I49" s="35"/>
      <c r="J49" s="38"/>
      <c r="K49" s="39"/>
      <c r="L49" s="38"/>
      <c r="M49" s="12"/>
      <c r="N49" s="7"/>
      <c r="O49" s="58">
        <f>ROUND(J49*0.08,2)</f>
        <v>0</v>
      </c>
    </row>
    <row r="50" spans="1:15" ht="14.25">
      <c r="A50" s="12"/>
      <c r="B50" s="12"/>
      <c r="C50" s="18" t="s">
        <v>26</v>
      </c>
      <c r="D50" s="7"/>
      <c r="E50" s="31">
        <v>800</v>
      </c>
      <c r="F50" s="7" t="s">
        <v>9</v>
      </c>
      <c r="G50" s="38"/>
      <c r="H50" s="36"/>
      <c r="I50" s="35"/>
      <c r="J50" s="38"/>
      <c r="K50" s="39"/>
      <c r="L50" s="38"/>
      <c r="M50" s="12"/>
      <c r="N50" s="7"/>
      <c r="O50" s="58">
        <f>ROUND(J50*0.08,2)</f>
        <v>0</v>
      </c>
    </row>
    <row r="51" spans="1:15" ht="59.25" customHeight="1">
      <c r="A51" s="12" t="s">
        <v>59</v>
      </c>
      <c r="B51" s="12" t="s">
        <v>67</v>
      </c>
      <c r="C51" s="44" t="s">
        <v>157</v>
      </c>
      <c r="D51" s="7"/>
      <c r="E51" s="31">
        <v>5000</v>
      </c>
      <c r="F51" s="7" t="s">
        <v>9</v>
      </c>
      <c r="G51" s="38"/>
      <c r="H51" s="36"/>
      <c r="I51" s="35"/>
      <c r="J51" s="38"/>
      <c r="K51" s="39"/>
      <c r="L51" s="38"/>
      <c r="M51" s="12"/>
      <c r="N51" s="7"/>
      <c r="O51" s="58">
        <f>ROUND(J51*0.08,2)</f>
        <v>0</v>
      </c>
    </row>
    <row r="52" spans="1:15" ht="62.25" customHeight="1">
      <c r="A52" s="12" t="s">
        <v>60</v>
      </c>
      <c r="B52" s="4" t="s">
        <v>32</v>
      </c>
      <c r="C52" s="16" t="s">
        <v>158</v>
      </c>
      <c r="D52" s="7"/>
      <c r="E52" s="14"/>
      <c r="F52" s="7"/>
      <c r="G52" s="37"/>
      <c r="H52" s="36"/>
      <c r="I52" s="35"/>
      <c r="J52" s="38"/>
      <c r="K52" s="39"/>
      <c r="L52" s="38"/>
      <c r="M52" s="12"/>
      <c r="N52" s="7"/>
      <c r="O52" s="58"/>
    </row>
    <row r="53" spans="1:15" ht="14.25">
      <c r="A53" s="12"/>
      <c r="B53" s="12"/>
      <c r="C53" s="79" t="s">
        <v>163</v>
      </c>
      <c r="D53" s="7"/>
      <c r="E53" s="31">
        <v>400</v>
      </c>
      <c r="F53" s="7" t="s">
        <v>18</v>
      </c>
      <c r="G53" s="38"/>
      <c r="H53" s="36"/>
      <c r="I53" s="35"/>
      <c r="J53" s="38"/>
      <c r="K53" s="39"/>
      <c r="L53" s="38"/>
      <c r="M53" s="12"/>
      <c r="N53" s="7"/>
      <c r="O53" s="58">
        <f>ROUND(J53*0.08,2)</f>
        <v>0</v>
      </c>
    </row>
    <row r="54" spans="1:15" ht="14.25">
      <c r="A54" s="12"/>
      <c r="B54" s="12"/>
      <c r="C54" s="79" t="s">
        <v>161</v>
      </c>
      <c r="D54" s="7"/>
      <c r="E54" s="31">
        <v>1750</v>
      </c>
      <c r="F54" s="7" t="s">
        <v>18</v>
      </c>
      <c r="G54" s="38"/>
      <c r="H54" s="36"/>
      <c r="I54" s="35"/>
      <c r="J54" s="38"/>
      <c r="K54" s="39"/>
      <c r="L54" s="38"/>
      <c r="M54" s="12"/>
      <c r="N54" s="7"/>
      <c r="O54" s="58">
        <f>ROUND(J54*0.08,2)</f>
        <v>0</v>
      </c>
    </row>
    <row r="55" spans="1:15" ht="14.25">
      <c r="A55" s="12"/>
      <c r="B55" s="12"/>
      <c r="C55" s="79" t="s">
        <v>162</v>
      </c>
      <c r="D55" s="7"/>
      <c r="E55" s="31">
        <v>5000</v>
      </c>
      <c r="F55" s="7" t="s">
        <v>18</v>
      </c>
      <c r="G55" s="38"/>
      <c r="H55" s="36"/>
      <c r="I55" s="35"/>
      <c r="J55" s="38"/>
      <c r="K55" s="39"/>
      <c r="L55" s="38"/>
      <c r="M55" s="12"/>
      <c r="N55" s="7"/>
      <c r="O55" s="58">
        <f>ROUND(J55*0.08,2)</f>
        <v>0</v>
      </c>
    </row>
    <row r="56" spans="1:15" ht="14.25">
      <c r="A56" s="12"/>
      <c r="B56" s="12"/>
      <c r="C56" s="79" t="s">
        <v>164</v>
      </c>
      <c r="D56" s="7"/>
      <c r="E56" s="31">
        <v>5000</v>
      </c>
      <c r="F56" s="7" t="s">
        <v>18</v>
      </c>
      <c r="G56" s="38"/>
      <c r="H56" s="36"/>
      <c r="I56" s="35"/>
      <c r="J56" s="38"/>
      <c r="K56" s="39"/>
      <c r="L56" s="38"/>
      <c r="M56" s="12"/>
      <c r="N56" s="7"/>
      <c r="O56" s="58">
        <f>ROUND(J56*0.08,2)</f>
        <v>0</v>
      </c>
    </row>
    <row r="57" spans="1:15" ht="67.5" customHeight="1">
      <c r="A57" s="12" t="s">
        <v>61</v>
      </c>
      <c r="B57" s="4" t="s">
        <v>32</v>
      </c>
      <c r="C57" s="16" t="s">
        <v>104</v>
      </c>
      <c r="D57" s="7"/>
      <c r="E57" s="31"/>
      <c r="F57" s="7"/>
      <c r="G57" s="38"/>
      <c r="H57" s="36"/>
      <c r="I57" s="35"/>
      <c r="J57" s="38"/>
      <c r="K57" s="39"/>
      <c r="L57" s="38"/>
      <c r="M57" s="12"/>
      <c r="N57" s="7"/>
      <c r="O57" s="58"/>
    </row>
    <row r="58" spans="1:15" ht="14.25">
      <c r="A58" s="12"/>
      <c r="B58" s="12"/>
      <c r="C58" s="78" t="s">
        <v>69</v>
      </c>
      <c r="D58" s="7"/>
      <c r="E58" s="31">
        <v>12000</v>
      </c>
      <c r="F58" s="7" t="s">
        <v>17</v>
      </c>
      <c r="G58" s="38"/>
      <c r="H58" s="36"/>
      <c r="I58" s="35"/>
      <c r="J58" s="38"/>
      <c r="K58" s="39"/>
      <c r="L58" s="38"/>
      <c r="M58" s="12"/>
      <c r="N58" s="7"/>
      <c r="O58" s="58">
        <f aca="true" t="shared" si="1" ref="O58:O67">ROUND(J58*0.08,2)</f>
        <v>0</v>
      </c>
    </row>
    <row r="59" spans="1:15" ht="63.75" customHeight="1">
      <c r="A59" s="12" t="s">
        <v>105</v>
      </c>
      <c r="B59" s="4" t="s">
        <v>64</v>
      </c>
      <c r="C59" s="16" t="s">
        <v>94</v>
      </c>
      <c r="D59" s="7"/>
      <c r="E59" s="31">
        <v>3500</v>
      </c>
      <c r="F59" s="7" t="s">
        <v>17</v>
      </c>
      <c r="G59" s="38"/>
      <c r="H59" s="36"/>
      <c r="I59" s="35"/>
      <c r="J59" s="38"/>
      <c r="K59" s="39"/>
      <c r="L59" s="38"/>
      <c r="M59" s="12"/>
      <c r="N59" s="7"/>
      <c r="O59" s="58">
        <f t="shared" si="1"/>
        <v>0</v>
      </c>
    </row>
    <row r="60" spans="1:15" ht="89.25" customHeight="1">
      <c r="A60" s="12" t="s">
        <v>106</v>
      </c>
      <c r="B60" s="4" t="s">
        <v>64</v>
      </c>
      <c r="C60" s="16" t="s">
        <v>159</v>
      </c>
      <c r="D60" s="7"/>
      <c r="E60" s="31">
        <v>54000</v>
      </c>
      <c r="F60" s="7" t="s">
        <v>17</v>
      </c>
      <c r="G60" s="38"/>
      <c r="H60" s="36"/>
      <c r="I60" s="35"/>
      <c r="J60" s="38"/>
      <c r="K60" s="39"/>
      <c r="L60" s="38"/>
      <c r="M60" s="12"/>
      <c r="N60" s="7"/>
      <c r="O60" s="58">
        <f t="shared" si="1"/>
        <v>0</v>
      </c>
    </row>
    <row r="61" spans="1:15" ht="72" customHeight="1">
      <c r="A61" s="12" t="s">
        <v>107</v>
      </c>
      <c r="B61" s="4" t="s">
        <v>64</v>
      </c>
      <c r="C61" s="44" t="s">
        <v>160</v>
      </c>
      <c r="D61" s="7"/>
      <c r="E61" s="45">
        <v>8000</v>
      </c>
      <c r="F61" s="7" t="s">
        <v>9</v>
      </c>
      <c r="G61" s="38"/>
      <c r="H61" s="36"/>
      <c r="I61" s="35"/>
      <c r="J61" s="46"/>
      <c r="K61" s="39"/>
      <c r="L61" s="38"/>
      <c r="M61" s="12"/>
      <c r="N61" s="7"/>
      <c r="O61" s="58">
        <f t="shared" si="1"/>
        <v>0</v>
      </c>
    </row>
    <row r="62" spans="1:15" ht="72" customHeight="1">
      <c r="A62" s="12">
        <v>31</v>
      </c>
      <c r="B62" s="4" t="s">
        <v>64</v>
      </c>
      <c r="C62" s="16" t="s">
        <v>108</v>
      </c>
      <c r="D62" s="7"/>
      <c r="E62" s="45">
        <v>1000</v>
      </c>
      <c r="F62" s="7" t="s">
        <v>9</v>
      </c>
      <c r="G62" s="38"/>
      <c r="H62" s="36"/>
      <c r="I62" s="35"/>
      <c r="J62" s="38"/>
      <c r="K62" s="39"/>
      <c r="L62" s="38"/>
      <c r="M62" s="12"/>
      <c r="N62" s="7"/>
      <c r="O62" s="58">
        <f t="shared" si="1"/>
        <v>0</v>
      </c>
    </row>
    <row r="63" spans="1:15" ht="135">
      <c r="A63" s="12" t="s">
        <v>72</v>
      </c>
      <c r="B63" s="4" t="s">
        <v>64</v>
      </c>
      <c r="C63" s="75" t="s">
        <v>109</v>
      </c>
      <c r="D63" s="7"/>
      <c r="E63" s="31">
        <v>2</v>
      </c>
      <c r="F63" s="7" t="s">
        <v>9</v>
      </c>
      <c r="G63" s="46"/>
      <c r="H63" s="36"/>
      <c r="I63" s="35"/>
      <c r="J63" s="38"/>
      <c r="K63" s="39"/>
      <c r="L63" s="38"/>
      <c r="M63" s="12"/>
      <c r="N63" s="7"/>
      <c r="O63" s="58">
        <f t="shared" si="1"/>
        <v>0</v>
      </c>
    </row>
    <row r="64" spans="1:15" ht="135">
      <c r="A64" s="12" t="s">
        <v>110</v>
      </c>
      <c r="B64" s="4" t="s">
        <v>64</v>
      </c>
      <c r="C64" s="16" t="s">
        <v>111</v>
      </c>
      <c r="D64" s="7"/>
      <c r="E64" s="45">
        <v>5</v>
      </c>
      <c r="F64" s="7" t="s">
        <v>9</v>
      </c>
      <c r="G64" s="38"/>
      <c r="H64" s="36"/>
      <c r="I64" s="35"/>
      <c r="J64" s="38"/>
      <c r="K64" s="39"/>
      <c r="L64" s="38"/>
      <c r="M64" s="12"/>
      <c r="N64" s="7"/>
      <c r="O64" s="58">
        <f t="shared" si="1"/>
        <v>0</v>
      </c>
    </row>
    <row r="65" spans="1:15" ht="75">
      <c r="A65" s="12" t="s">
        <v>70</v>
      </c>
      <c r="B65" s="4" t="s">
        <v>64</v>
      </c>
      <c r="C65" s="76" t="s">
        <v>112</v>
      </c>
      <c r="D65" s="7"/>
      <c r="E65" s="45">
        <v>40</v>
      </c>
      <c r="F65" s="7" t="s">
        <v>8</v>
      </c>
      <c r="G65" s="38"/>
      <c r="H65" s="36"/>
      <c r="I65" s="35"/>
      <c r="J65" s="38"/>
      <c r="K65" s="39"/>
      <c r="L65" s="38"/>
      <c r="M65" s="12"/>
      <c r="N65" s="7"/>
      <c r="O65" s="58">
        <f t="shared" si="1"/>
        <v>0</v>
      </c>
    </row>
    <row r="66" spans="1:15" ht="165">
      <c r="A66" s="12" t="s">
        <v>76</v>
      </c>
      <c r="B66" s="4" t="s">
        <v>64</v>
      </c>
      <c r="C66" s="16" t="s">
        <v>113</v>
      </c>
      <c r="D66" s="7"/>
      <c r="E66" s="45">
        <v>15</v>
      </c>
      <c r="F66" s="7" t="s">
        <v>8</v>
      </c>
      <c r="G66" s="38"/>
      <c r="H66" s="36"/>
      <c r="I66" s="35"/>
      <c r="J66" s="38"/>
      <c r="K66" s="39"/>
      <c r="L66" s="38"/>
      <c r="M66" s="12"/>
      <c r="N66" s="7"/>
      <c r="O66" s="58">
        <f t="shared" si="1"/>
        <v>0</v>
      </c>
    </row>
    <row r="67" spans="1:15" ht="170.25" customHeight="1">
      <c r="A67" s="12" t="s">
        <v>114</v>
      </c>
      <c r="B67" s="4" t="s">
        <v>64</v>
      </c>
      <c r="C67" s="16" t="s">
        <v>115</v>
      </c>
      <c r="D67" s="7"/>
      <c r="E67" s="45">
        <v>20</v>
      </c>
      <c r="F67" s="7" t="s">
        <v>8</v>
      </c>
      <c r="G67" s="38"/>
      <c r="H67" s="36"/>
      <c r="I67" s="35"/>
      <c r="J67" s="38"/>
      <c r="K67" s="39"/>
      <c r="L67" s="38"/>
      <c r="M67" s="12"/>
      <c r="N67" s="7"/>
      <c r="O67" s="58">
        <f t="shared" si="1"/>
        <v>0</v>
      </c>
    </row>
    <row r="68" spans="1:15" ht="45">
      <c r="A68" s="12" t="s">
        <v>116</v>
      </c>
      <c r="B68" s="4" t="s">
        <v>64</v>
      </c>
      <c r="C68" s="16" t="s">
        <v>117</v>
      </c>
      <c r="D68" s="7"/>
      <c r="E68" s="45"/>
      <c r="F68" s="7"/>
      <c r="G68" s="38"/>
      <c r="H68" s="36"/>
      <c r="I68" s="35"/>
      <c r="J68" s="38"/>
      <c r="K68" s="39"/>
      <c r="L68" s="38"/>
      <c r="M68" s="12"/>
      <c r="N68" s="7"/>
      <c r="O68" s="58"/>
    </row>
    <row r="69" spans="1:15" ht="20.25" customHeight="1">
      <c r="A69" s="12"/>
      <c r="B69" s="4"/>
      <c r="C69" s="77" t="s">
        <v>118</v>
      </c>
      <c r="D69" s="7"/>
      <c r="E69" s="31">
        <v>100</v>
      </c>
      <c r="F69" s="7" t="s">
        <v>8</v>
      </c>
      <c r="G69" s="38"/>
      <c r="H69" s="36"/>
      <c r="I69" s="35"/>
      <c r="J69" s="38"/>
      <c r="K69" s="39"/>
      <c r="L69" s="38"/>
      <c r="M69" s="12"/>
      <c r="N69" s="7"/>
      <c r="O69" s="58">
        <f>ROUND(J69*0.08,2)</f>
        <v>0</v>
      </c>
    </row>
    <row r="70" spans="1:15" ht="24.75" customHeight="1">
      <c r="A70" s="12"/>
      <c r="B70" s="4"/>
      <c r="C70" s="77" t="s">
        <v>119</v>
      </c>
      <c r="D70" s="7"/>
      <c r="E70" s="31">
        <v>150</v>
      </c>
      <c r="F70" s="7" t="s">
        <v>8</v>
      </c>
      <c r="G70" s="38"/>
      <c r="H70" s="36"/>
      <c r="I70" s="35"/>
      <c r="J70" s="38"/>
      <c r="K70" s="39"/>
      <c r="L70" s="38"/>
      <c r="M70" s="12"/>
      <c r="N70" s="7"/>
      <c r="O70" s="58">
        <f>ROUND(J70*0.08,2)</f>
        <v>0</v>
      </c>
    </row>
    <row r="71" spans="1:15" ht="24.75" customHeight="1">
      <c r="A71" s="12"/>
      <c r="B71" s="4"/>
      <c r="C71" s="77" t="s">
        <v>120</v>
      </c>
      <c r="D71" s="7"/>
      <c r="E71" s="31">
        <v>150</v>
      </c>
      <c r="F71" s="7" t="s">
        <v>8</v>
      </c>
      <c r="G71" s="38"/>
      <c r="H71" s="36"/>
      <c r="I71" s="35"/>
      <c r="J71" s="38"/>
      <c r="K71" s="39"/>
      <c r="L71" s="38"/>
      <c r="M71" s="12"/>
      <c r="N71" s="7"/>
      <c r="O71" s="58">
        <f>ROUND(J71*0.08,2)</f>
        <v>0</v>
      </c>
    </row>
    <row r="72" spans="1:15" ht="30">
      <c r="A72" s="12" t="s">
        <v>121</v>
      </c>
      <c r="B72" s="4" t="s">
        <v>64</v>
      </c>
      <c r="C72" s="16" t="s">
        <v>122</v>
      </c>
      <c r="D72" s="7"/>
      <c r="E72" s="31"/>
      <c r="F72" s="7"/>
      <c r="G72" s="38"/>
      <c r="H72" s="36"/>
      <c r="I72" s="35"/>
      <c r="J72" s="38"/>
      <c r="K72" s="39"/>
      <c r="L72" s="38"/>
      <c r="M72" s="12"/>
      <c r="N72" s="7"/>
      <c r="O72" s="58"/>
    </row>
    <row r="73" spans="1:15" ht="14.25">
      <c r="A73" s="12"/>
      <c r="B73" s="4"/>
      <c r="C73" s="77" t="s">
        <v>123</v>
      </c>
      <c r="D73" s="7"/>
      <c r="E73" s="6">
        <v>50</v>
      </c>
      <c r="F73" s="7" t="s">
        <v>9</v>
      </c>
      <c r="G73" s="38"/>
      <c r="H73" s="36"/>
      <c r="I73" s="35"/>
      <c r="J73" s="46"/>
      <c r="K73" s="39"/>
      <c r="L73" s="38"/>
      <c r="M73" s="12"/>
      <c r="N73" s="7"/>
      <c r="O73" s="58">
        <f>ROUND(J73*0.08,2)</f>
        <v>0</v>
      </c>
    </row>
    <row r="74" spans="1:15" ht="14.25">
      <c r="A74" s="12"/>
      <c r="B74" s="4"/>
      <c r="C74" s="77" t="s">
        <v>124</v>
      </c>
      <c r="D74" s="7"/>
      <c r="E74" s="31">
        <v>200</v>
      </c>
      <c r="F74" s="7" t="s">
        <v>9</v>
      </c>
      <c r="G74" s="38"/>
      <c r="H74" s="36"/>
      <c r="I74" s="35"/>
      <c r="J74" s="46"/>
      <c r="K74" s="39"/>
      <c r="L74" s="38"/>
      <c r="M74" s="12"/>
      <c r="N74" s="7"/>
      <c r="O74" s="58">
        <f>ROUND(J74*0.08,2)</f>
        <v>0</v>
      </c>
    </row>
    <row r="75" spans="1:15" ht="14.25">
      <c r="A75" s="12"/>
      <c r="B75" s="4"/>
      <c r="C75" s="77" t="s">
        <v>125</v>
      </c>
      <c r="D75" s="7"/>
      <c r="E75" s="6">
        <v>100</v>
      </c>
      <c r="F75" s="7" t="s">
        <v>9</v>
      </c>
      <c r="G75" s="38"/>
      <c r="H75" s="36"/>
      <c r="I75" s="35"/>
      <c r="J75" s="46"/>
      <c r="K75" s="39"/>
      <c r="L75" s="38"/>
      <c r="M75" s="12"/>
      <c r="N75" s="7"/>
      <c r="O75" s="58">
        <f>ROUND(J75*0.08,2)</f>
        <v>0</v>
      </c>
    </row>
    <row r="76" spans="9:12" ht="12.75">
      <c r="I76" s="20" t="s">
        <v>21</v>
      </c>
      <c r="J76" s="21"/>
      <c r="K76" s="21"/>
      <c r="L76" s="21"/>
    </row>
    <row r="80" ht="12.75">
      <c r="B80" s="1" t="s">
        <v>96</v>
      </c>
    </row>
    <row r="81" spans="1:15" ht="12.75">
      <c r="A81" s="19">
        <v>1</v>
      </c>
      <c r="B81" s="19">
        <v>2</v>
      </c>
      <c r="C81" s="28">
        <v>3</v>
      </c>
      <c r="D81" s="29">
        <v>4</v>
      </c>
      <c r="E81" s="30">
        <v>5</v>
      </c>
      <c r="F81" s="30">
        <v>6</v>
      </c>
      <c r="G81" s="30">
        <v>7</v>
      </c>
      <c r="H81" s="30">
        <v>8</v>
      </c>
      <c r="I81" s="30">
        <v>9</v>
      </c>
      <c r="J81" s="30">
        <v>10</v>
      </c>
      <c r="K81" s="20"/>
      <c r="L81" s="30">
        <v>11</v>
      </c>
      <c r="M81" s="30">
        <v>12</v>
      </c>
      <c r="N81" s="34">
        <v>13</v>
      </c>
      <c r="O81" s="20"/>
    </row>
    <row r="82" spans="1:15" ht="85.5">
      <c r="A82" s="22" t="s">
        <v>0</v>
      </c>
      <c r="B82" s="23" t="s">
        <v>31</v>
      </c>
      <c r="C82" s="24" t="s">
        <v>1</v>
      </c>
      <c r="D82" s="47" t="s">
        <v>126</v>
      </c>
      <c r="E82" s="24" t="s">
        <v>19</v>
      </c>
      <c r="F82" s="24" t="s">
        <v>20</v>
      </c>
      <c r="G82" s="25" t="s">
        <v>27</v>
      </c>
      <c r="H82" s="24" t="s">
        <v>14</v>
      </c>
      <c r="I82" s="26" t="s">
        <v>28</v>
      </c>
      <c r="J82" s="51" t="s">
        <v>2</v>
      </c>
      <c r="K82" s="51" t="s">
        <v>29</v>
      </c>
      <c r="L82" s="56" t="s">
        <v>3</v>
      </c>
      <c r="M82" s="52" t="s">
        <v>100</v>
      </c>
      <c r="N82" s="53" t="s">
        <v>99</v>
      </c>
      <c r="O82" s="27" t="s">
        <v>3</v>
      </c>
    </row>
    <row r="83" spans="1:15" ht="101.25" customHeight="1">
      <c r="A83" s="12" t="s">
        <v>71</v>
      </c>
      <c r="B83" s="4" t="s">
        <v>77</v>
      </c>
      <c r="C83" s="16" t="s">
        <v>137</v>
      </c>
      <c r="D83" s="7"/>
      <c r="E83" s="3">
        <v>30</v>
      </c>
      <c r="F83" s="31" t="s">
        <v>17</v>
      </c>
      <c r="G83" s="7"/>
      <c r="H83" s="7"/>
      <c r="I83" s="35"/>
      <c r="J83" s="38"/>
      <c r="K83" s="39"/>
      <c r="L83" s="38"/>
      <c r="M83" s="9"/>
      <c r="N83" s="7"/>
      <c r="O83" s="7"/>
    </row>
    <row r="84" spans="1:12" ht="12.75">
      <c r="A84"/>
      <c r="B84"/>
      <c r="I84" s="20" t="s">
        <v>21</v>
      </c>
      <c r="J84" s="21"/>
      <c r="K84" s="21"/>
      <c r="L84" s="21"/>
    </row>
    <row r="87" ht="12.75">
      <c r="B87" s="1" t="s">
        <v>97</v>
      </c>
    </row>
    <row r="88" spans="1:15" ht="20.25" customHeight="1">
      <c r="A88" s="19">
        <v>1</v>
      </c>
      <c r="B88" s="19">
        <v>2</v>
      </c>
      <c r="C88" s="28">
        <v>3</v>
      </c>
      <c r="D88" s="29">
        <v>4</v>
      </c>
      <c r="E88" s="30">
        <v>5</v>
      </c>
      <c r="F88" s="30">
        <v>6</v>
      </c>
      <c r="G88" s="30">
        <v>7</v>
      </c>
      <c r="H88" s="30">
        <v>8</v>
      </c>
      <c r="I88" s="30">
        <v>9</v>
      </c>
      <c r="J88" s="30">
        <v>10</v>
      </c>
      <c r="K88" s="30">
        <v>11</v>
      </c>
      <c r="L88" s="30">
        <v>12</v>
      </c>
      <c r="M88" s="34">
        <v>13</v>
      </c>
      <c r="N88" s="34">
        <v>14</v>
      </c>
      <c r="O88" s="34">
        <v>14</v>
      </c>
    </row>
    <row r="89" spans="1:19" ht="81.75" customHeight="1">
      <c r="A89" s="22" t="s">
        <v>0</v>
      </c>
      <c r="B89" s="23" t="s">
        <v>31</v>
      </c>
      <c r="C89" s="24" t="s">
        <v>1</v>
      </c>
      <c r="D89" s="47" t="s">
        <v>126</v>
      </c>
      <c r="E89" s="24" t="s">
        <v>19</v>
      </c>
      <c r="F89" s="24" t="s">
        <v>20</v>
      </c>
      <c r="G89" s="25" t="s">
        <v>27</v>
      </c>
      <c r="H89" s="24" t="s">
        <v>14</v>
      </c>
      <c r="I89" s="26" t="s">
        <v>28</v>
      </c>
      <c r="J89" s="51" t="s">
        <v>2</v>
      </c>
      <c r="K89" s="51" t="s">
        <v>29</v>
      </c>
      <c r="L89" s="56" t="s">
        <v>3</v>
      </c>
      <c r="M89" s="52" t="s">
        <v>100</v>
      </c>
      <c r="N89" s="53" t="s">
        <v>99</v>
      </c>
      <c r="O89" s="60" t="s">
        <v>29</v>
      </c>
      <c r="P89" s="33"/>
      <c r="Q89" s="33"/>
      <c r="R89" s="33"/>
      <c r="S89" s="33"/>
    </row>
    <row r="90" spans="1:19" ht="42" customHeight="1">
      <c r="A90" s="12" t="s">
        <v>71</v>
      </c>
      <c r="B90" s="4" t="s">
        <v>32</v>
      </c>
      <c r="C90" s="16" t="s">
        <v>78</v>
      </c>
      <c r="D90" s="7"/>
      <c r="E90" s="3">
        <v>1800</v>
      </c>
      <c r="F90" s="31" t="s">
        <v>17</v>
      </c>
      <c r="G90" s="7"/>
      <c r="H90" s="7"/>
      <c r="I90" s="35"/>
      <c r="J90" s="38"/>
      <c r="K90" s="39"/>
      <c r="L90" s="38"/>
      <c r="M90" s="7"/>
      <c r="N90" s="7"/>
      <c r="O90" s="61"/>
      <c r="P90" s="33"/>
      <c r="Q90" s="33"/>
      <c r="R90" s="33"/>
      <c r="S90" s="33"/>
    </row>
    <row r="91" spans="1:19" ht="42.75" customHeight="1">
      <c r="A91" s="12" t="s">
        <v>38</v>
      </c>
      <c r="B91" s="4" t="s">
        <v>32</v>
      </c>
      <c r="C91" s="16" t="s">
        <v>79</v>
      </c>
      <c r="D91" s="7"/>
      <c r="E91" s="3"/>
      <c r="F91" s="31"/>
      <c r="G91" s="7"/>
      <c r="H91" s="7"/>
      <c r="I91" s="7"/>
      <c r="J91" s="7"/>
      <c r="K91" s="7"/>
      <c r="L91" s="7"/>
      <c r="M91" s="7"/>
      <c r="N91" s="7"/>
      <c r="O91" s="61"/>
      <c r="P91" s="33"/>
      <c r="Q91" s="33"/>
      <c r="R91" s="33"/>
      <c r="S91" s="33"/>
    </row>
    <row r="92" spans="1:19" ht="21.75" customHeight="1">
      <c r="A92" s="12"/>
      <c r="B92" s="4"/>
      <c r="C92" s="16" t="s">
        <v>80</v>
      </c>
      <c r="D92" s="7"/>
      <c r="E92" s="3">
        <v>30</v>
      </c>
      <c r="F92" s="31" t="s">
        <v>17</v>
      </c>
      <c r="G92" s="7"/>
      <c r="H92" s="7"/>
      <c r="I92" s="35"/>
      <c r="J92" s="38"/>
      <c r="K92" s="39"/>
      <c r="L92" s="38"/>
      <c r="M92" s="7"/>
      <c r="N92" s="7"/>
      <c r="O92" s="61"/>
      <c r="P92" s="33"/>
      <c r="Q92" s="33"/>
      <c r="R92" s="33"/>
      <c r="S92" s="33"/>
    </row>
    <row r="93" spans="1:19" ht="18.75" customHeight="1">
      <c r="A93" s="12"/>
      <c r="B93" s="4"/>
      <c r="C93" s="16" t="s">
        <v>81</v>
      </c>
      <c r="D93" s="7"/>
      <c r="E93" s="3">
        <v>30</v>
      </c>
      <c r="F93" s="31" t="s">
        <v>17</v>
      </c>
      <c r="G93" s="7"/>
      <c r="H93" s="7"/>
      <c r="I93" s="35"/>
      <c r="J93" s="38"/>
      <c r="K93" s="39"/>
      <c r="L93" s="38"/>
      <c r="M93" s="7"/>
      <c r="N93" s="7"/>
      <c r="O93" s="61"/>
      <c r="P93" s="33"/>
      <c r="Q93" s="33"/>
      <c r="R93" s="33"/>
      <c r="S93" s="33"/>
    </row>
    <row r="94" spans="1:19" ht="22.5" customHeight="1">
      <c r="A94" s="12"/>
      <c r="B94" s="4"/>
      <c r="C94" s="16" t="s">
        <v>82</v>
      </c>
      <c r="D94" s="7"/>
      <c r="E94" s="3">
        <v>180</v>
      </c>
      <c r="F94" s="31" t="s">
        <v>17</v>
      </c>
      <c r="G94" s="7"/>
      <c r="H94" s="7"/>
      <c r="I94" s="35"/>
      <c r="J94" s="38"/>
      <c r="K94" s="39"/>
      <c r="L94" s="38"/>
      <c r="M94" s="7"/>
      <c r="N94" s="7"/>
      <c r="O94" s="61"/>
      <c r="P94" s="33"/>
      <c r="Q94" s="33"/>
      <c r="R94" s="33"/>
      <c r="S94" s="33"/>
    </row>
    <row r="95" spans="1:19" ht="55.5" customHeight="1">
      <c r="A95" s="12" t="s">
        <v>39</v>
      </c>
      <c r="B95" s="4" t="s">
        <v>32</v>
      </c>
      <c r="C95" s="16" t="s">
        <v>128</v>
      </c>
      <c r="D95" s="7"/>
      <c r="E95" s="3">
        <v>300</v>
      </c>
      <c r="F95" s="31" t="s">
        <v>17</v>
      </c>
      <c r="G95" s="7"/>
      <c r="H95" s="7"/>
      <c r="I95" s="35"/>
      <c r="J95" s="38"/>
      <c r="K95" s="39"/>
      <c r="L95" s="38"/>
      <c r="M95" s="7"/>
      <c r="N95" s="7"/>
      <c r="O95" s="61"/>
      <c r="P95" s="33"/>
      <c r="Q95" s="33"/>
      <c r="R95" s="33"/>
      <c r="S95" s="33"/>
    </row>
    <row r="96" spans="1:19" ht="54" customHeight="1">
      <c r="A96" s="12" t="s">
        <v>40</v>
      </c>
      <c r="B96" s="4" t="s">
        <v>32</v>
      </c>
      <c r="C96" s="16" t="s">
        <v>129</v>
      </c>
      <c r="D96" s="7"/>
      <c r="E96" s="3">
        <v>120</v>
      </c>
      <c r="F96" s="31" t="s">
        <v>17</v>
      </c>
      <c r="G96" s="7"/>
      <c r="H96" s="7"/>
      <c r="I96" s="35"/>
      <c r="J96" s="38"/>
      <c r="K96" s="39"/>
      <c r="L96" s="38"/>
      <c r="M96" s="7"/>
      <c r="N96" s="7"/>
      <c r="O96" s="61"/>
      <c r="P96" s="33"/>
      <c r="Q96" s="33"/>
      <c r="R96" s="33"/>
      <c r="S96" s="33"/>
    </row>
    <row r="97" spans="1:19" ht="54" customHeight="1">
      <c r="A97" s="12" t="s">
        <v>41</v>
      </c>
      <c r="B97" s="4" t="s">
        <v>32</v>
      </c>
      <c r="C97" s="16" t="s">
        <v>127</v>
      </c>
      <c r="D97" s="7"/>
      <c r="E97" s="3">
        <v>20</v>
      </c>
      <c r="F97" s="31" t="s">
        <v>83</v>
      </c>
      <c r="G97" s="7"/>
      <c r="H97" s="7"/>
      <c r="I97" s="35"/>
      <c r="J97" s="38"/>
      <c r="K97" s="39"/>
      <c r="L97" s="38"/>
      <c r="M97" s="7"/>
      <c r="N97" s="7"/>
      <c r="O97" s="61"/>
      <c r="P97" s="33"/>
      <c r="Q97" s="33"/>
      <c r="R97" s="33"/>
      <c r="S97" s="33"/>
    </row>
    <row r="98" spans="1:19" ht="12.75">
      <c r="A98"/>
      <c r="B98"/>
      <c r="I98" s="20" t="s">
        <v>21</v>
      </c>
      <c r="J98" s="21"/>
      <c r="K98" s="21"/>
      <c r="L98" s="21"/>
      <c r="S98" s="33"/>
    </row>
    <row r="99" spans="16:19" ht="12.75">
      <c r="P99" s="33"/>
      <c r="Q99" s="33"/>
      <c r="R99" s="33"/>
      <c r="S99" s="33"/>
    </row>
    <row r="100" spans="16:19" ht="12.75">
      <c r="P100" s="33"/>
      <c r="Q100" s="33"/>
      <c r="R100" s="33"/>
      <c r="S100" s="33"/>
    </row>
    <row r="101" ht="12.75">
      <c r="B101" s="1" t="s">
        <v>98</v>
      </c>
    </row>
    <row r="102" spans="1:15" ht="20.25" customHeight="1">
      <c r="A102" s="19">
        <v>1</v>
      </c>
      <c r="B102" s="19">
        <v>2</v>
      </c>
      <c r="C102" s="28">
        <v>3</v>
      </c>
      <c r="D102" s="29">
        <v>4</v>
      </c>
      <c r="E102" s="30">
        <v>5</v>
      </c>
      <c r="F102" s="30">
        <v>6</v>
      </c>
      <c r="G102" s="30">
        <v>7</v>
      </c>
      <c r="H102" s="30">
        <v>8</v>
      </c>
      <c r="I102" s="30">
        <v>9</v>
      </c>
      <c r="J102" s="30">
        <v>10</v>
      </c>
      <c r="K102" s="30">
        <v>11</v>
      </c>
      <c r="L102" s="30">
        <v>12</v>
      </c>
      <c r="M102" s="34">
        <v>13</v>
      </c>
      <c r="N102" s="34">
        <v>14</v>
      </c>
      <c r="O102" s="59"/>
    </row>
    <row r="103" spans="1:15" ht="81.75" customHeight="1">
      <c r="A103" s="22" t="s">
        <v>0</v>
      </c>
      <c r="B103" s="23" t="s">
        <v>31</v>
      </c>
      <c r="C103" s="24" t="s">
        <v>1</v>
      </c>
      <c r="D103" s="47" t="s">
        <v>126</v>
      </c>
      <c r="E103" s="24" t="s">
        <v>19</v>
      </c>
      <c r="F103" s="24" t="s">
        <v>20</v>
      </c>
      <c r="G103" s="25" t="s">
        <v>27</v>
      </c>
      <c r="H103" s="24" t="s">
        <v>14</v>
      </c>
      <c r="I103" s="26" t="s">
        <v>28</v>
      </c>
      <c r="J103" s="51" t="s">
        <v>2</v>
      </c>
      <c r="K103" s="51" t="s">
        <v>29</v>
      </c>
      <c r="L103" s="56" t="s">
        <v>3</v>
      </c>
      <c r="M103" s="52" t="s">
        <v>100</v>
      </c>
      <c r="N103" s="53" t="s">
        <v>99</v>
      </c>
      <c r="O103" s="60" t="s">
        <v>29</v>
      </c>
    </row>
    <row r="104" spans="1:15" ht="129" customHeight="1">
      <c r="A104" s="12" t="s">
        <v>71</v>
      </c>
      <c r="B104" s="4" t="s">
        <v>32</v>
      </c>
      <c r="C104" s="16" t="s">
        <v>93</v>
      </c>
      <c r="D104" s="31"/>
      <c r="E104" s="3">
        <v>1600</v>
      </c>
      <c r="F104" s="31" t="s">
        <v>17</v>
      </c>
      <c r="G104" s="7"/>
      <c r="H104" s="7"/>
      <c r="I104" s="67"/>
      <c r="J104" s="68"/>
      <c r="K104" s="68"/>
      <c r="L104" s="38"/>
      <c r="M104" s="9"/>
      <c r="N104" s="7"/>
      <c r="O104" s="61"/>
    </row>
    <row r="105" spans="1:15" ht="164.25" customHeight="1">
      <c r="A105" s="12" t="s">
        <v>38</v>
      </c>
      <c r="B105" s="4" t="s">
        <v>32</v>
      </c>
      <c r="C105" s="16" t="s">
        <v>85</v>
      </c>
      <c r="D105" s="31"/>
      <c r="E105" s="3">
        <v>72</v>
      </c>
      <c r="F105" s="31" t="s">
        <v>17</v>
      </c>
      <c r="G105" s="7"/>
      <c r="H105" s="7"/>
      <c r="I105" s="67"/>
      <c r="J105" s="68"/>
      <c r="K105" s="68"/>
      <c r="L105" s="38"/>
      <c r="M105" s="9"/>
      <c r="N105" s="7"/>
      <c r="O105" s="61"/>
    </row>
    <row r="106" spans="1:15" ht="171.75" customHeight="1">
      <c r="A106" s="12" t="s">
        <v>39</v>
      </c>
      <c r="B106" s="4" t="s">
        <v>32</v>
      </c>
      <c r="C106" s="16" t="s">
        <v>86</v>
      </c>
      <c r="D106" s="31"/>
      <c r="E106" s="7">
        <v>84</v>
      </c>
      <c r="F106" s="31" t="s">
        <v>17</v>
      </c>
      <c r="G106" s="7"/>
      <c r="H106" s="7"/>
      <c r="I106" s="67"/>
      <c r="J106" s="68"/>
      <c r="K106" s="68"/>
      <c r="L106" s="38"/>
      <c r="M106" s="9"/>
      <c r="N106" s="7"/>
      <c r="O106" s="61"/>
    </row>
    <row r="107" spans="1:15" ht="149.25" customHeight="1">
      <c r="A107" s="12" t="s">
        <v>40</v>
      </c>
      <c r="B107" s="4" t="s">
        <v>32</v>
      </c>
      <c r="C107" s="16" t="s">
        <v>87</v>
      </c>
      <c r="D107" s="31"/>
      <c r="E107" s="7">
        <v>4</v>
      </c>
      <c r="F107" s="31" t="s">
        <v>17</v>
      </c>
      <c r="G107" s="7"/>
      <c r="H107" s="7"/>
      <c r="I107" s="67"/>
      <c r="J107" s="68"/>
      <c r="K107" s="68"/>
      <c r="L107" s="38"/>
      <c r="M107" s="9"/>
      <c r="N107" s="7"/>
      <c r="O107" s="61"/>
    </row>
    <row r="108" spans="1:15" ht="132" customHeight="1">
      <c r="A108" s="12" t="s">
        <v>41</v>
      </c>
      <c r="B108" s="4" t="s">
        <v>32</v>
      </c>
      <c r="C108" s="16" t="s">
        <v>88</v>
      </c>
      <c r="D108" s="31"/>
      <c r="E108" s="7">
        <v>4</v>
      </c>
      <c r="F108" s="31" t="s">
        <v>17</v>
      </c>
      <c r="G108" s="7"/>
      <c r="H108" s="7"/>
      <c r="I108" s="67"/>
      <c r="J108" s="68"/>
      <c r="K108" s="68"/>
      <c r="L108" s="38"/>
      <c r="M108" s="9"/>
      <c r="N108" s="7"/>
      <c r="O108" s="61"/>
    </row>
    <row r="109" spans="1:15" ht="222.75" customHeight="1">
      <c r="A109" s="12" t="s">
        <v>42</v>
      </c>
      <c r="B109" s="4" t="s">
        <v>32</v>
      </c>
      <c r="C109" s="16" t="s">
        <v>89</v>
      </c>
      <c r="D109" s="31"/>
      <c r="E109" s="7">
        <v>4</v>
      </c>
      <c r="F109" s="31" t="s">
        <v>17</v>
      </c>
      <c r="G109" s="7"/>
      <c r="H109" s="7"/>
      <c r="I109" s="67"/>
      <c r="J109" s="68"/>
      <c r="K109" s="68"/>
      <c r="L109" s="38"/>
      <c r="M109" s="9"/>
      <c r="N109" s="7"/>
      <c r="O109" s="61"/>
    </row>
    <row r="110" spans="1:15" ht="197.25" customHeight="1">
      <c r="A110" s="12" t="s">
        <v>84</v>
      </c>
      <c r="B110" s="4" t="s">
        <v>32</v>
      </c>
      <c r="C110" s="16" t="s">
        <v>90</v>
      </c>
      <c r="D110" s="31"/>
      <c r="E110" s="3">
        <v>5</v>
      </c>
      <c r="F110" s="31" t="s">
        <v>17</v>
      </c>
      <c r="G110" s="7"/>
      <c r="H110" s="7"/>
      <c r="I110" s="67"/>
      <c r="J110" s="68"/>
      <c r="K110" s="68"/>
      <c r="L110" s="38"/>
      <c r="M110" s="9"/>
      <c r="N110" s="7"/>
      <c r="O110" s="61"/>
    </row>
    <row r="111" spans="1:15" ht="108.75" customHeight="1">
      <c r="A111" s="12" t="s">
        <v>43</v>
      </c>
      <c r="B111" s="4" t="s">
        <v>32</v>
      </c>
      <c r="C111" s="16" t="s">
        <v>91</v>
      </c>
      <c r="D111" s="31"/>
      <c r="E111" s="3">
        <v>20</v>
      </c>
      <c r="F111" s="31" t="s">
        <v>17</v>
      </c>
      <c r="G111" s="7"/>
      <c r="H111" s="7"/>
      <c r="I111" s="67"/>
      <c r="J111" s="68"/>
      <c r="K111" s="68"/>
      <c r="L111" s="38"/>
      <c r="M111" s="9"/>
      <c r="N111" s="7"/>
      <c r="O111" s="61"/>
    </row>
    <row r="112" spans="1:15" ht="126.75" customHeight="1">
      <c r="A112" s="12" t="s">
        <v>44</v>
      </c>
      <c r="B112" s="4" t="s">
        <v>32</v>
      </c>
      <c r="C112" s="16" t="s">
        <v>92</v>
      </c>
      <c r="D112" s="31"/>
      <c r="E112" s="3">
        <v>10</v>
      </c>
      <c r="F112" s="31" t="s">
        <v>17</v>
      </c>
      <c r="G112" s="7"/>
      <c r="H112" s="7"/>
      <c r="I112" s="67"/>
      <c r="J112" s="68"/>
      <c r="K112" s="68"/>
      <c r="L112" s="38"/>
      <c r="M112" s="9"/>
      <c r="N112" s="7"/>
      <c r="O112" s="61"/>
    </row>
    <row r="113" spans="1:15" ht="12.75">
      <c r="A113"/>
      <c r="B113"/>
      <c r="I113" s="20" t="s">
        <v>21</v>
      </c>
      <c r="J113" s="21">
        <f>SUM(J104:J112)</f>
        <v>0</v>
      </c>
      <c r="K113" s="21">
        <f>SUM(K104:K112)</f>
        <v>0</v>
      </c>
      <c r="L113" s="21">
        <f>SUM(L104:L112)</f>
        <v>0</v>
      </c>
      <c r="O113" s="62"/>
    </row>
    <row r="116" ht="13.5" customHeight="1"/>
    <row r="117" spans="2:13" ht="20.25">
      <c r="B117" s="1" t="s">
        <v>130</v>
      </c>
      <c r="C117" s="13"/>
      <c r="D117" s="2"/>
      <c r="F117" s="15"/>
      <c r="M117" s="15"/>
    </row>
    <row r="118" spans="1:14" ht="12.75">
      <c r="A118" s="19">
        <v>1</v>
      </c>
      <c r="B118" s="19">
        <v>2</v>
      </c>
      <c r="C118" s="28">
        <v>3</v>
      </c>
      <c r="D118" s="29">
        <v>4</v>
      </c>
      <c r="E118" s="30">
        <v>5</v>
      </c>
      <c r="F118" s="30">
        <v>6</v>
      </c>
      <c r="G118" s="30">
        <v>7</v>
      </c>
      <c r="H118" s="30">
        <v>8</v>
      </c>
      <c r="I118" s="30">
        <v>9</v>
      </c>
      <c r="J118" s="30">
        <v>10</v>
      </c>
      <c r="K118" s="20"/>
      <c r="L118" s="30">
        <v>11</v>
      </c>
      <c r="M118" s="30">
        <v>12</v>
      </c>
      <c r="N118" s="34">
        <v>13</v>
      </c>
    </row>
    <row r="119" spans="1:14" ht="85.5">
      <c r="A119" s="22" t="s">
        <v>0</v>
      </c>
      <c r="B119" s="23" t="s">
        <v>31</v>
      </c>
      <c r="C119" s="24" t="s">
        <v>1</v>
      </c>
      <c r="D119" s="47" t="s">
        <v>126</v>
      </c>
      <c r="E119" s="24" t="s">
        <v>19</v>
      </c>
      <c r="F119" s="24" t="s">
        <v>20</v>
      </c>
      <c r="G119" s="54" t="s">
        <v>27</v>
      </c>
      <c r="H119" s="55" t="s">
        <v>14</v>
      </c>
      <c r="I119" s="50" t="s">
        <v>28</v>
      </c>
      <c r="J119" s="51" t="s">
        <v>2</v>
      </c>
      <c r="K119" s="51" t="s">
        <v>29</v>
      </c>
      <c r="L119" s="56" t="s">
        <v>3</v>
      </c>
      <c r="M119" s="52" t="s">
        <v>100</v>
      </c>
      <c r="N119" s="53" t="s">
        <v>99</v>
      </c>
    </row>
    <row r="120" spans="1:14" ht="28.5">
      <c r="A120" s="4" t="s">
        <v>71</v>
      </c>
      <c r="B120" s="4" t="s">
        <v>63</v>
      </c>
      <c r="C120" s="63" t="s">
        <v>138</v>
      </c>
      <c r="D120" s="63"/>
      <c r="E120" s="7">
        <v>10</v>
      </c>
      <c r="F120" s="5" t="s">
        <v>8</v>
      </c>
      <c r="G120" s="65">
        <v>230</v>
      </c>
      <c r="H120" s="66">
        <v>8</v>
      </c>
      <c r="I120" s="67">
        <f aca="true" t="shared" si="2" ref="I120:I126">G120+((G120*H120)/100)</f>
        <v>248.4</v>
      </c>
      <c r="J120" s="68">
        <f aca="true" t="shared" si="3" ref="J120:J126">E120*G120</f>
        <v>2300</v>
      </c>
      <c r="K120" s="68">
        <f aca="true" t="shared" si="4" ref="K120:K126">(I120-G120)*E120</f>
        <v>184.00000000000006</v>
      </c>
      <c r="L120" s="38">
        <f aca="true" t="shared" si="5" ref="L120:L126">SUM(J120:K120)</f>
        <v>2484</v>
      </c>
      <c r="M120" s="68"/>
      <c r="N120" s="69"/>
    </row>
    <row r="121" spans="1:14" ht="28.5">
      <c r="A121" s="4" t="s">
        <v>38</v>
      </c>
      <c r="B121" s="4" t="s">
        <v>63</v>
      </c>
      <c r="C121" s="63" t="s">
        <v>132</v>
      </c>
      <c r="D121" s="63"/>
      <c r="E121" s="7">
        <v>50</v>
      </c>
      <c r="F121" s="5" t="s">
        <v>8</v>
      </c>
      <c r="G121" s="65">
        <v>60</v>
      </c>
      <c r="H121" s="66">
        <v>8</v>
      </c>
      <c r="I121" s="67">
        <f>G121+((G121*H121)/100)</f>
        <v>64.8</v>
      </c>
      <c r="J121" s="68">
        <f>E121*G121</f>
        <v>3000</v>
      </c>
      <c r="K121" s="68">
        <f>(I121-G121)*E121</f>
        <v>239.99999999999986</v>
      </c>
      <c r="L121" s="38">
        <f>SUM(J121:K121)</f>
        <v>3240</v>
      </c>
      <c r="M121" s="68"/>
      <c r="N121" s="69"/>
    </row>
    <row r="122" spans="1:14" ht="28.5">
      <c r="A122" s="12" t="s">
        <v>39</v>
      </c>
      <c r="B122" s="4" t="s">
        <v>63</v>
      </c>
      <c r="C122" s="63" t="s">
        <v>131</v>
      </c>
      <c r="D122" s="7"/>
      <c r="E122" s="7">
        <v>40</v>
      </c>
      <c r="F122" s="5" t="s">
        <v>8</v>
      </c>
      <c r="G122" s="7">
        <v>39.5</v>
      </c>
      <c r="H122" s="66">
        <v>8</v>
      </c>
      <c r="I122" s="67">
        <f t="shared" si="2"/>
        <v>42.66</v>
      </c>
      <c r="J122" s="68">
        <f t="shared" si="3"/>
        <v>1580</v>
      </c>
      <c r="K122" s="68">
        <f t="shared" si="4"/>
        <v>126.39999999999986</v>
      </c>
      <c r="L122" s="38">
        <f t="shared" si="5"/>
        <v>1706.3999999999999</v>
      </c>
      <c r="M122" s="7"/>
      <c r="N122" s="7"/>
    </row>
    <row r="123" spans="1:14" ht="28.5">
      <c r="A123" s="12" t="s">
        <v>40</v>
      </c>
      <c r="B123" s="4" t="s">
        <v>63</v>
      </c>
      <c r="C123" s="63" t="s">
        <v>134</v>
      </c>
      <c r="D123" s="7"/>
      <c r="E123" s="7">
        <v>10</v>
      </c>
      <c r="F123" s="5" t="s">
        <v>8</v>
      </c>
      <c r="G123" s="7">
        <v>59</v>
      </c>
      <c r="H123" s="66">
        <v>8</v>
      </c>
      <c r="I123" s="67">
        <f t="shared" si="2"/>
        <v>63.72</v>
      </c>
      <c r="J123" s="68">
        <f t="shared" si="3"/>
        <v>590</v>
      </c>
      <c r="K123" s="68">
        <f t="shared" si="4"/>
        <v>47.19999999999999</v>
      </c>
      <c r="L123" s="38">
        <f t="shared" si="5"/>
        <v>637.2</v>
      </c>
      <c r="M123" s="7"/>
      <c r="N123" s="7"/>
    </row>
    <row r="124" spans="1:14" ht="42.75">
      <c r="A124" s="12" t="s">
        <v>41</v>
      </c>
      <c r="B124" s="4" t="s">
        <v>64</v>
      </c>
      <c r="C124" s="63" t="s">
        <v>135</v>
      </c>
      <c r="E124" s="71">
        <v>60</v>
      </c>
      <c r="F124" s="5" t="s">
        <v>8</v>
      </c>
      <c r="G124">
        <v>7</v>
      </c>
      <c r="H124" s="66">
        <v>8</v>
      </c>
      <c r="I124" s="67">
        <f t="shared" si="2"/>
        <v>7.5600000000000005</v>
      </c>
      <c r="J124" s="68">
        <f t="shared" si="3"/>
        <v>420</v>
      </c>
      <c r="K124" s="68">
        <f t="shared" si="4"/>
        <v>33.60000000000003</v>
      </c>
      <c r="L124" s="38">
        <f t="shared" si="5"/>
        <v>453.6</v>
      </c>
      <c r="M124" s="7"/>
      <c r="N124" s="7"/>
    </row>
    <row r="125" spans="1:14" ht="14.25">
      <c r="A125" s="12" t="s">
        <v>42</v>
      </c>
      <c r="B125" s="4" t="s">
        <v>32</v>
      </c>
      <c r="C125" s="63" t="s">
        <v>133</v>
      </c>
      <c r="D125" s="7"/>
      <c r="E125" s="64">
        <v>30</v>
      </c>
      <c r="F125" s="5" t="s">
        <v>8</v>
      </c>
      <c r="G125" s="65">
        <v>33.5</v>
      </c>
      <c r="H125" s="66">
        <v>8</v>
      </c>
      <c r="I125" s="67">
        <f t="shared" si="2"/>
        <v>36.18</v>
      </c>
      <c r="J125" s="68">
        <f t="shared" si="3"/>
        <v>1005</v>
      </c>
      <c r="K125" s="68">
        <f t="shared" si="4"/>
        <v>80.39999999999999</v>
      </c>
      <c r="L125" s="38">
        <f t="shared" si="5"/>
        <v>1085.4</v>
      </c>
      <c r="M125" s="7"/>
      <c r="N125" s="7"/>
    </row>
    <row r="126" spans="1:14" ht="14.25">
      <c r="A126" s="12" t="s">
        <v>84</v>
      </c>
      <c r="B126" s="4" t="s">
        <v>63</v>
      </c>
      <c r="C126" s="70" t="s">
        <v>136</v>
      </c>
      <c r="D126" s="7"/>
      <c r="E126" s="7">
        <v>50</v>
      </c>
      <c r="F126" s="5" t="s">
        <v>8</v>
      </c>
      <c r="G126" s="7">
        <v>30</v>
      </c>
      <c r="H126" s="66">
        <v>8</v>
      </c>
      <c r="I126" s="67">
        <f t="shared" si="2"/>
        <v>32.4</v>
      </c>
      <c r="J126" s="68">
        <f t="shared" si="3"/>
        <v>1500</v>
      </c>
      <c r="K126" s="68">
        <f t="shared" si="4"/>
        <v>119.99999999999993</v>
      </c>
      <c r="L126" s="38">
        <f t="shared" si="5"/>
        <v>1620</v>
      </c>
      <c r="M126" s="7"/>
      <c r="N126" s="7"/>
    </row>
    <row r="127" spans="9:12" ht="12.75">
      <c r="I127" s="20" t="s">
        <v>21</v>
      </c>
      <c r="J127" s="21"/>
      <c r="K127" s="21"/>
      <c r="L127" s="21"/>
    </row>
  </sheetData>
  <sheetProtection/>
  <printOptions gridLines="1"/>
  <pageMargins left="0.75" right="0.75" top="1" bottom="1" header="0.5" footer="0.5"/>
  <pageSetup horizontalDpi="600" verticalDpi="600" orientation="landscape" paperSize="9" scale="6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e.szczepaniec</cp:lastModifiedBy>
  <cp:lastPrinted>2018-10-05T07:28:39Z</cp:lastPrinted>
  <dcterms:created xsi:type="dcterms:W3CDTF">2003-10-06T10:12:50Z</dcterms:created>
  <dcterms:modified xsi:type="dcterms:W3CDTF">2018-10-19T11:12:49Z</dcterms:modified>
  <cp:category/>
  <cp:version/>
  <cp:contentType/>
  <cp:contentStatus/>
</cp:coreProperties>
</file>