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52.2023 - U - endoprotezy (4)\2. SWZ\"/>
    </mc:Choice>
  </mc:AlternateContent>
  <xr:revisionPtr revIDLastSave="0" documentId="13_ncr:1_{28950C25-F53F-484D-82B4-8377FC825155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ZADANIE4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F18" i="1"/>
  <c r="H18" i="1" s="1"/>
  <c r="I18" i="1" s="1"/>
  <c r="F17" i="1"/>
  <c r="H17" i="1" s="1"/>
  <c r="I17" i="1" s="1"/>
  <c r="F15" i="1"/>
  <c r="H15" i="1" s="1"/>
  <c r="I15" i="1" s="1"/>
  <c r="F14" i="1"/>
  <c r="H14" i="1" s="1"/>
  <c r="I14" i="1" s="1"/>
  <c r="F12" i="1"/>
  <c r="H12" i="1" s="1"/>
  <c r="I12" i="1" s="1"/>
  <c r="F19" i="1" l="1"/>
  <c r="H11" i="1"/>
  <c r="H19" i="1" l="1"/>
  <c r="I11" i="1"/>
</calcChain>
</file>

<file path=xl/sharedStrings.xml><?xml version="1.0" encoding="utf-8"?>
<sst xmlns="http://schemas.openxmlformats.org/spreadsheetml/2006/main" count="43" uniqueCount="38">
  <si>
    <t>TABELA NR 1</t>
  </si>
  <si>
    <t>Lp.</t>
  </si>
  <si>
    <t>Przedmiot zamówienia</t>
  </si>
  <si>
    <t>Ilość</t>
  </si>
  <si>
    <t>Cena jednostkowa brutto               9=8/4</t>
  </si>
  <si>
    <t>1.</t>
  </si>
  <si>
    <t>Endoproteza stawu kolanowego w opcji zatrzaskowej i rotacyjnej</t>
  </si>
  <si>
    <t>1.1</t>
  </si>
  <si>
    <t>1.1.1</t>
  </si>
  <si>
    <t>szt.</t>
  </si>
  <si>
    <t>1.1.2</t>
  </si>
  <si>
    <t>1.2</t>
  </si>
  <si>
    <t>1.2.1</t>
  </si>
  <si>
    <t>1.2.2</t>
  </si>
  <si>
    <t>1.3</t>
  </si>
  <si>
    <t>1.3.1</t>
  </si>
  <si>
    <t>1.3.2</t>
  </si>
  <si>
    <t>Razem netto:</t>
  </si>
  <si>
    <t>Razem brutto:</t>
  </si>
  <si>
    <t xml:space="preserve">Element piszczelowy stawu kolanowego w opcji zatrzaskowej i rotacyjnej (do wyboru przez Zamawiającego):
</t>
  </si>
  <si>
    <t xml:space="preserve">Wkładka zatrzaskowa i rotacyjna (do wyboru przez Zamawiającego):
</t>
  </si>
  <si>
    <t>PRODUCENT, Nazwa własna lub inne określenie identyfikujące 
wyrób w sposób jednoznaczny, np. nr katalogowy</t>
  </si>
  <si>
    <t>Jm.</t>
  </si>
  <si>
    <t>Cena 
jednostkowa netto (zł/j.m.)</t>
  </si>
  <si>
    <t>Stawka
VAT
(%)</t>
  </si>
  <si>
    <r>
      <t xml:space="preserve">Element piszczelowy stawu kolanowego w opcji rotacyjnej:
</t>
    </r>
    <r>
      <rPr>
        <sz val="10"/>
        <color rgb="FF000000"/>
        <rFont val="Tahoma"/>
        <family val="2"/>
        <charset val="238"/>
      </rPr>
      <t>- cementowany, wykonany z CoCr z wysoce polerowaną powierzchnią artykulacyjną oraz chropowatą powierzchnią dolną (microblast) posiadający 4 loże na cement z podcięciami 45° na obrzeżach (macrolock). Kompatybilny z wkładką rotacyjną CR/CS i PS. W dolnej części posiada skrzydełka antyrotacyjne. Dostępny w 10 rozmiarach.</t>
    </r>
  </si>
  <si>
    <r>
      <t>Element udowy cementowany</t>
    </r>
    <r>
      <rPr>
        <sz val="10"/>
        <color rgb="FF000000"/>
        <rFont val="Tahoma"/>
        <family val="2"/>
        <charset val="238"/>
      </rPr>
      <t>, anatomiczny (prawy i lewy) o proporcjonalnym i stopniowo zmniejszającym się promieniu. W opcji CR i PS. Grubość w części tylnej dla opcji PS 9mm, a dla opcji CR 8mm. W opcji PS, klatka międzykłykciowa o nachyleniu 18°. Wykonany ze stopu CoCr, w 14 rozmiarach dla każdej ze stron w tym 10 standard oraz 4 wąskie. Do wyboru przez Zamawiającego:</t>
    </r>
  </si>
  <si>
    <t xml:space="preserve">Element udowy cementowany w opcji PS
</t>
  </si>
  <si>
    <t xml:space="preserve">Element udowy cementowany w opcji CR
</t>
  </si>
  <si>
    <t xml:space="preserve"> Załącznik nr 5 do SWZ</t>
  </si>
  <si>
    <t>Załącznik nr 1 do umowy NZ.261.52.4.2023</t>
  </si>
  <si>
    <t>Formularz cenowo- techniczny  zadania nr 4</t>
  </si>
  <si>
    <t>Wartość
netto
6=4x5</t>
  </si>
  <si>
    <t>Wartość
brutto
(zł) 8=6+7</t>
  </si>
  <si>
    <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 xml:space="preserve">sukcesywne dostawy endoprotez stawu kolanowego, zwanych dalej wyrobami, wraz z akcesoriami umożliwiającymi ich wszczepienie, </t>
    </r>
    <r>
      <rPr>
        <b/>
        <sz val="10"/>
        <color rgb="FF000000"/>
        <rFont val="Tahoma"/>
        <family val="2"/>
        <charset val="238"/>
      </rPr>
      <t>zwanymi dalej instrumentarium.
2.</t>
    </r>
    <r>
      <rPr>
        <sz val="10"/>
        <color rgb="FF000000"/>
        <rFont val="Tahoma"/>
        <family val="2"/>
        <charset val="238"/>
      </rPr>
      <t xml:space="preserve"> Wykonawca zobowiązuje się w ramach przedmiotu umowy i jego cenie:
</t>
    </r>
    <r>
      <rPr>
        <b/>
        <sz val="10"/>
        <color rgb="FF000000"/>
        <rFont val="Tahoma"/>
        <family val="2"/>
        <charset val="238"/>
      </rPr>
      <t>- dla poz. nr  1.1.1, 1.2.1, 1.3.1 tabeli:</t>
    </r>
    <r>
      <rPr>
        <sz val="10"/>
        <color rgb="FF000000"/>
        <rFont val="Tahoma"/>
        <family val="2"/>
        <charset val="238"/>
      </rPr>
      <t xml:space="preserve">
2.1 utworzyć w Centralnym Bloku Operacyjnym Zamawiającego bank depozytowy wyrobów w pełnym asortymencie i zakresie wymaganych rozmiarów,
2.2 udostępnić Zamawiającemu na okres obowiązywania niniejszej umowy komplet narzędzi specjalistycznych, zwanymi dalej instrumentarium, 
      umożliwiających implantację wyrobów,
2.3  uzupełniać bank depozytowy w terminie do </t>
    </r>
    <r>
      <rPr>
        <b/>
        <sz val="10"/>
        <color rgb="FF000000"/>
        <rFont val="Tahoma"/>
        <family val="2"/>
        <charset val="238"/>
      </rPr>
      <t>…*</t>
    </r>
    <r>
      <rPr>
        <sz val="10"/>
        <color rgb="FF000000"/>
        <rFont val="Tahoma"/>
        <family val="2"/>
        <charset val="238"/>
      </rPr>
      <t xml:space="preserve"> dni roboczych od przekazania Wykonawcy raportu implantacji za pośrednictwem  poczty elektronicznej na adres: </t>
    </r>
    <r>
      <rPr>
        <b/>
        <sz val="10"/>
        <color rgb="FF000000"/>
        <rFont val="Tahoma"/>
        <family val="2"/>
        <charset val="238"/>
      </rPr>
      <t>………………*</t>
    </r>
    <r>
      <rPr>
        <sz val="10"/>
        <color rgb="FF000000"/>
        <rFont val="Tahoma"/>
        <family val="2"/>
        <charset val="238"/>
      </rPr>
      <t xml:space="preserve">.
</t>
    </r>
    <r>
      <rPr>
        <b/>
        <sz val="10"/>
        <color rgb="FF000000"/>
        <rFont val="Tahoma"/>
        <family val="2"/>
        <charset val="238"/>
      </rPr>
      <t>- dla poz 1.1.2, 1.2.2, 1.3.2 tabeli:</t>
    </r>
    <r>
      <rPr>
        <sz val="10"/>
        <color rgb="FF000000"/>
        <rFont val="Tahoma"/>
        <family val="2"/>
        <charset val="238"/>
      </rPr>
      <t xml:space="preserve">
2.4. dostarczać wyroby w postaci kompletnego zestawu (pełny asortyment i zakres wymaganych rozmiarów) umożliwiającego przeprowadzenie zabiegu,
2.5. udostępniać Zamawiającemu na czas przeprowadzenia zabiegu instrumentarium umożliwiającego implantację każdego z rodzajów wyrobów,
2.6. dostarczyć wyroby oraz instrumentarium nie później niż 1 dzień roboczy przed datą planowanego zabiegu na podstawie zamówienia przesłanego drogą elektroniczna na adres lub zgłoszenia telefonicznego na numer </t>
    </r>
    <r>
      <rPr>
        <b/>
        <sz val="10"/>
        <color rgb="FF000000"/>
        <rFont val="Tahoma"/>
        <family val="2"/>
        <charset val="238"/>
      </rPr>
      <t>……………..*</t>
    </r>
    <r>
      <rPr>
        <sz val="10"/>
        <color rgb="FF000000"/>
        <rFont val="Tahoma"/>
        <family val="2"/>
        <charset val="238"/>
      </rPr>
      <t xml:space="preserve"> 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gwarantuje, że wszystkie wyroby, instrumentarium  objęte przedmiotem zamówienia spełniać będą wszystki</t>
    </r>
    <r>
      <rPr>
        <sz val="10"/>
        <rFont val="Tahoma"/>
        <family val="2"/>
        <charset val="238"/>
      </rPr>
      <t xml:space="preserve">e - wskazane w niniejszym załączniku – wymagania eksploatacyjno - techniczne oraz jakościowe.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oznakowanie o możliwości przeprowadzenia badania rezonansu magnetycznego,
    -  inne oznaczenia i informacje wymagane na podstawie odrębnych przepisów.
    </t>
    </r>
    <r>
      <rPr>
        <b/>
        <sz val="10"/>
        <rFont val="Tahoma"/>
        <family val="2"/>
        <charset val="238"/>
      </rPr>
      <t>Uwaga: Okres ważności wyrobów powinien wynosić minimum 12 miesięcy od dnia dostawy do siedziby zamawiającego.
5.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Wykonawca oświadcza, że na potwierdzenie stanu faktycznego, o którym mowa w pkt. 3 i 5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0"/>
        <rFont val="Tahoma"/>
        <family val="2"/>
        <charset val="238"/>
      </rPr>
      <t>*Wypełnia Wykonawca</t>
    </r>
  </si>
  <si>
    <r>
      <t xml:space="preserve">Element piszczelowy stawu kolanowego w opcji zatrzaskowej:
</t>
    </r>
    <r>
      <rPr>
        <sz val="10"/>
        <color rgb="FF000000"/>
        <rFont val="Tahoma"/>
        <family val="2"/>
        <charset val="238"/>
      </rPr>
      <t>-cementowany, wykonany z CoCr z wysoce polerowaną powierzchnią górną oraz chropowatą powierzchnią dolną (microblast) posiadający 4 loże na cement z podcięciami 45° na obrzeżach (macrolock). Kompatybilny z wkładką zatrzaskową CR/CS i PS.  W dolnej części posiada skrzydełka antyrotacyjne. Dostępny w 10 rozmiarach.</t>
    </r>
    <r>
      <rPr>
        <b/>
        <sz val="10"/>
        <color rgb="FF000000"/>
        <rFont val="Tahoma"/>
        <family val="2"/>
        <charset val="238"/>
      </rPr>
      <t xml:space="preserve">
</t>
    </r>
  </si>
  <si>
    <r>
      <t xml:space="preserve">
Wkładka rotacyjna:
</t>
    </r>
    <r>
      <rPr>
        <sz val="10"/>
        <color rgb="FF000000"/>
        <rFont val="Tahoma"/>
        <family val="2"/>
        <charset val="238"/>
      </rPr>
      <t xml:space="preserve">- wykonana z polietylenu z przeciwutleniaczem Pentaerythritol Tetrakis stabilizującym wolne rodniki. System pozwalający na połączenie elementu udowego i piszczelowego w zakresie +/- 2 rozmiary, wkładka zawsze jest w rozmiarze elementu udowego zachowując optymalne dopasowanie. Opcje CR/CS i PS w 10 rozmiarach o wysokościach 5, 6, 7, 8, 10, 12, 16mm oraz w opcji PS dodatkowo 18 i 20mm.
</t>
    </r>
  </si>
  <si>
    <r>
      <t xml:space="preserve">
Wkładka zatrzaskowa:
</t>
    </r>
    <r>
      <rPr>
        <sz val="10"/>
        <color rgb="FF000000"/>
        <rFont val="Tahoma"/>
        <family val="2"/>
        <charset val="238"/>
      </rPr>
      <t xml:space="preserve">- wykonana z polietylenu z przeciwutleniaczem Pentaerythritol Tetrakis stabilizującym wolne rodniki. System zatrzaskowy minimalizujący mikroruchy wkładki do 16µm oraz pozwalający na połączenie elementu udowego i piszczelowego w zakresie +/- 2 rozmiary, wkładka zawsze jest w rozmiarze elementu udowego zachowując optymalne dopasowanie. Opcje CR/CS i PS w 10 rozmiarach o wysokościach 5, 6, 7, 8, 10, 12, 16mm oraz w opcji PS dodatkowo 18 i 20mm.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</si>
</sst>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rgb="FF000000"/>
      <name val="Calibri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="91" zoomScaleNormal="100" zoomScaleSheetLayoutView="91" zoomScalePageLayoutView="55" workbookViewId="0">
      <selection activeCell="B25" sqref="B25"/>
    </sheetView>
  </sheetViews>
  <sheetFormatPr defaultColWidth="8.5703125" defaultRowHeight="14.25" x14ac:dyDescent="0.2"/>
  <cols>
    <col min="1" max="1" width="6.85546875" style="11" bestFit="1" customWidth="1"/>
    <col min="2" max="2" width="53.42578125" style="11" customWidth="1"/>
    <col min="3" max="3" width="5.140625" style="11" bestFit="1" customWidth="1"/>
    <col min="4" max="4" width="4.85546875" style="11" bestFit="1" customWidth="1"/>
    <col min="5" max="5" width="10.42578125" style="11" customWidth="1"/>
    <col min="6" max="6" width="15.42578125" style="11" bestFit="1" customWidth="1"/>
    <col min="7" max="7" width="8.28515625" style="11" customWidth="1"/>
    <col min="8" max="8" width="14.28515625" style="11" bestFit="1" customWidth="1"/>
    <col min="9" max="9" width="11.42578125" style="11" bestFit="1" customWidth="1"/>
    <col min="10" max="10" width="13.85546875" style="11" customWidth="1"/>
    <col min="11" max="16384" width="8.5703125" style="11"/>
  </cols>
  <sheetData>
    <row r="1" spans="1:10" x14ac:dyDescent="0.2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409.5" customHeight="1" x14ac:dyDescent="0.2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72.7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2">
      <c r="A6" s="12"/>
      <c r="B6" s="13" t="s">
        <v>0</v>
      </c>
      <c r="C6" s="14"/>
      <c r="D6" s="14"/>
      <c r="E6" s="15"/>
      <c r="F6" s="16"/>
      <c r="G6" s="15"/>
      <c r="H6" s="17"/>
      <c r="I6" s="14"/>
      <c r="J6" s="18"/>
    </row>
    <row r="7" spans="1:10" ht="94.5" customHeight="1" x14ac:dyDescent="0.2">
      <c r="A7" s="19" t="s">
        <v>1</v>
      </c>
      <c r="B7" s="1" t="s">
        <v>2</v>
      </c>
      <c r="C7" s="1" t="s">
        <v>22</v>
      </c>
      <c r="D7" s="1" t="s">
        <v>3</v>
      </c>
      <c r="E7" s="1" t="s">
        <v>23</v>
      </c>
      <c r="F7" s="1" t="s">
        <v>32</v>
      </c>
      <c r="G7" s="1" t="s">
        <v>24</v>
      </c>
      <c r="H7" s="1" t="s">
        <v>33</v>
      </c>
      <c r="I7" s="1" t="s">
        <v>4</v>
      </c>
      <c r="J7" s="1" t="s">
        <v>21</v>
      </c>
    </row>
    <row r="8" spans="1:10" s="22" customFormat="1" ht="12.75" x14ac:dyDescent="0.2">
      <c r="A8" s="20">
        <v>1</v>
      </c>
      <c r="B8" s="2">
        <v>2</v>
      </c>
      <c r="C8" s="2">
        <v>3</v>
      </c>
      <c r="D8" s="24">
        <v>4</v>
      </c>
      <c r="E8" s="3">
        <v>5</v>
      </c>
      <c r="F8" s="2">
        <v>6</v>
      </c>
      <c r="G8" s="3">
        <v>7</v>
      </c>
      <c r="H8" s="2">
        <v>8</v>
      </c>
      <c r="I8" s="2">
        <v>9</v>
      </c>
      <c r="J8" s="2">
        <v>10</v>
      </c>
    </row>
    <row r="9" spans="1:10" s="22" customFormat="1" ht="12.75" x14ac:dyDescent="0.2">
      <c r="A9" s="4" t="s">
        <v>5</v>
      </c>
      <c r="B9" s="32" t="s">
        <v>6</v>
      </c>
      <c r="C9" s="32"/>
      <c r="D9" s="32"/>
      <c r="E9" s="32"/>
      <c r="F9" s="32"/>
      <c r="G9" s="32"/>
      <c r="H9" s="32"/>
      <c r="I9" s="32"/>
      <c r="J9" s="32"/>
    </row>
    <row r="10" spans="1:10" s="38" customFormat="1" ht="51" x14ac:dyDescent="0.25">
      <c r="A10" s="5" t="s">
        <v>7</v>
      </c>
      <c r="B10" s="23" t="s">
        <v>19</v>
      </c>
      <c r="C10" s="33"/>
      <c r="D10" s="34"/>
      <c r="E10" s="34"/>
      <c r="F10" s="34"/>
      <c r="G10" s="34"/>
      <c r="H10" s="34"/>
      <c r="I10" s="34"/>
      <c r="J10" s="35"/>
    </row>
    <row r="11" spans="1:10" s="38" customFormat="1" ht="102" x14ac:dyDescent="0.25">
      <c r="A11" s="5" t="s">
        <v>8</v>
      </c>
      <c r="B11" s="23" t="s">
        <v>25</v>
      </c>
      <c r="C11" s="20" t="s">
        <v>9</v>
      </c>
      <c r="D11" s="24">
        <v>60</v>
      </c>
      <c r="E11" s="28"/>
      <c r="F11" s="29">
        <f>ROUND(E11*D11,2)</f>
        <v>0</v>
      </c>
      <c r="G11" s="27"/>
      <c r="H11" s="29">
        <f>ROUND((F11*G11)+F11,2)</f>
        <v>0</v>
      </c>
      <c r="I11" s="29">
        <f>ROUND(H11/D11,2)</f>
        <v>0</v>
      </c>
      <c r="J11" s="39"/>
    </row>
    <row r="12" spans="1:10" s="38" customFormat="1" ht="114.75" x14ac:dyDescent="0.25">
      <c r="A12" s="5" t="s">
        <v>10</v>
      </c>
      <c r="B12" s="23" t="s">
        <v>35</v>
      </c>
      <c r="C12" s="20" t="s">
        <v>9</v>
      </c>
      <c r="D12" s="24">
        <v>20</v>
      </c>
      <c r="E12" s="28"/>
      <c r="F12" s="29">
        <f>ROUND(E12*D12,2)</f>
        <v>0</v>
      </c>
      <c r="G12" s="27"/>
      <c r="H12" s="29">
        <f>ROUND((F12*G12)+F12,2)</f>
        <v>0</v>
      </c>
      <c r="I12" s="29">
        <f>ROUND(H12/D12,2)</f>
        <v>0</v>
      </c>
      <c r="J12" s="39"/>
    </row>
    <row r="13" spans="1:10" s="38" customFormat="1" ht="89.25" x14ac:dyDescent="0.25">
      <c r="A13" s="5" t="s">
        <v>11</v>
      </c>
      <c r="B13" s="23" t="s">
        <v>26</v>
      </c>
      <c r="C13" s="33"/>
      <c r="D13" s="34"/>
      <c r="E13" s="34"/>
      <c r="F13" s="34"/>
      <c r="G13" s="34"/>
      <c r="H13" s="34"/>
      <c r="I13" s="34"/>
      <c r="J13" s="35"/>
    </row>
    <row r="14" spans="1:10" s="38" customFormat="1" ht="25.5" x14ac:dyDescent="0.25">
      <c r="A14" s="5" t="s">
        <v>12</v>
      </c>
      <c r="B14" s="23" t="s">
        <v>27</v>
      </c>
      <c r="C14" s="20" t="s">
        <v>9</v>
      </c>
      <c r="D14" s="24">
        <v>60</v>
      </c>
      <c r="E14" s="28"/>
      <c r="F14" s="29">
        <f>ROUND(E14*D14,2)</f>
        <v>0</v>
      </c>
      <c r="G14" s="27"/>
      <c r="H14" s="29">
        <f>ROUND((F14*G14)+F14,2)</f>
        <v>0</v>
      </c>
      <c r="I14" s="29">
        <f>ROUND(H14/D14,2)</f>
        <v>0</v>
      </c>
      <c r="J14" s="39"/>
    </row>
    <row r="15" spans="1:10" s="38" customFormat="1" ht="25.5" x14ac:dyDescent="0.25">
      <c r="A15" s="5" t="s">
        <v>13</v>
      </c>
      <c r="B15" s="23" t="s">
        <v>28</v>
      </c>
      <c r="C15" s="20" t="s">
        <v>9</v>
      </c>
      <c r="D15" s="24">
        <v>20</v>
      </c>
      <c r="E15" s="28"/>
      <c r="F15" s="29">
        <f>ROUND(E15*D15,2)</f>
        <v>0</v>
      </c>
      <c r="G15" s="27"/>
      <c r="H15" s="29">
        <f>ROUND((F15*G15)+F15,2)</f>
        <v>0</v>
      </c>
      <c r="I15" s="29">
        <f>ROUND(H15/D15,2)</f>
        <v>0</v>
      </c>
      <c r="J15" s="39"/>
    </row>
    <row r="16" spans="1:10" s="38" customFormat="1" ht="38.25" x14ac:dyDescent="0.25">
      <c r="A16" s="5" t="s">
        <v>14</v>
      </c>
      <c r="B16" s="23" t="s">
        <v>20</v>
      </c>
      <c r="C16" s="33"/>
      <c r="D16" s="34"/>
      <c r="E16" s="34"/>
      <c r="F16" s="34"/>
      <c r="G16" s="34"/>
      <c r="H16" s="34"/>
      <c r="I16" s="34"/>
      <c r="J16" s="35"/>
    </row>
    <row r="17" spans="1:10" s="38" customFormat="1" ht="127.5" x14ac:dyDescent="0.25">
      <c r="A17" s="5" t="s">
        <v>15</v>
      </c>
      <c r="B17" s="23" t="s">
        <v>36</v>
      </c>
      <c r="C17" s="20" t="s">
        <v>9</v>
      </c>
      <c r="D17" s="24">
        <v>60</v>
      </c>
      <c r="E17" s="28"/>
      <c r="F17" s="29">
        <f>ROUND(E17*D17,2)</f>
        <v>0</v>
      </c>
      <c r="G17" s="27"/>
      <c r="H17" s="29">
        <f>ROUND((F17*G17)+F17,2)</f>
        <v>0</v>
      </c>
      <c r="I17" s="29">
        <f>ROUND(H17/D17,2)</f>
        <v>0</v>
      </c>
      <c r="J17" s="39"/>
    </row>
    <row r="18" spans="1:10" s="38" customFormat="1" ht="125.25" customHeight="1" x14ac:dyDescent="0.25">
      <c r="A18" s="5" t="s">
        <v>16</v>
      </c>
      <c r="B18" s="23" t="s">
        <v>37</v>
      </c>
      <c r="C18" s="20" t="s">
        <v>9</v>
      </c>
      <c r="D18" s="24">
        <v>20</v>
      </c>
      <c r="E18" s="28"/>
      <c r="F18" s="29">
        <f>ROUND(E18*D18,2)</f>
        <v>0</v>
      </c>
      <c r="G18" s="27"/>
      <c r="H18" s="29">
        <f>ROUND((F18*G18)+F18,2)</f>
        <v>0</v>
      </c>
      <c r="I18" s="29">
        <f>ROUND(H18/D18,2)</f>
        <v>0</v>
      </c>
      <c r="J18" s="39"/>
    </row>
    <row r="19" spans="1:10" ht="25.5" x14ac:dyDescent="0.2">
      <c r="A19" s="21"/>
      <c r="B19" s="6"/>
      <c r="C19" s="7"/>
      <c r="D19" s="8"/>
      <c r="E19" s="25" t="s">
        <v>17</v>
      </c>
      <c r="F19" s="30">
        <f>SUM(F10:F18)</f>
        <v>0</v>
      </c>
      <c r="G19" s="26" t="s">
        <v>18</v>
      </c>
      <c r="H19" s="30">
        <f>SUM(H10:H18)</f>
        <v>0</v>
      </c>
      <c r="I19" s="9"/>
      <c r="J19" s="10"/>
    </row>
  </sheetData>
  <mergeCells count="8">
    <mergeCell ref="A1:J1"/>
    <mergeCell ref="B9:J9"/>
    <mergeCell ref="C13:J13"/>
    <mergeCell ref="C10:J10"/>
    <mergeCell ref="C16:J16"/>
    <mergeCell ref="A2:J2"/>
    <mergeCell ref="A3:J3"/>
    <mergeCell ref="A4:J5"/>
  </mergeCells>
  <printOptions horizontalCentered="1"/>
  <pageMargins left="3.937007874015748E-2" right="3.937007874015748E-2" top="0.55118110236220474" bottom="0.15748031496062992" header="0" footer="0"/>
  <pageSetup paperSize="9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4</cp:revision>
  <cp:lastPrinted>2023-09-28T09:35:02Z</cp:lastPrinted>
  <dcterms:created xsi:type="dcterms:W3CDTF">2022-10-21T10:17:58Z</dcterms:created>
  <dcterms:modified xsi:type="dcterms:W3CDTF">2023-09-28T09:35:06Z</dcterms:modified>
  <dc:language>pl-PL</dc:language>
</cp:coreProperties>
</file>