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nici" sheetId="1" r:id="rId1"/>
    <sheet name="ocena jakości" sheetId="2" r:id="rId2"/>
  </sheets>
  <definedNames>
    <definedName name="_xlnm.Print_Area" localSheetId="0">nici!$A$1:$Q$126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7" i="1"/>
  <c r="J67"/>
  <c r="G57"/>
  <c r="G56"/>
  <c r="G54"/>
  <c r="G53"/>
  <c r="G52"/>
  <c r="G51"/>
  <c r="I50"/>
  <c r="I49"/>
  <c r="G48"/>
  <c r="I47"/>
  <c r="M58" s="1"/>
  <c r="G32"/>
  <c r="G31"/>
  <c r="G29"/>
  <c r="G27"/>
  <c r="G26"/>
  <c r="G25"/>
  <c r="G24"/>
  <c r="G23"/>
  <c r="G22"/>
  <c r="G21"/>
  <c r="M39"/>
  <c r="G20"/>
  <c r="G12"/>
  <c r="G11"/>
  <c r="M13"/>
  <c r="N13"/>
  <c r="G10"/>
  <c r="G47" l="1"/>
  <c r="N39"/>
  <c r="N58"/>
  <c r="O13"/>
  <c r="O58"/>
  <c r="G50"/>
  <c r="O39"/>
  <c r="G49"/>
  <c r="K67"/>
</calcChain>
</file>

<file path=xl/sharedStrings.xml><?xml version="1.0" encoding="utf-8"?>
<sst xmlns="http://schemas.openxmlformats.org/spreadsheetml/2006/main" count="245" uniqueCount="118">
  <si>
    <t>Załącznik cenowy *</t>
  </si>
  <si>
    <t>Część 1</t>
  </si>
  <si>
    <t>nić chirurgiczna wchłanialna syntetyczna(glikonat), monofilament o okresie podtrzymywania tkanki do 10 dni 20-30% i okresie całkowitego wchłonięcia do 56 dni</t>
  </si>
  <si>
    <t>L.p</t>
  </si>
  <si>
    <t>kod CPV</t>
  </si>
  <si>
    <t>rozmiar U.S.P.</t>
  </si>
  <si>
    <t>długość nitki</t>
  </si>
  <si>
    <t>opis igły</t>
  </si>
  <si>
    <t>ilość nitek w saszetce</t>
  </si>
  <si>
    <t>Ilość saszetek</t>
  </si>
  <si>
    <t>opis opakowania handlowego(ilość sasz/op)</t>
  </si>
  <si>
    <t>ilość opakowań handlowych</t>
  </si>
  <si>
    <t>Cena jednostkowa netto (zł) op handlowego</t>
  </si>
  <si>
    <t>Stawka podatku VAT (%)</t>
  </si>
  <si>
    <t>Cena jednostkowa brutto (zł)/ op handlowego</t>
  </si>
  <si>
    <t>Wartość netto (zł)</t>
  </si>
  <si>
    <t>Wartość VAT (zł)</t>
  </si>
  <si>
    <t>Wartość brutto (zł)</t>
  </si>
  <si>
    <t>podstawa dopuszczenia do obrotu</t>
  </si>
  <si>
    <t xml:space="preserve">producent, nazwa handlowa, numer katalogowy </t>
  </si>
  <si>
    <t>Iloczyn kolumn 9 i 10</t>
  </si>
  <si>
    <t>Iloczyn kolumn 10 i 11</t>
  </si>
  <si>
    <t>Suma kolumn 13 i 14</t>
  </si>
  <si>
    <t xml:space="preserve">CAPROSYN </t>
  </si>
  <si>
    <t>1.</t>
  </si>
  <si>
    <t>33141121-5</t>
  </si>
  <si>
    <t>70-90 cm</t>
  </si>
  <si>
    <t>1/2 koła  48 mm okrągła</t>
  </si>
  <si>
    <t>2.</t>
  </si>
  <si>
    <t>2/0</t>
  </si>
  <si>
    <t>70-75 cm</t>
  </si>
  <si>
    <t>1/2 koła 37 mm okrągła zwykła lub wzmocniona</t>
  </si>
  <si>
    <t>3.</t>
  </si>
  <si>
    <t>3/0</t>
  </si>
  <si>
    <t>1/2 koła 26 mm okrągła</t>
  </si>
  <si>
    <t>razem</t>
  </si>
  <si>
    <t>Część  2</t>
  </si>
  <si>
    <t>nić chirurgiczna wchłanialna, syntetyczna,monofilament, zawierająca substancję antybakteryjną o okresie całkowitego wchłonięcia 182-238 dni</t>
  </si>
  <si>
    <t>90cm</t>
  </si>
  <si>
    <t>1/2koła 48 mm okrągło- tnąca wzmocniona</t>
  </si>
  <si>
    <t>1/2koła 48 mm okrągła rozwarstwiająca, wzmocniona</t>
  </si>
  <si>
    <t xml:space="preserve">1/2koła 48 mm okrągło tnąca tapercut </t>
  </si>
  <si>
    <t>4.</t>
  </si>
  <si>
    <t>70 cm</t>
  </si>
  <si>
    <t xml:space="preserve">1/2koła 26 mm okrągła rozwarstwiająca, </t>
  </si>
  <si>
    <t>5.</t>
  </si>
  <si>
    <t>4/0</t>
  </si>
  <si>
    <t>1/2koła 26 mm okrągła taper point</t>
  </si>
  <si>
    <t>6.</t>
  </si>
  <si>
    <t>1/2koła 22 mm okrągła rozwarstwiająca,  taper point plus</t>
  </si>
  <si>
    <t>7.</t>
  </si>
  <si>
    <t>1/2koła 20 mm okrągła rozwarstwiająca,  taper point plus</t>
  </si>
  <si>
    <t>8.</t>
  </si>
  <si>
    <t>5/0</t>
  </si>
  <si>
    <t>1/2koła 17 mm okrągła rozwarstwiająca,  taper point plus</t>
  </si>
  <si>
    <t>nić chirurgiczna, sytntetyczna, monofilamentna, wchłanialna,  efektywny okres podtrzymywania tkankowego do 90 dni, okres wchłaniania 182-238 dni.</t>
  </si>
  <si>
    <t>9.</t>
  </si>
  <si>
    <t>53 cm</t>
  </si>
  <si>
    <t>nić syntetyczna, monofilamentna, niewchłanialna, polipropylenowa, posiadająca kontrolowane rozciąganie i plastyczne odkształcenie węzła.</t>
  </si>
  <si>
    <t>10.</t>
  </si>
  <si>
    <t>6/0</t>
  </si>
  <si>
    <t>60cm</t>
  </si>
  <si>
    <t>2x 3/8 koła 13mm okrągła o zwiększonej widoczności w polu operacyjnym Everpoint</t>
  </si>
  <si>
    <t>11.</t>
  </si>
  <si>
    <t>7/0</t>
  </si>
  <si>
    <t>2x 3/8 koła 9,3mm okrągła CC z mikroostrzem</t>
  </si>
  <si>
    <t>nić chirurgiczna, syntetyczna, pleciona, niewchłanialna, poliestrowa, zbudowana z rdzenia oplecionego 16 mikrowłóknami i powleczonego polibutylanem</t>
  </si>
  <si>
    <t>13.</t>
  </si>
  <si>
    <t>2x50 cm</t>
  </si>
  <si>
    <t>3/8 koła 90 mm konwencjonalnie tnąca 2x 40mm rurka winylowa</t>
  </si>
  <si>
    <t>Szew syntetyczny, niewchłanialny, polipropylenowy, monofilamentowy, posiadający kontrolowane rozciąganie zapobiegające nieumyślnemu zerwaniu szwu oraz plastyczne odkształcenie węzła 
Zapobiegające jego rozwiązaniu, igła 70mm, prosta, okrągła, podwójna.</t>
  </si>
  <si>
    <t>14.</t>
  </si>
  <si>
    <t xml:space="preserve">
70 mm
Igła okrągła
podwójna prosta </t>
  </si>
  <si>
    <t>Drut chirurgiczny ze stali nierdzewnej, monofilamentowy, niewchłanialny, igła 55mm 1/2 koła odwrotnie tnąca obrotowa, szew 75cm w rozmiarze USP 5 .</t>
  </si>
  <si>
    <t>15.</t>
  </si>
  <si>
    <t>75 cm</t>
  </si>
  <si>
    <t>½ koła, odwrotnie tnąca, obrotowa</t>
  </si>
  <si>
    <t>* zamawiający wymaga użyczenia kapciuchownicy na czas trwania umowy</t>
  </si>
  <si>
    <t>Część 3</t>
  </si>
  <si>
    <t xml:space="preserve">nić chirurgiczna niewchłanialna z poliamidu,pleciona, powlekana silikonem, każde włókno i cały sznurek razem </t>
  </si>
  <si>
    <t>33141121-4</t>
  </si>
  <si>
    <t>300cm</t>
  </si>
  <si>
    <t xml:space="preserve">bez igły </t>
  </si>
  <si>
    <t>250cm</t>
  </si>
  <si>
    <t>75cm</t>
  </si>
  <si>
    <t>1/2 koła  30 mm okrągła</t>
  </si>
  <si>
    <t>7 x 75 cm</t>
  </si>
  <si>
    <t xml:space="preserve">7 x 75 cm </t>
  </si>
  <si>
    <t xml:space="preserve">7. </t>
  </si>
  <si>
    <t>366 cm</t>
  </si>
  <si>
    <t xml:space="preserve">8. </t>
  </si>
  <si>
    <t>1/2 koła  26 mm okrągła</t>
  </si>
  <si>
    <t>Nić chirugiczna, pleciona, niewchłanialna  jedwabna, niemutogenna. Wykonane z fibroiny - naturalnego białkopodobnego włókna jedwabiu. 
Włókna poddawane obróbce w celu usunięcia naturalnie występującej w nich gumy serycynowej. Powlekane silikonem bądź woskiem</t>
  </si>
  <si>
    <t xml:space="preserve">2 x 150 cm </t>
  </si>
  <si>
    <t>Część  4</t>
  </si>
  <si>
    <t>opis</t>
  </si>
  <si>
    <t>op</t>
  </si>
  <si>
    <t xml:space="preserve">Cena jednostkowa netto (zł) </t>
  </si>
  <si>
    <t>Cena jednostkowa brutto (zł)</t>
  </si>
  <si>
    <t>33141122-1</t>
  </si>
  <si>
    <t>nić chirurgiczna Fiber Wire ® ref AR-7201</t>
  </si>
  <si>
    <t>w przypadku zaoferowania z przeliczenia niecałkowitych ilości opakowań należy złożyć ofertę zaokrąglając ilość opakowań do pełnego opakowania w górę</t>
  </si>
  <si>
    <t xml:space="preserve">Zamawiający wymaga aby w pakiecie wszystkie pozycje były od jednego producenta </t>
  </si>
  <si>
    <t>Na każdej saszetce musi znajdować się kod matrycowy  nadrukowany</t>
  </si>
  <si>
    <t xml:space="preserve">Na każdym opakowaniu zbiorczym musi znajdować się kod matrycowy </t>
  </si>
  <si>
    <t>karty katalogowe produktu dla każdej pozycji</t>
  </si>
  <si>
    <t>Zamawiający wymaga dostarczenia wskazanych pozycji po 1 saszetce  oferowanego kodu w celu oceny jakości.</t>
  </si>
  <si>
    <t>Ocena jakości: Waga 20%</t>
  </si>
  <si>
    <t>Oceniane cechy dla pakietów 1 – 8 :
1. stabilność igły w imadle 0 – 5 pkt.
2. odporność igły na złamanie, wygięcie 0 – 5 pkt.
3. ostrość igły po wielokrotnym przejściu przez tkanki 0 – 5 pkt.
4. trwałość połączenia igły z nicią 0 – 5 pkt.
5. rozciągliwość nitki 0 – 5 pkt.                             6.jakość nitki 0-5 pkt.</t>
  </si>
  <si>
    <t>Część nr:</t>
  </si>
  <si>
    <t>cecha nr 1</t>
  </si>
  <si>
    <t>cecha nr 2</t>
  </si>
  <si>
    <t>cecha nr 3</t>
  </si>
  <si>
    <t>cecha nr 4</t>
  </si>
  <si>
    <t>cecha nr 5</t>
  </si>
  <si>
    <t>cecha nr 6</t>
  </si>
  <si>
    <t>Łączna punktacja:</t>
  </si>
  <si>
    <t>do części 1,2,3,4</t>
  </si>
</sst>
</file>

<file path=xl/styles.xml><?xml version="1.0" encoding="utf-8"?>
<styleSheet xmlns="http://schemas.openxmlformats.org/spreadsheetml/2006/main">
  <numFmts count="1">
    <numFmt numFmtId="164" formatCode="_-* #,##0.00&quot; zł&quot;_-;\-* #,##0.00&quot; zł&quot;_-;_-* \-??&quot; zł&quot;_-;_-@_-"/>
  </numFmts>
  <fonts count="16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color rgb="FF000000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9"/>
      <name val="Verdana"/>
      <family val="2"/>
      <charset val="238"/>
    </font>
    <font>
      <sz val="11"/>
      <name val="Arial"/>
      <family val="2"/>
      <charset val="1"/>
    </font>
    <font>
      <i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  <fill>
      <patternFill patternType="solid">
        <fgColor rgb="FFFFFF99"/>
        <bgColor rgb="FFFFFF73"/>
      </patternFill>
    </fill>
    <fill>
      <patternFill patternType="solid">
        <fgColor rgb="FFFFFF73"/>
        <bgColor rgb="FFFFFF99"/>
      </patternFill>
    </fill>
    <fill>
      <patternFill patternType="solid">
        <fgColor rgb="FFFFFFFF"/>
        <bgColor rgb="FFCCFFFF"/>
      </patternFill>
    </fill>
    <fill>
      <patternFill patternType="solid">
        <fgColor rgb="FFFF8000"/>
        <bgColor rgb="FFFF66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2" fillId="0" borderId="0" xfId="0" applyFont="1" applyBorder="1" applyAlignment="1"/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2" fillId="0" borderId="0" xfId="0" applyFont="1" applyBorder="1"/>
    <xf numFmtId="0" fontId="5" fillId="2" borderId="0" xfId="0" applyFont="1" applyFill="1" applyBorder="1" applyAlignment="1">
      <alignment vertical="top"/>
    </xf>
    <xf numFmtId="0" fontId="3" fillId="0" borderId="0" xfId="0" applyFont="1" applyBorder="1"/>
    <xf numFmtId="0" fontId="2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vertical="top" wrapText="1"/>
    </xf>
    <xf numFmtId="0" fontId="6" fillId="4" borderId="2" xfId="0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wrapText="1"/>
    </xf>
    <xf numFmtId="0" fontId="2" fillId="3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2" fillId="0" borderId="3" xfId="0" applyFont="1" applyBorder="1"/>
    <xf numFmtId="0" fontId="2" fillId="0" borderId="2" xfId="0" applyFont="1" applyBorder="1" applyAlignment="1"/>
    <xf numFmtId="0" fontId="4" fillId="0" borderId="2" xfId="0" applyFont="1" applyBorder="1" applyAlignment="1">
      <alignment horizontal="left" vertical="top"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2" fillId="0" borderId="2" xfId="0" applyFont="1" applyBorder="1"/>
    <xf numFmtId="4" fontId="7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top" wrapText="1"/>
    </xf>
    <xf numFmtId="0" fontId="3" fillId="3" borderId="2" xfId="0" applyFont="1" applyFill="1" applyBorder="1"/>
    <xf numFmtId="4" fontId="2" fillId="3" borderId="2" xfId="0" applyNumberFormat="1" applyFont="1" applyFill="1" applyBorder="1"/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/>
    <xf numFmtId="0" fontId="3" fillId="2" borderId="0" xfId="0" applyFont="1" applyFill="1" applyAlignment="1"/>
    <xf numFmtId="164" fontId="4" fillId="0" borderId="2" xfId="1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0" xfId="0" applyFont="1"/>
    <xf numFmtId="0" fontId="4" fillId="5" borderId="2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4" xfId="0" applyFont="1" applyBorder="1"/>
    <xf numFmtId="0" fontId="6" fillId="0" borderId="4" xfId="0" applyFont="1" applyBorder="1" applyAlignment="1">
      <alignment horizontal="left"/>
    </xf>
    <xf numFmtId="0" fontId="8" fillId="0" borderId="0" xfId="0" applyFont="1"/>
    <xf numFmtId="0" fontId="4" fillId="5" borderId="0" xfId="0" applyFont="1" applyFill="1" applyBorder="1" applyAlignment="1">
      <alignment vertical="top" wrapText="1"/>
    </xf>
    <xf numFmtId="0" fontId="6" fillId="5" borderId="0" xfId="0" applyFont="1" applyFill="1" applyBorder="1"/>
    <xf numFmtId="0" fontId="6" fillId="5" borderId="0" xfId="0" applyFont="1" applyFill="1" applyBorder="1" applyAlignment="1">
      <alignment wrapText="1"/>
    </xf>
    <xf numFmtId="0" fontId="6" fillId="0" borderId="0" xfId="0" applyFont="1" applyBorder="1" applyAlignment="1">
      <alignment horizontal="left"/>
    </xf>
    <xf numFmtId="0" fontId="2" fillId="0" borderId="5" xfId="0" applyFont="1" applyBorder="1"/>
    <xf numFmtId="0" fontId="10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5" xfId="0" applyBorder="1"/>
    <xf numFmtId="0" fontId="2" fillId="0" borderId="7" xfId="0" applyFont="1" applyBorder="1"/>
    <xf numFmtId="0" fontId="2" fillId="0" borderId="4" xfId="0" applyFont="1" applyBorder="1" applyAlignment="1"/>
    <xf numFmtId="0" fontId="6" fillId="0" borderId="4" xfId="0" applyFont="1" applyBorder="1" applyAlignment="1">
      <alignment vertical="top" wrapText="1"/>
    </xf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2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vertical="top" wrapText="1"/>
    </xf>
    <xf numFmtId="0" fontId="6" fillId="5" borderId="0" xfId="0" applyFont="1" applyFill="1" applyBorder="1" applyAlignment="1">
      <alignment horizontal="left" wrapText="1"/>
    </xf>
    <xf numFmtId="0" fontId="2" fillId="0" borderId="8" xfId="0" applyFont="1" applyBorder="1"/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3" fillId="0" borderId="0" xfId="0" applyFont="1"/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Alignment="1">
      <alignment horizontal="left" indent="15"/>
    </xf>
    <xf numFmtId="0" fontId="6" fillId="0" borderId="0" xfId="0" applyFont="1" applyAlignment="1">
      <alignment horizontal="left"/>
    </xf>
    <xf numFmtId="0" fontId="3" fillId="5" borderId="0" xfId="0" applyFont="1" applyFill="1" applyAlignment="1"/>
    <xf numFmtId="0" fontId="14" fillId="0" borderId="0" xfId="0" applyFont="1" applyAlignment="1">
      <alignment horizontal="left" vertical="top" wrapText="1"/>
    </xf>
    <xf numFmtId="0" fontId="0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5" fillId="0" borderId="0" xfId="0" applyFont="1" applyAlignment="1">
      <alignment horizontal="justify"/>
    </xf>
    <xf numFmtId="0" fontId="2" fillId="0" borderId="0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7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8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28"/>
  <sheetViews>
    <sheetView tabSelected="1" view="pageBreakPreview" topLeftCell="A61" zoomScaleNormal="100" workbookViewId="0">
      <selection activeCell="D66" sqref="D66"/>
    </sheetView>
  </sheetViews>
  <sheetFormatPr defaultColWidth="9.109375" defaultRowHeight="13.2"/>
  <cols>
    <col min="1" max="1" width="4.44140625" style="1" customWidth="1"/>
    <col min="2" max="2" width="9.88671875" style="1" customWidth="1"/>
    <col min="3" max="3" width="13.109375" style="2" customWidth="1"/>
    <col min="4" max="4" width="11" style="2" customWidth="1"/>
    <col min="5" max="5" width="18.5546875" style="2" customWidth="1"/>
    <col min="6" max="6" width="7.33203125" style="2" customWidth="1"/>
    <col min="7" max="7" width="7.5546875" style="2" customWidth="1"/>
    <col min="8" max="8" width="9.109375" style="2"/>
    <col min="9" max="9" width="9.33203125" style="2" customWidth="1"/>
    <col min="10" max="10" width="13.6640625" style="2" customWidth="1"/>
    <col min="11" max="11" width="9.109375" style="2"/>
    <col min="12" max="12" width="11.88671875" style="2" customWidth="1"/>
    <col min="13" max="13" width="11.44140625" style="2" customWidth="1"/>
    <col min="14" max="14" width="12.109375" style="2" customWidth="1"/>
    <col min="15" max="15" width="13.44140625" style="2" customWidth="1"/>
    <col min="16" max="16" width="11.88671875" style="2" customWidth="1"/>
    <col min="17" max="17" width="54.6640625" style="2" customWidth="1"/>
    <col min="18" max="1024" width="9.109375" style="2"/>
  </cols>
  <sheetData>
    <row r="1" spans="1:18" ht="19.5" customHeight="1">
      <c r="A1" s="3" t="s">
        <v>0</v>
      </c>
      <c r="B1" s="3"/>
    </row>
    <row r="2" spans="1:18" ht="14.25" customHeight="1">
      <c r="A2" s="4"/>
      <c r="C2" s="5"/>
      <c r="D2" s="6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3.8">
      <c r="A3" s="4"/>
      <c r="B3" s="9" t="s">
        <v>1</v>
      </c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8">
      <c r="A4" s="4" t="s">
        <v>2</v>
      </c>
      <c r="B4" s="4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8" ht="12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</row>
    <row r="6" spans="1:18" ht="66.75" customHeight="1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9</v>
      </c>
      <c r="H6" s="14" t="s">
        <v>10</v>
      </c>
      <c r="I6" s="14" t="s">
        <v>11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3" t="s">
        <v>17</v>
      </c>
      <c r="P6" s="13" t="s">
        <v>18</v>
      </c>
      <c r="Q6" s="15" t="s">
        <v>19</v>
      </c>
    </row>
    <row r="7" spans="1:18" hidden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6">
        <v>9</v>
      </c>
      <c r="J7" s="11">
        <v>10</v>
      </c>
      <c r="K7" s="11">
        <v>11</v>
      </c>
      <c r="L7" s="16">
        <v>12</v>
      </c>
      <c r="M7" s="11">
        <v>13</v>
      </c>
      <c r="N7" s="11">
        <v>14</v>
      </c>
      <c r="O7" s="11">
        <v>15</v>
      </c>
      <c r="P7" s="11">
        <v>16</v>
      </c>
      <c r="Q7" s="16">
        <v>17</v>
      </c>
    </row>
    <row r="8" spans="1:18" ht="69" hidden="1">
      <c r="A8" s="12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4" t="s">
        <v>9</v>
      </c>
      <c r="H8" s="14" t="s">
        <v>10</v>
      </c>
      <c r="I8" s="17" t="s">
        <v>11</v>
      </c>
      <c r="J8" s="13" t="s">
        <v>12</v>
      </c>
      <c r="K8" s="13" t="s">
        <v>13</v>
      </c>
      <c r="L8" s="18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9" t="s">
        <v>19</v>
      </c>
    </row>
    <row r="9" spans="1:18" ht="27.6" hidden="1">
      <c r="A9" s="20"/>
      <c r="B9" s="21"/>
      <c r="C9" s="21"/>
      <c r="D9" s="21"/>
      <c r="E9" s="21"/>
      <c r="F9" s="21"/>
      <c r="G9" s="22"/>
      <c r="H9" s="22"/>
      <c r="I9" s="23"/>
      <c r="J9" s="21"/>
      <c r="K9" s="21"/>
      <c r="L9" s="24"/>
      <c r="M9" s="25" t="s">
        <v>20</v>
      </c>
      <c r="N9" s="25" t="s">
        <v>21</v>
      </c>
      <c r="O9" s="25" t="s">
        <v>22</v>
      </c>
      <c r="P9" s="25"/>
      <c r="Q9" s="26" t="s">
        <v>23</v>
      </c>
    </row>
    <row r="10" spans="1:18" ht="13.8">
      <c r="A10" s="27" t="s">
        <v>24</v>
      </c>
      <c r="B10" s="18" t="s">
        <v>25</v>
      </c>
      <c r="C10" s="28">
        <v>0</v>
      </c>
      <c r="D10" s="29" t="s">
        <v>26</v>
      </c>
      <c r="E10" s="30" t="s">
        <v>27</v>
      </c>
      <c r="F10" s="31">
        <v>1</v>
      </c>
      <c r="G10" s="31">
        <f>PRODUCT(H10,I10)</f>
        <v>540</v>
      </c>
      <c r="H10" s="31">
        <v>36</v>
      </c>
      <c r="I10" s="31">
        <v>15</v>
      </c>
      <c r="J10" s="31"/>
      <c r="K10" s="31"/>
      <c r="L10" s="32"/>
      <c r="M10" s="33"/>
      <c r="N10" s="33"/>
      <c r="O10" s="33"/>
      <c r="P10" s="31"/>
      <c r="Q10" s="31"/>
    </row>
    <row r="11" spans="1:18" ht="27.6">
      <c r="A11" s="27" t="s">
        <v>28</v>
      </c>
      <c r="B11" s="18" t="s">
        <v>25</v>
      </c>
      <c r="C11" s="34" t="s">
        <v>29</v>
      </c>
      <c r="D11" s="29" t="s">
        <v>30</v>
      </c>
      <c r="E11" s="30" t="s">
        <v>31</v>
      </c>
      <c r="F11" s="31">
        <v>1</v>
      </c>
      <c r="G11" s="31">
        <f>PRODUCT(H11,I11)</f>
        <v>468</v>
      </c>
      <c r="H11" s="31">
        <v>36</v>
      </c>
      <c r="I11" s="31">
        <v>13</v>
      </c>
      <c r="J11" s="31"/>
      <c r="K11" s="31"/>
      <c r="L11" s="32"/>
      <c r="M11" s="33"/>
      <c r="N11" s="33"/>
      <c r="O11" s="33"/>
      <c r="P11" s="31"/>
      <c r="Q11" s="31"/>
    </row>
    <row r="12" spans="1:18" ht="13.8">
      <c r="A12" s="27" t="s">
        <v>32</v>
      </c>
      <c r="B12" s="18" t="s">
        <v>25</v>
      </c>
      <c r="C12" s="34" t="s">
        <v>33</v>
      </c>
      <c r="D12" s="29" t="s">
        <v>30</v>
      </c>
      <c r="E12" s="30" t="s">
        <v>34</v>
      </c>
      <c r="F12" s="31">
        <v>1</v>
      </c>
      <c r="G12" s="31">
        <f>PRODUCT(H12,I12)</f>
        <v>504</v>
      </c>
      <c r="H12" s="31">
        <v>36</v>
      </c>
      <c r="I12" s="31">
        <v>14</v>
      </c>
      <c r="J12" s="31"/>
      <c r="K12" s="31"/>
      <c r="L12" s="32"/>
      <c r="M12" s="33"/>
      <c r="N12" s="33"/>
      <c r="O12" s="33"/>
      <c r="P12" s="31"/>
      <c r="Q12" s="31"/>
    </row>
    <row r="13" spans="1:18">
      <c r="A13" s="4"/>
      <c r="B13" s="4"/>
      <c r="C13" s="8"/>
      <c r="D13" s="8"/>
      <c r="E13" s="8"/>
      <c r="F13" s="8"/>
      <c r="G13" s="8"/>
      <c r="H13" s="8"/>
      <c r="I13" s="8"/>
      <c r="J13" s="8"/>
      <c r="K13" s="8"/>
      <c r="L13" s="35" t="s">
        <v>35</v>
      </c>
      <c r="M13" s="36">
        <f>SUM(M10:M12)</f>
        <v>0</v>
      </c>
      <c r="N13" s="36">
        <f>SUM(N10:N12)</f>
        <v>0</v>
      </c>
      <c r="O13" s="36">
        <f>SUM(O10:O12)</f>
        <v>0</v>
      </c>
      <c r="Q13" s="8"/>
    </row>
    <row r="14" spans="1:18">
      <c r="A14" s="4"/>
      <c r="B14" s="4"/>
      <c r="C14" s="8"/>
      <c r="D14" s="8"/>
      <c r="E14" s="8"/>
      <c r="F14" s="8"/>
      <c r="G14" s="8"/>
      <c r="H14" s="8"/>
      <c r="I14" s="8"/>
      <c r="J14" s="8"/>
      <c r="K14" s="8"/>
      <c r="L14" s="10"/>
      <c r="M14" s="8"/>
      <c r="N14" s="8"/>
      <c r="O14" s="10"/>
      <c r="Q14" s="8"/>
    </row>
    <row r="15" spans="1:18" ht="13.8">
      <c r="A15" s="4"/>
      <c r="B15" s="37"/>
      <c r="C15" s="38"/>
      <c r="D15" s="39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>
      <c r="B16" s="40" t="s">
        <v>36</v>
      </c>
      <c r="L16" s="10"/>
      <c r="M16" s="8"/>
      <c r="N16" s="8"/>
      <c r="O16" s="10"/>
    </row>
    <row r="17" spans="1:18">
      <c r="A17" s="1" t="s">
        <v>37</v>
      </c>
      <c r="L17" s="10"/>
      <c r="M17" s="8"/>
      <c r="N17" s="8"/>
      <c r="O17" s="10"/>
    </row>
    <row r="18" spans="1:18" ht="12.75" customHeight="1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12</v>
      </c>
      <c r="M18" s="11">
        <v>13</v>
      </c>
      <c r="N18" s="11">
        <v>14</v>
      </c>
      <c r="O18" s="11">
        <v>15</v>
      </c>
      <c r="P18" s="11">
        <v>16</v>
      </c>
      <c r="Q18" s="11">
        <v>17</v>
      </c>
    </row>
    <row r="19" spans="1:18" ht="66.75" customHeight="1">
      <c r="A19" s="12" t="s">
        <v>3</v>
      </c>
      <c r="B19" s="13" t="s">
        <v>4</v>
      </c>
      <c r="C19" s="13" t="s">
        <v>5</v>
      </c>
      <c r="D19" s="13" t="s">
        <v>6</v>
      </c>
      <c r="E19" s="13" t="s">
        <v>7</v>
      </c>
      <c r="F19" s="13" t="s">
        <v>8</v>
      </c>
      <c r="G19" s="14" t="s">
        <v>9</v>
      </c>
      <c r="H19" s="14" t="s">
        <v>10</v>
      </c>
      <c r="I19" s="14" t="s">
        <v>11</v>
      </c>
      <c r="J19" s="13" t="s">
        <v>12</v>
      </c>
      <c r="K19" s="13" t="s">
        <v>13</v>
      </c>
      <c r="L19" s="13" t="s">
        <v>14</v>
      </c>
      <c r="M19" s="13" t="s">
        <v>15</v>
      </c>
      <c r="N19" s="13" t="s">
        <v>16</v>
      </c>
      <c r="O19" s="13" t="s">
        <v>17</v>
      </c>
      <c r="P19" s="13" t="s">
        <v>18</v>
      </c>
      <c r="Q19" s="15" t="s">
        <v>19</v>
      </c>
    </row>
    <row r="20" spans="1:18" ht="32.1" customHeight="1">
      <c r="A20" s="27" t="s">
        <v>24</v>
      </c>
      <c r="B20" s="18" t="s">
        <v>25</v>
      </c>
      <c r="C20" s="34">
        <v>0</v>
      </c>
      <c r="D20" s="29" t="s">
        <v>38</v>
      </c>
      <c r="E20" s="30" t="s">
        <v>39</v>
      </c>
      <c r="F20" s="31"/>
      <c r="G20" s="31">
        <f t="shared" ref="G20:G27" si="0">PRODUCT(H20,I20)</f>
        <v>108</v>
      </c>
      <c r="H20" s="31">
        <v>36</v>
      </c>
      <c r="I20" s="31">
        <v>3</v>
      </c>
      <c r="J20" s="41"/>
      <c r="K20" s="31"/>
      <c r="L20" s="32"/>
      <c r="M20" s="33"/>
      <c r="N20" s="33"/>
      <c r="O20" s="33"/>
      <c r="P20" s="31"/>
      <c r="Q20" s="42"/>
      <c r="R20" s="43"/>
    </row>
    <row r="21" spans="1:18" ht="34.049999999999997" customHeight="1">
      <c r="A21" s="27" t="s">
        <v>28</v>
      </c>
      <c r="B21" s="18" t="s">
        <v>25</v>
      </c>
      <c r="C21" s="34">
        <v>1</v>
      </c>
      <c r="D21" s="29" t="s">
        <v>38</v>
      </c>
      <c r="E21" s="30" t="s">
        <v>40</v>
      </c>
      <c r="F21" s="31"/>
      <c r="G21" s="31">
        <f t="shared" si="0"/>
        <v>108</v>
      </c>
      <c r="H21" s="31">
        <v>36</v>
      </c>
      <c r="I21" s="31">
        <v>3</v>
      </c>
      <c r="J21" s="41"/>
      <c r="K21" s="31"/>
      <c r="L21" s="32"/>
      <c r="M21" s="33"/>
      <c r="N21" s="33"/>
      <c r="O21" s="33"/>
      <c r="P21" s="31"/>
      <c r="Q21" s="42"/>
      <c r="R21" s="43"/>
    </row>
    <row r="22" spans="1:18" ht="33.450000000000003" customHeight="1">
      <c r="A22" s="27" t="s">
        <v>32</v>
      </c>
      <c r="B22" s="18" t="s">
        <v>25</v>
      </c>
      <c r="C22" s="34">
        <v>1</v>
      </c>
      <c r="D22" s="29" t="s">
        <v>38</v>
      </c>
      <c r="E22" s="30" t="s">
        <v>41</v>
      </c>
      <c r="F22" s="31"/>
      <c r="G22" s="31">
        <f t="shared" si="0"/>
        <v>144</v>
      </c>
      <c r="H22" s="31">
        <v>36</v>
      </c>
      <c r="I22" s="31">
        <v>4</v>
      </c>
      <c r="J22" s="41"/>
      <c r="K22" s="31"/>
      <c r="L22" s="32"/>
      <c r="M22" s="33"/>
      <c r="N22" s="33"/>
      <c r="O22" s="33"/>
      <c r="P22" s="31"/>
      <c r="Q22" s="42"/>
      <c r="R22" s="43"/>
    </row>
    <row r="23" spans="1:18" ht="29.4" customHeight="1">
      <c r="A23" s="27" t="s">
        <v>42</v>
      </c>
      <c r="B23" s="18" t="s">
        <v>25</v>
      </c>
      <c r="C23" s="34" t="s">
        <v>33</v>
      </c>
      <c r="D23" s="29" t="s">
        <v>43</v>
      </c>
      <c r="E23" s="30" t="s">
        <v>44</v>
      </c>
      <c r="F23" s="31"/>
      <c r="G23" s="31">
        <f t="shared" si="0"/>
        <v>108</v>
      </c>
      <c r="H23" s="31">
        <v>36</v>
      </c>
      <c r="I23" s="31">
        <v>3</v>
      </c>
      <c r="J23" s="41"/>
      <c r="K23" s="31"/>
      <c r="L23" s="32"/>
      <c r="M23" s="33"/>
      <c r="N23" s="33"/>
      <c r="O23" s="33"/>
      <c r="P23" s="31"/>
      <c r="Q23" s="42"/>
      <c r="R23" s="43"/>
    </row>
    <row r="24" spans="1:18" ht="31.5" customHeight="1">
      <c r="A24" s="27" t="s">
        <v>45</v>
      </c>
      <c r="B24" s="18" t="s">
        <v>25</v>
      </c>
      <c r="C24" s="34" t="s">
        <v>46</v>
      </c>
      <c r="D24" s="29" t="s">
        <v>43</v>
      </c>
      <c r="E24" s="30" t="s">
        <v>47</v>
      </c>
      <c r="F24" s="31"/>
      <c r="G24" s="31">
        <f t="shared" si="0"/>
        <v>72</v>
      </c>
      <c r="H24" s="31">
        <v>36</v>
      </c>
      <c r="I24" s="31">
        <v>2</v>
      </c>
      <c r="J24" s="41"/>
      <c r="K24" s="31"/>
      <c r="L24" s="32"/>
      <c r="M24" s="33"/>
      <c r="N24" s="33"/>
      <c r="O24" s="33"/>
      <c r="P24" s="31"/>
      <c r="Q24" s="42"/>
      <c r="R24" s="43"/>
    </row>
    <row r="25" spans="1:18" ht="37.5" customHeight="1">
      <c r="A25" s="27" t="s">
        <v>48</v>
      </c>
      <c r="B25" s="18" t="s">
        <v>25</v>
      </c>
      <c r="C25" s="34" t="s">
        <v>46</v>
      </c>
      <c r="D25" s="29" t="s">
        <v>43</v>
      </c>
      <c r="E25" s="30" t="s">
        <v>49</v>
      </c>
      <c r="F25" s="31"/>
      <c r="G25" s="31">
        <f t="shared" si="0"/>
        <v>108</v>
      </c>
      <c r="H25" s="31">
        <v>36</v>
      </c>
      <c r="I25" s="31">
        <v>3</v>
      </c>
      <c r="J25" s="41"/>
      <c r="K25" s="31"/>
      <c r="L25" s="32"/>
      <c r="M25" s="33"/>
      <c r="N25" s="33"/>
      <c r="O25" s="33"/>
      <c r="P25" s="31"/>
      <c r="Q25" s="42"/>
      <c r="R25" s="43"/>
    </row>
    <row r="26" spans="1:18" ht="40.200000000000003" customHeight="1">
      <c r="A26" s="27" t="s">
        <v>50</v>
      </c>
      <c r="B26" s="18" t="s">
        <v>25</v>
      </c>
      <c r="C26" s="44" t="s">
        <v>46</v>
      </c>
      <c r="D26" s="29" t="s">
        <v>43</v>
      </c>
      <c r="E26" s="30" t="s">
        <v>51</v>
      </c>
      <c r="F26" s="31"/>
      <c r="G26" s="31">
        <f t="shared" si="0"/>
        <v>72</v>
      </c>
      <c r="H26" s="31">
        <v>36</v>
      </c>
      <c r="I26" s="31">
        <v>2</v>
      </c>
      <c r="J26" s="41"/>
      <c r="K26" s="31"/>
      <c r="L26" s="32"/>
      <c r="M26" s="33"/>
      <c r="N26" s="33"/>
      <c r="O26" s="33"/>
      <c r="P26" s="31"/>
      <c r="Q26" s="42"/>
      <c r="R26" s="43"/>
    </row>
    <row r="27" spans="1:18" ht="33.450000000000003" customHeight="1">
      <c r="A27" s="27" t="s">
        <v>52</v>
      </c>
      <c r="B27" s="45" t="s">
        <v>25</v>
      </c>
      <c r="C27" s="46" t="s">
        <v>53</v>
      </c>
      <c r="D27" s="29" t="s">
        <v>43</v>
      </c>
      <c r="E27" s="30" t="s">
        <v>54</v>
      </c>
      <c r="F27" s="31"/>
      <c r="G27" s="31">
        <f t="shared" si="0"/>
        <v>72</v>
      </c>
      <c r="H27" s="31">
        <v>36</v>
      </c>
      <c r="I27" s="31">
        <v>2</v>
      </c>
      <c r="J27" s="41"/>
      <c r="K27" s="31"/>
      <c r="L27" s="32"/>
      <c r="M27" s="33"/>
      <c r="N27" s="33"/>
      <c r="O27" s="33"/>
      <c r="P27" s="47"/>
      <c r="Q27" s="48"/>
      <c r="R27" s="43"/>
    </row>
    <row r="28" spans="1:18" ht="14.4">
      <c r="A28" s="49" t="s">
        <v>55</v>
      </c>
      <c r="B28" s="37"/>
      <c r="C28" s="50"/>
      <c r="D28" s="51"/>
      <c r="E28" s="52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53"/>
      <c r="R28" s="43"/>
    </row>
    <row r="29" spans="1:18" ht="18.75" customHeight="1">
      <c r="A29" s="31" t="s">
        <v>56</v>
      </c>
      <c r="B29" s="18" t="s">
        <v>25</v>
      </c>
      <c r="C29" s="34">
        <v>0</v>
      </c>
      <c r="D29" s="29" t="s">
        <v>57</v>
      </c>
      <c r="E29" s="30"/>
      <c r="F29" s="31">
        <v>1</v>
      </c>
      <c r="G29" s="31">
        <f>PRODUCT(H29,I29)</f>
        <v>240</v>
      </c>
      <c r="H29" s="31">
        <v>12</v>
      </c>
      <c r="I29" s="31">
        <v>20</v>
      </c>
      <c r="J29" s="41"/>
      <c r="K29" s="31"/>
      <c r="L29" s="32"/>
      <c r="M29" s="33"/>
      <c r="N29" s="33"/>
      <c r="O29" s="33"/>
      <c r="P29" s="31"/>
      <c r="Q29" s="42"/>
      <c r="R29" s="43"/>
    </row>
    <row r="30" spans="1:18" ht="14.4">
      <c r="A30" s="49" t="s">
        <v>58</v>
      </c>
    </row>
    <row r="31" spans="1:18" ht="49.5" customHeight="1">
      <c r="A31" s="27" t="s">
        <v>59</v>
      </c>
      <c r="B31" s="18" t="s">
        <v>25</v>
      </c>
      <c r="C31" s="34" t="s">
        <v>60</v>
      </c>
      <c r="D31" s="29" t="s">
        <v>61</v>
      </c>
      <c r="E31" s="30" t="s">
        <v>62</v>
      </c>
      <c r="F31" s="31"/>
      <c r="G31" s="31">
        <f>PRODUCT(H31,I31)</f>
        <v>216</v>
      </c>
      <c r="H31" s="31">
        <v>36</v>
      </c>
      <c r="I31" s="31">
        <v>6</v>
      </c>
      <c r="J31" s="41"/>
      <c r="K31" s="31"/>
      <c r="L31" s="32"/>
      <c r="M31" s="33"/>
      <c r="N31" s="33"/>
      <c r="O31" s="33"/>
      <c r="P31" s="31"/>
      <c r="Q31" s="31"/>
    </row>
    <row r="32" spans="1:18" ht="32.700000000000003" customHeight="1">
      <c r="A32" s="31" t="s">
        <v>63</v>
      </c>
      <c r="B32" s="18" t="s">
        <v>25</v>
      </c>
      <c r="C32" s="44" t="s">
        <v>64</v>
      </c>
      <c r="D32" s="29" t="s">
        <v>61</v>
      </c>
      <c r="E32" s="30" t="s">
        <v>65</v>
      </c>
      <c r="F32" s="31"/>
      <c r="G32" s="31">
        <f>PRODUCT(H32,I32)</f>
        <v>180</v>
      </c>
      <c r="H32" s="31">
        <v>36</v>
      </c>
      <c r="I32" s="31">
        <v>5</v>
      </c>
      <c r="J32" s="41"/>
      <c r="K32" s="31"/>
      <c r="L32" s="32"/>
      <c r="M32" s="33"/>
      <c r="N32" s="33"/>
      <c r="O32" s="33"/>
      <c r="P32" s="31"/>
      <c r="Q32" s="31"/>
    </row>
    <row r="33" spans="1:220" ht="14.4">
      <c r="A33" s="49" t="s">
        <v>66</v>
      </c>
    </row>
    <row r="34" spans="1:220" ht="41.4">
      <c r="A34" s="27" t="s">
        <v>67</v>
      </c>
      <c r="B34" s="18" t="s">
        <v>25</v>
      </c>
      <c r="C34" s="31">
        <v>1</v>
      </c>
      <c r="D34" s="31" t="s">
        <v>68</v>
      </c>
      <c r="E34" s="30" t="s">
        <v>69</v>
      </c>
      <c r="F34" s="31">
        <v>2</v>
      </c>
      <c r="G34" s="31"/>
      <c r="H34" s="31"/>
      <c r="I34" s="31">
        <v>2</v>
      </c>
      <c r="J34" s="41"/>
      <c r="K34" s="31"/>
      <c r="L34" s="32"/>
      <c r="M34" s="33"/>
      <c r="N34" s="33"/>
      <c r="O34" s="33"/>
      <c r="P34" s="31"/>
      <c r="Q34" s="31"/>
    </row>
    <row r="35" spans="1:220" ht="31.2" customHeight="1">
      <c r="A35" s="95" t="s">
        <v>70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54"/>
    </row>
    <row r="36" spans="1:220" ht="55.2">
      <c r="A36" s="27" t="s">
        <v>71</v>
      </c>
      <c r="B36" s="18" t="s">
        <v>25</v>
      </c>
      <c r="C36" s="34" t="s">
        <v>29</v>
      </c>
      <c r="D36" s="29" t="s">
        <v>30</v>
      </c>
      <c r="E36" s="30" t="s">
        <v>72</v>
      </c>
      <c r="F36" s="31"/>
      <c r="G36" s="31"/>
      <c r="H36" s="31">
        <v>12</v>
      </c>
      <c r="I36" s="31">
        <v>3</v>
      </c>
      <c r="J36" s="41"/>
      <c r="K36" s="31"/>
      <c r="L36" s="32"/>
      <c r="M36" s="33"/>
      <c r="N36" s="33"/>
      <c r="O36" s="33"/>
      <c r="P36" s="31"/>
      <c r="Q36" s="31"/>
    </row>
    <row r="37" spans="1:220" ht="21.45" customHeight="1">
      <c r="A37" s="55" t="s">
        <v>73</v>
      </c>
      <c r="B37" s="56"/>
      <c r="C37" s="56"/>
      <c r="D37" s="56"/>
      <c r="E37" s="56"/>
      <c r="F37" s="56"/>
      <c r="G37" s="56"/>
      <c r="H37" s="56"/>
      <c r="I37" s="56"/>
      <c r="J37" s="56"/>
      <c r="K37" s="57"/>
      <c r="L37" s="56"/>
      <c r="M37" s="58"/>
      <c r="N37" s="58"/>
      <c r="O37" s="58"/>
      <c r="P37" s="59"/>
    </row>
    <row r="38" spans="1:220" ht="26.1" customHeight="1">
      <c r="A38" s="60" t="s">
        <v>74</v>
      </c>
      <c r="B38" s="61" t="s">
        <v>25</v>
      </c>
      <c r="C38" s="62" t="s">
        <v>53</v>
      </c>
      <c r="D38" s="62" t="s">
        <v>75</v>
      </c>
      <c r="E38" s="63" t="s">
        <v>76</v>
      </c>
      <c r="F38" s="62">
        <v>1</v>
      </c>
      <c r="G38" s="62"/>
      <c r="H38" s="62">
        <v>12</v>
      </c>
      <c r="I38" s="47">
        <v>10</v>
      </c>
      <c r="J38" s="47"/>
      <c r="K38" s="47"/>
      <c r="L38" s="32"/>
      <c r="M38" s="33"/>
      <c r="N38" s="33"/>
      <c r="O38" s="33"/>
      <c r="P38" s="31"/>
      <c r="Q38" s="47"/>
    </row>
    <row r="39" spans="1:220">
      <c r="L39" s="35" t="s">
        <v>35</v>
      </c>
      <c r="M39" s="36">
        <f>SUM(M20:M38)</f>
        <v>0</v>
      </c>
      <c r="N39" s="36">
        <f>SUM(N20:N38)</f>
        <v>0</v>
      </c>
      <c r="O39" s="36">
        <f>SUM(O20:O38)</f>
        <v>0</v>
      </c>
    </row>
    <row r="40" spans="1:220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220">
      <c r="A41"/>
      <c r="B41"/>
      <c r="C41" s="2" t="s">
        <v>77</v>
      </c>
      <c r="I41"/>
      <c r="J41"/>
      <c r="K41"/>
      <c r="L41"/>
      <c r="M41"/>
      <c r="N41"/>
      <c r="O41"/>
      <c r="P41"/>
      <c r="Q41"/>
    </row>
    <row r="42" spans="1:22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220">
      <c r="B43" s="40" t="s">
        <v>78</v>
      </c>
      <c r="C43" s="10"/>
      <c r="L43" s="10"/>
      <c r="M43" s="8"/>
      <c r="N43" s="8"/>
      <c r="O43" s="10"/>
      <c r="Q43"/>
    </row>
    <row r="44" spans="1:220">
      <c r="A44" s="4" t="s">
        <v>79</v>
      </c>
      <c r="L44" s="10"/>
      <c r="M44" s="8"/>
      <c r="N44" s="8"/>
      <c r="O44" s="10"/>
      <c r="Q44"/>
    </row>
    <row r="45" spans="1:220">
      <c r="A45" s="11">
        <v>1</v>
      </c>
      <c r="B45" s="11">
        <v>2</v>
      </c>
      <c r="C45" s="11">
        <v>3</v>
      </c>
      <c r="D45" s="11">
        <v>4</v>
      </c>
      <c r="E45" s="11">
        <v>5</v>
      </c>
      <c r="F45" s="11">
        <v>6</v>
      </c>
      <c r="G45" s="11">
        <v>7</v>
      </c>
      <c r="H45" s="11">
        <v>8</v>
      </c>
      <c r="I45" s="11">
        <v>9</v>
      </c>
      <c r="J45" s="11">
        <v>10</v>
      </c>
      <c r="K45" s="11">
        <v>11</v>
      </c>
      <c r="L45" s="11">
        <v>12</v>
      </c>
      <c r="M45" s="11">
        <v>13</v>
      </c>
      <c r="N45" s="11">
        <v>14</v>
      </c>
      <c r="O45" s="11">
        <v>15</v>
      </c>
      <c r="P45" s="11">
        <v>16</v>
      </c>
      <c r="Q45"/>
      <c r="R45" s="64"/>
    </row>
    <row r="46" spans="1:220" ht="69">
      <c r="A46" s="12" t="s">
        <v>3</v>
      </c>
      <c r="B46" s="13" t="s">
        <v>4</v>
      </c>
      <c r="C46" s="13" t="s">
        <v>5</v>
      </c>
      <c r="D46" s="13" t="s">
        <v>6</v>
      </c>
      <c r="E46" s="13" t="s">
        <v>7</v>
      </c>
      <c r="F46" s="13" t="s">
        <v>8</v>
      </c>
      <c r="G46" s="14" t="s">
        <v>9</v>
      </c>
      <c r="H46" s="14" t="s">
        <v>10</v>
      </c>
      <c r="I46" s="14" t="s">
        <v>11</v>
      </c>
      <c r="J46" s="13" t="s">
        <v>12</v>
      </c>
      <c r="K46" s="13" t="s">
        <v>13</v>
      </c>
      <c r="L46" s="13" t="s">
        <v>14</v>
      </c>
      <c r="M46" s="13" t="s">
        <v>15</v>
      </c>
      <c r="N46" s="13" t="s">
        <v>16</v>
      </c>
      <c r="O46" s="13" t="s">
        <v>17</v>
      </c>
      <c r="P46" s="13" t="s">
        <v>18</v>
      </c>
      <c r="Q46"/>
      <c r="R46" s="65"/>
    </row>
    <row r="47" spans="1:220" ht="13.8">
      <c r="A47" s="27" t="s">
        <v>24</v>
      </c>
      <c r="B47" s="18" t="s">
        <v>80</v>
      </c>
      <c r="C47" s="31">
        <v>2</v>
      </c>
      <c r="D47" s="31" t="s">
        <v>81</v>
      </c>
      <c r="E47" s="31" t="s">
        <v>82</v>
      </c>
      <c r="F47" s="31">
        <v>1</v>
      </c>
      <c r="G47" s="31">
        <f t="shared" ref="G47:G54" si="1">PRODUCT(H47,I47)</f>
        <v>180</v>
      </c>
      <c r="H47" s="31">
        <v>12</v>
      </c>
      <c r="I47" s="31">
        <f>10*1.5</f>
        <v>15</v>
      </c>
      <c r="J47" s="31"/>
      <c r="K47" s="31"/>
      <c r="L47" s="32"/>
      <c r="M47" s="33"/>
      <c r="N47" s="33"/>
      <c r="O47" s="33"/>
      <c r="P47" s="66"/>
      <c r="Q47"/>
      <c r="R47" s="67"/>
    </row>
    <row r="48" spans="1:220" s="68" customFormat="1" ht="13.8">
      <c r="A48" s="27" t="s">
        <v>28</v>
      </c>
      <c r="B48" s="18" t="s">
        <v>80</v>
      </c>
      <c r="C48" s="31">
        <v>1</v>
      </c>
      <c r="D48" s="31" t="s">
        <v>83</v>
      </c>
      <c r="E48" s="31" t="s">
        <v>82</v>
      </c>
      <c r="F48" s="31">
        <v>1</v>
      </c>
      <c r="G48" s="31">
        <f t="shared" si="1"/>
        <v>48</v>
      </c>
      <c r="H48" s="31">
        <v>24</v>
      </c>
      <c r="I48" s="31">
        <v>2</v>
      </c>
      <c r="J48" s="31"/>
      <c r="K48" s="31"/>
      <c r="L48" s="32"/>
      <c r="M48" s="33"/>
      <c r="N48" s="33"/>
      <c r="O48" s="33"/>
      <c r="P48" s="31"/>
      <c r="Q4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</row>
    <row r="49" spans="1:220" s="8" customFormat="1" ht="42.75" customHeight="1">
      <c r="A49" s="27" t="s">
        <v>32</v>
      </c>
      <c r="B49" s="18" t="s">
        <v>80</v>
      </c>
      <c r="C49" s="31">
        <v>0</v>
      </c>
      <c r="D49" s="31" t="s">
        <v>84</v>
      </c>
      <c r="E49" s="69" t="s">
        <v>85</v>
      </c>
      <c r="F49" s="31">
        <v>1</v>
      </c>
      <c r="G49" s="31">
        <f t="shared" si="1"/>
        <v>324</v>
      </c>
      <c r="H49" s="31">
        <v>36</v>
      </c>
      <c r="I49" s="31">
        <f>6*1.5</f>
        <v>9</v>
      </c>
      <c r="J49" s="31"/>
      <c r="K49" s="31"/>
      <c r="L49" s="32"/>
      <c r="M49" s="33"/>
      <c r="N49" s="33"/>
      <c r="O49" s="33"/>
      <c r="P49" s="31"/>
      <c r="Q49"/>
    </row>
    <row r="50" spans="1:220" s="8" customFormat="1" ht="13.8">
      <c r="A50" s="27" t="s">
        <v>42</v>
      </c>
      <c r="B50" s="18" t="s">
        <v>80</v>
      </c>
      <c r="C50" s="31">
        <v>0</v>
      </c>
      <c r="D50" s="31" t="s">
        <v>86</v>
      </c>
      <c r="E50" s="31" t="s">
        <v>82</v>
      </c>
      <c r="F50" s="31">
        <v>1</v>
      </c>
      <c r="G50" s="31">
        <f t="shared" si="1"/>
        <v>216</v>
      </c>
      <c r="H50" s="31">
        <v>36</v>
      </c>
      <c r="I50" s="31">
        <f>4*1.5</f>
        <v>6</v>
      </c>
      <c r="J50" s="31"/>
      <c r="K50" s="31"/>
      <c r="L50" s="32"/>
      <c r="M50" s="33"/>
      <c r="N50" s="33"/>
      <c r="O50" s="33"/>
      <c r="P50" s="31"/>
      <c r="Q50"/>
    </row>
    <row r="51" spans="1:220" s="31" customFormat="1" ht="38.85" customHeight="1">
      <c r="A51" s="27" t="s">
        <v>45</v>
      </c>
      <c r="B51" s="18" t="s">
        <v>80</v>
      </c>
      <c r="C51" s="31" t="s">
        <v>29</v>
      </c>
      <c r="D51" s="31" t="s">
        <v>84</v>
      </c>
      <c r="E51" s="69" t="s">
        <v>85</v>
      </c>
      <c r="F51" s="31">
        <v>1</v>
      </c>
      <c r="G51" s="31">
        <f t="shared" si="1"/>
        <v>504</v>
      </c>
      <c r="H51" s="31">
        <v>36</v>
      </c>
      <c r="I51" s="31">
        <v>14</v>
      </c>
      <c r="L51" s="32"/>
      <c r="M51" s="33"/>
      <c r="N51" s="33"/>
      <c r="O51" s="33"/>
      <c r="Q51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</row>
    <row r="52" spans="1:220" s="31" customFormat="1" ht="13.8">
      <c r="A52" s="27" t="s">
        <v>48</v>
      </c>
      <c r="B52" s="18" t="s">
        <v>80</v>
      </c>
      <c r="C52" s="31" t="s">
        <v>29</v>
      </c>
      <c r="D52" s="31" t="s">
        <v>87</v>
      </c>
      <c r="E52" s="31" t="s">
        <v>82</v>
      </c>
      <c r="F52" s="31">
        <v>1</v>
      </c>
      <c r="G52" s="31">
        <f t="shared" si="1"/>
        <v>180</v>
      </c>
      <c r="H52" s="31">
        <v>36</v>
      </c>
      <c r="I52" s="31">
        <v>5</v>
      </c>
      <c r="L52" s="32"/>
      <c r="M52" s="33"/>
      <c r="N52" s="33"/>
      <c r="O52" s="33"/>
      <c r="Q52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</row>
    <row r="53" spans="1:220" s="8" customFormat="1" ht="16.05" customHeight="1">
      <c r="A53" s="27" t="s">
        <v>88</v>
      </c>
      <c r="B53" s="18" t="s">
        <v>80</v>
      </c>
      <c r="C53" s="31" t="s">
        <v>29</v>
      </c>
      <c r="D53" s="31" t="s">
        <v>89</v>
      </c>
      <c r="E53" s="31" t="s">
        <v>82</v>
      </c>
      <c r="F53" s="31">
        <v>1</v>
      </c>
      <c r="G53" s="31">
        <f t="shared" si="1"/>
        <v>192</v>
      </c>
      <c r="H53" s="31">
        <v>24</v>
      </c>
      <c r="I53" s="31">
        <v>8</v>
      </c>
      <c r="J53" s="31"/>
      <c r="K53" s="31"/>
      <c r="L53" s="32"/>
      <c r="M53" s="33"/>
      <c r="N53" s="33"/>
      <c r="O53" s="33"/>
      <c r="P53" s="31"/>
      <c r="Q53"/>
    </row>
    <row r="54" spans="1:220" s="8" customFormat="1" ht="42.75" customHeight="1">
      <c r="A54" s="27" t="s">
        <v>90</v>
      </c>
      <c r="B54" s="18" t="s">
        <v>80</v>
      </c>
      <c r="C54" s="31" t="s">
        <v>33</v>
      </c>
      <c r="D54" s="31" t="s">
        <v>84</v>
      </c>
      <c r="E54" s="69" t="s">
        <v>91</v>
      </c>
      <c r="F54" s="31">
        <v>1</v>
      </c>
      <c r="G54" s="31">
        <f t="shared" si="1"/>
        <v>72</v>
      </c>
      <c r="H54" s="31">
        <v>36</v>
      </c>
      <c r="I54" s="31">
        <v>2</v>
      </c>
      <c r="J54" s="31"/>
      <c r="K54" s="31"/>
      <c r="L54" s="32"/>
      <c r="M54" s="33"/>
      <c r="N54" s="33"/>
      <c r="O54" s="33"/>
      <c r="P54" s="31"/>
      <c r="Q54"/>
    </row>
    <row r="55" spans="1:220" s="71" customFormat="1" ht="26.7" customHeight="1">
      <c r="A55" s="94" t="s">
        <v>92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70"/>
    </row>
    <row r="56" spans="1:220" s="71" customFormat="1" ht="26.7" customHeight="1">
      <c r="A56" s="27" t="s">
        <v>56</v>
      </c>
      <c r="B56" s="18" t="s">
        <v>80</v>
      </c>
      <c r="C56" s="31" t="s">
        <v>29</v>
      </c>
      <c r="D56" s="31" t="s">
        <v>93</v>
      </c>
      <c r="E56" s="69" t="s">
        <v>82</v>
      </c>
      <c r="F56" s="31">
        <v>1</v>
      </c>
      <c r="G56" s="31">
        <f>PRODUCT(H56,I56)</f>
        <v>144</v>
      </c>
      <c r="H56" s="31">
        <v>36</v>
      </c>
      <c r="I56" s="31">
        <v>4</v>
      </c>
      <c r="J56" s="31"/>
      <c r="K56" s="31"/>
      <c r="L56" s="32"/>
      <c r="M56" s="33"/>
      <c r="N56" s="33"/>
      <c r="O56" s="33"/>
      <c r="P56" s="31"/>
      <c r="Q56"/>
      <c r="R56" s="8"/>
    </row>
    <row r="57" spans="1:220" ht="13.8">
      <c r="A57" s="27" t="s">
        <v>59</v>
      </c>
      <c r="B57" s="18" t="s">
        <v>80</v>
      </c>
      <c r="C57" s="31">
        <v>2</v>
      </c>
      <c r="D57" s="31" t="s">
        <v>93</v>
      </c>
      <c r="E57" s="69" t="s">
        <v>82</v>
      </c>
      <c r="F57" s="31">
        <v>1</v>
      </c>
      <c r="G57" s="31">
        <f>PRODUCT(H57,I57)</f>
        <v>144</v>
      </c>
      <c r="H57" s="31">
        <v>36</v>
      </c>
      <c r="I57" s="31">
        <v>4</v>
      </c>
      <c r="J57" s="31"/>
      <c r="K57" s="31"/>
      <c r="L57" s="32"/>
      <c r="M57" s="33"/>
      <c r="N57" s="33"/>
      <c r="O57" s="33"/>
      <c r="P57" s="31"/>
      <c r="Q57"/>
      <c r="R57" s="8"/>
    </row>
    <row r="58" spans="1:220">
      <c r="B58"/>
      <c r="C58"/>
      <c r="D58"/>
      <c r="E58"/>
      <c r="F58"/>
      <c r="G58"/>
      <c r="H58"/>
      <c r="K58"/>
      <c r="L58" s="35" t="s">
        <v>35</v>
      </c>
      <c r="M58" s="36">
        <f>SUM(M47:M57)</f>
        <v>0</v>
      </c>
      <c r="N58" s="36">
        <f>SUM(N47:N57)</f>
        <v>0</v>
      </c>
      <c r="O58" s="36">
        <f>SUM(O47:O57)</f>
        <v>0</v>
      </c>
      <c r="Q58"/>
    </row>
    <row r="59" spans="1:220">
      <c r="A59"/>
      <c r="C59" s="1"/>
      <c r="M59" s="10"/>
      <c r="N59" s="8"/>
      <c r="O59" s="8"/>
      <c r="P59" s="10"/>
    </row>
    <row r="60" spans="1:220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220">
      <c r="A61"/>
      <c r="C61" s="1"/>
      <c r="M61" s="10"/>
      <c r="N61" s="8"/>
      <c r="O61" s="8"/>
      <c r="P61" s="10"/>
    </row>
    <row r="62" spans="1:220">
      <c r="A62"/>
      <c r="C62" s="1"/>
      <c r="M62" s="10"/>
      <c r="N62" s="8"/>
      <c r="O62" s="8"/>
      <c r="P62" s="10"/>
    </row>
    <row r="63" spans="1:220">
      <c r="A63"/>
      <c r="C63" s="40" t="s">
        <v>94</v>
      </c>
      <c r="N63" s="8"/>
      <c r="O63" s="8"/>
      <c r="P63" s="10"/>
    </row>
    <row r="64" spans="1:220">
      <c r="A64"/>
      <c r="B64" s="72">
        <v>1</v>
      </c>
      <c r="C64" s="72">
        <v>2</v>
      </c>
      <c r="D64" s="72">
        <v>3</v>
      </c>
      <c r="E64" s="72">
        <v>4</v>
      </c>
      <c r="F64" s="72">
        <v>5</v>
      </c>
      <c r="G64" s="72">
        <v>6</v>
      </c>
      <c r="H64" s="72">
        <v>7</v>
      </c>
      <c r="I64" s="72">
        <v>8</v>
      </c>
      <c r="J64" s="72">
        <v>9</v>
      </c>
      <c r="K64" s="72">
        <v>10</v>
      </c>
      <c r="L64" s="72">
        <v>11</v>
      </c>
      <c r="M64" s="72">
        <v>12</v>
      </c>
      <c r="N64" s="8"/>
      <c r="O64" s="8"/>
      <c r="P64" s="10"/>
    </row>
    <row r="65" spans="1:18" ht="69">
      <c r="A65"/>
      <c r="B65" s="12" t="s">
        <v>3</v>
      </c>
      <c r="C65" s="13" t="s">
        <v>4</v>
      </c>
      <c r="D65" s="13" t="s">
        <v>95</v>
      </c>
      <c r="E65" s="14" t="s">
        <v>96</v>
      </c>
      <c r="F65" s="13" t="s">
        <v>97</v>
      </c>
      <c r="G65" s="13" t="s">
        <v>13</v>
      </c>
      <c r="H65" s="13" t="s">
        <v>98</v>
      </c>
      <c r="I65" s="13" t="s">
        <v>15</v>
      </c>
      <c r="J65" s="13" t="s">
        <v>16</v>
      </c>
      <c r="K65" s="13" t="s">
        <v>17</v>
      </c>
      <c r="L65" s="13" t="s">
        <v>18</v>
      </c>
      <c r="M65" s="73" t="s">
        <v>19</v>
      </c>
      <c r="N65" s="8"/>
      <c r="O65" s="8"/>
      <c r="P65" s="10"/>
    </row>
    <row r="66" spans="1:18" ht="55.2">
      <c r="A66"/>
      <c r="B66" s="27" t="s">
        <v>24</v>
      </c>
      <c r="C66" s="18" t="s">
        <v>99</v>
      </c>
      <c r="D66" s="74" t="s">
        <v>100</v>
      </c>
      <c r="E66" s="31">
        <v>5</v>
      </c>
      <c r="F66" s="31"/>
      <c r="G66" s="31">
        <v>8</v>
      </c>
      <c r="H66" s="32"/>
      <c r="I66" s="33"/>
      <c r="J66" s="33"/>
      <c r="K66" s="33"/>
      <c r="L66" s="31"/>
      <c r="M66" s="31"/>
      <c r="N66" s="8"/>
      <c r="O66" s="8"/>
      <c r="P66" s="10"/>
    </row>
    <row r="67" spans="1:18">
      <c r="A67"/>
      <c r="C67" s="1"/>
      <c r="H67" s="35" t="s">
        <v>35</v>
      </c>
      <c r="I67" s="36">
        <f>SUM(I66)</f>
        <v>0</v>
      </c>
      <c r="J67" s="36">
        <f>SUM(J66)</f>
        <v>0</v>
      </c>
      <c r="K67" s="36">
        <f>SUM(K66)</f>
        <v>0</v>
      </c>
      <c r="N67" s="8"/>
      <c r="O67" s="8"/>
      <c r="P67" s="10"/>
    </row>
    <row r="68" spans="1:18">
      <c r="A68"/>
      <c r="C68" s="1"/>
      <c r="M68" s="10"/>
      <c r="N68" s="8"/>
      <c r="O68" s="8"/>
      <c r="P68" s="10"/>
    </row>
    <row r="69" spans="1:18">
      <c r="A69"/>
      <c r="C69" s="1"/>
      <c r="M69" s="10"/>
      <c r="N69" s="8"/>
      <c r="O69" s="8"/>
      <c r="P69" s="10"/>
    </row>
    <row r="70" spans="1:18">
      <c r="A70"/>
      <c r="B70" s="3" t="s">
        <v>101</v>
      </c>
      <c r="C70" s="3"/>
      <c r="D70" s="75"/>
      <c r="E70" s="75"/>
      <c r="F70" s="75"/>
      <c r="G70" s="75"/>
      <c r="H70" s="75"/>
      <c r="I70" s="75"/>
      <c r="J70" s="75"/>
      <c r="K70" s="75"/>
      <c r="M70" s="10"/>
      <c r="N70" s="8"/>
      <c r="O70" s="8"/>
      <c r="P70" s="10"/>
    </row>
    <row r="71" spans="1:18">
      <c r="A71"/>
    </row>
    <row r="72" spans="1:18" ht="13.8">
      <c r="A72"/>
      <c r="C72" s="76" t="s">
        <v>102</v>
      </c>
      <c r="D72" s="77"/>
      <c r="E72" s="77"/>
      <c r="F72" s="77"/>
    </row>
    <row r="73" spans="1:18" ht="13.8">
      <c r="A73"/>
      <c r="C73" s="76" t="s">
        <v>103</v>
      </c>
      <c r="D73" s="77"/>
      <c r="E73" s="77"/>
      <c r="F73" s="77"/>
    </row>
    <row r="74" spans="1:18" ht="13.8">
      <c r="A74"/>
      <c r="C74" s="76" t="s">
        <v>104</v>
      </c>
      <c r="D74" s="77"/>
      <c r="E74" s="77"/>
      <c r="F74" s="77"/>
    </row>
    <row r="75" spans="1:18">
      <c r="A75"/>
      <c r="C75" s="1"/>
    </row>
    <row r="76" spans="1:18" s="8" customFormat="1">
      <c r="A76"/>
      <c r="B76" s="1"/>
      <c r="C76" s="78" t="s">
        <v>105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>
      <c r="A77"/>
      <c r="C77" s="1"/>
    </row>
    <row r="78" spans="1:18" ht="13.8">
      <c r="A78"/>
      <c r="C78" s="37" t="s">
        <v>117</v>
      </c>
    </row>
    <row r="79" spans="1:18" ht="13.8">
      <c r="A79"/>
      <c r="C79" s="79" t="s">
        <v>106</v>
      </c>
    </row>
    <row r="80" spans="1:18">
      <c r="A80"/>
      <c r="C80" s="1"/>
    </row>
    <row r="81" spans="2:18">
      <c r="B81"/>
      <c r="C81" s="4"/>
      <c r="D81" s="8"/>
      <c r="E81" s="8"/>
      <c r="F81" s="8"/>
      <c r="G81" s="8"/>
      <c r="H81" s="8"/>
      <c r="I81" s="8"/>
      <c r="J81" s="8"/>
      <c r="K81" s="8"/>
      <c r="L81" s="8"/>
      <c r="M81" s="10"/>
      <c r="N81" s="8"/>
      <c r="O81" s="8"/>
      <c r="P81" s="10"/>
    </row>
    <row r="82" spans="2:18">
      <c r="C82" s="1"/>
      <c r="M82"/>
      <c r="N82"/>
      <c r="O82"/>
      <c r="P82"/>
    </row>
    <row r="83" spans="2:18">
      <c r="C83" s="1"/>
      <c r="H83"/>
      <c r="I83"/>
      <c r="J83"/>
      <c r="K83"/>
      <c r="M83"/>
      <c r="N83"/>
      <c r="O83"/>
      <c r="P83"/>
    </row>
    <row r="84" spans="2:18">
      <c r="C84" s="1"/>
      <c r="M84"/>
      <c r="N84"/>
      <c r="O84"/>
      <c r="P84"/>
    </row>
    <row r="85" spans="2:18">
      <c r="C85" s="1"/>
    </row>
    <row r="86" spans="2:18">
      <c r="C86" s="80"/>
      <c r="D86" s="10"/>
      <c r="M86" s="10"/>
      <c r="N86" s="8"/>
      <c r="O86" s="8"/>
      <c r="P86" s="10"/>
    </row>
    <row r="87" spans="2:18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2:18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2:18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2:18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2:18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2:18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2:18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2:18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2:18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2:18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>
      <c r="A98" s="4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2:18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2:18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2:18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2:18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2:18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2:18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8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8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8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8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8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8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8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8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8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8">
      <c r="C128" s="1"/>
    </row>
  </sheetData>
  <mergeCells count="2">
    <mergeCell ref="A55:Q55"/>
    <mergeCell ref="A35:P35"/>
  </mergeCells>
  <pageMargins left="0.78749999999999998" right="0.78749999999999998" top="0.98402777777777795" bottom="0.98402777777777795" header="0.51180555555555496" footer="0.51180555555555496"/>
  <pageSetup paperSize="9" scale="57" orientation="landscape" horizontalDpi="300" verticalDpi="300" r:id="rId1"/>
  <headerFooter>
    <oddFooter>&amp;CStrona &amp;P</oddFooter>
  </headerFooter>
  <rowBreaks count="3" manualBreakCount="3">
    <brk id="15" max="16383" man="1"/>
    <brk id="42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Normal="100" workbookViewId="0">
      <selection activeCell="B22" sqref="B22"/>
    </sheetView>
  </sheetViews>
  <sheetFormatPr defaultColWidth="8.88671875" defaultRowHeight="13.2"/>
  <cols>
    <col min="2" max="2" width="50.88671875" customWidth="1"/>
  </cols>
  <sheetData>
    <row r="1" spans="1:9">
      <c r="B1" s="2" t="s">
        <v>107</v>
      </c>
    </row>
    <row r="2" spans="1:9" ht="110.4">
      <c r="B2" s="81" t="s">
        <v>108</v>
      </c>
    </row>
    <row r="4" spans="1:9" ht="39.6">
      <c r="A4" s="31" t="s">
        <v>109</v>
      </c>
      <c r="B4" s="31"/>
      <c r="C4" s="82" t="s">
        <v>110</v>
      </c>
      <c r="D4" s="82" t="s">
        <v>111</v>
      </c>
      <c r="E4" s="82" t="s">
        <v>112</v>
      </c>
      <c r="F4" s="82" t="s">
        <v>113</v>
      </c>
      <c r="G4" s="82" t="s">
        <v>114</v>
      </c>
      <c r="H4" s="82" t="s">
        <v>115</v>
      </c>
      <c r="I4" s="82" t="s">
        <v>116</v>
      </c>
    </row>
    <row r="5" spans="1:9">
      <c r="A5" s="83">
        <v>1</v>
      </c>
      <c r="B5" s="84"/>
      <c r="C5" s="85"/>
      <c r="D5" s="85"/>
      <c r="E5" s="85"/>
      <c r="F5" s="85"/>
      <c r="G5" s="85"/>
      <c r="H5" s="85"/>
      <c r="I5" s="82"/>
    </row>
    <row r="6" spans="1:9">
      <c r="A6" s="86">
        <v>2</v>
      </c>
      <c r="B6" s="84"/>
      <c r="C6" s="85"/>
      <c r="D6" s="85"/>
      <c r="E6" s="85"/>
      <c r="F6" s="85"/>
      <c r="G6" s="85"/>
      <c r="H6" s="85"/>
      <c r="I6" s="82"/>
    </row>
    <row r="7" spans="1:9">
      <c r="A7" s="86"/>
      <c r="B7" s="84"/>
      <c r="C7" s="85"/>
      <c r="D7" s="85"/>
      <c r="E7" s="85"/>
      <c r="F7" s="85"/>
      <c r="G7" s="85"/>
      <c r="H7" s="85"/>
      <c r="I7" s="82"/>
    </row>
    <row r="8" spans="1:9">
      <c r="A8" s="86">
        <v>3</v>
      </c>
      <c r="B8" s="84"/>
      <c r="C8" s="85"/>
      <c r="D8" s="85"/>
      <c r="E8" s="85"/>
      <c r="F8" s="85"/>
      <c r="G8" s="85"/>
      <c r="H8" s="85"/>
      <c r="I8" s="82"/>
    </row>
    <row r="9" spans="1:9">
      <c r="A9" s="87">
        <v>4</v>
      </c>
      <c r="B9" s="84"/>
      <c r="C9" s="88"/>
      <c r="D9" s="88"/>
      <c r="E9" s="88"/>
      <c r="F9" s="88"/>
      <c r="G9" s="88"/>
      <c r="H9" s="88"/>
      <c r="I9" s="88"/>
    </row>
    <row r="10" spans="1:9">
      <c r="A10" s="89">
        <v>8</v>
      </c>
    </row>
    <row r="11" spans="1:9">
      <c r="B11" s="85"/>
      <c r="C11" s="90"/>
      <c r="D11" s="90"/>
      <c r="E11" s="90"/>
      <c r="F11" s="90"/>
      <c r="G11" s="90"/>
      <c r="H11" s="90"/>
      <c r="I11" s="82"/>
    </row>
    <row r="12" spans="1:9">
      <c r="B12" s="85"/>
      <c r="C12" s="90"/>
      <c r="D12" s="90"/>
      <c r="E12" s="90"/>
      <c r="F12" s="90"/>
      <c r="G12" s="90"/>
      <c r="H12" s="90"/>
      <c r="I12" s="82"/>
    </row>
    <row r="13" spans="1:9">
      <c r="B13" s="91"/>
      <c r="C13" s="92"/>
      <c r="D13" s="92"/>
      <c r="E13" s="92"/>
      <c r="F13" s="92"/>
      <c r="G13" s="92"/>
      <c r="H13" s="92"/>
    </row>
    <row r="14" spans="1:9">
      <c r="B14" s="91"/>
      <c r="C14" s="92"/>
      <c r="D14" s="92"/>
      <c r="E14" s="92"/>
      <c r="F14" s="92"/>
      <c r="G14" s="92"/>
      <c r="H14" s="92"/>
    </row>
    <row r="15" spans="1:9">
      <c r="B15" s="91"/>
      <c r="C15" s="92"/>
      <c r="D15" s="92"/>
      <c r="E15" s="92"/>
      <c r="F15" s="92"/>
      <c r="G15" s="92"/>
      <c r="H15" s="92"/>
    </row>
    <row r="16" spans="1:9" ht="14.4">
      <c r="B16" s="93"/>
      <c r="C16" s="92"/>
      <c r="D16" s="92"/>
      <c r="E16" s="92"/>
      <c r="F16" s="92"/>
      <c r="G16" s="92"/>
      <c r="H16" s="92"/>
    </row>
    <row r="17" spans="2:8" ht="14.4">
      <c r="B17" s="93"/>
      <c r="C17" s="92"/>
      <c r="D17" s="92"/>
      <c r="E17" s="92"/>
      <c r="F17" s="92"/>
      <c r="G17" s="92"/>
      <c r="H17" s="92"/>
    </row>
    <row r="18" spans="2:8" ht="14.4">
      <c r="B18" s="93"/>
      <c r="C18" s="92"/>
      <c r="D18" s="92"/>
      <c r="E18" s="92"/>
      <c r="F18" s="92"/>
      <c r="G18" s="92"/>
      <c r="H18" s="92"/>
    </row>
  </sheetData>
  <pageMargins left="0.7" right="0.7" top="0.75" bottom="0.75" header="0.51180555555555496" footer="0.51180555555555496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nici</vt:lpstr>
      <vt:lpstr>ocena jakości</vt:lpstr>
      <vt:lpstr>nici!Obszar_wydruku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Figlewicz</dc:creator>
  <dc:description/>
  <cp:lastModifiedBy>a.habieda</cp:lastModifiedBy>
  <cp:revision>127</cp:revision>
  <cp:lastPrinted>2023-05-19T09:39:40Z</cp:lastPrinted>
  <dcterms:created xsi:type="dcterms:W3CDTF">2004-08-01T18:21:32Z</dcterms:created>
  <dcterms:modified xsi:type="dcterms:W3CDTF">2023-07-25T12:55:51Z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