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upa 1 " sheetId="1" r:id="rId1"/>
    <sheet name="Grupa 2 " sheetId="2" r:id="rId2"/>
    <sheet name="Grupa 3" sheetId="6" r:id="rId3"/>
    <sheet name="Grupa 4" sheetId="7" r:id="rId4"/>
  </sheets>
  <definedNames>
    <definedName name="_xlnm.Print_Area" localSheetId="0">'Grupa 1 '!$A$1:$I$34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" i="7"/>
  <c r="F7" s="1"/>
  <c r="F7" i="6"/>
  <c r="H7" s="1"/>
  <c r="F6"/>
  <c r="F8" s="1"/>
  <c r="F13" i="2"/>
  <c r="H13" s="1"/>
  <c r="F12"/>
  <c r="H12" s="1"/>
  <c r="F11"/>
  <c r="H11" s="1"/>
  <c r="F10"/>
  <c r="H10" s="1"/>
  <c r="F9"/>
  <c r="H9" s="1"/>
  <c r="F8"/>
  <c r="H8" s="1"/>
  <c r="F7"/>
  <c r="H7" s="1"/>
  <c r="F6"/>
  <c r="H6" s="1"/>
  <c r="G13" i="1"/>
  <c r="I13" s="1"/>
  <c r="G12"/>
  <c r="I12" s="1"/>
  <c r="G11"/>
  <c r="I11" s="1"/>
  <c r="G10"/>
  <c r="I10" s="1"/>
  <c r="G9"/>
  <c r="I9" s="1"/>
  <c r="G8"/>
  <c r="I8" s="1"/>
  <c r="G7"/>
  <c r="I7" s="1"/>
  <c r="G6"/>
  <c r="G14" l="1"/>
  <c r="H14" i="2"/>
  <c r="I6" i="1"/>
  <c r="I14" s="1"/>
  <c r="H6" i="7"/>
  <c r="H7" s="1"/>
  <c r="F14" i="2"/>
  <c r="H6" i="6"/>
  <c r="H8" s="1"/>
</calcChain>
</file>

<file path=xl/sharedStrings.xml><?xml version="1.0" encoding="utf-8"?>
<sst xmlns="http://schemas.openxmlformats.org/spreadsheetml/2006/main" count="132" uniqueCount="62">
  <si>
    <t xml:space="preserve">FORMULARZ ASORTYMENTOWO - CENOWY             </t>
  </si>
  <si>
    <t>G = D x F</t>
  </si>
  <si>
    <t>I = G + H</t>
  </si>
  <si>
    <t>Nazwa produktu i producent</t>
  </si>
  <si>
    <t>Zapotrzebowanie</t>
  </si>
  <si>
    <t>Jednostka miary</t>
  </si>
  <si>
    <t>Cena jednostkowa netto (zł) za 1 szt</t>
  </si>
  <si>
    <t>Wartość netto (zł)</t>
  </si>
  <si>
    <t>% podatku VAT</t>
  </si>
  <si>
    <t>Wartość brutto (zł)</t>
  </si>
  <si>
    <t>I. Grupa 1 – Środki myjące do powierzchni</t>
  </si>
  <si>
    <t>1.</t>
  </si>
  <si>
    <t>Zapachowy preparat chemiczny w postaci koncentratu do mycia powierzchni i przedmiotów wodoodpornych (ściany i posadzki (PCV, linoleum, lastriko, gres, terakota) o przyjemnym niedrażniącym i świeżym zapachu. Posiadający właściwości antypoślizgowe, udokumentowane certyfikatem wystawionym w niezależnym laboratorium. Nie pozostawiający smug i zacieków. Zawierający nanocząsteczki krzemu. Stosowany w rozcieńczeniach od 0,5% do 1,5%. Zawierający min.: &lt;5% niejonowych środków powierzchniowo czynnych, technologię Anti-Stone opóźniającą osadzanie się kamienia wodnego na mytych powierzchniach, kompozycje zapachowe. pH koncentratu: 7,0 - 9,0. Gęstość koncentratu 0,978 – 0,990 g/cm3. Przeznaczony do profesjonalnego stosowania w szpitalach. Wielkość opakowania 5 l. Wymagania:  atest PZH, instrukcja stosowania w języku polskim</t>
  </si>
  <si>
    <t>szt</t>
  </si>
  <si>
    <t>2.</t>
  </si>
  <si>
    <t xml:space="preserve">Preparat z kodowaniem kolorystycznym opakowania w kolorze niebieskim (etykiety lub nakrętki), skoncentrowany, antystatyczny środek do mycia powierzchni wykonanych z tworzyw sztucznych, drewnianych, drewnopodobnych, laminowanych oraz innych powierzchni wodoodpornych, z technologią Anti-Fingerprint  zabezpieczającą powierzchnie przed niepożądanymi odciskami palców i dłoni. Produkt szybko odparowujący zapobiega powstawaniu smug i zacieków. Po użyciu w pomieszczeniach pozostawia przyjemny niedrażniący zapach, stosowany w rozcieńczeniach 0,5-1% na 10 L wody,  zawierający w swoim składzie 5-15% niejonowych środków powierzchniowo czynnych, &lt;5% anionowych środków powierzchniowo czynnych, alkohole, substancje wspomagające, kompozycje zapachowe tj: cinnamal, limonene, benzyl, pH koncentratu: 5-6, gęstość 985-995 kg/m3, opakowania 5l Wymagania: instrukcja stosowania w języku polskim. </t>
  </si>
  <si>
    <t>3.</t>
  </si>
  <si>
    <t xml:space="preserve">Środek do mycia mocno zabrudzonych szyb a także luster oraz innych powierzchni szkliwionych, powierzchni z tworzyw sztucznych. Usuwa tłuste osady, naloty sadzy z plastikowych i drewnianych ram okiennych, zawierający technologię Anti-Fog dzięki której zapobiega osadzaniu się pary wodnej, nie pozostawiający smug i zacieków, rozcieńczany 1-5%, nie wymagający spłukiwania ani polerowania.  Opakowanie 10l, zawierający &lt;5% anionowych środków powierzchniowo czynnych, alkohole, amoniak, gliceryna. pH środka 10-11, gęstość od 990-1000 kg/m3.  Wymagania: atest PZH, instrukcja stosowania w języku polskim. </t>
  </si>
  <si>
    <t>4.</t>
  </si>
  <si>
    <t>Skoncentrowany środek do profesjonalnego zastosowania z kodowaniem kolorystycznym opakowania w kolorze czerwonym (etykiety lub nakrętki), do gruntownego czyszczenia pomieszczeń i urządzeń sanitarnych i powierzchni odpornych na działanie kwasów. Likwidujący przykre zapachy w pomieszczeniach zawilgoconych. Zawierający technologię Anti-Stone opóźniającą osadzanie się kamienia wodnego na mytych powierzchniach. Bardzo skuteczny w obszarze odkamieniania, udokumentowany współczynnik KLI nie mniejszy niż 2. Stosowany w rozcieńczeniach od 1:10 do 1:50. Zawierający m.in.: 7,5-10% kwasu amidosiarkowego, 7,5-10% kwasu fosforowego, &lt;5% niejonowych środków powierzchniowo czynnych (biodegradowalnych) i inhibitor korozji. Środek nie powinien zawierać APEO, kwasu solnego i aldehydów. pH koncentratu 0-1,5. Gęstość koncentratu 1,085 – 1,095 g/cm3. Wielkość opakowania 5l. Wymagania: atest PZH, instrukcja stosowania w języku polskim.</t>
  </si>
  <si>
    <t>5.</t>
  </si>
  <si>
    <t>Preparat żelowy do mycia urządzeń sanitarnych, usuwający osady wapienne, nacieki i osady. Przeznaczony do powierzchni takich jak: toalety, pisuary, bidety, kafelki, umywalki i kabiny prysznicowe. Pozostawiający przyjemny zapach. Neutralizujący nieprzyjemne zapachy. Charakteryzujący się zwiększoną lepkością w granicach 80-100 mPas.. Zawierający &lt;5% anionowych środków powierzchniowo czynnych, &lt;5% kwasu amidosulfonowego. pH środka 1,5-2,5. Gęstość produktu: 1,045 – 1,055 g/m³. Nie zawiera chloru. Opakowanie 1l. Wymagania: atest PZH, instrukcja stosowania w języku polskim.</t>
  </si>
  <si>
    <t>6.</t>
  </si>
  <si>
    <t>Środek przeznaczony do gruntownego mycia mocno zabrudzonych powierzchni. Usuwający stary brud, tłuszcze, pasty oraz powłoki polimerowe. Szczególnie zalecany do podłóg kamiennych, z lastriko oraz z PCV. Środek nisko pieniący, typu stripper, stosowany w rozcieńczeniach : usuwanie warstw polimerowych – 0 do 1:10; gruntowne mycie: 1:10 do 1:20. Zawierający &lt;5% anionowych środków powierzchniowo czynnych, &lt;5% niejonowych środków powierzchniowo czynnych. Nie zawierający amoniaku, n-metylpyrolidonu, wodorotlenku sodu ani potasu. Zawiera kompozycje zapachowe pokrywające drażniący zapach chemikaliów. Gęstość 1,000 – 1,010 g/m³, pH koncentratu 10-12. Opakowania 10l zawierające informację na temat pH koncentratu i zalecanych roztworów. Wymagania: atest PZH, instrukcja stosowania w języku polskim.</t>
  </si>
  <si>
    <t>7.</t>
  </si>
  <si>
    <t>Dyspersja polimerowa do nabłyszczania podłóg. Zalecana do  linoleum, PCV i lastrika. Posiadająca właściwości antypoślizgowe, udokumentowane certyfikatem wystawionym w niezależnym laboratorium. Odporna na środki dezynfekujące oparte na alkoholu. Wydajność preparatu 70m 2 z 1 litra preparatu. Nie wymagająca polerowania. Skład: minimum 17% polimerów akrylowych oraz 1% wosków polietylenowych, a także jony cynku, które zwiększają trwałość warstwy polimerowej. Gęstość 1.020 – 1.030 g/m³. Dyspersja posiadająca przyjemny zapach uwalniający się również podczas jak i po procesie polimeryzacji. pH preparatu 8,0-9,0. Opakowania 10l zawierające informację na temat pH koncentratu i zalecanych roztworów. Wymagania: instrukcja stosowania w języku polskim.</t>
  </si>
  <si>
    <t>8.</t>
  </si>
  <si>
    <t>Preparat przeznaczony do pielęgnacji powierzchni ze stali szlachetnej. Preparat gotowy do użycia, środek w formule spray and wipe. Nabłyszcza i opóźnia proces ponownego osadzania się brudu. Produkt zawierający technologie anti- fingerprint, dzięki której myte powierzchnie są zabezpieczone przed niepożądanymi odciskami palców i dłoni. Gęstość: 0,980 – 1,000 g/m³. PH produktu: 5 – 6. Preparat zawiera w swoim składzie 15-30% fosforanów. Opakowanie 0,6l zawierające informację na temat pH produktu. Wymagania: instrukcja stosowania w języku polskim.</t>
  </si>
  <si>
    <t>RAZEM</t>
  </si>
  <si>
    <t xml:space="preserve">1. Cena brutto oferty (słownie): </t>
  </si>
  <si>
    <t>Podpis składany jest w formie elektronicznej.</t>
  </si>
  <si>
    <t>Grupa 1 – Środki myjące do powierzchni</t>
  </si>
  <si>
    <t>Uwaga!</t>
  </si>
  <si>
    <t>Wykonawca w ramach dostawy asortymentu z grupy 1, dostarczy Zamawiającemu, pompki dozujące do pojemników 5 litrowych (gwinty pompek pasujące do opakowań 5 l lub 10l) wraz z dozymetrem do dozowania środków myjących na każdy oddział wraz z instrukcjami stosowania (plan higieny) (w trwałym wykonaniu do przyklejenia) w ilościach:</t>
  </si>
  <si>
    <t>- instrukcje stosowania  - 15 szt</t>
  </si>
  <si>
    <t>- pompki do dozowania – 60 szt</t>
  </si>
  <si>
    <t>- butelki 0,6L ze spryskiwaczem – 120 szt</t>
  </si>
  <si>
    <t>- niezmywalne oryginalne etykiety na butelki ze spryskiwaczem – 120 szt (po 40 szt z stosowanych środków)</t>
  </si>
  <si>
    <r>
      <rPr>
        <sz val="10"/>
        <rFont val="Arial"/>
        <family val="1"/>
        <charset val="238"/>
      </rPr>
      <t>(</t>
    </r>
    <r>
      <rPr>
        <sz val="10"/>
        <color rgb="FF00000A"/>
        <rFont val="Arial"/>
        <family val="1"/>
        <charset val="238"/>
      </rPr>
      <t>Pompki dozujące dostosowane do pojemników 5 - 10 litrowych, kompatybilne ze pojemnikami do środków chemicznych z kodowaniem kolorami (poz1, poz2, poz3, poz4),  z ustaloną  i czytelna dozą preparatu)</t>
    </r>
  </si>
  <si>
    <t xml:space="preserve"> </t>
  </si>
  <si>
    <t xml:space="preserve">Wykonawca w ramach dostawy asortymentu z grupy 1 dla pozycji 1, 2, 3, 4, wyposaży Zamawiającego w stacjonarne, przepływowe urządzenie do dozowania preparatów, montowane na ścianie, z pojemnikiem na ustawienie pojemników z preparatami nierozcieńczonymi, podłączonymi do instalacji zimnej wody wraz zaworem odcinającym i zaworem zwrotnym (przeciwskażeniowym), umożliwiającym przygotowanie roztworów o zadanych stężeniach – pomieszczenie porządkowe szpitala (dozowanie 4 rodzajów środków).  </t>
  </si>
  <si>
    <t>Zamawiający wymaga wdrożenia przez Wykonawcę pełnego szkolenia z zakresu stosowania środków myjących w 2 terminach uzgodnionych z Zamawiającym oraz na wyraźną prośbę w przypadku problemów wynikłych podczas stosowania środków przez personel szpitala.</t>
  </si>
  <si>
    <t>Grupa 1 – Środki myjące do powierzchni – środki profesjonalne, do stosowania w szpitalach, powinny być kompatybilne ze sobą i pochodzić od jednego producenta.</t>
  </si>
  <si>
    <t xml:space="preserve"> Grupa 2 – Środki czystości</t>
  </si>
  <si>
    <t>Detergent do prania  w procesie automatycznym, środek piorąco - dezynfekujący do prania i chemiczno – termicznej dezynfekcji mopów. Opakowanie 15kg. Wymagania: instrukcja stosowania w języku polskim.</t>
  </si>
  <si>
    <r>
      <rPr>
        <sz val="10"/>
        <color rgb="FF000000"/>
        <rFont val="Arial"/>
        <family val="1"/>
        <charset val="238"/>
      </rPr>
      <t>Mleczko do czyszczenia</t>
    </r>
    <r>
      <rPr>
        <sz val="10"/>
        <color rgb="FF00000A"/>
        <rFont val="Arial"/>
        <family val="1"/>
        <charset val="238"/>
      </rPr>
      <t xml:space="preserve"> powierzchni ceramicznych, chromowanych i z tworzyw sztucznych., metalowych, usuwa uporczywy brud – tłuszcz, rdzę, Nie rysuje czyszczonych powierzchni. Opakowanie 500ml. Wymagania : instrukcja stosowania w języku polskim.</t>
    </r>
  </si>
  <si>
    <r>
      <rPr>
        <sz val="10"/>
        <color rgb="FF000000"/>
        <rFont val="Arial"/>
        <family val="1"/>
        <charset val="238"/>
      </rPr>
      <t xml:space="preserve">Środek do mycia rąk, usuwający smary, farby i inne trudno usuwalne zanieczyszczenia, zawierający anionowe oraz niejonowe środki powierzchniowo czynne 5% lub więcej ale mniej niż 15%, </t>
    </r>
    <r>
      <rPr>
        <sz val="10"/>
        <rFont val="Arial"/>
        <family val="1"/>
        <charset val="238"/>
      </rPr>
      <t>a także kompozycje zapachowe</t>
    </r>
    <r>
      <rPr>
        <sz val="10"/>
        <color rgb="FF000000"/>
        <rFont val="Arial"/>
        <family val="1"/>
        <charset val="238"/>
      </rPr>
      <t>. Opakowanie 500g. Wymagania instrukcja stosowania w języku polskim.</t>
    </r>
  </si>
  <si>
    <t>Środek do czyszczenia i pielęgnacji mebli z drewna i płyty meblowej w aerozolu, pozostawiający niedrażniący zapach i trwały połysk, antystatyczny. Opakowanie min 0,4l. Wymagania: instrukcja stosowania w języku polskim.</t>
  </si>
  <si>
    <t>Uniwersalny detergentowy środek używany do mycia ręcznego naczyń, koncentrat dobrze rozpuszczalny w wodzie, nie pozostawiający zacieków na mytych powierzchniach, delikatny dla rąk, neutralny dla środowiska naturalnego. Opakowanie 5L. Wymagania: instrukcja stosowania w języku polskim.</t>
  </si>
  <si>
    <t>Uniwersalny detergentowy środek używany do mycia ręcznego naczyń, koncentrat dobrze rozpuszczalny w wodzie, nie pozostawiający zacieków na mytych powierzchniach, delikatny dla rąk, neutralny dla środowiska naturalnego. Opakowanie 1L. Wymagania: instrukcja stosowania w języku polskim.</t>
  </si>
  <si>
    <t>Środek do usuwania pleśni na ścianach, czarnych nalotów w szczelinach, w fugach, oknach, łazienkach, odpowiada za skuteczną likwidację pleśni, alg oraz grzybów, skuteczny w działaniu, działa grzybobójczo i dezynfekcyjne. Opakowanie butelka 0,5L z atomizerem. Wymagania: instrukcja stosowania w języku polskim.</t>
  </si>
  <si>
    <t>Sól do zmywarek gruboziarnista. Opakowanie 2kg.</t>
  </si>
  <si>
    <t>………………………………………………………………………………….</t>
  </si>
  <si>
    <t xml:space="preserve">1. </t>
  </si>
  <si>
    <r>
      <rPr>
        <sz val="10"/>
        <rFont val="Arial"/>
        <family val="1"/>
        <charset val="238"/>
      </rPr>
      <t>Kwasek cytrynowy spożywczy</t>
    </r>
    <r>
      <rPr>
        <b/>
        <sz val="10"/>
        <color rgb="FF00000A"/>
        <rFont val="Arial"/>
        <family val="1"/>
        <charset val="238"/>
      </rPr>
      <t xml:space="preserve">. </t>
    </r>
    <r>
      <rPr>
        <sz val="10"/>
        <color rgb="FF00000A"/>
        <rFont val="Arial"/>
        <family val="1"/>
        <charset val="238"/>
      </rPr>
      <t>Opakowanie 1kg</t>
    </r>
  </si>
  <si>
    <t xml:space="preserve">2. </t>
  </si>
  <si>
    <r>
      <rPr>
        <sz val="10"/>
        <rFont val="Arial"/>
        <family val="1"/>
        <charset val="238"/>
      </rPr>
      <t>Kwasek cytrynowy spożywczy</t>
    </r>
    <r>
      <rPr>
        <b/>
        <sz val="10"/>
        <color rgb="FF00000A"/>
        <rFont val="Arial"/>
        <family val="1"/>
        <charset val="238"/>
      </rPr>
      <t xml:space="preserve">. </t>
    </r>
    <r>
      <rPr>
        <sz val="10"/>
        <color rgb="FF00000A"/>
        <rFont val="Arial"/>
        <family val="1"/>
        <charset val="238"/>
      </rPr>
      <t xml:space="preserve">Opakowanie 5 kg </t>
    </r>
  </si>
  <si>
    <t xml:space="preserve">Gotowy do u­żytku roztwór myjący do gruntownego usuwania resztek alginianu i cementu oraz plam z cynku i eugenolu na wyposażeniu, narzędziach i skórze. Opakowanie  0,5 l </t>
  </si>
  <si>
    <t xml:space="preserve"> Grupa 3 – Środki spożywcze</t>
  </si>
  <si>
    <t xml:space="preserve"> Grupa 4 – Środki specjalne</t>
  </si>
  <si>
    <t>Załącznik nr 2</t>
  </si>
  <si>
    <t xml:space="preserve">Załącznik nr 2 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</si>
</sst>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10"/>
      <color rgb="FF00000A"/>
      <name val="Arial"/>
      <family val="1"/>
      <charset val="238"/>
    </font>
    <font>
      <sz val="10"/>
      <color rgb="FF00000A"/>
      <name val="Arial"/>
      <family val="1"/>
      <charset val="238"/>
    </font>
    <font>
      <sz val="10"/>
      <name val="Arial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1"/>
      <charset val="238"/>
    </font>
    <font>
      <b/>
      <sz val="10"/>
      <color rgb="FF00000A"/>
      <name val="Arial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669999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1" fontId="0" fillId="0" borderId="0" xfId="0" applyNumberFormat="1" applyProtection="1"/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2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</xf>
    <xf numFmtId="2" fontId="1" fillId="3" borderId="1" xfId="0" applyNumberFormat="1" applyFont="1" applyFill="1" applyBorder="1" applyAlignment="1" applyProtection="1">
      <alignment wrapText="1"/>
    </xf>
    <xf numFmtId="1" fontId="1" fillId="3" borderId="1" xfId="0" applyNumberFormat="1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center"/>
    </xf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10" fontId="0" fillId="0" borderId="1" xfId="0" applyNumberFormat="1" applyFont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/>
    </xf>
    <xf numFmtId="2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right"/>
    </xf>
    <xf numFmtId="2" fontId="1" fillId="0" borderId="0" xfId="0" applyNumberFormat="1" applyFont="1" applyBorder="1" applyProtection="1"/>
    <xf numFmtId="1" fontId="1" fillId="0" borderId="0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justify"/>
    </xf>
    <xf numFmtId="0" fontId="0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justify"/>
    </xf>
    <xf numFmtId="0" fontId="0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10" fontId="0" fillId="0" borderId="1" xfId="0" applyNumberFormat="1" applyBorder="1" applyProtection="1"/>
    <xf numFmtId="0" fontId="7" fillId="0" borderId="1" xfId="0" applyFont="1" applyBorder="1" applyAlignment="1" applyProtection="1">
      <alignment wrapText="1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 wrapText="1"/>
    </xf>
    <xf numFmtId="2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0" fillId="0" borderId="0" xfId="0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 vertical="top"/>
    </xf>
    <xf numFmtId="0" fontId="0" fillId="4" borderId="1" xfId="0" applyFont="1" applyFill="1" applyBorder="1" applyProtection="1"/>
    <xf numFmtId="0" fontId="0" fillId="4" borderId="1" xfId="0" applyFill="1" applyBorder="1" applyProtection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669999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4"/>
  <sheetViews>
    <sheetView tabSelected="1" view="pageBreakPreview" zoomScale="110" zoomScaleNormal="82" zoomScalePageLayoutView="110" workbookViewId="0">
      <pane ySplit="1" topLeftCell="A29" activePane="bottomLeft" state="frozen"/>
      <selection pane="bottomLeft" activeCell="C6" sqref="C6"/>
    </sheetView>
  </sheetViews>
  <sheetFormatPr defaultColWidth="11.5703125" defaultRowHeight="12.75"/>
  <cols>
    <col min="1" max="1" width="3" style="1" customWidth="1"/>
    <col min="2" max="2" width="56" style="1" customWidth="1"/>
    <col min="3" max="3" width="10.140625" style="1" customWidth="1"/>
    <col min="4" max="4" width="10" style="1" customWidth="1"/>
    <col min="5" max="5" width="10" style="2" customWidth="1"/>
    <col min="6" max="7" width="10" style="3" customWidth="1"/>
    <col min="8" max="8" width="10" style="4" customWidth="1"/>
    <col min="9" max="9" width="10" style="3" customWidth="1"/>
    <col min="10" max="1024" width="11.42578125" style="1"/>
    <col min="1025" max="16384" width="11.5703125" style="1"/>
  </cols>
  <sheetData>
    <row r="1" spans="1:9" ht="14.6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65" customHeight="1">
      <c r="B2" s="57" t="s">
        <v>60</v>
      </c>
      <c r="C2" s="6"/>
      <c r="D2" s="6"/>
      <c r="E2" s="6"/>
      <c r="F2" s="6"/>
      <c r="G2" s="6"/>
      <c r="H2" s="6"/>
      <c r="I2" s="6"/>
    </row>
    <row r="3" spans="1:9" ht="14.65" customHeight="1">
      <c r="D3" s="7"/>
      <c r="E3" s="8"/>
      <c r="F3" s="9"/>
      <c r="G3" s="9" t="s">
        <v>1</v>
      </c>
      <c r="H3" s="10"/>
      <c r="I3" s="9" t="s">
        <v>2</v>
      </c>
    </row>
    <row r="4" spans="1:9" ht="58.9" customHeight="1">
      <c r="A4" s="11"/>
      <c r="B4" s="11"/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6" t="s">
        <v>8</v>
      </c>
      <c r="I4" s="15" t="s">
        <v>9</v>
      </c>
    </row>
    <row r="5" spans="1:9" ht="14.65" customHeight="1">
      <c r="A5" s="17" t="s">
        <v>10</v>
      </c>
      <c r="B5" s="17"/>
      <c r="C5" s="17"/>
      <c r="D5" s="17"/>
      <c r="E5" s="17"/>
      <c r="F5" s="17"/>
      <c r="G5" s="17"/>
      <c r="H5" s="17"/>
      <c r="I5" s="17"/>
    </row>
    <row r="6" spans="1:9" ht="198.75" customHeight="1">
      <c r="A6" s="18" t="s">
        <v>11</v>
      </c>
      <c r="B6" s="19" t="s">
        <v>12</v>
      </c>
      <c r="C6" s="20"/>
      <c r="D6" s="11">
        <v>55</v>
      </c>
      <c r="E6" s="21" t="s">
        <v>13</v>
      </c>
      <c r="F6" s="22"/>
      <c r="G6" s="23">
        <f>'Grupa 1 '!F6*'Grupa 1 '!D6</f>
        <v>0</v>
      </c>
      <c r="H6" s="24">
        <v>0.23</v>
      </c>
      <c r="I6" s="23">
        <f>'Grupa 1 '!G6*(1+'Grupa 1 '!H6)</f>
        <v>0</v>
      </c>
    </row>
    <row r="7" spans="1:9" ht="216" customHeight="1">
      <c r="A7" s="25" t="s">
        <v>14</v>
      </c>
      <c r="B7" s="19" t="s">
        <v>15</v>
      </c>
      <c r="C7" s="20"/>
      <c r="D7" s="26">
        <v>50</v>
      </c>
      <c r="E7" s="21" t="s">
        <v>13</v>
      </c>
      <c r="F7" s="22"/>
      <c r="G7" s="23">
        <f>'Grupa 1 '!F7*'Grupa 1 '!D7</f>
        <v>0</v>
      </c>
      <c r="H7" s="24">
        <v>0.23</v>
      </c>
      <c r="I7" s="23">
        <f>'Grupa 1 '!G7*(1+'Grupa 1 '!H7)</f>
        <v>0</v>
      </c>
    </row>
    <row r="8" spans="1:9" ht="145.5" customHeight="1">
      <c r="A8" s="25" t="s">
        <v>16</v>
      </c>
      <c r="B8" s="19" t="s">
        <v>17</v>
      </c>
      <c r="C8" s="20"/>
      <c r="D8" s="26">
        <v>2</v>
      </c>
      <c r="E8" s="21" t="s">
        <v>13</v>
      </c>
      <c r="F8" s="22"/>
      <c r="G8" s="23">
        <f>'Grupa 1 '!F8*'Grupa 1 '!D8</f>
        <v>0</v>
      </c>
      <c r="H8" s="24">
        <v>0.23</v>
      </c>
      <c r="I8" s="23">
        <f>'Grupa 1 '!G8*(1+'Grupa 1 '!H8)</f>
        <v>0</v>
      </c>
    </row>
    <row r="9" spans="1:9" ht="222.75" customHeight="1">
      <c r="A9" s="25" t="s">
        <v>18</v>
      </c>
      <c r="B9" s="19" t="s">
        <v>19</v>
      </c>
      <c r="C9" s="20"/>
      <c r="D9" s="26">
        <v>75</v>
      </c>
      <c r="E9" s="21" t="s">
        <v>13</v>
      </c>
      <c r="F9" s="22"/>
      <c r="G9" s="23">
        <f>'Grupa 1 '!F9*'Grupa 1 '!D9</f>
        <v>0</v>
      </c>
      <c r="H9" s="24">
        <v>0.23</v>
      </c>
      <c r="I9" s="23">
        <f>'Grupa 1 '!G9*(1+'Grupa 1 '!H9)</f>
        <v>0</v>
      </c>
    </row>
    <row r="10" spans="1:9" ht="138" customHeight="1">
      <c r="A10" s="25" t="s">
        <v>20</v>
      </c>
      <c r="B10" s="19" t="s">
        <v>21</v>
      </c>
      <c r="C10" s="20"/>
      <c r="D10" s="26">
        <v>400</v>
      </c>
      <c r="E10" s="21" t="s">
        <v>13</v>
      </c>
      <c r="F10" s="22"/>
      <c r="G10" s="23">
        <f>'Grupa 1 '!F10*'Grupa 1 '!D10</f>
        <v>0</v>
      </c>
      <c r="H10" s="24">
        <v>0.23</v>
      </c>
      <c r="I10" s="23">
        <f>'Grupa 1 '!G10*(1+'Grupa 1 '!H10)</f>
        <v>0</v>
      </c>
    </row>
    <row r="11" spans="1:9" ht="183" customHeight="1">
      <c r="A11" s="25" t="s">
        <v>22</v>
      </c>
      <c r="B11" s="19" t="s">
        <v>23</v>
      </c>
      <c r="C11" s="20"/>
      <c r="D11" s="26">
        <v>15</v>
      </c>
      <c r="E11" s="21" t="s">
        <v>13</v>
      </c>
      <c r="F11" s="22"/>
      <c r="G11" s="23">
        <f>'Grupa 1 '!F11*'Grupa 1 '!D11</f>
        <v>0</v>
      </c>
      <c r="H11" s="24">
        <v>0.23</v>
      </c>
      <c r="I11" s="23">
        <f>'Grupa 1 '!G11*(1+'Grupa 1 '!H11)</f>
        <v>0</v>
      </c>
    </row>
    <row r="12" spans="1:9" ht="174" customHeight="1">
      <c r="A12" s="25" t="s">
        <v>24</v>
      </c>
      <c r="B12" s="19" t="s">
        <v>25</v>
      </c>
      <c r="C12" s="20"/>
      <c r="D12" s="26">
        <v>15</v>
      </c>
      <c r="E12" s="21" t="s">
        <v>13</v>
      </c>
      <c r="F12" s="22"/>
      <c r="G12" s="23">
        <f>'Grupa 1 '!F12*'Grupa 1 '!D12</f>
        <v>0</v>
      </c>
      <c r="H12" s="24">
        <v>0.23</v>
      </c>
      <c r="I12" s="23">
        <f>'Grupa 1 '!G12*(1+'Grupa 1 '!H12)</f>
        <v>0</v>
      </c>
    </row>
    <row r="13" spans="1:9" ht="127.5" customHeight="1">
      <c r="A13" s="25" t="s">
        <v>26</v>
      </c>
      <c r="B13" s="19" t="s">
        <v>27</v>
      </c>
      <c r="C13" s="20"/>
      <c r="D13" s="26">
        <v>10</v>
      </c>
      <c r="E13" s="21" t="s">
        <v>13</v>
      </c>
      <c r="F13" s="22"/>
      <c r="G13" s="23">
        <f>'Grupa 1 '!F13*'Grupa 1 '!D13</f>
        <v>0</v>
      </c>
      <c r="H13" s="24">
        <v>0.23</v>
      </c>
      <c r="I13" s="23">
        <f>'Grupa 1 '!G13*(1+'Grupa 1 '!H13)</f>
        <v>0</v>
      </c>
    </row>
    <row r="14" spans="1:9" ht="14.65" customHeight="1">
      <c r="A14" s="11"/>
      <c r="B14" s="27"/>
      <c r="C14" s="11"/>
      <c r="D14" s="28" t="s">
        <v>28</v>
      </c>
      <c r="E14" s="28"/>
      <c r="F14" s="28"/>
      <c r="G14" s="29">
        <f>SUM(G6:G13)</f>
        <v>0</v>
      </c>
      <c r="H14" s="30"/>
      <c r="I14" s="29">
        <f>SUM(I6:I13)</f>
        <v>0</v>
      </c>
    </row>
    <row r="15" spans="1:9" ht="14.65" customHeight="1">
      <c r="A15" s="31"/>
      <c r="B15" s="32"/>
      <c r="C15" s="31"/>
      <c r="D15" s="33"/>
      <c r="E15" s="33"/>
      <c r="F15" s="33"/>
      <c r="G15" s="34"/>
      <c r="H15" s="35"/>
      <c r="I15" s="34"/>
    </row>
    <row r="16" spans="1:9" ht="14.65" customHeight="1">
      <c r="A16" s="31"/>
      <c r="B16" s="32"/>
      <c r="C16" s="31"/>
      <c r="D16" s="33"/>
      <c r="E16" s="33"/>
      <c r="F16" s="33"/>
      <c r="G16" s="34"/>
      <c r="H16" s="35"/>
      <c r="I16" s="34"/>
    </row>
    <row r="17" spans="1:1024" ht="12.75" customHeight="1">
      <c r="A17" s="58" t="s">
        <v>29</v>
      </c>
      <c r="B17" s="58"/>
      <c r="C17" s="59"/>
      <c r="D17" s="59"/>
      <c r="E17" s="59"/>
      <c r="F17" s="59"/>
      <c r="G17" s="59"/>
      <c r="H17" s="5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</row>
    <row r="18" spans="1:1024" ht="14.65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</row>
    <row r="19" spans="1:1024" ht="14.65" customHeight="1">
      <c r="A19" s="58"/>
      <c r="B19" s="58"/>
      <c r="C19" s="58"/>
      <c r="D19" s="58"/>
      <c r="E19" s="58"/>
      <c r="F19" s="58"/>
      <c r="G19" s="58"/>
      <c r="H19" s="5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</row>
    <row r="20" spans="1:1024" ht="14.65" customHeight="1">
      <c r="A20" s="31"/>
      <c r="B20" s="32"/>
      <c r="C20" s="31"/>
      <c r="D20" s="33"/>
      <c r="E20" s="33"/>
      <c r="F20" s="33"/>
      <c r="G20" s="34"/>
      <c r="H20" s="35"/>
      <c r="I20" s="34"/>
    </row>
    <row r="21" spans="1:1024" ht="14.65" customHeight="1">
      <c r="A21" s="31"/>
      <c r="B21" s="32"/>
      <c r="C21" s="31"/>
      <c r="D21" s="33"/>
      <c r="E21" s="33"/>
      <c r="F21" s="33"/>
      <c r="G21" s="34"/>
      <c r="H21" s="35"/>
      <c r="I21" s="34"/>
    </row>
    <row r="22" spans="1:1024" ht="14.65" customHeight="1">
      <c r="A22" s="31"/>
      <c r="B22" s="38" t="s">
        <v>30</v>
      </c>
      <c r="C22" s="31"/>
      <c r="D22" s="33"/>
      <c r="E22" s="33"/>
      <c r="F22" s="33"/>
      <c r="G22" s="34"/>
      <c r="H22" s="35"/>
      <c r="I22" s="34"/>
    </row>
    <row r="23" spans="1:1024" ht="14.65" customHeight="1">
      <c r="B23" s="7"/>
      <c r="E23" s="1"/>
    </row>
    <row r="24" spans="1:1024" ht="14.65" customHeight="1">
      <c r="B24" s="39" t="s">
        <v>31</v>
      </c>
      <c r="E24" s="1"/>
    </row>
    <row r="25" spans="1:1024" ht="14.65" customHeight="1">
      <c r="B25" s="40" t="s">
        <v>32</v>
      </c>
      <c r="E25" s="1"/>
    </row>
    <row r="26" spans="1:1024" ht="78.599999999999994" customHeight="1">
      <c r="A26" s="41" t="s">
        <v>11</v>
      </c>
      <c r="B26" s="42" t="s">
        <v>33</v>
      </c>
      <c r="E26" s="1"/>
    </row>
    <row r="27" spans="1:1024" ht="21.75" customHeight="1">
      <c r="B27" s="42" t="s">
        <v>34</v>
      </c>
      <c r="E27" s="1"/>
    </row>
    <row r="28" spans="1:1024" ht="18.75" customHeight="1">
      <c r="B28" s="42" t="s">
        <v>35</v>
      </c>
      <c r="E28" s="1"/>
    </row>
    <row r="29" spans="1:1024" ht="21.75" customHeight="1">
      <c r="B29" s="42" t="s">
        <v>36</v>
      </c>
      <c r="E29" s="1"/>
    </row>
    <row r="30" spans="1:1024" ht="28.5" customHeight="1">
      <c r="B30" s="42" t="s">
        <v>37</v>
      </c>
      <c r="E30" s="1"/>
    </row>
    <row r="31" spans="1:1024" ht="54.95" customHeight="1">
      <c r="B31" s="43" t="s">
        <v>38</v>
      </c>
      <c r="E31" s="1"/>
    </row>
    <row r="32" spans="1:1024" ht="118.5" customHeight="1">
      <c r="A32" s="41" t="s">
        <v>39</v>
      </c>
      <c r="B32" s="42" t="s">
        <v>40</v>
      </c>
    </row>
    <row r="33" spans="1:2" ht="67.900000000000006" customHeight="1">
      <c r="A33" s="41" t="s">
        <v>16</v>
      </c>
      <c r="B33" s="42" t="s">
        <v>41</v>
      </c>
    </row>
    <row r="34" spans="1:2" ht="42.75" customHeight="1">
      <c r="A34" s="41" t="s">
        <v>18</v>
      </c>
      <c r="B34" s="42" t="s">
        <v>42</v>
      </c>
    </row>
  </sheetData>
  <sheetProtection password="EBD0" sheet="1" objects="1" scenarios="1" selectLockedCells="1"/>
  <mergeCells count="3">
    <mergeCell ref="A17:B17"/>
    <mergeCell ref="C17:H17"/>
    <mergeCell ref="A19:H19"/>
  </mergeCells>
  <pageMargins left="0.23611111111111099" right="0.23611111111111099" top="0.35416666666666702" bottom="0.35486111111111102" header="0.511811023622047" footer="0.31527777777777799"/>
  <pageSetup paperSize="9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2"/>
  <sheetViews>
    <sheetView view="pageBreakPreview" zoomScale="110" zoomScaleNormal="100" zoomScalePageLayoutView="110" workbookViewId="0">
      <selection activeCell="E6" sqref="E6"/>
    </sheetView>
  </sheetViews>
  <sheetFormatPr defaultColWidth="11.5703125" defaultRowHeight="12.75"/>
  <cols>
    <col min="1" max="1" width="3.28515625" style="1" customWidth="1"/>
    <col min="2" max="2" width="56" style="44" customWidth="1"/>
    <col min="3" max="3" width="10" style="1" customWidth="1"/>
    <col min="4" max="4" width="10" style="2" customWidth="1"/>
    <col min="5" max="6" width="10" style="3" customWidth="1"/>
    <col min="7" max="7" width="10" style="4" customWidth="1"/>
    <col min="8" max="8" width="10" style="3" customWidth="1"/>
    <col min="9" max="257" width="11.42578125" style="1"/>
    <col min="258" max="16384" width="11.5703125" style="1"/>
  </cols>
  <sheetData>
    <row r="1" spans="1:1024" ht="14.6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1024" ht="14.65" customHeight="1">
      <c r="A2" s="61" t="s">
        <v>61</v>
      </c>
      <c r="B2" s="58"/>
      <c r="C2" s="58"/>
      <c r="D2" s="58"/>
      <c r="E2" s="58"/>
      <c r="F2" s="58"/>
      <c r="G2" s="58"/>
      <c r="H2" s="58"/>
    </row>
    <row r="3" spans="1:1024" ht="14.65" customHeight="1">
      <c r="B3" s="1"/>
      <c r="C3" s="7"/>
      <c r="D3" s="8"/>
      <c r="E3" s="9"/>
      <c r="F3" s="9" t="s">
        <v>1</v>
      </c>
      <c r="G3" s="10"/>
      <c r="H3" s="9" t="s">
        <v>2</v>
      </c>
    </row>
    <row r="4" spans="1:1024" ht="64.5" customHeight="1">
      <c r="A4" s="11"/>
      <c r="B4" s="19"/>
      <c r="C4" s="13" t="s">
        <v>4</v>
      </c>
      <c r="D4" s="14" t="s">
        <v>5</v>
      </c>
      <c r="E4" s="15" t="s">
        <v>6</v>
      </c>
      <c r="F4" s="15" t="s">
        <v>7</v>
      </c>
      <c r="G4" s="16" t="s">
        <v>8</v>
      </c>
      <c r="H4" s="15" t="s">
        <v>9</v>
      </c>
    </row>
    <row r="5" spans="1:1024" ht="14.65" customHeight="1">
      <c r="A5" s="62" t="s">
        <v>43</v>
      </c>
      <c r="B5" s="62"/>
      <c r="C5" s="62"/>
      <c r="D5" s="62"/>
      <c r="E5" s="62"/>
      <c r="F5" s="62"/>
      <c r="G5" s="62"/>
      <c r="H5" s="62"/>
    </row>
    <row r="6" spans="1:1024" ht="54.95" customHeight="1">
      <c r="A6" s="11" t="s">
        <v>11</v>
      </c>
      <c r="B6" s="45" t="s">
        <v>44</v>
      </c>
      <c r="C6" s="11">
        <v>3</v>
      </c>
      <c r="D6" s="21" t="s">
        <v>13</v>
      </c>
      <c r="E6" s="46"/>
      <c r="F6" s="47">
        <f>'Grupa 2 '!E6*'Grupa 2 '!C6</f>
        <v>0</v>
      </c>
      <c r="G6" s="48">
        <v>0.08</v>
      </c>
      <c r="H6" s="47">
        <f>'Grupa 2 '!F6*(1+'Grupa 2 '!G6)</f>
        <v>0</v>
      </c>
    </row>
    <row r="7" spans="1:1024" ht="67.150000000000006" customHeight="1">
      <c r="A7" s="11" t="s">
        <v>14</v>
      </c>
      <c r="B7" s="49" t="s">
        <v>45</v>
      </c>
      <c r="C7" s="11">
        <v>40</v>
      </c>
      <c r="D7" s="21" t="s">
        <v>13</v>
      </c>
      <c r="E7" s="46"/>
      <c r="F7" s="47">
        <f>'Grupa 2 '!E7*'Grupa 2 '!C7</f>
        <v>0</v>
      </c>
      <c r="G7" s="48">
        <v>0.23</v>
      </c>
      <c r="H7" s="47">
        <f>'Grupa 2 '!F7*(1+'Grupa 2 '!G7)</f>
        <v>0</v>
      </c>
    </row>
    <row r="8" spans="1:1024" ht="64.5" customHeight="1">
      <c r="A8" s="11" t="s">
        <v>16</v>
      </c>
      <c r="B8" s="49" t="s">
        <v>46</v>
      </c>
      <c r="C8" s="11">
        <v>5</v>
      </c>
      <c r="D8" s="21" t="s">
        <v>13</v>
      </c>
      <c r="E8" s="46"/>
      <c r="F8" s="47">
        <f>'Grupa 2 '!E8*'Grupa 2 '!C8</f>
        <v>0</v>
      </c>
      <c r="G8" s="48">
        <v>0.23</v>
      </c>
      <c r="H8" s="47">
        <f>'Grupa 2 '!F8*(1+'Grupa 2 '!G8)</f>
        <v>0</v>
      </c>
    </row>
    <row r="9" spans="1:1024" ht="58.35" customHeight="1">
      <c r="A9" s="11" t="s">
        <v>18</v>
      </c>
      <c r="B9" s="45" t="s">
        <v>47</v>
      </c>
      <c r="C9" s="11">
        <v>10</v>
      </c>
      <c r="D9" s="21" t="s">
        <v>13</v>
      </c>
      <c r="E9" s="46"/>
      <c r="F9" s="47">
        <f>'Grupa 2 '!E9*'Grupa 2 '!C9</f>
        <v>0</v>
      </c>
      <c r="G9" s="48">
        <v>0.23</v>
      </c>
      <c r="H9" s="47">
        <f>'Grupa 2 '!F9*(1+'Grupa 2 '!G9)</f>
        <v>0</v>
      </c>
    </row>
    <row r="10" spans="1:1024" ht="70.5" customHeight="1">
      <c r="A10" s="11" t="s">
        <v>20</v>
      </c>
      <c r="B10" s="45" t="s">
        <v>48</v>
      </c>
      <c r="C10" s="11">
        <v>14</v>
      </c>
      <c r="D10" s="21" t="s">
        <v>13</v>
      </c>
      <c r="E10" s="46"/>
      <c r="F10" s="47">
        <f>'Grupa 2 '!E10*'Grupa 2 '!C10</f>
        <v>0</v>
      </c>
      <c r="G10" s="48">
        <v>0.23</v>
      </c>
      <c r="H10" s="47">
        <f>'Grupa 2 '!F10*(1+'Grupa 2 '!G10)</f>
        <v>0</v>
      </c>
    </row>
    <row r="11" spans="1:1024" ht="65.849999999999994" customHeight="1">
      <c r="A11" s="11" t="s">
        <v>22</v>
      </c>
      <c r="B11" s="45" t="s">
        <v>49</v>
      </c>
      <c r="C11" s="11">
        <v>18</v>
      </c>
      <c r="D11" s="21" t="s">
        <v>13</v>
      </c>
      <c r="E11" s="46"/>
      <c r="F11" s="47">
        <f>'Grupa 2 '!E11*'Grupa 2 '!C11</f>
        <v>0</v>
      </c>
      <c r="G11" s="48">
        <v>0.23</v>
      </c>
      <c r="H11" s="47">
        <f>'Grupa 2 '!F11*(1+'Grupa 2 '!G11)</f>
        <v>0</v>
      </c>
    </row>
    <row r="12" spans="1:1024" ht="75.400000000000006" customHeight="1">
      <c r="A12" s="11" t="s">
        <v>24</v>
      </c>
      <c r="B12" s="19" t="s">
        <v>50</v>
      </c>
      <c r="C12" s="11">
        <v>50</v>
      </c>
      <c r="D12" s="21" t="s">
        <v>13</v>
      </c>
      <c r="E12" s="46"/>
      <c r="F12" s="47">
        <f>'Grupa 2 '!E12*'Grupa 2 '!C12</f>
        <v>0</v>
      </c>
      <c r="G12" s="48">
        <v>0.08</v>
      </c>
      <c r="H12" s="47">
        <f>'Grupa 2 '!F12*(1+'Grupa 2 '!G12)</f>
        <v>0</v>
      </c>
    </row>
    <row r="13" spans="1:1024" ht="23.1" customHeight="1">
      <c r="A13" s="11" t="s">
        <v>26</v>
      </c>
      <c r="B13" s="19" t="s">
        <v>51</v>
      </c>
      <c r="C13" s="11">
        <v>12</v>
      </c>
      <c r="D13" s="21" t="s">
        <v>13</v>
      </c>
      <c r="E13" s="46"/>
      <c r="F13" s="47">
        <f>'Grupa 2 '!E13*'Grupa 2 '!C13</f>
        <v>0</v>
      </c>
      <c r="G13" s="48">
        <v>0.23</v>
      </c>
      <c r="H13" s="47">
        <f>'Grupa 2 '!F13*(1+'Grupa 2 '!G13)</f>
        <v>0</v>
      </c>
    </row>
    <row r="14" spans="1:1024" ht="14.65" customHeight="1">
      <c r="A14" s="11"/>
      <c r="B14" s="19"/>
      <c r="C14" s="28" t="s">
        <v>28</v>
      </c>
      <c r="D14" s="28"/>
      <c r="E14" s="28"/>
      <c r="F14" s="50">
        <f>SUM(F6:F13)</f>
        <v>0</v>
      </c>
      <c r="G14" s="51"/>
      <c r="H14" s="50">
        <f>SUM(H6:H13)</f>
        <v>0</v>
      </c>
    </row>
    <row r="16" spans="1:1024" ht="12.75" customHeight="1">
      <c r="A16" s="58" t="s">
        <v>29</v>
      </c>
      <c r="B16" s="58"/>
      <c r="C16" s="59" t="s">
        <v>52</v>
      </c>
      <c r="D16" s="59"/>
      <c r="E16" s="59"/>
      <c r="F16" s="59"/>
      <c r="G16" s="59"/>
      <c r="H16" s="5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  <c r="AMJ16" s="36"/>
    </row>
    <row r="17" spans="1:8" ht="14.65" customHeight="1">
      <c r="A17" s="52"/>
      <c r="B17" s="52"/>
      <c r="C17" s="53"/>
      <c r="D17" s="53"/>
      <c r="E17" s="53"/>
      <c r="F17" s="54"/>
      <c r="G17" s="55"/>
      <c r="H17" s="54"/>
    </row>
    <row r="18" spans="1:8" ht="12.75" customHeight="1">
      <c r="A18" s="60"/>
      <c r="B18" s="60"/>
      <c r="C18" s="60"/>
      <c r="D18" s="60"/>
      <c r="E18" s="60"/>
      <c r="F18" s="60"/>
      <c r="G18" s="60"/>
      <c r="H18" s="60"/>
    </row>
    <row r="19" spans="1:8" ht="14.65" customHeight="1">
      <c r="A19" s="52"/>
      <c r="B19" s="52"/>
      <c r="C19" s="53"/>
      <c r="D19" s="53"/>
      <c r="E19" s="53"/>
      <c r="F19" s="54"/>
      <c r="G19" s="55"/>
      <c r="H19" s="54"/>
    </row>
    <row r="20" spans="1:8" ht="14.65" customHeight="1">
      <c r="A20" s="36"/>
      <c r="B20" s="37"/>
    </row>
    <row r="22" spans="1:8" ht="14.65" customHeight="1">
      <c r="B22" s="38" t="s">
        <v>30</v>
      </c>
    </row>
  </sheetData>
  <sheetProtection password="EBD0" sheet="1" objects="1" scenarios="1" selectLockedCells="1"/>
  <mergeCells count="6">
    <mergeCell ref="A18:H18"/>
    <mergeCell ref="A1:H1"/>
    <mergeCell ref="A2:H2"/>
    <mergeCell ref="A5:H5"/>
    <mergeCell ref="A16:B16"/>
    <mergeCell ref="C16:H16"/>
  </mergeCells>
  <pageMargins left="0.23611111111111099" right="0.23611111111111099" top="0.35416666666666702" bottom="0.35486111111111102" header="0.511811023622047" footer="0.31527777777777799"/>
  <pageSetup paperSize="9" pageOrder="overThenDown" orientation="landscape" horizontalDpi="300" verticalDpi="30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6"/>
  <sheetViews>
    <sheetView view="pageBreakPreview" zoomScale="110" zoomScaleNormal="82" zoomScalePageLayoutView="110" workbookViewId="0">
      <selection activeCell="E6" sqref="E6"/>
    </sheetView>
  </sheetViews>
  <sheetFormatPr defaultColWidth="11.5703125" defaultRowHeight="12.75"/>
  <cols>
    <col min="1" max="1" width="3.28515625" style="1" customWidth="1"/>
    <col min="2" max="2" width="56" style="44" customWidth="1"/>
    <col min="3" max="3" width="10" style="1" customWidth="1"/>
    <col min="4" max="4" width="10" style="2" customWidth="1"/>
    <col min="5" max="6" width="10" style="3" customWidth="1"/>
    <col min="7" max="7" width="10" style="4" customWidth="1"/>
    <col min="8" max="8" width="10" style="3" customWidth="1"/>
    <col min="9" max="1024" width="11.42578125" style="1"/>
    <col min="1025" max="16384" width="11.5703125" style="1"/>
  </cols>
  <sheetData>
    <row r="1" spans="1:1024" ht="14.6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1024" ht="14.65" customHeight="1">
      <c r="A2" s="61" t="s">
        <v>60</v>
      </c>
      <c r="B2" s="58"/>
      <c r="C2" s="58"/>
      <c r="D2" s="58"/>
      <c r="E2" s="58"/>
      <c r="F2" s="58"/>
      <c r="G2" s="58"/>
      <c r="H2" s="58"/>
    </row>
    <row r="3" spans="1:1024" ht="14.65" customHeight="1">
      <c r="B3" s="1"/>
      <c r="C3" s="7"/>
      <c r="D3" s="8"/>
      <c r="E3" s="9"/>
      <c r="F3" s="9" t="s">
        <v>1</v>
      </c>
      <c r="G3" s="10"/>
      <c r="H3" s="9" t="s">
        <v>2</v>
      </c>
    </row>
    <row r="4" spans="1:1024" ht="63" customHeight="1">
      <c r="A4" s="11"/>
      <c r="B4" s="19"/>
      <c r="C4" s="13" t="s">
        <v>4</v>
      </c>
      <c r="D4" s="14" t="s">
        <v>5</v>
      </c>
      <c r="E4" s="15" t="s">
        <v>6</v>
      </c>
      <c r="F4" s="15" t="s">
        <v>7</v>
      </c>
      <c r="G4" s="16" t="s">
        <v>8</v>
      </c>
      <c r="H4" s="15" t="s">
        <v>9</v>
      </c>
    </row>
    <row r="5" spans="1:1024" ht="14.65" customHeight="1">
      <c r="A5" s="63" t="s">
        <v>58</v>
      </c>
      <c r="B5" s="62"/>
      <c r="C5" s="62"/>
      <c r="D5" s="62"/>
      <c r="E5" s="62"/>
      <c r="F5" s="62"/>
      <c r="G5" s="62"/>
      <c r="H5" s="62"/>
    </row>
    <row r="6" spans="1:1024" ht="20.85" customHeight="1">
      <c r="A6" s="11" t="s">
        <v>53</v>
      </c>
      <c r="B6" s="56" t="s">
        <v>54</v>
      </c>
      <c r="C6" s="11">
        <v>25</v>
      </c>
      <c r="D6" s="21" t="s">
        <v>13</v>
      </c>
      <c r="E6" s="46"/>
      <c r="F6" s="47">
        <f>$C6*$E6</f>
        <v>0</v>
      </c>
      <c r="G6" s="48">
        <v>0.23</v>
      </c>
      <c r="H6" s="47">
        <f>$F6*(1+$G6)</f>
        <v>0</v>
      </c>
    </row>
    <row r="7" spans="1:1024" ht="20.100000000000001" customHeight="1">
      <c r="A7" s="11" t="s">
        <v>55</v>
      </c>
      <c r="B7" s="56" t="s">
        <v>56</v>
      </c>
      <c r="C7" s="11">
        <v>5</v>
      </c>
      <c r="D7" s="21" t="s">
        <v>13</v>
      </c>
      <c r="E7" s="46"/>
      <c r="F7" s="47">
        <f>$C7*$E7</f>
        <v>0</v>
      </c>
      <c r="G7" s="48">
        <v>0.23</v>
      </c>
      <c r="H7" s="47">
        <f>$F7*(1+$G7)</f>
        <v>0</v>
      </c>
    </row>
    <row r="8" spans="1:1024" ht="14.65" customHeight="1">
      <c r="A8" s="11"/>
      <c r="B8" s="19"/>
      <c r="C8" s="28" t="s">
        <v>28</v>
      </c>
      <c r="D8" s="28"/>
      <c r="E8" s="28"/>
      <c r="F8" s="50">
        <f>SUM(F6:F7)</f>
        <v>0</v>
      </c>
      <c r="G8" s="51"/>
      <c r="H8" s="50">
        <f>SUM(H6:H7)</f>
        <v>0</v>
      </c>
    </row>
    <row r="10" spans="1:1024" ht="14.65" customHeight="1">
      <c r="A10" s="58" t="s">
        <v>29</v>
      </c>
      <c r="B10" s="58"/>
      <c r="C10" s="59" t="s">
        <v>52</v>
      </c>
      <c r="D10" s="59"/>
      <c r="E10" s="59"/>
      <c r="F10" s="59"/>
      <c r="G10" s="59"/>
      <c r="H10" s="5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</row>
    <row r="11" spans="1:1024" ht="14.65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</row>
    <row r="12" spans="1:1024" ht="14.65" customHeight="1">
      <c r="A12" s="58"/>
      <c r="B12" s="58"/>
      <c r="C12" s="58"/>
      <c r="D12" s="58"/>
      <c r="E12" s="58"/>
      <c r="F12" s="58"/>
      <c r="G12" s="58"/>
      <c r="H12" s="58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</row>
    <row r="13" spans="1:1024" ht="14.65" customHeight="1">
      <c r="A13" s="32"/>
      <c r="B13" s="38" t="s">
        <v>30</v>
      </c>
      <c r="C13" s="53"/>
      <c r="D13" s="53"/>
      <c r="E13" s="53"/>
      <c r="F13" s="54"/>
      <c r="G13" s="55"/>
      <c r="H13" s="54"/>
    </row>
    <row r="16" spans="1:1024" ht="14.65" customHeight="1">
      <c r="B16" s="38"/>
    </row>
  </sheetData>
  <sheetProtection password="EBD0" sheet="1" objects="1" scenarios="1" selectLockedCells="1"/>
  <mergeCells count="6">
    <mergeCell ref="A12:H12"/>
    <mergeCell ref="A1:H1"/>
    <mergeCell ref="A2:H2"/>
    <mergeCell ref="A5:H5"/>
    <mergeCell ref="A10:B10"/>
    <mergeCell ref="C10:H10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5"/>
  <sheetViews>
    <sheetView view="pageBreakPreview" zoomScale="110" zoomScaleNormal="82" zoomScalePageLayoutView="110" workbookViewId="0">
      <selection activeCell="E6" sqref="E6"/>
    </sheetView>
  </sheetViews>
  <sheetFormatPr defaultColWidth="11.5703125" defaultRowHeight="12.75"/>
  <cols>
    <col min="1" max="1" width="3.28515625" style="1" customWidth="1"/>
    <col min="2" max="2" width="56" style="44" customWidth="1"/>
    <col min="3" max="3" width="10" style="1" customWidth="1"/>
    <col min="4" max="4" width="10" style="2" customWidth="1"/>
    <col min="5" max="6" width="10" style="3" customWidth="1"/>
    <col min="7" max="7" width="10" style="4" customWidth="1"/>
    <col min="8" max="8" width="10" style="3" customWidth="1"/>
    <col min="9" max="1024" width="11.42578125" style="1"/>
    <col min="1025" max="16384" width="11.5703125" style="1"/>
  </cols>
  <sheetData>
    <row r="1" spans="1:1024" ht="14.6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1024" ht="14.65" customHeight="1">
      <c r="A2" s="61" t="s">
        <v>61</v>
      </c>
      <c r="B2" s="58"/>
      <c r="C2" s="58"/>
      <c r="D2" s="58"/>
      <c r="E2" s="58"/>
      <c r="F2" s="58"/>
      <c r="G2" s="58"/>
      <c r="H2" s="58"/>
    </row>
    <row r="3" spans="1:1024" ht="14.65" customHeight="1">
      <c r="B3" s="1"/>
      <c r="C3" s="7"/>
      <c r="D3" s="8"/>
      <c r="E3" s="9"/>
      <c r="F3" s="9" t="s">
        <v>1</v>
      </c>
      <c r="G3" s="10"/>
      <c r="H3" s="9" t="s">
        <v>2</v>
      </c>
    </row>
    <row r="4" spans="1:1024" ht="58.9" customHeight="1">
      <c r="A4" s="11"/>
      <c r="B4" s="19"/>
      <c r="C4" s="13" t="s">
        <v>4</v>
      </c>
      <c r="D4" s="14" t="s">
        <v>5</v>
      </c>
      <c r="E4" s="15" t="s">
        <v>6</v>
      </c>
      <c r="F4" s="15" t="s">
        <v>7</v>
      </c>
      <c r="G4" s="16" t="s">
        <v>8</v>
      </c>
      <c r="H4" s="15" t="s">
        <v>9</v>
      </c>
    </row>
    <row r="5" spans="1:1024" ht="14.65" customHeight="1">
      <c r="A5" s="63" t="s">
        <v>59</v>
      </c>
      <c r="B5" s="62"/>
      <c r="C5" s="62"/>
      <c r="D5" s="62"/>
      <c r="E5" s="62"/>
      <c r="F5" s="62"/>
      <c r="G5" s="62"/>
      <c r="H5" s="62"/>
    </row>
    <row r="6" spans="1:1024" ht="42.6" customHeight="1">
      <c r="A6" s="11" t="s">
        <v>11</v>
      </c>
      <c r="B6" s="19" t="s">
        <v>57</v>
      </c>
      <c r="C6" s="11">
        <v>8</v>
      </c>
      <c r="D6" s="21" t="s">
        <v>13</v>
      </c>
      <c r="E6" s="46"/>
      <c r="F6" s="47">
        <f>'Grupa 4'!E6*'Grupa 4'!C6</f>
        <v>0</v>
      </c>
      <c r="G6" s="48">
        <v>0.23</v>
      </c>
      <c r="H6" s="47">
        <f>'Grupa 4'!F6*(1+'Grupa 4'!G6)</f>
        <v>0</v>
      </c>
    </row>
    <row r="7" spans="1:1024" ht="14.65" customHeight="1">
      <c r="A7" s="11"/>
      <c r="B7" s="19"/>
      <c r="C7" s="28" t="s">
        <v>28</v>
      </c>
      <c r="D7" s="28"/>
      <c r="E7" s="28"/>
      <c r="F7" s="50">
        <f>SUM(F6:F6)</f>
        <v>0</v>
      </c>
      <c r="G7" s="51"/>
      <c r="H7" s="50">
        <f>SUM(H6:H6)</f>
        <v>0</v>
      </c>
    </row>
    <row r="9" spans="1:1024" ht="14.65" customHeight="1">
      <c r="A9" s="58" t="s">
        <v>29</v>
      </c>
      <c r="B9" s="58"/>
      <c r="C9" s="59" t="s">
        <v>52</v>
      </c>
      <c r="D9" s="59"/>
      <c r="E9" s="59"/>
      <c r="F9" s="59"/>
      <c r="G9" s="59"/>
      <c r="H9" s="5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</row>
    <row r="10" spans="1:1024" ht="14.65" customHeigh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</row>
    <row r="11" spans="1:1024" ht="14.65" customHeight="1">
      <c r="A11" s="58"/>
      <c r="B11" s="58"/>
      <c r="C11" s="58"/>
      <c r="D11" s="58"/>
      <c r="E11" s="58"/>
      <c r="F11" s="58"/>
      <c r="G11" s="58"/>
      <c r="H11" s="58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</row>
    <row r="12" spans="1:1024" ht="14.65" customHeight="1">
      <c r="A12" s="32"/>
      <c r="B12" s="38" t="s">
        <v>30</v>
      </c>
      <c r="C12" s="53"/>
      <c r="D12" s="53"/>
      <c r="E12" s="53"/>
      <c r="F12" s="54"/>
      <c r="G12" s="55"/>
      <c r="H12" s="54"/>
    </row>
    <row r="15" spans="1:1024" ht="14.65" customHeight="1">
      <c r="B15" s="38"/>
    </row>
  </sheetData>
  <sheetProtection password="EBD0" sheet="1" objects="1" scenarios="1" selectLockedCells="1"/>
  <mergeCells count="6">
    <mergeCell ref="A11:H11"/>
    <mergeCell ref="A1:H1"/>
    <mergeCell ref="A2:H2"/>
    <mergeCell ref="A5:H5"/>
    <mergeCell ref="A9:B9"/>
    <mergeCell ref="C9:H9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Grupa 1 </vt:lpstr>
      <vt:lpstr>Grupa 2 </vt:lpstr>
      <vt:lpstr>Grupa 3</vt:lpstr>
      <vt:lpstr>Grupa 4</vt:lpstr>
      <vt:lpstr>'Grupa 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zam1</dc:creator>
  <cp:lastModifiedBy>zam1</cp:lastModifiedBy>
  <cp:revision>47</cp:revision>
  <cp:lastPrinted>2023-08-14T08:32:45Z</cp:lastPrinted>
  <dcterms:created xsi:type="dcterms:W3CDTF">2022-04-26T13:41:55Z</dcterms:created>
  <dcterms:modified xsi:type="dcterms:W3CDTF">2023-09-26T09:39:08Z</dcterms:modified>
  <dc:language>pl-PL</dc:language>
</cp:coreProperties>
</file>