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d.rosinska-chowaniec\Desktop\bielizna operacyjna\bielizna drugie postępowanie\pytania\poprawione\"/>
    </mc:Choice>
  </mc:AlternateContent>
  <xr:revisionPtr revIDLastSave="0" documentId="13_ncr:1_{8C20A32A-00B3-455B-8BBB-598E5C5AE315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załącznik nr 1 do oferty" sheetId="1" r:id="rId1"/>
  </sheets>
  <definedNames>
    <definedName name="_xlnm.Print_Area" localSheetId="0">'załącznik nr 1 do oferty'!$A$1:$J$28</definedName>
    <definedName name="_xlnm.Print_Titles" localSheetId="0">'załącznik nr 1 do oferty'!$2:$2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F22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11" i="1"/>
  <c r="H11" i="1" s="1"/>
  <c r="F10" i="1"/>
  <c r="H10" i="1" s="1"/>
  <c r="F9" i="1"/>
  <c r="H9" i="1" s="1"/>
  <c r="F8" i="1"/>
  <c r="H8" i="1" s="1"/>
  <c r="F7" i="1"/>
  <c r="H7" i="1" s="1"/>
  <c r="F6" i="1"/>
  <c r="H6" i="1" s="1"/>
  <c r="F5" i="1"/>
  <c r="H5" i="1" s="1"/>
  <c r="F4" i="1"/>
  <c r="F19" i="1" s="1"/>
  <c r="F23" i="1" l="1"/>
  <c r="F24" i="1" s="1"/>
  <c r="H4" i="1"/>
  <c r="H19" i="1" s="1"/>
  <c r="H21" i="1"/>
  <c r="H22" i="1" s="1"/>
  <c r="H23" i="1" l="1"/>
  <c r="H24" i="1" s="1"/>
</calcChain>
</file>

<file path=xl/sharedStrings.xml><?xml version="1.0" encoding="utf-8"?>
<sst xmlns="http://schemas.openxmlformats.org/spreadsheetml/2006/main" count="49" uniqueCount="34">
  <si>
    <t xml:space="preserve">
Załącznik nr 1 do wniosku na dostawę bielizny jednorazowego użytku oraz obłożeń operacyjnych dla Zachodniego Centrum Medycznego Sp. z o.o. w Krośnie Odrzańskim 
Szczegółowy opis przedmiotu zamówienia</t>
  </si>
  <si>
    <t>poz.</t>
  </si>
  <si>
    <t>opis przedmiotu zamówienia</t>
  </si>
  <si>
    <t>j.m.</t>
  </si>
  <si>
    <t>szacowane zapotrzebowanie</t>
  </si>
  <si>
    <t>cena jedostkowa wg j.m..</t>
  </si>
  <si>
    <t>wartość netto</t>
  </si>
  <si>
    <t>stawka VAT</t>
  </si>
  <si>
    <t>wartość brutto</t>
  </si>
  <si>
    <t>dane identyfikujące oferowany asortyment -nazwa handlowa/  nr katalogowy</t>
  </si>
  <si>
    <t>nazwa producenta</t>
  </si>
  <si>
    <t>szt.</t>
  </si>
  <si>
    <r>
      <rPr>
        <b/>
        <sz val="9"/>
        <rFont val="Arial ce"/>
        <family val="2"/>
        <charset val="238"/>
      </rPr>
      <t xml:space="preserve">Fartuch foliowy </t>
    </r>
    <r>
      <rPr>
        <sz val="9"/>
        <rFont val="Arial ce"/>
        <family val="2"/>
        <charset val="238"/>
      </rPr>
      <t xml:space="preserve">– pakowany pojedynczo. Dopuszcza się asortyment w opakowaniu a’ 100szt. Z odpowiednim przeliczeniem zapotrzebowanych ilości oraz  fartuch foliowy pakowanego po 100 szt, w opakowaniu zbiorczym – foliowym z perforowanym otwarciem w formie dyspensera z możliwością wyciągnięcia pojedynczej sztuki. </t>
    </r>
  </si>
  <si>
    <r>
      <rPr>
        <b/>
        <sz val="9"/>
        <rFont val="Arial ce"/>
        <family val="2"/>
        <charset val="238"/>
      </rPr>
      <t xml:space="preserve">Ochraniacze na buty </t>
    </r>
    <r>
      <rPr>
        <sz val="9"/>
        <rFont val="Arial ce"/>
        <family val="2"/>
        <charset val="238"/>
      </rPr>
      <t>wykonane z mocnej i wytrzymałej włókniny polipropylenowej o gramaturze min. 30 g/m² z warstwą antypoślizgową, ściągane podwójną gumką obszytą ultradźwiękowo. Wymiary 38cm-41cm x 15cm-18cm. Kolor niebieski lub zielony. Dopuszcza się asortyment w opakowaniu a’ 100szt. Z odpowiednim przeliczeniem zapotrzebowanych ilości.</t>
    </r>
  </si>
  <si>
    <t>komplet</t>
  </si>
  <si>
    <r>
      <rPr>
        <b/>
        <sz val="9"/>
        <rFont val="Arial ce"/>
        <family val="2"/>
        <charset val="238"/>
      </rPr>
      <t>Prześcieradło włókninowe niejałowe</t>
    </r>
    <r>
      <rPr>
        <sz val="9"/>
        <rFont val="Arial ce"/>
        <family val="2"/>
        <charset val="238"/>
      </rPr>
      <t xml:space="preserve"> o rozmiarze 150-160x200-210cm, wykonane z włókniny polipropylenowej o gramaturze min. 20g/m</t>
    </r>
    <r>
      <rPr>
        <vertAlign val="superscript"/>
        <sz val="9"/>
        <rFont val="Arial ce"/>
        <family val="2"/>
        <charset val="238"/>
      </rPr>
      <t>2</t>
    </r>
    <r>
      <rPr>
        <sz val="9"/>
        <rFont val="Arial ce"/>
        <family val="2"/>
        <charset val="238"/>
      </rPr>
      <t xml:space="preserve">. Dopuszcza się asortyment w op. A’10 z przeliczeniem zapotrzebowanych ilości. </t>
    </r>
  </si>
  <si>
    <r>
      <rPr>
        <b/>
        <sz val="9"/>
        <rFont val="Arial ce"/>
        <family val="2"/>
        <charset val="238"/>
      </rPr>
      <t>Okrycie termiczne</t>
    </r>
    <r>
      <rPr>
        <sz val="9"/>
        <rFont val="Arial ce"/>
        <family val="2"/>
        <charset val="238"/>
      </rPr>
      <t xml:space="preserve"> srebrno-złote, wymiar nie mniejszy niż 160x210cm</t>
    </r>
  </si>
  <si>
    <t>wartość pakietu</t>
  </si>
  <si>
    <r>
      <rPr>
        <b/>
        <sz val="9"/>
        <rFont val="Arial ce"/>
        <family val="2"/>
        <charset val="1"/>
      </rPr>
      <t xml:space="preserve">Pakiet porodowy
</t>
    </r>
    <r>
      <rPr>
        <sz val="9"/>
        <rFont val="Arial ce"/>
        <family val="2"/>
        <charset val="1"/>
      </rPr>
      <t xml:space="preserve">- 1 serweta na stół narzędziowy (owinięcie pakietu) 100 x 120 cm
- 1 instrument Nożyczki chirurgiczne proste tępo tępe 14,5 cm
- 2 ręczniki do rąk 30 x 30 cm
- 1 podkład chłonny 75 x 90 cm
- 1 serweta dla noworodka 87 x 90 cm
- 3 zaciski do pępowiny plastikowe 60 x 6,5 mm
- 4 rękawiczki nitrylowe rozmiar L
- 1 worek plastikowy na łożysko 30 x 40 cm
- 6 kompresów z włókniny  4 warstwy 30g/m2, 7,5 x 7,5 cm
- 1 gruszka gumowa 75 ml
- 1 wkładka higieniczna (dla położnicy) 12 x 33 cm
- 1 wkładka higieniczna  (dla noworodka) 7 x 23 cm
</t>
    </r>
  </si>
  <si>
    <t>wartość zamówienia</t>
  </si>
  <si>
    <t>Wartość w euro ustalono na podstawie Rozporządzenia Prezesa Rady Ministrów z dnia 18 grudnia 2019 r. w sprawie średniego kursu złotego w stosunku do euro stanowiącego podstawę przeliczania wartości zamówień publicznych (Dz.U z 28 grudnia 2017r. Poz. 2477) – średni kurs złotego w stosunku do euro wynosi 4,6371</t>
  </si>
  <si>
    <t>Pakiet 1</t>
  </si>
  <si>
    <t>Pakiet 2</t>
  </si>
  <si>
    <r>
      <t xml:space="preserve">Prześcieradło włókninowe niejałowe </t>
    </r>
    <r>
      <rPr>
        <sz val="9"/>
        <rFont val="Arial"/>
        <family val="2"/>
        <charset val="238"/>
      </rPr>
      <t>o rozmiarze 80-90x200-210cm, wykonane z włókniny polipropylenowej o gramaturz min. 20g/m</t>
    </r>
    <r>
      <rPr>
        <vertAlign val="superscript"/>
        <sz val="9"/>
        <rFont val="Arial"/>
        <family val="2"/>
        <charset val="238"/>
      </rPr>
      <t>2</t>
    </r>
    <r>
      <rPr>
        <b/>
        <vertAlign val="superscript"/>
        <sz val="9"/>
        <rFont val="Arial"/>
        <family val="2"/>
        <charset val="238"/>
      </rPr>
      <t xml:space="preserve"> </t>
    </r>
    <r>
      <rPr>
        <b/>
        <sz val="9"/>
        <color rgb="FF0081E2"/>
        <rFont val="Arial"/>
        <family val="2"/>
        <charset val="238"/>
      </rPr>
      <t>*dopuszczono asortyment w op. A’20 z przeliczeniem zapotrzebowanych ilości.</t>
    </r>
  </si>
  <si>
    <r>
      <t xml:space="preserve">Fartuchy higieniczny
</t>
    </r>
    <r>
      <rPr>
        <sz val="9"/>
        <rFont val="Arial ce"/>
        <family val="2"/>
        <charset val="238"/>
      </rPr>
      <t xml:space="preserve">Jednorazowy, niejałowy, pełnobarierowy, fartuch chirurgiczny wykonany z podfoliowanej na całości włókniny polipropylenowej o gramaturze 35 g/m2. Rękaw zakończony elastycznym mankietem z dzianiny. Tylne części  fartucha zachodzą na siebie. Posiada 4 wszywane troki o długości min.45cm, 2 zewnętrzne troki umiejscowione  w specjalnym kartoniku umożliwiajacym zawiązanie ich zgodnie z procedurami postępowania aseptycznego. Dodatkowo zapięcie w okolicy karku na rzep o długości 12,5 - 13 cm na jednej części fartucha i 6,5 -7,5cm na drugiej części fartucha. Szwy wykonane techniką ultradźwiękową. Oznaczenie rozmiaru poprzez wszywkę przy lamówce. Opakowanie typu worek foliowy, pakowany po 10 sztuk. Spełnia wymagania aktualnej normy PN-EN 13795-1:2019 lub równoważnej. Rozmiar: L, XL. </t>
    </r>
    <r>
      <rPr>
        <b/>
        <sz val="9"/>
        <color rgb="FF0081E2"/>
        <rFont val="Arial ce"/>
        <charset val="238"/>
      </rPr>
      <t>*dopuszczono asortyment w op. A’10 z przeliczeniem zapotrzebowanych ilości.</t>
    </r>
    <r>
      <rPr>
        <b/>
        <sz val="9"/>
        <color theme="5" tint="-0.249977111117893"/>
        <rFont val="Arial ce"/>
        <charset val="238"/>
      </rPr>
      <t xml:space="preserve"> * dopuszczono fartuch chirurgiczny sterylny, wykonany z pięciowarstwowej, barierowej, niepylącej włókniny typu SMMMS o gramaturze 35g/m2 w kolorze niebieskim, wzmacniany nieprzemakalnymi wstawkami w części przedniej i na rękawach. Sposób złożenia i konstrukcja pozwala na zakładanie fartucha z zachowaniem sterylności zarówno z przodu jak i z tyłu operatora. Fartuch wyposażony w dwa troki wewnętrzne ( min. 60 cm) i dwa troki zewnętrzne ( min. 60 cm) – troki zewnętrzne połączone kartonikiem. Przy szyi z tyłu zapięcie na rzep 12 cm na jednej części fartucha i 6 cm na drugiej części fartucha. Rozmiar nadrukowany na fartuchu oraz na serwecie, co pozwala na łatwą identyfikacje. Rękaw zakończony poliestrowym, elastycznym, bezszwowym, przylegającym do ciała mankietem min. 7 cm. Szwy wykonywane metodą ultradźwiękową. Zgodność z normą EN-13795 1-3. Opakowanie jednostkowe: folia-papier, opakowanie zbiorcze a’40 szt z odpowiednim przeliczeniem zapotrzebowanych ilości. Przeliczona ilość sztuk musi być liczbą całkowitą (naturalną), tj. nie zaokrągloną ani w górę ani w dół, oraz musi odpowiadać wskazanej przez Zamawiającego ilości. Rozmiar:  L, XL</t>
    </r>
    <r>
      <rPr>
        <sz val="9"/>
        <rFont val="Arial ce"/>
        <family val="2"/>
        <charset val="238"/>
      </rPr>
      <t xml:space="preserve">
</t>
    </r>
    <r>
      <rPr>
        <sz val="9"/>
        <color rgb="FF0070C0"/>
        <rFont val="Arial ce"/>
        <charset val="238"/>
      </rPr>
      <t xml:space="preserve">* dopuszczono fartuch wykonany z włókniny polipropylenowej laminowanej folią (gramatura 42 g/m2) w części przedniej i na rękawach oraz oddychającymi plecami o gramaturze 30 g/m2, z poliestrowym mankietem, wiązany na 2 pary troków, w rozmiarze L i XL * dopuszczono fartuch chirurgiczny jałowy </t>
    </r>
    <r>
      <rPr>
        <sz val="9"/>
        <color rgb="FF0000FF"/>
        <rFont val="Arial ce"/>
        <family val="2"/>
        <charset val="238"/>
      </rPr>
      <t xml:space="preserve">
</t>
    </r>
    <r>
      <rPr>
        <b/>
        <sz val="9"/>
        <rFont val="Arial ce"/>
        <family val="2"/>
        <charset val="238"/>
      </rPr>
      <t xml:space="preserve">* </t>
    </r>
    <r>
      <rPr>
        <b/>
        <sz val="9"/>
        <color rgb="FF0070C0"/>
        <rFont val="Arial ce"/>
        <charset val="238"/>
      </rPr>
      <t>dopuszczono  fartuch chirurgiczny wykonany z włókniny SMMMS 35g/m2 z nieprzemakalnymi wstawkami (PP+PE o gramaturze 40g/m2) na wysokości klatki piersiowej i ¾ rękawów.</t>
    </r>
  </si>
  <si>
    <r>
      <t xml:space="preserve">Spodenki do kolonoskopii </t>
    </r>
    <r>
      <rPr>
        <sz val="9"/>
        <rFont val="Arial ce"/>
        <family val="2"/>
        <charset val="238"/>
      </rPr>
      <t xml:space="preserve">wykonane z włókniny polipropylenowej o gramaturze min. 30 g/m². Kolor granatowy lub niebieski, niejałowe. Dopuszcza się asortyment w op. A’10 z przeliczeniem zapotrzebowanych ilości. </t>
    </r>
    <r>
      <rPr>
        <sz val="9"/>
        <color rgb="FF0070C0"/>
        <rFont val="Arial ce"/>
        <charset val="238"/>
      </rPr>
      <t>* dopuszczono spodenki wykonane z włókniny polipropylenowej typu SMS o gramaturze min. 28g/m2</t>
    </r>
    <r>
      <rPr>
        <sz val="9"/>
        <rFont val="Arial ce"/>
        <family val="2"/>
        <charset val="238"/>
      </rPr>
      <t xml:space="preserve">
</t>
    </r>
  </si>
  <si>
    <r>
      <t>Komplet pościeli medycznej</t>
    </r>
    <r>
      <rPr>
        <sz val="9"/>
        <rFont val="Arial ce"/>
        <family val="2"/>
        <charset val="238"/>
      </rPr>
      <t xml:space="preserve"> jednorazowego użytku wykonany z włókniny polipropylenowej o gramaturze min. 20 g/m², niejałowy, kolor zielony, zawiera: prześcieradło: 150-160 cm x 210 cm , poszwę na kołdrę 160 cm x 210 cm, poszewkę na poduszkę: 70 cm x 80 cm </t>
    </r>
    <r>
      <rPr>
        <b/>
        <sz val="9"/>
        <color rgb="FF0070C0"/>
        <rFont val="Arial ce"/>
        <charset val="238"/>
      </rPr>
      <t>*dopuszczono aby komplety pościeli były szyte szwem ultradźwiękowym</t>
    </r>
    <r>
      <rPr>
        <b/>
        <sz val="9"/>
        <rFont val="Arial ce"/>
        <family val="2"/>
        <charset val="238"/>
      </rPr>
      <t xml:space="preserve"> * </t>
    </r>
    <r>
      <rPr>
        <b/>
        <sz val="9"/>
        <color rgb="FF0070C0"/>
        <rFont val="Arial ce"/>
        <charset val="238"/>
      </rPr>
      <t>dopuszczono pościel w kolorze niebieskim</t>
    </r>
  </si>
  <si>
    <r>
      <t>Koszula do zabiegów ginekologicznych</t>
    </r>
    <r>
      <rPr>
        <sz val="9"/>
        <rFont val="Arial ce"/>
        <family val="2"/>
        <charset val="238"/>
      </rPr>
      <t xml:space="preserve"> na bloku operacyjnym
niesterylna, wykonana z nieprzezroczystej włókniny polipropylenowej, w kształcie tuniki wiązanej z przodu co najmniej na jedną parę troków, krótkie rękawy</t>
    </r>
    <r>
      <rPr>
        <b/>
        <sz val="9"/>
        <rFont val="Arial ce"/>
        <family val="2"/>
        <charset val="238"/>
      </rPr>
      <t xml:space="preserve">. </t>
    </r>
    <r>
      <rPr>
        <b/>
        <sz val="9"/>
        <color rgb="FF0081E2"/>
        <rFont val="Arial ce"/>
        <charset val="238"/>
      </rPr>
      <t>*dopuszczono asortyment w op. A’10 z przeliczeniem zapotrzebowanych ilości.</t>
    </r>
    <r>
      <rPr>
        <b/>
        <sz val="9"/>
        <rFont val="Arial ce"/>
        <family val="2"/>
        <charset val="238"/>
      </rPr>
      <t xml:space="preserve"> *</t>
    </r>
    <r>
      <rPr>
        <b/>
        <sz val="9"/>
        <color theme="5" tint="-0.249977111117893"/>
        <rFont val="Arial ce"/>
        <charset val="238"/>
      </rPr>
      <t>dopuszczono koszule pacjenta zakładana przez głowę z wycięciem pod szyją typu V, krótki rękaw typu kimono. Rozmiar uniwersalny odpowiadający rozmiarowi XL: długość 105cm, obwód 160cm(krój prosty na całej długości). Wykonana z przewiewnej nie prześwitującej włókniny SMS 35 g/m2 kolor niebieski *dopuszczono  koszule  zakładaną przez głowę, z długim rozcięciem z przodu umożliwiającym wykonywanie badań lub karmienie noworodków. Rozcięcie wiązane na dwie pary troków. Wykonana z miękkiej, miłej w dotyku chłonnej włókniny typu Spunlace</t>
    </r>
    <r>
      <rPr>
        <b/>
        <sz val="9"/>
        <rFont val="Arial ce"/>
        <family val="2"/>
        <charset val="238"/>
      </rPr>
      <t xml:space="preserve"> *</t>
    </r>
    <r>
      <rPr>
        <b/>
        <sz val="9"/>
        <color rgb="FF0070C0"/>
        <rFont val="Arial ce"/>
        <charset val="238"/>
      </rPr>
      <t>dopuszczono koszule wykonane z włókniny typu SMS</t>
    </r>
  </si>
  <si>
    <r>
      <t>Poszwa medyczna jednorazowego użytku</t>
    </r>
    <r>
      <rPr>
        <sz val="9"/>
        <rFont val="Arial ce"/>
        <family val="2"/>
        <charset val="238"/>
      </rPr>
      <t xml:space="preserve"> wykonana z włókniny polipropylenowej o gramaturze min. 20 g/m², niejałowa, kolor zielony. Wymiary 160cm x 210cm, szerokość zakładki zamykającej 15cm.</t>
    </r>
    <r>
      <rPr>
        <b/>
        <sz val="9"/>
        <rFont val="Arial ce"/>
        <family val="2"/>
        <charset val="238"/>
      </rPr>
      <t xml:space="preserve"> *</t>
    </r>
    <r>
      <rPr>
        <b/>
        <sz val="9"/>
        <color rgb="FF0081E2"/>
        <rFont val="Arial ce"/>
        <charset val="238"/>
      </rPr>
      <t>dopuszczono asortyment w op. A’10 z przeliczeniem zapotrzebowanych ilości.</t>
    </r>
    <r>
      <rPr>
        <b/>
        <sz val="9"/>
        <color rgb="FF0070C0"/>
        <rFont val="Arial ce"/>
        <charset val="238"/>
      </rPr>
      <t xml:space="preserve"> * dopusczono poszwy szyte szwem ultradźwiękowym</t>
    </r>
  </si>
  <si>
    <r>
      <t>Poszewka medyczna jednorazowego użytku wykonana</t>
    </r>
    <r>
      <rPr>
        <sz val="9"/>
        <rFont val="Arial ce"/>
        <family val="2"/>
        <charset val="238"/>
      </rPr>
      <t xml:space="preserve"> z włókniny polipropylenowej o gramaturze min. 20 g/m², niejałowa, kolor zielony. Wymiary 60-70cm x 80-90cm, szerokość zakładki zamykającej 10cm.</t>
    </r>
    <r>
      <rPr>
        <b/>
        <sz val="9"/>
        <color rgb="FF0081E2"/>
        <rFont val="Arial ce"/>
        <charset val="238"/>
      </rPr>
      <t xml:space="preserve"> *dopuszczono asortyment w op. A’50 z przeliczeniem zapotrzebowanych ilości.</t>
    </r>
    <r>
      <rPr>
        <b/>
        <sz val="9"/>
        <rFont val="Arial ce"/>
        <family val="2"/>
        <charset val="238"/>
      </rPr>
      <t xml:space="preserve"> </t>
    </r>
    <r>
      <rPr>
        <b/>
        <sz val="9"/>
        <color rgb="FF0070C0"/>
        <rFont val="Arial ce"/>
        <charset val="238"/>
      </rPr>
      <t>* dopuszczono poszewki szyte szwem ultradźwiękowym</t>
    </r>
  </si>
  <si>
    <r>
      <t xml:space="preserve">Majtki dla pacjentów </t>
    </r>
    <r>
      <rPr>
        <sz val="9"/>
        <rFont val="Arial ce"/>
        <family val="2"/>
        <charset val="238"/>
      </rPr>
      <t>stosowane jako ochrona podczas badań diagnostycznych, wykonane z mocnej i wytrzymałej włókniny polipropylenowe o gramaturze min. 35 g/m². Kolor granatowy lub zielony, niejałowe.</t>
    </r>
    <r>
      <rPr>
        <sz val="9"/>
        <color rgb="FF000000"/>
        <rFont val="Arial ce"/>
        <family val="2"/>
        <charset val="238"/>
      </rPr>
      <t xml:space="preserve"> Dopuszcza się asortyment w op. A’10 z przeliczeniem zapotrzebowanych ilości. </t>
    </r>
    <r>
      <rPr>
        <b/>
        <sz val="9"/>
        <rFont val="Arial ce"/>
        <family val="2"/>
        <charset val="238"/>
      </rPr>
      <t>*</t>
    </r>
    <r>
      <rPr>
        <b/>
        <sz val="9"/>
        <color rgb="FF0070C0"/>
        <rFont val="Arial ce"/>
        <charset val="238"/>
      </rPr>
      <t xml:space="preserve"> dopuszczono spodenki, * dopuszczono włókninę polipropylenową o gramaturze min. 30 g/m² * dopuszczono asortyment w op. A’25 z przeliczeniem zapotrzebowanych ilości</t>
    </r>
  </si>
  <si>
    <r>
      <t xml:space="preserve">Spódnica ginekologiczna </t>
    </r>
    <r>
      <rPr>
        <sz val="9"/>
        <rFont val="Arial ce"/>
        <family val="2"/>
        <charset val="238"/>
      </rPr>
      <t>wykonana z włókniny polipropylenowej o gramaturze min. 30 g/m². Kolor granatowy lub zielony, niejałow</t>
    </r>
    <r>
      <rPr>
        <sz val="9"/>
        <color rgb="FF000000"/>
        <rFont val="Arial ce"/>
        <family val="2"/>
        <charset val="238"/>
      </rPr>
      <t xml:space="preserve">a. Dopuszcza się asortyment w op. A’10 z przeliczeniem zapotrzebowanych ilości. </t>
    </r>
    <r>
      <rPr>
        <sz val="9"/>
        <color rgb="FF0070C0"/>
        <rFont val="Arial ce"/>
        <charset val="238"/>
      </rPr>
      <t>*dopuszczono spódnice wykonane z włókniny polipropylenowej typu SMS *dopuszczono spódnice w kolorze niebieskim.</t>
    </r>
    <r>
      <rPr>
        <sz val="9"/>
        <color rgb="FF000000"/>
        <rFont val="Arial ce"/>
        <family val="2"/>
        <charset val="238"/>
      </rPr>
      <t xml:space="preserve">
</t>
    </r>
  </si>
  <si>
    <r>
      <t xml:space="preserve">Fartuch medyczny </t>
    </r>
    <r>
      <rPr>
        <sz val="9"/>
        <rFont val="Arial ce"/>
        <family val="2"/>
        <charset val="238"/>
      </rPr>
      <t>wykonany z włókniny polipropylenowej, rękawy zakończone gumką, wiązany na troki w talii oraz na szyi, przewiewny, jednorazowego użytku. Gramatura 20 gr/m2 . Rozmiar L. Kolor zielony. Specyfikacja wymiarów: rozmiar L - długość 120, szerokość 70 cm (obwód całkowity 140 cm), troki szyja 35 cm, troki pas 170cm. 
Dopuszcza się asortyment w op. A’10 z przeliczeniem zapotrzebowanych ilości. 
Dopuszcza się asortyment w rozmiarze:
- Mankiet 5 cm- Długość całkowita 110 cm (+/- 2 cm)- Szerokość w pasie ok. 70 cm x 2 mierzone na płasko- Długość troków – w pasie 2 x po ok. 100 cm, przy szyi 2 x po ok. 35-38 cm oraz fartuch medyczny w rozmiarze uniwersalnym, długość 120 cm, szerokość 150 cm, troki szyja min. 30 cm, troki pas 180 cm *</t>
    </r>
    <r>
      <rPr>
        <sz val="9"/>
        <color rgb="FF0070C0"/>
        <rFont val="Arial ce"/>
        <charset val="238"/>
      </rPr>
      <t>dopuszczono fartuch w rozmiarze L (dł. 110 cm, szer. 135 cm) * dopuszczono fartuch w rozmiarze L (dł. 124 cm, szer. 146 cm) * dopuszczono fartuch wykonany z włókniny polipropylenowej min. 20g/m2 * dopuszczono kolor niebieski</t>
    </r>
    <r>
      <rPr>
        <sz val="9"/>
        <rFont val="Arial ce"/>
        <family val="2"/>
        <charset val="238"/>
      </rPr>
      <t xml:space="preserve">
</t>
    </r>
  </si>
  <si>
    <r>
      <t xml:space="preserve">Koszula pacjenta </t>
    </r>
    <r>
      <rPr>
        <sz val="9"/>
        <rFont val="Arial ce"/>
        <family val="2"/>
        <charset val="238"/>
      </rPr>
      <t>jednorazowego użytku,</t>
    </r>
    <r>
      <rPr>
        <b/>
        <sz val="9"/>
        <rFont val="Arial ce"/>
        <family val="2"/>
        <charset val="238"/>
      </rPr>
      <t xml:space="preserve"> </t>
    </r>
    <r>
      <rPr>
        <sz val="9"/>
        <rFont val="Arial ce"/>
        <family val="2"/>
        <charset val="238"/>
      </rPr>
      <t>niejałowa, wykonana z włókniny polipropylenowej o gramaturze min. 30g/m</t>
    </r>
    <r>
      <rPr>
        <vertAlign val="superscript"/>
        <sz val="9"/>
        <rFont val="Arial ce"/>
        <family val="2"/>
        <charset val="238"/>
      </rPr>
      <t xml:space="preserve">2 </t>
    </r>
    <r>
      <rPr>
        <sz val="9"/>
        <rFont val="Arial ce"/>
        <family val="2"/>
        <charset val="238"/>
      </rPr>
      <t xml:space="preserve">lub włókniny SMS, z wycięciem Y,  zakładana przez głowę, krókie rękawy, rozmiar uniwersalny, kolor granatowy lub niebieski. Dopuszcza się asortyment w op. A’10 z przeliczeniem zapotrzebowanych ilości. </t>
    </r>
    <r>
      <rPr>
        <b/>
        <sz val="9"/>
        <rFont val="Arial ce"/>
        <family val="2"/>
        <charset val="238"/>
      </rPr>
      <t xml:space="preserve">* </t>
    </r>
    <r>
      <rPr>
        <b/>
        <strike/>
        <sz val="9"/>
        <color rgb="FFFF0000"/>
        <rFont val="Arial ce"/>
        <charset val="238"/>
      </rPr>
      <t>dopuszczono koszule dla pacjenta zakładana przez głowę z wycięciem pod szyją typu V, krótki rękaw typu kimono. Rozmiar uniwersalny odpowiadający rozmiarowi XL: długość 105cm, obwód 160cm(krój prosty na całej długości). Wykonana z przewiewnej nie prześwitującej włókniny SMS 35 g/m2 kolor niebieski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</si>
</sst>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 zł&quot;_-;\-* #,##0.00&quot; zł&quot;_-;_-* \-??&quot; zł&quot;_-;_-@_-"/>
    <numFmt numFmtId="165" formatCode="#,##0.00&quot; zł&quot;"/>
    <numFmt numFmtId="166" formatCode="#,##0.00\ [$€-1];\-#,##0.00\ [$€-1]"/>
  </numFmts>
  <fonts count="21">
    <font>
      <sz val="10"/>
      <name val="Arial CE"/>
      <family val="2"/>
      <charset val="238"/>
    </font>
    <font>
      <sz val="9"/>
      <name val="Arial ce"/>
      <family val="2"/>
      <charset val="1"/>
    </font>
    <font>
      <b/>
      <sz val="9"/>
      <name val="Arial ce"/>
      <family val="2"/>
      <charset val="1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sz val="9"/>
      <color rgb="FF0000FF"/>
      <name val="Arial ce"/>
      <family val="2"/>
      <charset val="238"/>
    </font>
    <font>
      <sz val="9"/>
      <color rgb="FFED1515"/>
      <name val="Arial ce"/>
      <family val="2"/>
      <charset val="1"/>
    </font>
    <font>
      <vertAlign val="superscript"/>
      <sz val="9"/>
      <name val="Arial ce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sz val="9"/>
      <color rgb="FF000000"/>
      <name val="Arial ce"/>
      <family val="2"/>
      <charset val="238"/>
    </font>
    <font>
      <sz val="9"/>
      <color rgb="FF000000"/>
      <name val="Arial ce"/>
      <family val="2"/>
      <charset val="1"/>
    </font>
    <font>
      <sz val="10"/>
      <name val="Arial CE"/>
      <family val="2"/>
      <charset val="238"/>
    </font>
    <font>
      <b/>
      <sz val="9"/>
      <color rgb="FF0081E2"/>
      <name val="Arial ce"/>
      <charset val="238"/>
    </font>
    <font>
      <b/>
      <vertAlign val="superscript"/>
      <sz val="9"/>
      <name val="Arial"/>
      <family val="2"/>
      <charset val="238"/>
    </font>
    <font>
      <b/>
      <sz val="9"/>
      <color rgb="FF0081E2"/>
      <name val="Arial"/>
      <family val="2"/>
      <charset val="238"/>
    </font>
    <font>
      <b/>
      <sz val="9"/>
      <color theme="5" tint="-0.249977111117893"/>
      <name val="Arial ce"/>
      <charset val="238"/>
    </font>
    <font>
      <sz val="9"/>
      <color rgb="FF0070C0"/>
      <name val="Arial ce"/>
      <charset val="238"/>
    </font>
    <font>
      <b/>
      <sz val="9"/>
      <color rgb="FF0070C0"/>
      <name val="Arial ce"/>
      <charset val="238"/>
    </font>
    <font>
      <b/>
      <strike/>
      <sz val="9"/>
      <color rgb="FFFF000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509CF5"/>
        <bgColor rgb="FF4485F2"/>
      </patternFill>
    </fill>
    <fill>
      <patternFill patternType="solid">
        <fgColor rgb="FF99CCFF"/>
        <bgColor rgb="FFCCCCFF"/>
      </patternFill>
    </fill>
    <fill>
      <patternFill patternType="solid">
        <fgColor rgb="FF4485F2"/>
        <bgColor rgb="FF509CF5"/>
      </patternFill>
    </fill>
    <fill>
      <patternFill patternType="solid">
        <fgColor rgb="FFFFFFFF"/>
        <bgColor rgb="FFFFFF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3" fillId="0" borderId="0" applyBorder="0" applyProtection="0"/>
    <xf numFmtId="0" fontId="13" fillId="0" borderId="0"/>
  </cellStyleXfs>
  <cellXfs count="74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3" fillId="0" borderId="1" xfId="2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right" vertical="center" wrapText="1"/>
    </xf>
    <xf numFmtId="164" fontId="1" fillId="0" borderId="1" xfId="1" applyFont="1" applyBorder="1" applyAlignment="1" applyProtection="1">
      <alignment horizontal="right" vertical="center"/>
    </xf>
    <xf numFmtId="9" fontId="1" fillId="0" borderId="1" xfId="1" applyNumberFormat="1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1" xfId="2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8" fillId="0" borderId="1" xfId="2" applyFont="1" applyBorder="1" applyAlignment="1">
      <alignment vertical="center" wrapText="1"/>
    </xf>
    <xf numFmtId="164" fontId="2" fillId="0" borderId="1" xfId="1" applyFont="1" applyBorder="1" applyAlignment="1" applyProtection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1" applyFont="1" applyBorder="1" applyAlignment="1" applyProtection="1">
      <alignment horizontal="right" vertical="center"/>
    </xf>
    <xf numFmtId="0" fontId="12" fillId="0" borderId="5" xfId="0" applyFont="1" applyBorder="1" applyAlignment="1">
      <alignment horizontal="center" vertical="center"/>
    </xf>
    <xf numFmtId="165" fontId="1" fillId="0" borderId="1" xfId="1" applyNumberFormat="1" applyFont="1" applyBorder="1" applyAlignment="1" applyProtection="1">
      <alignment horizontal="right" vertical="center"/>
    </xf>
    <xf numFmtId="164" fontId="1" fillId="0" borderId="6" xfId="1" applyFont="1" applyBorder="1" applyAlignment="1" applyProtection="1">
      <alignment horizontal="right" vertical="center"/>
    </xf>
    <xf numFmtId="0" fontId="1" fillId="0" borderId="7" xfId="0" applyFont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3" fontId="1" fillId="5" borderId="9" xfId="0" applyNumberFormat="1" applyFont="1" applyFill="1" applyBorder="1" applyAlignment="1">
      <alignment horizontal="center" vertical="center"/>
    </xf>
    <xf numFmtId="165" fontId="1" fillId="5" borderId="9" xfId="1" applyNumberFormat="1" applyFont="1" applyFill="1" applyBorder="1" applyAlignment="1" applyProtection="1">
      <alignment horizontal="right" vertical="center"/>
    </xf>
    <xf numFmtId="164" fontId="2" fillId="5" borderId="1" xfId="1" applyFont="1" applyFill="1" applyBorder="1" applyAlignment="1" applyProtection="1">
      <alignment horizontal="right" vertical="center"/>
    </xf>
    <xf numFmtId="9" fontId="1" fillId="5" borderId="9" xfId="1" applyNumberFormat="1" applyFont="1" applyFill="1" applyBorder="1" applyAlignment="1" applyProtection="1">
      <alignment horizontal="center" vertical="center"/>
    </xf>
    <xf numFmtId="164" fontId="2" fillId="0" borderId="1" xfId="0" applyNumberFormat="1" applyFont="1" applyBorder="1" applyAlignment="1">
      <alignment horizontal="right" vertical="center"/>
    </xf>
    <xf numFmtId="166" fontId="2" fillId="0" borderId="11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165" fontId="1" fillId="0" borderId="13" xfId="0" applyNumberFormat="1" applyFont="1" applyBorder="1" applyAlignment="1">
      <alignment horizontal="right" vertical="center" wrapText="1"/>
    </xf>
    <xf numFmtId="164" fontId="1" fillId="0" borderId="13" xfId="1" applyFont="1" applyBorder="1" applyAlignment="1" applyProtection="1">
      <alignment horizontal="right" vertical="center"/>
    </xf>
    <xf numFmtId="9" fontId="1" fillId="0" borderId="13" xfId="1" applyNumberFormat="1" applyFont="1" applyBorder="1" applyAlignment="1" applyProtection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/>
    </xf>
  </cellXfs>
  <cellStyles count="3">
    <cellStyle name="Excel Built-in Normal" xfId="2" xr:uid="{00000000-0005-0000-0000-000006000000}"/>
    <cellStyle name="Normalny" xfId="0" builtinId="0"/>
    <cellStyle name="Walutowy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ED1515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09CF5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85F2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1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CC00"/>
  </sheetPr>
  <dimension ref="A1:AMK69"/>
  <sheetViews>
    <sheetView tabSelected="1" topLeftCell="A14" zoomScaleNormal="100" workbookViewId="0">
      <selection activeCell="B17" sqref="B17"/>
    </sheetView>
  </sheetViews>
  <sheetFormatPr defaultColWidth="8.7109375" defaultRowHeight="12.75"/>
  <cols>
    <col min="1" max="1" width="4.5703125" style="1" customWidth="1"/>
    <col min="2" max="2" width="70.85546875" style="1" customWidth="1"/>
    <col min="3" max="3" width="10.7109375" style="2" customWidth="1"/>
    <col min="4" max="4" width="7.7109375" style="3" customWidth="1"/>
    <col min="5" max="5" width="10.140625" style="4" customWidth="1"/>
    <col min="6" max="6" width="13.28515625" style="5" customWidth="1"/>
    <col min="7" max="7" width="8.42578125" style="2" customWidth="1"/>
    <col min="8" max="8" width="14.140625" style="4" customWidth="1"/>
    <col min="9" max="9" width="14.140625" style="1" customWidth="1"/>
    <col min="10" max="10" width="12.42578125" style="1" customWidth="1"/>
    <col min="11" max="1025" width="8.85546875" style="1" customWidth="1"/>
  </cols>
  <sheetData>
    <row r="1" spans="1:107" ht="36" customHeight="1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6"/>
      <c r="L1" s="6"/>
    </row>
    <row r="2" spans="1:107" s="14" customFormat="1" ht="90.75" customHeight="1">
      <c r="A2" s="7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1" t="s">
        <v>10</v>
      </c>
      <c r="K2" s="12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</row>
    <row r="3" spans="1:107" s="17" customFormat="1" ht="17.100000000000001" customHeight="1">
      <c r="A3" s="71" t="s">
        <v>21</v>
      </c>
      <c r="B3" s="71"/>
      <c r="C3" s="71"/>
      <c r="D3" s="71"/>
      <c r="E3" s="71"/>
      <c r="F3" s="71"/>
      <c r="G3" s="71"/>
      <c r="H3" s="71"/>
      <c r="I3" s="71"/>
      <c r="J3" s="71"/>
      <c r="K3" s="15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</row>
    <row r="4" spans="1:107" s="16" customFormat="1" ht="409.5" customHeight="1">
      <c r="A4" s="18">
        <v>1</v>
      </c>
      <c r="B4" s="19" t="s">
        <v>24</v>
      </c>
      <c r="C4" s="20" t="s">
        <v>11</v>
      </c>
      <c r="D4" s="3">
        <v>700</v>
      </c>
      <c r="E4" s="21"/>
      <c r="F4" s="22">
        <f t="shared" ref="F4:F18" si="0">D4*E4</f>
        <v>0</v>
      </c>
      <c r="G4" s="23"/>
      <c r="H4" s="22">
        <f t="shared" ref="H4:H18" si="1">F4+(F4*G4)</f>
        <v>0</v>
      </c>
      <c r="I4" s="24"/>
      <c r="J4" s="25"/>
      <c r="K4" s="15"/>
    </row>
    <row r="5" spans="1:107" s="29" customFormat="1" ht="156.75" customHeight="1">
      <c r="A5" s="18">
        <v>2</v>
      </c>
      <c r="B5" s="26" t="s">
        <v>32</v>
      </c>
      <c r="C5" s="20" t="s">
        <v>11</v>
      </c>
      <c r="D5" s="3">
        <v>10000</v>
      </c>
      <c r="E5" s="21"/>
      <c r="F5" s="22">
        <f t="shared" si="0"/>
        <v>0</v>
      </c>
      <c r="G5" s="23"/>
      <c r="H5" s="22">
        <f t="shared" si="1"/>
        <v>0</v>
      </c>
      <c r="I5" s="20"/>
      <c r="J5" s="27"/>
      <c r="K5" s="28"/>
    </row>
    <row r="6" spans="1:107" s="29" customFormat="1" ht="81" customHeight="1">
      <c r="A6" s="18">
        <v>3</v>
      </c>
      <c r="B6" s="19" t="s">
        <v>12</v>
      </c>
      <c r="C6" s="20" t="s">
        <v>11</v>
      </c>
      <c r="D6" s="3">
        <v>15000</v>
      </c>
      <c r="E6" s="21"/>
      <c r="F6" s="22">
        <f t="shared" si="0"/>
        <v>0</v>
      </c>
      <c r="G6" s="23"/>
      <c r="H6" s="22">
        <f t="shared" si="1"/>
        <v>0</v>
      </c>
      <c r="I6" s="20"/>
      <c r="J6" s="27"/>
      <c r="K6" s="28"/>
    </row>
    <row r="7" spans="1:107" s="29" customFormat="1" ht="66.400000000000006" customHeight="1">
      <c r="A7" s="18">
        <v>4</v>
      </c>
      <c r="B7" s="19" t="s">
        <v>25</v>
      </c>
      <c r="C7" s="20" t="s">
        <v>11</v>
      </c>
      <c r="D7" s="3">
        <v>3400</v>
      </c>
      <c r="E7" s="21"/>
      <c r="F7" s="22">
        <f t="shared" si="0"/>
        <v>0</v>
      </c>
      <c r="G7" s="23"/>
      <c r="H7" s="22">
        <f t="shared" si="1"/>
        <v>0</v>
      </c>
      <c r="I7" s="20"/>
      <c r="J7" s="27"/>
      <c r="K7" s="28"/>
    </row>
    <row r="8" spans="1:107" s="33" customFormat="1" ht="87.4" customHeight="1">
      <c r="A8" s="18">
        <v>5</v>
      </c>
      <c r="B8" s="19" t="s">
        <v>13</v>
      </c>
      <c r="C8" s="20" t="s">
        <v>11</v>
      </c>
      <c r="D8" s="3">
        <v>11000</v>
      </c>
      <c r="E8" s="21"/>
      <c r="F8" s="22">
        <f t="shared" si="0"/>
        <v>0</v>
      </c>
      <c r="G8" s="23"/>
      <c r="H8" s="22">
        <f t="shared" si="1"/>
        <v>0</v>
      </c>
      <c r="I8" s="30"/>
      <c r="J8" s="31"/>
      <c r="K8" s="32"/>
    </row>
    <row r="9" spans="1:107" s="33" customFormat="1" ht="79.150000000000006" customHeight="1">
      <c r="A9" s="18">
        <v>6</v>
      </c>
      <c r="B9" s="26" t="s">
        <v>26</v>
      </c>
      <c r="C9" s="20" t="s">
        <v>14</v>
      </c>
      <c r="D9" s="3">
        <v>1400</v>
      </c>
      <c r="E9" s="21"/>
      <c r="F9" s="22">
        <f t="shared" si="0"/>
        <v>0</v>
      </c>
      <c r="G9" s="23"/>
      <c r="H9" s="22">
        <f t="shared" si="1"/>
        <v>0</v>
      </c>
      <c r="I9" s="30"/>
      <c r="J9" s="31"/>
      <c r="K9" s="32"/>
    </row>
    <row r="10" spans="1:107" s="33" customFormat="1" ht="82.15" customHeight="1">
      <c r="A10" s="18">
        <v>7</v>
      </c>
      <c r="B10" s="19" t="s">
        <v>15</v>
      </c>
      <c r="C10" s="20" t="s">
        <v>11</v>
      </c>
      <c r="D10" s="3">
        <v>1500</v>
      </c>
      <c r="E10" s="21"/>
      <c r="F10" s="22">
        <f t="shared" si="0"/>
        <v>0</v>
      </c>
      <c r="G10" s="23"/>
      <c r="H10" s="22">
        <f t="shared" si="1"/>
        <v>0</v>
      </c>
      <c r="I10" s="30"/>
      <c r="J10" s="31"/>
      <c r="K10" s="32"/>
    </row>
    <row r="11" spans="1:107" s="33" customFormat="1" ht="96.95" customHeight="1">
      <c r="A11" s="18">
        <v>8</v>
      </c>
      <c r="B11" s="34" t="s">
        <v>23</v>
      </c>
      <c r="C11" s="20" t="s">
        <v>11</v>
      </c>
      <c r="D11" s="3">
        <v>6600</v>
      </c>
      <c r="E11" s="21"/>
      <c r="F11" s="22">
        <f t="shared" si="0"/>
        <v>0</v>
      </c>
      <c r="G11" s="23"/>
      <c r="H11" s="22">
        <f t="shared" si="1"/>
        <v>0</v>
      </c>
      <c r="I11" s="30"/>
      <c r="J11" s="31"/>
      <c r="K11" s="32"/>
    </row>
    <row r="12" spans="1:107" s="29" customFormat="1" ht="77.650000000000006" customHeight="1">
      <c r="A12" s="18">
        <v>9</v>
      </c>
      <c r="B12" s="19" t="s">
        <v>28</v>
      </c>
      <c r="C12" s="20" t="s">
        <v>11</v>
      </c>
      <c r="D12" s="3">
        <v>2600</v>
      </c>
      <c r="E12" s="21"/>
      <c r="F12" s="22">
        <f t="shared" si="0"/>
        <v>0</v>
      </c>
      <c r="G12" s="23"/>
      <c r="H12" s="22">
        <f t="shared" si="1"/>
        <v>0</v>
      </c>
      <c r="I12" s="35"/>
      <c r="J12" s="27"/>
      <c r="K12" s="28"/>
    </row>
    <row r="13" spans="1:107" s="39" customFormat="1" ht="79.900000000000006" customHeight="1">
      <c r="A13" s="18">
        <v>10</v>
      </c>
      <c r="B13" s="19" t="s">
        <v>29</v>
      </c>
      <c r="C13" s="20" t="s">
        <v>11</v>
      </c>
      <c r="D13" s="3">
        <v>200</v>
      </c>
      <c r="E13" s="21"/>
      <c r="F13" s="22">
        <f t="shared" si="0"/>
        <v>0</v>
      </c>
      <c r="G13" s="23"/>
      <c r="H13" s="22">
        <f t="shared" si="1"/>
        <v>0</v>
      </c>
      <c r="I13" s="36"/>
      <c r="J13" s="37"/>
      <c r="K13" s="38"/>
    </row>
    <row r="14" spans="1:107" s="16" customFormat="1" ht="159.75" customHeight="1">
      <c r="A14" s="18">
        <v>11</v>
      </c>
      <c r="B14" s="19" t="s">
        <v>27</v>
      </c>
      <c r="C14" s="20" t="s">
        <v>11</v>
      </c>
      <c r="D14" s="3">
        <v>400</v>
      </c>
      <c r="E14" s="21"/>
      <c r="F14" s="22">
        <f t="shared" si="0"/>
        <v>0</v>
      </c>
      <c r="G14" s="23"/>
      <c r="H14" s="22">
        <f t="shared" si="1"/>
        <v>0</v>
      </c>
      <c r="I14" s="24"/>
      <c r="J14" s="25"/>
      <c r="K14" s="15"/>
    </row>
    <row r="15" spans="1:107" s="16" customFormat="1" ht="111.75" customHeight="1">
      <c r="A15" s="18">
        <v>12</v>
      </c>
      <c r="B15" s="19" t="s">
        <v>33</v>
      </c>
      <c r="C15" s="20" t="s">
        <v>11</v>
      </c>
      <c r="D15" s="3">
        <v>4000</v>
      </c>
      <c r="E15" s="21"/>
      <c r="F15" s="22">
        <f t="shared" si="0"/>
        <v>0</v>
      </c>
      <c r="G15" s="23"/>
      <c r="H15" s="22">
        <f t="shared" si="1"/>
        <v>0</v>
      </c>
      <c r="I15" s="24"/>
      <c r="J15" s="25"/>
      <c r="K15" s="15"/>
    </row>
    <row r="16" spans="1:107" s="29" customFormat="1" ht="91.5" customHeight="1">
      <c r="A16" s="18">
        <v>13</v>
      </c>
      <c r="B16" s="19" t="s">
        <v>30</v>
      </c>
      <c r="C16" s="20" t="s">
        <v>11</v>
      </c>
      <c r="D16" s="3">
        <v>1000</v>
      </c>
      <c r="E16" s="21"/>
      <c r="F16" s="22">
        <f t="shared" si="0"/>
        <v>0</v>
      </c>
      <c r="G16" s="23"/>
      <c r="H16" s="22">
        <f t="shared" si="1"/>
        <v>0</v>
      </c>
      <c r="I16" s="20"/>
      <c r="J16" s="27"/>
      <c r="K16" s="28"/>
    </row>
    <row r="17" spans="1:11" s="41" customFormat="1" ht="64.150000000000006" customHeight="1">
      <c r="A17" s="18">
        <v>14</v>
      </c>
      <c r="B17" s="19" t="s">
        <v>31</v>
      </c>
      <c r="C17" s="20" t="s">
        <v>11</v>
      </c>
      <c r="D17" s="3">
        <v>2800</v>
      </c>
      <c r="E17" s="21"/>
      <c r="F17" s="22">
        <f t="shared" si="0"/>
        <v>0</v>
      </c>
      <c r="G17" s="23"/>
      <c r="H17" s="22">
        <f t="shared" si="1"/>
        <v>0</v>
      </c>
      <c r="I17" s="20"/>
      <c r="J17" s="27"/>
      <c r="K17" s="40"/>
    </row>
    <row r="18" spans="1:11" s="44" customFormat="1" ht="35.25" customHeight="1">
      <c r="A18" s="18">
        <v>15</v>
      </c>
      <c r="B18" s="19" t="s">
        <v>16</v>
      </c>
      <c r="C18" s="2" t="s">
        <v>11</v>
      </c>
      <c r="D18" s="42">
        <v>2600</v>
      </c>
      <c r="E18" s="21"/>
      <c r="F18" s="22">
        <f t="shared" si="0"/>
        <v>0</v>
      </c>
      <c r="G18" s="23"/>
      <c r="H18" s="22">
        <f t="shared" si="1"/>
        <v>0</v>
      </c>
      <c r="I18" s="24"/>
      <c r="J18" s="25"/>
      <c r="K18" s="43"/>
    </row>
    <row r="19" spans="1:11" s="16" customFormat="1" ht="17.100000000000001" customHeight="1">
      <c r="A19" s="72" t="s">
        <v>17</v>
      </c>
      <c r="B19" s="72"/>
      <c r="C19" s="72"/>
      <c r="D19" s="72"/>
      <c r="E19" s="72"/>
      <c r="F19" s="45">
        <f>SUM(F4:F18)</f>
        <v>0</v>
      </c>
      <c r="G19" s="23"/>
      <c r="H19" s="45">
        <f>SUM(H4:H18)</f>
        <v>0</v>
      </c>
      <c r="I19" s="24"/>
      <c r="J19" s="25"/>
      <c r="K19" s="15"/>
    </row>
    <row r="20" spans="1:11" s="29" customFormat="1" ht="16.899999999999999" customHeight="1">
      <c r="A20" s="73" t="s">
        <v>22</v>
      </c>
      <c r="B20" s="73"/>
      <c r="C20" s="73"/>
      <c r="D20" s="73"/>
      <c r="E20" s="73"/>
      <c r="F20" s="73"/>
      <c r="G20" s="73"/>
      <c r="H20" s="73"/>
      <c r="I20" s="73"/>
      <c r="J20" s="73"/>
      <c r="K20" s="28"/>
    </row>
    <row r="21" spans="1:11" s="29" customFormat="1" ht="172.5" customHeight="1">
      <c r="A21" s="46">
        <v>1</v>
      </c>
      <c r="B21" s="44" t="s">
        <v>18</v>
      </c>
      <c r="C21" s="20" t="s">
        <v>11</v>
      </c>
      <c r="D21" s="42">
        <v>24</v>
      </c>
      <c r="E21" s="47"/>
      <c r="F21" s="48">
        <f>D21*E21</f>
        <v>0</v>
      </c>
      <c r="G21" s="23"/>
      <c r="H21" s="48">
        <f>F21+(F21*G21)</f>
        <v>0</v>
      </c>
      <c r="I21" s="20"/>
      <c r="J21" s="49"/>
      <c r="K21" s="28"/>
    </row>
    <row r="22" spans="1:11" s="29" customFormat="1" ht="17.100000000000001" customHeight="1">
      <c r="A22" s="50"/>
      <c r="B22" s="51" t="s">
        <v>17</v>
      </c>
      <c r="C22" s="52"/>
      <c r="D22" s="53"/>
      <c r="E22" s="54"/>
      <c r="F22" s="55">
        <f>F21</f>
        <v>0</v>
      </c>
      <c r="G22" s="56"/>
      <c r="H22" s="55">
        <f>H21</f>
        <v>0</v>
      </c>
      <c r="I22" s="52"/>
      <c r="J22" s="49"/>
      <c r="K22" s="28"/>
    </row>
    <row r="23" spans="1:11" s="16" customFormat="1" ht="24.6" customHeight="1">
      <c r="A23" s="72" t="s">
        <v>19</v>
      </c>
      <c r="B23" s="72"/>
      <c r="C23" s="72"/>
      <c r="D23" s="72"/>
      <c r="E23" s="72"/>
      <c r="F23" s="57">
        <f>F19+F22</f>
        <v>0</v>
      </c>
      <c r="G23"/>
      <c r="H23" s="57">
        <f>H19+H22</f>
        <v>0</v>
      </c>
      <c r="I23" s="1"/>
      <c r="J23" s="25"/>
      <c r="K23" s="15"/>
    </row>
    <row r="24" spans="1:11" s="16" customFormat="1" ht="48.75" customHeight="1">
      <c r="A24" s="69" t="s">
        <v>20</v>
      </c>
      <c r="B24" s="69"/>
      <c r="C24" s="69"/>
      <c r="D24" s="69"/>
      <c r="E24" s="69"/>
      <c r="F24" s="58">
        <f>F23/4.6371</f>
        <v>0</v>
      </c>
      <c r="G24" s="59"/>
      <c r="H24" s="58">
        <f>H23/4.6371</f>
        <v>0</v>
      </c>
      <c r="I24" s="59"/>
      <c r="J24" s="60"/>
      <c r="K24" s="15"/>
    </row>
    <row r="25" spans="1:11" s="16" customFormat="1" ht="12.75" customHeight="1">
      <c r="A25" s="61"/>
      <c r="B25" s="62"/>
      <c r="C25" s="63"/>
      <c r="D25" s="64"/>
      <c r="E25" s="65"/>
      <c r="F25" s="66"/>
      <c r="G25" s="67"/>
      <c r="H25" s="66"/>
      <c r="I25" s="68"/>
      <c r="J25" s="62"/>
    </row>
    <row r="26" spans="1:11" ht="12.75" customHeight="1"/>
    <row r="27" spans="1:11" ht="12.75" customHeight="1"/>
    <row r="28" spans="1:11" ht="12.75" customHeight="1"/>
    <row r="29" spans="1:11" ht="12.75" customHeight="1"/>
    <row r="30" spans="1:11" ht="12.75" customHeight="1"/>
    <row r="31" spans="1:11" ht="12.75" customHeight="1"/>
    <row r="32" spans="1:11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</sheetData>
  <mergeCells count="6">
    <mergeCell ref="A24:E24"/>
    <mergeCell ref="A1:J1"/>
    <mergeCell ref="A3:J3"/>
    <mergeCell ref="A19:E19"/>
    <mergeCell ref="A20:J20"/>
    <mergeCell ref="A23:E23"/>
  </mergeCells>
  <pageMargins left="0.51180555555555596" right="0.34027777777777801" top="0.51180555555555596" bottom="0.78749999999999998" header="0.511811023622047" footer="0.43333333333333302"/>
  <pageSetup paperSize="9" scale="80" orientation="landscape" horizontalDpi="300" verticalDpi="300"/>
  <headerFooter>
    <oddFooter>&amp;L&amp;P&amp;C&amp;"Garamond,Regularna"&amp;9załącznik nr 1 do oferty&amp;R&amp;"Garamond,Regularna"&amp;9...............................
podpis Wykonawcy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załącznik nr 1 do oferty</vt:lpstr>
      <vt:lpstr>'załącznik nr 1 do oferty'!Obszar_wydruku</vt:lpstr>
      <vt:lpstr>'załącznik nr 1 do oferty'!Tytuły_wydruku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Katarzyna Michalska</dc:creator>
  <dc:description/>
  <cp:lastModifiedBy>Dagmara Rosińska-Chowaniec</cp:lastModifiedBy>
  <cp:revision>63</cp:revision>
  <dcterms:created xsi:type="dcterms:W3CDTF">2020-10-20T19:31:55Z</dcterms:created>
  <dcterms:modified xsi:type="dcterms:W3CDTF">2024-07-12T09:17:53Z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