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lokalizacje" sheetId="6" r:id="rId6"/>
    <sheet name="auta" sheetId="7" r:id="rId7"/>
    <sheet name="szkody" sheetId="8" r:id="rId8"/>
  </sheets>
  <definedNames>
    <definedName name="_xlnm.Print_Area" localSheetId="6">'auta'!$A$1:$Z$43</definedName>
    <definedName name="_xlnm.Print_Area" localSheetId="1">'budynki'!$A$1:$AC$90</definedName>
    <definedName name="_xlnm.Print_Area" localSheetId="2">'elektronika '!$A$1:$D$393</definedName>
  </definedNames>
  <calcPr fullCalcOnLoad="1"/>
</workbook>
</file>

<file path=xl/comments7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<sst xmlns="http://schemas.openxmlformats.org/spreadsheetml/2006/main" count="2270" uniqueCount="946">
  <si>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</si>
  <si>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</si>
  <si>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</si>
  <si>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</si>
  <si>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</si>
  <si>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</si>
  <si>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</si>
  <si>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</si>
  <si>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</si>
  <si>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</si>
  <si>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</si>
  <si>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</si>
  <si>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</si>
  <si>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</si>
  <si>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</si>
  <si>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</si>
  <si>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</si>
  <si>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</si>
  <si>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</si>
  <si>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</si>
  <si>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</si>
  <si>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</si>
  <si>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</si>
  <si>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</si>
  <si>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</si>
  <si>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</si>
  <si>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</si>
  <si>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</si>
  <si>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</si>
  <si>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</si>
  <si>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</si>
  <si>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</si>
  <si>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</si>
  <si>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</si>
  <si>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</si>
  <si>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</si>
  <si>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</si>
  <si>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</si>
  <si>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</si>
  <si>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</si>
  <si>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</si>
  <si>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</si>
  <si>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</si>
  <si>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</si>
  <si>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</si>
  <si>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</si>
  <si>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</si>
  <si>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</si>
  <si>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</si>
  <si>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</si>
  <si>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</si>
  <si>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</si>
  <si>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</si>
  <si>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</si>
  <si>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</si>
  <si>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</si>
  <si>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</si>
  <si>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</si>
  <si>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</si>
  <si>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</si>
  <si>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</si>
  <si>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</si>
  <si>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</si>
  <si>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</si>
  <si>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</si>
  <si>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</si>
  <si>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</si>
  <si>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</si>
  <si>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</si>
  <si>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</si>
  <si>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</si>
  <si>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</si>
  <si>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</si>
  <si>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</si>
  <si>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</si>
  <si>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</si>
  <si>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</si>
  <si>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</si>
  <si>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</si>
  <si>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</si>
  <si>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ASS</t>
  </si>
  <si>
    <t>Adres</t>
  </si>
  <si>
    <t>Starostwo Powiatowe w Sępólnie Krajeńskim</t>
  </si>
  <si>
    <t>Centrum Kształcenia Zawodowego i Ustawicznego w Więcborku</t>
  </si>
  <si>
    <t>Centrum Administracyjne Domów Dla Dzieci</t>
  </si>
  <si>
    <t>Powiatowe Centrum Pomocy Rodzinie w Więcborku</t>
  </si>
  <si>
    <t>Powiatowy Inspektorat Nadzoru Budowlanego</t>
  </si>
  <si>
    <t>Powiatowy Urząd Pracy</t>
  </si>
  <si>
    <t>Zarząd Drogowy w Sępólnie Krajeńskim</t>
  </si>
  <si>
    <t>Dom Pomocy Społecznej w Suchorączku</t>
  </si>
  <si>
    <t>Poradnia Psychologiczno-Pedagogiczna</t>
  </si>
  <si>
    <t>Zespół Szkół Ponadpodstawowych w Sępólnie Krajeńskim</t>
  </si>
  <si>
    <t>Specjalny Ośrodek Szkolno - Wychowawczy w Sępólnie Krajeńskim</t>
  </si>
  <si>
    <t>Liceum Ogólnokształcące im. T. Kotarbińskiego</t>
  </si>
  <si>
    <t>Liceum Ogólnokształcące im. J. Korczaka w Więcborku</t>
  </si>
  <si>
    <t>092361522</t>
  </si>
  <si>
    <t>8411Z</t>
  </si>
  <si>
    <t>-</t>
  </si>
  <si>
    <t>kierowanie podstawowymi rodzajami działalności publicznej</t>
  </si>
  <si>
    <t>ul. Kościuszki 11,
89-400 Sępólno Krajeńskie</t>
  </si>
  <si>
    <t>suma ubezpieczenia (wartość księgowa brutto)</t>
  </si>
  <si>
    <t>suma ubezpieczenia (wartość odtworzeniowa)</t>
  </si>
  <si>
    <t>Budynek użytkowy - Starostwo</t>
  </si>
  <si>
    <t>administracja</t>
  </si>
  <si>
    <t>tak</t>
  </si>
  <si>
    <t>nie</t>
  </si>
  <si>
    <t>alarm firma EKOTRADE, 5 gaśnic proszkowych</t>
  </si>
  <si>
    <t>ul. Kościuszki 11, Sępólno Kraj.</t>
  </si>
  <si>
    <t>Budynek mieszkalny-lokal</t>
  </si>
  <si>
    <t>mieszkalne</t>
  </si>
  <si>
    <t>około 1930</t>
  </si>
  <si>
    <t>ul. 29 Stycznia 10, Sypniewo</t>
  </si>
  <si>
    <t>Budynek mieszkalny</t>
  </si>
  <si>
    <t>mieszkalno - administracyjne</t>
  </si>
  <si>
    <t>1910</t>
  </si>
  <si>
    <t>ul. Wojska Polskiego 20, Sępólno Kraj.</t>
  </si>
  <si>
    <t>Budynek gospodarczy</t>
  </si>
  <si>
    <t>gospodarcze</t>
  </si>
  <si>
    <t>Budynek mieszkalny Sypniewo</t>
  </si>
  <si>
    <t>1900</t>
  </si>
  <si>
    <t>ul. Parkowa 2 Sypniewo</t>
  </si>
  <si>
    <t>lokal mieszkalny - wspólnota</t>
  </si>
  <si>
    <t>Suchorączek 51</t>
  </si>
  <si>
    <t>1960</t>
  </si>
  <si>
    <t>Kamień Kraj. Podgórna 2</t>
  </si>
  <si>
    <t>Budynek administracyjny</t>
  </si>
  <si>
    <t>administracyjne</t>
  </si>
  <si>
    <t>2003</t>
  </si>
  <si>
    <t>ul. Kościuszki 3a Sępólno Krajeńskie</t>
  </si>
  <si>
    <t>ul. Kościuszki 3 Sępólno Krajeńskie</t>
  </si>
  <si>
    <t>czy jest to budynek zabytkowy, podlegający nadzorowi konserwatora zabytków?</t>
  </si>
  <si>
    <t>czy budynek jest przeznaczony do rozbiórki? (TAK/NIE)</t>
  </si>
  <si>
    <t>1. Starostwo Powiatowe w Sępólnie Krajeńskim</t>
  </si>
  <si>
    <t>instalacja fotowoltaiczna</t>
  </si>
  <si>
    <t>kolektory słoneczne</t>
  </si>
  <si>
    <t>cegła ceramiczna</t>
  </si>
  <si>
    <t>belkowe + nowa część żelbetowe</t>
  </si>
  <si>
    <t>więźba dachowa - pokrycie papa</t>
  </si>
  <si>
    <t>brak</t>
  </si>
  <si>
    <t>db</t>
  </si>
  <si>
    <t>bdb</t>
  </si>
  <si>
    <t>nie dotyczy</t>
  </si>
  <si>
    <t>urządzenie dźwigowe na I piętro</t>
  </si>
  <si>
    <t>murowany</t>
  </si>
  <si>
    <t>drewniane</t>
  </si>
  <si>
    <t>papa</t>
  </si>
  <si>
    <t>czerwona cegła palona</t>
  </si>
  <si>
    <t>drewniany</t>
  </si>
  <si>
    <t>betonowy</t>
  </si>
  <si>
    <t>stropodach kryty papą na lepiku</t>
  </si>
  <si>
    <t>drewniany - dachówka</t>
  </si>
  <si>
    <t>zły</t>
  </si>
  <si>
    <t>drewniany - papa</t>
  </si>
  <si>
    <t>dst</t>
  </si>
  <si>
    <t>informacja o przeprowadzonych remontach i modernizacji budynków starszych niż 50 lat (data remontu, czego dotyczył remont, wielkość poniesionych nakładów na remont)</t>
  </si>
  <si>
    <t>zestaw 4 kamery wewnątrz</t>
  </si>
  <si>
    <t>tablet Samsung</t>
  </si>
  <si>
    <t>dysk Samsung</t>
  </si>
  <si>
    <t>laptop Dell Ispiron</t>
  </si>
  <si>
    <t>laptop</t>
  </si>
  <si>
    <t>dysk przenośny</t>
  </si>
  <si>
    <t>Notebook</t>
  </si>
  <si>
    <t>drukarka HP Laser</t>
  </si>
  <si>
    <t>defibrylator Philips</t>
  </si>
  <si>
    <t>wkrętarka</t>
  </si>
  <si>
    <t>Aparat CANON</t>
  </si>
  <si>
    <t>czytnik zebra</t>
  </si>
  <si>
    <t>drukarka Zebra</t>
  </si>
  <si>
    <t>skaner Kodak</t>
  </si>
  <si>
    <t>kamera</t>
  </si>
  <si>
    <t>waga elektroniczna</t>
  </si>
  <si>
    <t>notebook Lenovo</t>
  </si>
  <si>
    <t>konsola</t>
  </si>
  <si>
    <t>router fortigate</t>
  </si>
  <si>
    <t>komputer</t>
  </si>
  <si>
    <t>klimatyzator</t>
  </si>
  <si>
    <t>komputer AMD</t>
  </si>
  <si>
    <t>urządzenie atocomp Backup</t>
  </si>
  <si>
    <t>telewizor</t>
  </si>
  <si>
    <t>niszczarka</t>
  </si>
  <si>
    <t>telewizor 55 Finlux</t>
  </si>
  <si>
    <t>chłodziarka laboratoryjna</t>
  </si>
  <si>
    <t>niszczarka OPUS</t>
  </si>
  <si>
    <t>komputer LENOVO</t>
  </si>
  <si>
    <t>niszczarka FELLOWES</t>
  </si>
  <si>
    <t>klimatyzator Haler</t>
  </si>
  <si>
    <t>tablica okulistyczna podświetlana</t>
  </si>
  <si>
    <t>Ekspres SIMENS</t>
  </si>
  <si>
    <t>Niszczarka OPUS CS2212CD</t>
  </si>
  <si>
    <t>Telewizor 70 Samsung</t>
  </si>
  <si>
    <t>serwer power edge</t>
  </si>
  <si>
    <t>Niszczarka</t>
  </si>
  <si>
    <t>zasilacz powerwalker</t>
  </si>
  <si>
    <t>Opel</t>
  </si>
  <si>
    <t>Corsa</t>
  </si>
  <si>
    <t>W0L000073T4123622</t>
  </si>
  <si>
    <t>CTU4X85</t>
  </si>
  <si>
    <t>osobowy</t>
  </si>
  <si>
    <t>Astra</t>
  </si>
  <si>
    <t>W0L000051P2644506</t>
  </si>
  <si>
    <t>CNAPA65</t>
  </si>
  <si>
    <t>Fiat</t>
  </si>
  <si>
    <t>Punto</t>
  </si>
  <si>
    <t>ZFA17600002627382</t>
  </si>
  <si>
    <t>CSE11EM</t>
  </si>
  <si>
    <t>Volkswagen</t>
  </si>
  <si>
    <t>WVWZZZ6NZVW152999</t>
  </si>
  <si>
    <t>GSTAM57</t>
  </si>
  <si>
    <t>10.02.2024</t>
  </si>
  <si>
    <t>09.02.2025</t>
  </si>
  <si>
    <t>28.04.2024</t>
  </si>
  <si>
    <t>27.04.2025</t>
  </si>
  <si>
    <t>2 pomieszczenia o łącznej powierzchni 232m2 Archiwum (SRI Sępólno Kr.), ul. Przemysłowa 2</t>
  </si>
  <si>
    <t>czujnik, 2 gaśnice proszkowe , alarm</t>
  </si>
  <si>
    <t>000333368</t>
  </si>
  <si>
    <t>2. Centrum Kształcenia Zawodowego i Ustawicznego w Więcborku</t>
  </si>
  <si>
    <t>Budynek szkolny</t>
  </si>
  <si>
    <t>oświata</t>
  </si>
  <si>
    <t>nieznany</t>
  </si>
  <si>
    <t>gasnice, hydrant, kraty, alarm</t>
  </si>
  <si>
    <t>ul. Pocztowa 14b, 89-410 Więcbork</t>
  </si>
  <si>
    <t>Budynek internatu</t>
  </si>
  <si>
    <t>Budynek Sali gimnastycznaj</t>
  </si>
  <si>
    <t xml:space="preserve">tak </t>
  </si>
  <si>
    <t>cegła</t>
  </si>
  <si>
    <t>wykonane na belkach drewnianych</t>
  </si>
  <si>
    <t>stropodach, drweniany, styropapa, papa termozgrzewalna</t>
  </si>
  <si>
    <t>21.11.2017 wykonanie podjazdu- 83000,00 zł,                            03.10.2017 zainstalowanie windy, platformy podjazdowej- 104537,70 zł</t>
  </si>
  <si>
    <t>bardzo dobry</t>
  </si>
  <si>
    <t>dostateczny</t>
  </si>
  <si>
    <t>dobry</t>
  </si>
  <si>
    <t>tak (platforma)</t>
  </si>
  <si>
    <t>beton, papa termozgrzewalna</t>
  </si>
  <si>
    <t xml:space="preserve">nie </t>
  </si>
  <si>
    <t>konstrukcja zelbetownowa z wypełnieniem cegły cerammiczne</t>
  </si>
  <si>
    <t xml:space="preserve">sropodach o konstrukcji żelbetonowej </t>
  </si>
  <si>
    <t>korytkowy, strypopapa, papap termozgrzewalna</t>
  </si>
  <si>
    <t>Telewizor 49 cal</t>
  </si>
  <si>
    <t>sprzęt komputerowy</t>
  </si>
  <si>
    <t>kuchnia Amica</t>
  </si>
  <si>
    <t>lodówka</t>
  </si>
  <si>
    <t xml:space="preserve">zamrażarka </t>
  </si>
  <si>
    <t>niszczarka JUNIOR</t>
  </si>
  <si>
    <t>Kosiarka</t>
  </si>
  <si>
    <t>Drukarka Xerox Workcentre 302</t>
  </si>
  <si>
    <t>Projektor EB-E10 3LCD</t>
  </si>
  <si>
    <t>Zestaw komputerowy (6szt)</t>
  </si>
  <si>
    <t>Zestaw komputerowy (38szt)</t>
  </si>
  <si>
    <t>Radio</t>
  </si>
  <si>
    <t>Telefony ( 2szt x 770,00zł )</t>
  </si>
  <si>
    <t xml:space="preserve">Ekspres do kawy </t>
  </si>
  <si>
    <t xml:space="preserve">Projekt doposażenie </t>
  </si>
  <si>
    <t>Kamera</t>
  </si>
  <si>
    <t>Laptopy</t>
  </si>
  <si>
    <t>Tablety</t>
  </si>
  <si>
    <t>Dysk pamięci</t>
  </si>
  <si>
    <t>Laptop Dell Vostro</t>
  </si>
  <si>
    <t>Projektor BenQ</t>
  </si>
  <si>
    <t>Tablet Samsung Galaxy (2szt)</t>
  </si>
  <si>
    <t>Zestaw komputerowy ucznia Acer (28szt)</t>
  </si>
  <si>
    <t>Zestaw komputerowy nauczyciela ( 2szt)</t>
  </si>
  <si>
    <t>Zestaw komputerowy ucznia BenQ (21szt)</t>
  </si>
  <si>
    <t>Switch ( 8szt) i ruter ( 8szt )</t>
  </si>
  <si>
    <t xml:space="preserve"> Tablet ( 2szt)</t>
  </si>
  <si>
    <t>Zasilacz awaryjny</t>
  </si>
  <si>
    <t>Laptop ASUS</t>
  </si>
  <si>
    <t>Volkswagen T4</t>
  </si>
  <si>
    <t>Caravelle</t>
  </si>
  <si>
    <t>CSE0030900007</t>
  </si>
  <si>
    <t>CSE35JC</t>
  </si>
  <si>
    <t>7+1</t>
  </si>
  <si>
    <t>NIE</t>
  </si>
  <si>
    <t>30.03.2024</t>
  </si>
  <si>
    <t>31.03.2024</t>
  </si>
  <si>
    <t>ul. Pocztowa 14 b</t>
  </si>
  <si>
    <t>gaśnice, hydrant, kraty, alarm</t>
  </si>
  <si>
    <t>ul. Aleja 600 lecia 9</t>
  </si>
  <si>
    <t>gaśnice, hydrant</t>
  </si>
  <si>
    <t>8790Z</t>
  </si>
  <si>
    <t>al. 600-lecia 9, 
89-410 Więcbork</t>
  </si>
  <si>
    <t>ul. Pocztowa 14b,
89-410 Więcbork</t>
  </si>
  <si>
    <t>3. Centrum Administracyjne Domów Dla Dzieci</t>
  </si>
  <si>
    <t>Budynek internatu – w części użytkowanej przez CADDD z przeznaczeniem na biura  195,97 m2</t>
  </si>
  <si>
    <t xml:space="preserve">Użytkowy </t>
  </si>
  <si>
    <t>hydranty, gaśnice,monitoring</t>
  </si>
  <si>
    <t>al. 600-lecia 9, 89-410 Więcbork</t>
  </si>
  <si>
    <t>Budynek kotłowni</t>
  </si>
  <si>
    <t>czujniki i urządzenia alarmowe, hydranty, gaśnice, placówka całodobowa</t>
  </si>
  <si>
    <t>Mała Cerkwica 18</t>
  </si>
  <si>
    <t>Budynek placówki</t>
  </si>
  <si>
    <t>mieszkalny</t>
  </si>
  <si>
    <t>czujniki, urządzenia alarmowe, hydranty, gaśnice, placówka całodobowa</t>
  </si>
  <si>
    <t>Budynek Dom Dla Dzieci Nr 1</t>
  </si>
  <si>
    <t>przeciwpożarowy wyłącznik prądu; wewnętrzna instalacja wodociągowa przeciwpożarowa HP-25, oświetlenie awaryjne, system oddymiania klatki schodowej, gaśnice</t>
  </si>
  <si>
    <t>ul. Janusza Korczaka 1, 89-410 Więcbork</t>
  </si>
  <si>
    <t>Budynek Dom Dla Dzieci Nr 2</t>
  </si>
  <si>
    <t>ul. Janusza Korczaka 3, 89-410 Więcbork</t>
  </si>
  <si>
    <t>Budynek garażowo-gospodarczy</t>
  </si>
  <si>
    <t>prefabrykowane, pustaki betonowe</t>
  </si>
  <si>
    <t>beton, papa asfaltowa, papa termozgrzewalna</t>
  </si>
  <si>
    <t>gazobeton</t>
  </si>
  <si>
    <t>płyty kanałowe</t>
  </si>
  <si>
    <t>płaski, beton, papa na lepiku</t>
  </si>
  <si>
    <t>czerwona cegła, gazobeton</t>
  </si>
  <si>
    <t>typu DMS, TERIVA</t>
  </si>
  <si>
    <t>płaski, kopertowy, styropapa</t>
  </si>
  <si>
    <t>czerwona cegła, częściowo drewno</t>
  </si>
  <si>
    <t>drewniana konstrukcja, dachówka ceramiczna</t>
  </si>
  <si>
    <t>pustak ceramiczny POROTHERM</t>
  </si>
  <si>
    <t>stropy z belkami prefabrykowanymi RECTOBETON</t>
  </si>
  <si>
    <t>pustak YTONG</t>
  </si>
  <si>
    <t>strop TERIVA</t>
  </si>
  <si>
    <t>styropapa</t>
  </si>
  <si>
    <t>Router LTE TP-LINK archer MR200 V4 Wirel 2 szt</t>
  </si>
  <si>
    <t xml:space="preserve">Aparat CANON powershot SX620BK essential KIT HSD </t>
  </si>
  <si>
    <t>Projektor BENQ MS535 SVGA/3600AL/15000:1/2xHDMI</t>
  </si>
  <si>
    <t>Laptop ASUS K51UA-Q52STP i5-7200U/8GB/15,6” 256 GB</t>
  </si>
  <si>
    <t>Aparat fotograficzny Kodak AZ421</t>
  </si>
  <si>
    <t xml:space="preserve">Aparat fotograficzny KODAK AZ 252 </t>
  </si>
  <si>
    <t>Urządzenie wielofunkcyjne KYOCERA ECOSYS M2040DN</t>
  </si>
  <si>
    <t>Urządzenie wielofunkcyjne HP Officejet PRO 6960</t>
  </si>
  <si>
    <t>Komputer Fujitsu E710 i5/1GGB RAM/240GB 4 szt</t>
  </si>
  <si>
    <t>Tablet HUAWEI Media Pad T5 10 LTE Black 10 szt do nauki zdalnej</t>
  </si>
  <si>
    <t>Tablet Lenovo yoga Smart Tab YT-X705L Grey 10 szt do nauki zdalnej</t>
  </si>
  <si>
    <t>Notebook Lenovo V14-ILL 14" do nauki zdalnej</t>
  </si>
  <si>
    <t>Urządzenie wielofunkcyjne EPSON ecotank L3111 do nauki zdalnej</t>
  </si>
  <si>
    <t>Drukarka Epson Work Force WF-2845 do nauki zdalnej</t>
  </si>
  <si>
    <t>Mienie obce</t>
  </si>
  <si>
    <t>T-4 Kombi</t>
  </si>
  <si>
    <t>WV2ZZZ70ZXX039966</t>
  </si>
  <si>
    <t>CSEH500</t>
  </si>
  <si>
    <t>Ford</t>
  </si>
  <si>
    <t>Transit Kombi M1</t>
  </si>
  <si>
    <t>WF0SXXTTFSCR80901</t>
  </si>
  <si>
    <t>CSE41PG</t>
  </si>
  <si>
    <t>immobilaiser, autoalarm</t>
  </si>
  <si>
    <t>VIVARO COML2H1</t>
  </si>
  <si>
    <t>CSE54UL</t>
  </si>
  <si>
    <t>alarm immobilaiser</t>
  </si>
  <si>
    <t>Dacia</t>
  </si>
  <si>
    <t>Lodgy</t>
  </si>
  <si>
    <t>UU1J9220067605556</t>
  </si>
  <si>
    <t>CSE33F7</t>
  </si>
  <si>
    <t>immobilaiser</t>
  </si>
  <si>
    <t>10.04.2024</t>
  </si>
  <si>
    <t>09.04.2023</t>
  </si>
  <si>
    <t>21.12.2024</t>
  </si>
  <si>
    <t>20.12.2023</t>
  </si>
  <si>
    <t>8810Z</t>
  </si>
  <si>
    <t>092378072</t>
  </si>
  <si>
    <t xml:space="preserve">ul. Starodworcowa 8 
89-410 Więcbork </t>
  </si>
  <si>
    <t>pomoc społeczna bez zakwaterowania dla osób w podeszłym wieku i osób niepełnosprawnych</t>
  </si>
  <si>
    <t>8560Z</t>
  </si>
  <si>
    <t>działalność wspomagająca edukację</t>
  </si>
  <si>
    <t>Pomieszczenia biurowe (najem)</t>
  </si>
  <si>
    <t>siedziba PCPR</t>
  </si>
  <si>
    <t>TAK</t>
  </si>
  <si>
    <t>system alarmowy Toshiba Sait L 750, gaśnice</t>
  </si>
  <si>
    <t>ul. Starodworcowa 8, 89-410 Więcbork</t>
  </si>
  <si>
    <t>4. Powiatowe Centrum Pomocy Rodzinie w Więcborku</t>
  </si>
  <si>
    <t>zestaw komputerowy</t>
  </si>
  <si>
    <t>Urządzenie wielofunkcyjne - 4 szt.</t>
  </si>
  <si>
    <t>Odtwarzacz audio</t>
  </si>
  <si>
    <t>Telewizor 7 szt</t>
  </si>
  <si>
    <t>Laptop z oprogramowaniem (119 szt) do nauki zdalnej</t>
  </si>
  <si>
    <t>3. Powiatowe Centrum Pomocy Rodzinie w Więcborku</t>
  </si>
  <si>
    <t>Powiatowy Zespół Osób Niepełnosprawnych 89-410 Więcbork, ul. Powst. Wielkopolskich 2A</t>
  </si>
  <si>
    <t>system alarmowy, gaśnice na korytarzu wspólnym z G.C.M Więcbork</t>
  </si>
  <si>
    <t>system alarmowy, gaśnice na korytarzu wspólnym</t>
  </si>
  <si>
    <t>Dwa mieszkania chronione (CKZiU Więcbork al.. 600-lecia 9, 89-410 Więcbork)</t>
  </si>
  <si>
    <t>Rodziny Zastępcze</t>
  </si>
  <si>
    <t>Dom Dla Dzieci Nr 1, ul. Janusza Korczaka 1, 89-410 Więcbork</t>
  </si>
  <si>
    <t>Dom Dla Dzieci Nr 2, ul. Janusza Korczaka 1, 89-410 Więcbork</t>
  </si>
  <si>
    <t>Dom Dla Dzieci Nr 3, Mała Cerkwica 18, 89-430 Kamień Krajeński</t>
  </si>
  <si>
    <t>Sala Centrum (CKZiU Więcbork al. 600-lecia 9, 89-410 Więcbork)</t>
  </si>
  <si>
    <t>Archiwum (CKZiU Więcbork al. 600-lecia 9, 89-410 Więcbork)</t>
  </si>
  <si>
    <t>gaśnice na korytarzu wspólnym (jednostka całodobowa)</t>
  </si>
  <si>
    <t>Dom Pomocy Społecznej im. św. Anny w Kamieniu Krajeńskim</t>
  </si>
  <si>
    <t>ul. Podgórna 2
89-430 Kamień Krajeński</t>
  </si>
  <si>
    <t>5. Dom Pomocy Społecznej im. św. Anny w Kamieniu Krajeńskim</t>
  </si>
  <si>
    <t>Budynek mieszkalny A</t>
  </si>
  <si>
    <t>czujki p.poż, hydranty, gaśnice, całodobowy nadzór pracowniczy</t>
  </si>
  <si>
    <t>ul. Podgórna 2, Kamień Kraj.</t>
  </si>
  <si>
    <t>Budynek mieszkalny B</t>
  </si>
  <si>
    <t>Pralnia</t>
  </si>
  <si>
    <t>gospodarczy</t>
  </si>
  <si>
    <t>hydranty, gaśnice, całodobowy nadzór pracowniczy</t>
  </si>
  <si>
    <t>Garaż nr 1</t>
  </si>
  <si>
    <t xml:space="preserve"> całodobowy nadzór pracowniczy</t>
  </si>
  <si>
    <t>Garaż nr 2</t>
  </si>
  <si>
    <t>Budynek gospodarczy nr 1</t>
  </si>
  <si>
    <t>Budynek gospodarczy nr 2</t>
  </si>
  <si>
    <t>Budynek gospodarczy nr 3</t>
  </si>
  <si>
    <t>Budynek gospodarczy nr 4</t>
  </si>
  <si>
    <t>Agregatorownia</t>
  </si>
  <si>
    <t>dachówka</t>
  </si>
  <si>
    <t>murowane</t>
  </si>
  <si>
    <t>Zestaw komputerowy</t>
  </si>
  <si>
    <t>2. Dom Pomocy Społecznej im. św. Anny w Kamieniu Krajeńskim</t>
  </si>
  <si>
    <t>Monitoring wewnętrzny i zewnętrzny</t>
  </si>
  <si>
    <t>J4 Kombi</t>
  </si>
  <si>
    <t>VSKJ4BHB6UY621373</t>
  </si>
  <si>
    <t>CSE55HN</t>
  </si>
  <si>
    <t>12.12.2008</t>
  </si>
  <si>
    <t>autoalarm</t>
  </si>
  <si>
    <t>4. Dom Pomocy Społecznej im. św. Anny w Kamieniu Krajeńskim</t>
  </si>
  <si>
    <t>Poziomica elektroniczna Laserliner Digilevel PRO</t>
  </si>
  <si>
    <t>Okurzacz</t>
  </si>
  <si>
    <t>6. Powiatowy Inspektorat Nadzoru Budowlanego</t>
  </si>
  <si>
    <t>Sępólno Krajeńskie, ul. Elizy Orzeszkowej 8</t>
  </si>
  <si>
    <t>gaśnice, kamery, dozór agencji ochrony całodobowy</t>
  </si>
  <si>
    <t>4. Powiatowy Inspektorat Nadzoru Budowlanego</t>
  </si>
  <si>
    <t>092512694</t>
  </si>
  <si>
    <t>7. Powiatowy Urząd Pracy</t>
  </si>
  <si>
    <t>Notebook INSPIRION  17,3</t>
  </si>
  <si>
    <t>Notebook Vostro 15,6</t>
  </si>
  <si>
    <t>Notebook INSPIRION  14,0</t>
  </si>
  <si>
    <t>Laptop DELL3590</t>
  </si>
  <si>
    <t>Lptop DELL3490</t>
  </si>
  <si>
    <t>Notebook DELL 7791</t>
  </si>
  <si>
    <t>Notebook Lenovo V17</t>
  </si>
  <si>
    <t>Translator VASCO V3</t>
  </si>
  <si>
    <t>Projektor Optima</t>
  </si>
  <si>
    <t>Samsung Galaxy A52</t>
  </si>
  <si>
    <t>Samsung Galaxy A22</t>
  </si>
  <si>
    <t>6. Powiatowy Urząd Pracy</t>
  </si>
  <si>
    <t>Zestaw klimatyzatorów</t>
  </si>
  <si>
    <t>Serwer</t>
  </si>
  <si>
    <t>Kopiarka kolorowa TASKALFA</t>
  </si>
  <si>
    <t>Niszczarka Tarnator C1</t>
  </si>
  <si>
    <t>Niszczarka Tarnator C9</t>
  </si>
  <si>
    <t>Monitor DELL</t>
  </si>
  <si>
    <t>Komputer DELL</t>
  </si>
  <si>
    <t>Niszczarka Tarnator C7</t>
  </si>
  <si>
    <t>Urzdzenie wielofunkcyjne</t>
  </si>
  <si>
    <t>Laminator</t>
  </si>
  <si>
    <t>Kopiarka DEVELOP</t>
  </si>
  <si>
    <t>Lodówka MPM 46-CJ-02/H</t>
  </si>
  <si>
    <t>ul. Przemysłowa 2 89-400 Sępólno Kraj. (archiwum)</t>
  </si>
  <si>
    <t>5. Powiatowy Urząd Pracy</t>
  </si>
  <si>
    <t>OPEL</t>
  </si>
  <si>
    <t>W0L0TGF485G046544</t>
  </si>
  <si>
    <t>CSE V771</t>
  </si>
  <si>
    <t>M1 samochód osobowy</t>
  </si>
  <si>
    <t>2660kg</t>
  </si>
  <si>
    <t>1660 kg</t>
  </si>
  <si>
    <t>Zafira</t>
  </si>
  <si>
    <t>W0L0AHM75B2058791</t>
  </si>
  <si>
    <t>CSE 22MK</t>
  </si>
  <si>
    <t>3550kg</t>
  </si>
  <si>
    <t>2175 kg</t>
  </si>
  <si>
    <t>alarm</t>
  </si>
  <si>
    <t>09.03.2024</t>
  </si>
  <si>
    <t>08.03.2025</t>
  </si>
  <si>
    <t>10.03.2024</t>
  </si>
  <si>
    <t>09.03.2025</t>
  </si>
  <si>
    <t>T98-CP11-2A27BS36AFB5 ASTRA-G-CC</t>
  </si>
  <si>
    <t>ul.Koronowska5,
89-400 Sępólno Krajeńskie</t>
  </si>
  <si>
    <t>8413Z</t>
  </si>
  <si>
    <t>6. Zarząd Drogowy w Sępólnie Krajeńskim</t>
  </si>
  <si>
    <t>budynek magazynowo-warsztatowy</t>
  </si>
  <si>
    <t>działalność statutowa</t>
  </si>
  <si>
    <t>8 wrót dwudzielnych, drewnianych + 8 kłódek</t>
  </si>
  <si>
    <t>ul. Koronowska 5,89-400 Sępólno Kraj</t>
  </si>
  <si>
    <t>magazyn smarów i olejów</t>
  </si>
  <si>
    <t>wrota dwudzielne, drewniane+ kłódka</t>
  </si>
  <si>
    <t>budynek portiernia</t>
  </si>
  <si>
    <t>drzwi drewniane, zamek drzwiowy-stolarski, zwykły, gaśnica proszkowa Gp6</t>
  </si>
  <si>
    <t>budynek socjalno-warsztatowy</t>
  </si>
  <si>
    <t>drzwi wejściowe pcv 2 zamki z wkładkami  profilowo-bębenkowymi typu DRAGON z okuciami uchwytowo-osłonkowymi klasy C,Okna na parterze i piętrze PCV z szybami ochronnymi klasyb P2A.Okna piwniczne i  warsztatowe- okratowane.Całość  zabezpieczona systemem alarmowym CA10-przekazywany do Policji.4 drzwi warsztatowe dwudzielne metalowe, zamykane od  wewnątrz na szauwy, na zewnątrz kłódki. Drzwi metalowe pojedyńcze zamykane nod wewnątrz na zasuwę i zlącza śrubowe.Na parterze, piętrze oraz w warsztacie po 1 hydrancie.5 gaśnic proszkowych Gp6 ( parter korytarz, piętro korytarz, piwnica, archiwum, warsztat)+ gaśnica śniegowa gS w malarni i kotłowni</t>
  </si>
  <si>
    <t>kanalizacja deszczowa</t>
  </si>
  <si>
    <t>kanał ciepłowniczy</t>
  </si>
  <si>
    <t>Radarowe wyświetlacze prędkości 4 szt.</t>
  </si>
  <si>
    <t>Powiat Sępoleński</t>
  </si>
  <si>
    <t>Aktywne przejścia dla pieszych 2 szt.</t>
  </si>
  <si>
    <t>bloczki betonowe</t>
  </si>
  <si>
    <t>płyta</t>
  </si>
  <si>
    <t>parter</t>
  </si>
  <si>
    <t>płyta żelbetonowa kanałowa</t>
  </si>
  <si>
    <t>Parter + 1 piętro</t>
  </si>
  <si>
    <t>204mb</t>
  </si>
  <si>
    <t>279mb</t>
  </si>
  <si>
    <t>7. Zarząd Drogowy w Sępólnie Krajeńskim</t>
  </si>
  <si>
    <t>Drukarka atramentowa  CANON PIXMA</t>
  </si>
  <si>
    <t>Ploter HP DesingJet</t>
  </si>
  <si>
    <t>Kserkopiarka Konica Minolta Bizhub C 284e</t>
  </si>
  <si>
    <t>Zasilacz awaryjny UPS1200, listwa zasilająca Rack 19'Tp-Link switch Rack 24xgigabit</t>
  </si>
  <si>
    <t>Zestaw komputerowy Delli 77790MT+monitor 22</t>
  </si>
  <si>
    <t>Monitor 22 Hp V22</t>
  </si>
  <si>
    <t>Drukarka HP 107A</t>
  </si>
  <si>
    <t>UPS 1500 GC szt.8</t>
  </si>
  <si>
    <t>Komputer PC</t>
  </si>
  <si>
    <t>Dysk SSD 240 gb szt.3</t>
  </si>
  <si>
    <t>Dyssk SSD 120gb szt.5</t>
  </si>
  <si>
    <t>Komputer stacjonarny Gemix</t>
  </si>
  <si>
    <t>KIA Pregio</t>
  </si>
  <si>
    <t>2,7 D-6van</t>
  </si>
  <si>
    <t>KNETB2812YK906975</t>
  </si>
  <si>
    <t>CSE C112</t>
  </si>
  <si>
    <t>ciężarowy</t>
  </si>
  <si>
    <t>6-12-2000</t>
  </si>
  <si>
    <t>20.12.2024</t>
  </si>
  <si>
    <t>19.12.2025</t>
  </si>
  <si>
    <t>Daewoo Polonez</t>
  </si>
  <si>
    <t>Caro plus 1,6 katalizator</t>
  </si>
  <si>
    <t>SUPB01CEHXW162033</t>
  </si>
  <si>
    <t>BCJ 1698</t>
  </si>
  <si>
    <t>22-12-1999</t>
  </si>
  <si>
    <t>22.12.2024</t>
  </si>
  <si>
    <t>21.12.2025</t>
  </si>
  <si>
    <t>Przyczepka</t>
  </si>
  <si>
    <t>Wiola W600</t>
  </si>
  <si>
    <t>SUC075B0020000455</t>
  </si>
  <si>
    <t>CSE E253</t>
  </si>
  <si>
    <t>przyczepka lekka ciężarowa</t>
  </si>
  <si>
    <t>17-10-2002</t>
  </si>
  <si>
    <t>Lamborghini</t>
  </si>
  <si>
    <t>R 4.110 23sF6 - Kabina 38</t>
  </si>
  <si>
    <t>000L23S094WVT1793</t>
  </si>
  <si>
    <t>CSE 30GS</t>
  </si>
  <si>
    <t>ciągnik rolniczy bez podnośnika przedniego</t>
  </si>
  <si>
    <t>22-9-2008</t>
  </si>
  <si>
    <t>22.09.2024</t>
  </si>
  <si>
    <t>21.09.2025</t>
  </si>
  <si>
    <t>PRONAR</t>
  </si>
  <si>
    <t>T653</t>
  </si>
  <si>
    <t>SZB6530XX81X03759</t>
  </si>
  <si>
    <t>CSE 96GY</t>
  </si>
  <si>
    <t>przyczepa dwuosiowa</t>
  </si>
  <si>
    <t>22-09-2008</t>
  </si>
  <si>
    <t>FS LUBLIN</t>
  </si>
  <si>
    <t>ŻUK A70701</t>
  </si>
  <si>
    <t>SUL00711HT0581407</t>
  </si>
  <si>
    <t>CSE 53JL</t>
  </si>
  <si>
    <t>15-5-1996</t>
  </si>
  <si>
    <t>22.05.2024</t>
  </si>
  <si>
    <t>21.05.2025</t>
  </si>
  <si>
    <t>Wiola</t>
  </si>
  <si>
    <t>W-1/2010</t>
  </si>
  <si>
    <t>SUCW1B30FA2000553</t>
  </si>
  <si>
    <t>CSE 53KY</t>
  </si>
  <si>
    <t>przyczepa ciężarowa</t>
  </si>
  <si>
    <t>15-3-2010</t>
  </si>
  <si>
    <t>15.03.2024</t>
  </si>
  <si>
    <t>14.03.2025</t>
  </si>
  <si>
    <t>Skoda</t>
  </si>
  <si>
    <t>Felicia</t>
  </si>
  <si>
    <t>TMBEGF613VX651037</t>
  </si>
  <si>
    <t>CSE 62MM</t>
  </si>
  <si>
    <t>7-8-1997</t>
  </si>
  <si>
    <t>13.08.2024</t>
  </si>
  <si>
    <t>12.08.2025</t>
  </si>
  <si>
    <t>DUCATO 250</t>
  </si>
  <si>
    <t>ZFA25000002144341</t>
  </si>
  <si>
    <t>CSE 10PN</t>
  </si>
  <si>
    <t>06-07-2012</t>
  </si>
  <si>
    <t>06.07.2024</t>
  </si>
  <si>
    <t>05.07.2025</t>
  </si>
  <si>
    <t xml:space="preserve">Ford </t>
  </si>
  <si>
    <t>FOCUS</t>
  </si>
  <si>
    <t>WF0NXXGCDN1J56726</t>
  </si>
  <si>
    <t>CSE 41MJ</t>
  </si>
  <si>
    <t>26-3-2001</t>
  </si>
  <si>
    <t>31.08.2024</t>
  </si>
  <si>
    <t>30.08.2025</t>
  </si>
  <si>
    <t xml:space="preserve"> W-1 skrapiarka SE-500</t>
  </si>
  <si>
    <t>SVSW1A30F92000484</t>
  </si>
  <si>
    <t>09.07.2024</t>
  </si>
  <si>
    <t>08.07.2025</t>
  </si>
  <si>
    <t>JCB</t>
  </si>
  <si>
    <t xml:space="preserve"> 3CXT Pluc ECO</t>
  </si>
  <si>
    <t>JCB3CX4TJ02273579</t>
  </si>
  <si>
    <t>wolnobieżny</t>
  </si>
  <si>
    <t>17.11.2024</t>
  </si>
  <si>
    <t>16.11.2025</t>
  </si>
  <si>
    <t>ZFA25000002482072</t>
  </si>
  <si>
    <t>CSE 9L22</t>
  </si>
  <si>
    <t>26-9-2013</t>
  </si>
  <si>
    <t>06.12.2024</t>
  </si>
  <si>
    <t>05.12.2025</t>
  </si>
  <si>
    <t>Renault</t>
  </si>
  <si>
    <t>Kangoo</t>
  </si>
  <si>
    <t>VF1KC08EF29422281</t>
  </si>
  <si>
    <t>CSE7U66</t>
  </si>
  <si>
    <t>30-9-2003</t>
  </si>
  <si>
    <t>13.05.2024</t>
  </si>
  <si>
    <t>12.05.2025</t>
  </si>
  <si>
    <t>Zetor</t>
  </si>
  <si>
    <t>Proxima 110</t>
  </si>
  <si>
    <t>TKBUHV5RC74Y0165</t>
  </si>
  <si>
    <t>CSE3X53</t>
  </si>
  <si>
    <t>ciągnik rolniczy</t>
  </si>
  <si>
    <t>21-12-2020</t>
  </si>
  <si>
    <t xml:space="preserve">głowica
pług </t>
  </si>
  <si>
    <t>Fabia Clasic</t>
  </si>
  <si>
    <t>TMBPH16Y033752682</t>
  </si>
  <si>
    <t>CSE L750</t>
  </si>
  <si>
    <t>OSOBOWY</t>
  </si>
  <si>
    <t>13-3-2022</t>
  </si>
  <si>
    <t>13.03.2024</t>
  </si>
  <si>
    <t>12.03.2025</t>
  </si>
  <si>
    <t>22.04.2024</t>
  </si>
  <si>
    <t>21.04.2025</t>
  </si>
  <si>
    <t xml:space="preserve">90 405 zł
15 744 zł </t>
  </si>
  <si>
    <t>8720Z</t>
  </si>
  <si>
    <t>000296437</t>
  </si>
  <si>
    <t>Suchorączek 51,
 89-410 Więcbork</t>
  </si>
  <si>
    <t>7. Dom Pomocy Społecznej w Suchorączku</t>
  </si>
  <si>
    <t>Budynek główny</t>
  </si>
  <si>
    <t>dla mieszkańców</t>
  </si>
  <si>
    <t>system przyzywowo alarmowy/ p/poż, gaśnice, hydranty/monitoring zewnętrzny, wewnętrzny</t>
  </si>
  <si>
    <t>Budynek admin.mieszkalny</t>
  </si>
  <si>
    <t>biura,pomieszczenia do terapii zajeciowej, rehabilitacji, mieszkanie</t>
  </si>
  <si>
    <t>monitoring zewnętrzny,</t>
  </si>
  <si>
    <t>Budynek na agregat prądotw.</t>
  </si>
  <si>
    <t>agregat prądotwórczy</t>
  </si>
  <si>
    <t>gaśnica</t>
  </si>
  <si>
    <t>Zabudowa budynek mieszkalny</t>
  </si>
  <si>
    <t>szystem przyzywowo-alarmowy i system alarmowo-przeciwpożarowy, gaśnice</t>
  </si>
  <si>
    <t>Budynek cieplarni</t>
  </si>
  <si>
    <t>gaśnice</t>
  </si>
  <si>
    <t>Garaż na ciągniki</t>
  </si>
  <si>
    <t>Budynek gosp.z garażem</t>
  </si>
  <si>
    <t>Budynek magazynowo- mieszk.</t>
  </si>
  <si>
    <t>mieszkania, magazyn,warsztat rzemieślnika</t>
  </si>
  <si>
    <t>Budynek gospodarczy-chlewiki</t>
  </si>
  <si>
    <t>2szt garaże, pomiesz.gosp.</t>
  </si>
  <si>
    <t>Wiata na pojazdy</t>
  </si>
  <si>
    <t>samochody</t>
  </si>
  <si>
    <t>drewniany i żelbetonowy</t>
  </si>
  <si>
    <t>remont pokoi mieszkańców, łazienki, malowanie, tynkowanie  pomieszczeń ogólnodostępnych-palarni, korytarzy, magazynów, naprawa schodów wejściowych,wymiana stolarki okiennej-3 szt, montaż klimatyzacji w 2 pomieszczeniach</t>
  </si>
  <si>
    <t>płyty typu żerań</t>
  </si>
  <si>
    <t>drewniany blachodachówka</t>
  </si>
  <si>
    <t>naprawa ścian i posadzek w pomieszczeniach piwnicznych</t>
  </si>
  <si>
    <t>b.dobry</t>
  </si>
  <si>
    <t>butla w kuchni</t>
  </si>
  <si>
    <t>drewniany papa</t>
  </si>
  <si>
    <t>beton</t>
  </si>
  <si>
    <t>beton papa</t>
  </si>
  <si>
    <t xml:space="preserve">ocieplenie ścian, </t>
  </si>
  <si>
    <t>częściowo</t>
  </si>
  <si>
    <t>pustak</t>
  </si>
  <si>
    <t>stalowe</t>
  </si>
  <si>
    <t>cegła palona</t>
  </si>
  <si>
    <t>wymiana kanalizacji ściekowej z budynku do szamba</t>
  </si>
  <si>
    <t>blacha trapezowa</t>
  </si>
  <si>
    <t>żelazny</t>
  </si>
  <si>
    <t>3. Dom Pomocy Społecznej w Suchorączku</t>
  </si>
  <si>
    <t>Zainstalowanie monitoringu zewnętrznego (bud. admin.mieszk.)</t>
  </si>
  <si>
    <t>Zainstalowanie monitoringu zewnętrznego (bud.główny)</t>
  </si>
  <si>
    <t>Zainstalowanie monitoringu wewnętrznego (bud.główny)</t>
  </si>
  <si>
    <t>Monitor do monitoringu (bud.główny)</t>
  </si>
  <si>
    <t>8. Dom Pomocy Społecznej w Suchorączku</t>
  </si>
  <si>
    <t>Notebook KIANO/POWER AUDIO BLAUPUNKT</t>
  </si>
  <si>
    <t>Laptop Dell Latitude E7240 i5-4310U 12,5"</t>
  </si>
  <si>
    <t>Notebook Lenovo 15,6 FHD</t>
  </si>
  <si>
    <t>Komputer Dell</t>
  </si>
  <si>
    <t>Komputer FUJITSU Esprimo</t>
  </si>
  <si>
    <t>Komputer T3-10105</t>
  </si>
  <si>
    <t>Nissan Primaster</t>
  </si>
  <si>
    <t>J4Kombi</t>
  </si>
  <si>
    <t>VSKJ4BHB6UY621358</t>
  </si>
  <si>
    <t>CSE 55HH</t>
  </si>
  <si>
    <t>2008r</t>
  </si>
  <si>
    <t>15.12.2008r</t>
  </si>
  <si>
    <t>najazdy do wózków inwalidzkich, pasy do wózków inwalidzkich</t>
  </si>
  <si>
    <t>Transporter</t>
  </si>
  <si>
    <t>WV2ZZZHZDH090535</t>
  </si>
  <si>
    <t>CSE 55SM</t>
  </si>
  <si>
    <t>2013r</t>
  </si>
  <si>
    <t>04.09.2013r</t>
  </si>
  <si>
    <t>12.12.2024</t>
  </si>
  <si>
    <t>11.12.2025</t>
  </si>
  <si>
    <t>02.09.2024</t>
  </si>
  <si>
    <t>01.09.2025</t>
  </si>
  <si>
    <t>Kocioł olejowy-cieczowy Vitoradiel 300-T Typ VR3</t>
  </si>
  <si>
    <t xml:space="preserve"> 7423900001036120/2020</t>
  </si>
  <si>
    <t>0,194 MW</t>
  </si>
  <si>
    <t>2020r.</t>
  </si>
  <si>
    <t>VIESSAMNN WERKE GMBH</t>
  </si>
  <si>
    <t>DPS Suchorączek</t>
  </si>
  <si>
    <t>1. Dom Pomocy Społecznej w Suchorączku</t>
  </si>
  <si>
    <t>ul. Wojska Polskiego 20, 
89-400 Sępólno Krajeńskie</t>
  </si>
  <si>
    <t>091580446</t>
  </si>
  <si>
    <t xml:space="preserve">Poradnia Psychologiczno - Pedagogiczna </t>
  </si>
  <si>
    <t>wspomaganie działalności oświatowej</t>
  </si>
  <si>
    <t>czujniki przeciwpożarowe, gaśnice, urządzenie alarmowe</t>
  </si>
  <si>
    <t>89-400 Sępólno Krajeńskie, ul. Wojska Polskiego 20</t>
  </si>
  <si>
    <t>8. Poradnia Psychologiczno-Pedagogiczna</t>
  </si>
  <si>
    <t>czerwona cegła</t>
  </si>
  <si>
    <t>ceglano-betonowy</t>
  </si>
  <si>
    <t>konstrukcja drewniana, pokrycie papą</t>
  </si>
  <si>
    <t>9. Poradnia Psychologiczno-Pedagogiczna</t>
  </si>
  <si>
    <t>Urządzenie wielofunkcyjne Brother laserowe MFC-L2712DW</t>
  </si>
  <si>
    <t xml:space="preserve">Kuchenka mikrofalowa </t>
  </si>
  <si>
    <t>Magiczny dywan z pakietem FUN 9 947,07</t>
  </si>
  <si>
    <t>Zestaw światłowodów 150szt x 200cm</t>
  </si>
  <si>
    <t>Komputer Lenowo Legion T530-28ICB 90JL009SPB</t>
  </si>
  <si>
    <t>Komputer Acer XC 88513-8100</t>
  </si>
  <si>
    <t>Projektor Acer X152H, Adapter WiFi</t>
  </si>
  <si>
    <t>Monitor smart</t>
  </si>
  <si>
    <t>Komputer Fujitsu Esprimo D738 i3 (3 sztuki)</t>
  </si>
  <si>
    <t>Monitor Samsung (3 sztuki)</t>
  </si>
  <si>
    <t>Serwer Qnap - TS-251D-4G tower 2 bay intel celeron</t>
  </si>
  <si>
    <t xml:space="preserve">Dysk HDD WD red (2 sztuki) </t>
  </si>
  <si>
    <t xml:space="preserve">Brother </t>
  </si>
  <si>
    <t>Brother MFC-L2732 DW</t>
  </si>
  <si>
    <t>Brother DPC-1610WE</t>
  </si>
  <si>
    <t>Brother DCP-T425W</t>
  </si>
  <si>
    <t>Telefon Panasonic KX-T66812PDB</t>
  </si>
  <si>
    <t>Notebook Asus UX461VA-E1009T INTEL 15-8250</t>
  </si>
  <si>
    <t>Klawiatura Logitech +mysz MK545Advanced</t>
  </si>
  <si>
    <t xml:space="preserve">Notebook Asus </t>
  </si>
  <si>
    <t>Notebook Dell</t>
  </si>
  <si>
    <t>Lampa bakteriob. NBV2x30 PL</t>
  </si>
  <si>
    <t xml:space="preserve">Lampa UV-C CH 6862 </t>
  </si>
  <si>
    <t>Tablet Lenowo M10+</t>
  </si>
  <si>
    <t>ul. Przemysłowa 15, 
89-400 Sępólno Krajeńskie</t>
  </si>
  <si>
    <t>000259270</t>
  </si>
  <si>
    <t>budynek dydaktyczny,sala gimnastyczna</t>
  </si>
  <si>
    <t>dydaktyczny</t>
  </si>
  <si>
    <t>lata 80-te</t>
  </si>
  <si>
    <t>gaśnice 8 szt. hydrant 5 szt.                          sygnał alarmowy na terenie obiektu</t>
  </si>
  <si>
    <t>termomodernizacja budynku</t>
  </si>
  <si>
    <t>zplecze socjalno-magazynowe do Sali gimnastycznej</t>
  </si>
  <si>
    <t>9. Zespół Szkół Ponadpodstawowych w Sępólnie Krajeńskim</t>
  </si>
  <si>
    <t>wielka płyta</t>
  </si>
  <si>
    <t>betonowe,płyta</t>
  </si>
  <si>
    <t>dach płaski pokryty papą</t>
  </si>
  <si>
    <t xml:space="preserve">NIE </t>
  </si>
  <si>
    <t>10. Zespół Szkół Ponadpodstawowych w Sępólnie Krajeńskim</t>
  </si>
  <si>
    <t>laptopy</t>
  </si>
  <si>
    <t>2019,2020,2022</t>
  </si>
  <si>
    <t>tablety</t>
  </si>
  <si>
    <t>komputery stacjonarne</t>
  </si>
  <si>
    <t>ul. Hallera 29, 
89-400 Sępólno Krajeńskie</t>
  </si>
  <si>
    <t>Budynek-szkoła</t>
  </si>
  <si>
    <t>działalność edukacyjno- wychowawcza</t>
  </si>
  <si>
    <t>gasśnice, system oddymiania, system alarmowy( sygnał przekazywany na policję, do dyrektora szkoły)</t>
  </si>
  <si>
    <t>ul. Hallera 29, 89-400 Sępólno Krajeńskie</t>
  </si>
  <si>
    <t>drewno</t>
  </si>
  <si>
    <t xml:space="preserve">dachówka </t>
  </si>
  <si>
    <t>termomodernizacja + elewacja 2010</t>
  </si>
  <si>
    <t>Budynek-sala gimnastyczna</t>
  </si>
  <si>
    <t>ul. Jeziorna 8, 89-400 Sępólno Krajeńskie</t>
  </si>
  <si>
    <t>remont, wymiana dachu 2015</t>
  </si>
  <si>
    <t>10. Specjalny Ośrodek Szkolno - Wychowawczy w Sępólnie Krajeńskim</t>
  </si>
  <si>
    <t>11. Specjalny Ośrodek Szkolno - Wychowawczy w Sępólnie Krajeńskim</t>
  </si>
  <si>
    <t>projektor z osprzętem</t>
  </si>
  <si>
    <t>urządzenie wielofunkcyjne HP DESKJET 5075</t>
  </si>
  <si>
    <t>URZĄDZENIE Wielofunkcyjne KYOCERA M3040dn</t>
  </si>
  <si>
    <t>pralka Beko mwte9634XCW</t>
  </si>
  <si>
    <t>Kuchnia Amica</t>
  </si>
  <si>
    <t>ogrzewacz wody</t>
  </si>
  <si>
    <t>lodówka Beko</t>
  </si>
  <si>
    <t>kuchenka Amica</t>
  </si>
  <si>
    <t>urządzenie wielofunkcyjne Epson</t>
  </si>
  <si>
    <t>drukarka</t>
  </si>
  <si>
    <t>stacja lutownicza</t>
  </si>
  <si>
    <t>stół warsztatowy</t>
  </si>
  <si>
    <t>wyrzynarka stołowa</t>
  </si>
  <si>
    <t>drukarka 3D</t>
  </si>
  <si>
    <t>notebook 320-151 SK</t>
  </si>
  <si>
    <t>notebook Acer Swoift 5 szt</t>
  </si>
  <si>
    <t>tablet 5 szt.</t>
  </si>
  <si>
    <t xml:space="preserve">notebook </t>
  </si>
  <si>
    <t>wiertarko- wkrętarka</t>
  </si>
  <si>
    <t>tablety 6 szt</t>
  </si>
  <si>
    <t>wypalarka do drewna</t>
  </si>
  <si>
    <t>pudełka do nagrywania</t>
  </si>
  <si>
    <t>laptop multimedialny</t>
  </si>
  <si>
    <t>aparat cyfrowy  Canon</t>
  </si>
  <si>
    <t>lampa Mini Boom + statyw</t>
  </si>
  <si>
    <t>aparat canon +torba+ karta</t>
  </si>
  <si>
    <t>gimbal</t>
  </si>
  <si>
    <t xml:space="preserve">walizka </t>
  </si>
  <si>
    <t>robot MPM KASIA PLUS</t>
  </si>
  <si>
    <t>maszyna do szycia</t>
  </si>
  <si>
    <t>mikrofony nagłowne</t>
  </si>
  <si>
    <t>zestaw mikrofonów</t>
  </si>
  <si>
    <t>wkrętarka Makita</t>
  </si>
  <si>
    <t>głośniki</t>
  </si>
  <si>
    <t>Oddziały SOSW  w Więcborku, Aleja 600-lecia 9, 89-410 Więcbork</t>
  </si>
  <si>
    <t>gaśnice, system alarmowy, system p.poż- według wymaganych standardów</t>
  </si>
  <si>
    <t>Oddziały SOSW  w Kamieniu Kraj. na terenie Domu Pomocy Społecznej dla Dzieci i Młodzieży w Kamieniu Kraj.</t>
  </si>
  <si>
    <t>hydranty p.poż., gaśnice, system alarmowy, system p.poż- według wymaganych standardów</t>
  </si>
  <si>
    <t>6. Specjalny Ośrodek Szkolno - Wychowawczy w Sępólnie Krajeńskim</t>
  </si>
  <si>
    <t>ul. Młyńska 42, 
89-400 Sępólno Krajeńskie</t>
  </si>
  <si>
    <t>11. Liceum Ogólnokształcące im. T. Kotarbińskiego</t>
  </si>
  <si>
    <t>Działalność edukacyjna</t>
  </si>
  <si>
    <t xml:space="preserve">gaśnice 7 szt., hydranty 3 szt., alarm i monitoring </t>
  </si>
  <si>
    <t>89-400 Sępólno Krajeńskie, ul. Młyńska 42</t>
  </si>
  <si>
    <t>cegła kratówka i gazobeton - ściany zewnętrzne, cegła pełna i dziurawka - ściany wewnętrzne</t>
  </si>
  <si>
    <t>prefabrykowane DZ-3</t>
  </si>
  <si>
    <t>płyty korytkowe dachowe</t>
  </si>
  <si>
    <t>Sala gimnastyczna</t>
  </si>
  <si>
    <t>Boisko szkolne</t>
  </si>
  <si>
    <t>Kamery</t>
  </si>
  <si>
    <t>aparat fotograficzny</t>
  </si>
  <si>
    <t>przenośny komputer ( 10szt)</t>
  </si>
  <si>
    <t>młotowiertarka</t>
  </si>
  <si>
    <t>laptop (5 szt) do nauki zdalnej</t>
  </si>
  <si>
    <t>Tablet (2szt) do nauki zdalnej</t>
  </si>
  <si>
    <t>Tabela nr 1 - Informacje ogólne do oceny ryzyka w Powiecie Sępoleńskim</t>
  </si>
  <si>
    <t>pozostała pomoc społeczna z zakwaterowaniem</t>
  </si>
  <si>
    <t>000295490</t>
  </si>
  <si>
    <t>8730Z</t>
  </si>
  <si>
    <t>pomoc społeczna z zakwaterowaniem dla osób w podeszłym wieku i osób niepełnosprawnych</t>
  </si>
  <si>
    <t>092372827</t>
  </si>
  <si>
    <t>ul. Elizy Orzeszkowej 8,
89-400 Sępólno Krajeńskie</t>
  </si>
  <si>
    <t>kierowanie w zakresie efektywnosci gospodarowania</t>
  </si>
  <si>
    <t>092363449</t>
  </si>
  <si>
    <t>4211Z</t>
  </si>
  <si>
    <t>roboty związane z budową dróg i autostrad</t>
  </si>
  <si>
    <t>pomoc społeczna z zakwaterowaniem dla osób z zaburzeniami psychicznymi</t>
  </si>
  <si>
    <t>8520Z</t>
  </si>
  <si>
    <t>szkoły podstawowe</t>
  </si>
  <si>
    <t>000258520</t>
  </si>
  <si>
    <t>8531B</t>
  </si>
  <si>
    <t>licea ogólnokształcące</t>
  </si>
  <si>
    <t>000264242</t>
  </si>
  <si>
    <t>ul. Pocztowa 14a, 
89-410 Więcbork</t>
  </si>
  <si>
    <t>12. Liceum Ogólnokształcące im. J. Korczaka w Więcborku</t>
  </si>
  <si>
    <t>Budynek szkoły</t>
  </si>
  <si>
    <t>szkoła</t>
  </si>
  <si>
    <t>hydranty wewnętrzne 5 szt, gaśnice 9 szt proszkowe, alarm w sekretariacie, gab.dyrektora,prac.komputerowej,czujniki dymu 20 szt.</t>
  </si>
  <si>
    <t>Pocztowa 14a, 89-410 Więcbork</t>
  </si>
  <si>
    <t>parking dla samochodów</t>
  </si>
  <si>
    <t>betonowe, drewniane</t>
  </si>
  <si>
    <t>drewno, styropapa, płyta obornicka</t>
  </si>
  <si>
    <t>remont instalacji odgromowej - XII/2021 - 7020,00 zł</t>
  </si>
  <si>
    <t>Projektor OPTOMA DX318e(2 szt.)</t>
  </si>
  <si>
    <t>drukarka Brother HL-L2312D</t>
  </si>
  <si>
    <t>kserokopiarka Olivetti D-Copia 4024MF</t>
  </si>
  <si>
    <t>Tablica interaktywna Promethean(2 szt)</t>
  </si>
  <si>
    <t>13. Liceum Ogólnokształcące im. J. Korczaka w Więcborku</t>
  </si>
  <si>
    <t>aparat fotograficzny CANON POWERSHOT SX620 HS</t>
  </si>
  <si>
    <t>notebook HP 250 G6(2 szt)</t>
  </si>
  <si>
    <t>tablet Kruger&amp;Matz KM0961, 9,6 " Eagle 961(8 szt)</t>
  </si>
  <si>
    <t>notebook Lenovo V 14IIL</t>
  </si>
  <si>
    <t>notbook ACER</t>
  </si>
  <si>
    <t>laptop Acer Swift1 (5szt.) do nauki zdalnej</t>
  </si>
  <si>
    <t>tablet Lenovo (2 szt.) do nauki zdalnej</t>
  </si>
  <si>
    <t>suma ubezpieczenia (wartość rzeczywista określona przez Ubezpieczonego)</t>
  </si>
  <si>
    <t>Al. 600-lecia 9, 89-410 Więcbork</t>
  </si>
  <si>
    <t>12. Liceum Ogólnokształcące im. T. Kotarbińskiego</t>
  </si>
  <si>
    <t>Mienie własne</t>
  </si>
  <si>
    <t>W tym namioty</t>
  </si>
  <si>
    <t>W0LJ7B7B2EV639498</t>
  </si>
  <si>
    <t>Polo</t>
  </si>
  <si>
    <t>x</t>
  </si>
  <si>
    <t>Ryzyka podlegające ubezpieczeniu w danym pojeździe</t>
  </si>
  <si>
    <t>07.09.1998</t>
  </si>
  <si>
    <t>12.04.2012</t>
  </si>
  <si>
    <t>27.08.2014</t>
  </si>
  <si>
    <t>21.12.2021</t>
  </si>
  <si>
    <t>09.09.2024</t>
  </si>
  <si>
    <t>08.09.2025</t>
  </si>
  <si>
    <t>27.08.2024</t>
  </si>
  <si>
    <t>26.08.2025</t>
  </si>
  <si>
    <t>Nissan Primastar</t>
  </si>
  <si>
    <t>09.03.2005</t>
  </si>
  <si>
    <t>10.03.2011</t>
  </si>
  <si>
    <t>Golf</t>
  </si>
  <si>
    <t>NLI 53EE</t>
  </si>
  <si>
    <t>WVWZZZ1HZPB058599</t>
  </si>
  <si>
    <t>30.09.2024</t>
  </si>
  <si>
    <t>29.09.2025</t>
  </si>
  <si>
    <t>07.06.2024</t>
  </si>
  <si>
    <t>06.06.2025</t>
  </si>
  <si>
    <t>mieszkanie</t>
  </si>
  <si>
    <t>warsztat, garaż, pom. gosp.</t>
  </si>
  <si>
    <t>ul. Przemysłowa 18, 89-400 Sępólno Kraj.</t>
  </si>
  <si>
    <t>Ryzyko</t>
  </si>
  <si>
    <t>Data Szkody</t>
  </si>
  <si>
    <t>Opis szkody</t>
  </si>
  <si>
    <t>Wypłata</t>
  </si>
  <si>
    <t>Rezerwy</t>
  </si>
  <si>
    <t>AC</t>
  </si>
  <si>
    <t>brak danych</t>
  </si>
  <si>
    <t>OC dróg</t>
  </si>
  <si>
    <t>OC komunikacyjne</t>
  </si>
  <si>
    <t>Uszkodzenie pojazdu na drodze wskutek najechania na ubytki w nawierzchni drogi</t>
  </si>
  <si>
    <t>Uszkodzenie pojazdu na drodze w wyniku wjechania w ubytek w nawierzchni jezdni.</t>
  </si>
  <si>
    <t>Mienie od ognia i innych zdarzeń</t>
  </si>
  <si>
    <t>Elektronika</t>
  </si>
  <si>
    <t>Uszkodzenie pojazdu wskutek najechania na ubytek w drodze.</t>
  </si>
  <si>
    <t>Zalanie pomieszczeń biurowych i klas wskutek awarii instalacji C.O.</t>
  </si>
  <si>
    <t>Uszkodzenie pojazdu na drodze wskutek uderzenia przez gałęzie drzew, który wystawały na drogę</t>
  </si>
  <si>
    <t>Uszkodzenie pojazdu na drodze wskutek zderzenia ze zwierzyną leśną - sarną</t>
  </si>
  <si>
    <t>Uszkodzenie płyty indukcyjnej w wyniku nieumyślnego upuszczenia ciężkiego kubka po herbacie przez wychowankę placówki.</t>
  </si>
  <si>
    <t>Uszkodzenie pojazdu na drodze w wyniku najechania na ubytek w nawierzchni jezdni.</t>
  </si>
  <si>
    <t>Uszkodzenie pojazdu (przednia  szyba) w wyniku uderzenia sypanego kruszywa na jezdnię.</t>
  </si>
  <si>
    <t>Uszkodzenie pojazdu podczas wymijania z innym pojazdem</t>
  </si>
  <si>
    <t>Uszkodzenie pojazdu na drodze wskutek upadku suchej gałęzi na pojazd.</t>
  </si>
  <si>
    <t>Uszkodzenie pojazdu przez wycięte i nieuprzątnięte z pobocza drogi gałęzie krzewów poderwane w wyniku silnego podmuchu wiatru</t>
  </si>
  <si>
    <t>Zalanie ściany, biurka oraz części komputerowych wskutek awarii (uszkodzenia) klimatyzatora</t>
  </si>
  <si>
    <t>Zalanie sali gimnastycznej wraz z zapleczem podczas intensywnych opadów deszczu wskutek przecieku dachu.</t>
  </si>
  <si>
    <t>Uszkodzenie namiotu wskutek silnego wiatru</t>
  </si>
  <si>
    <t>Uszkodzenie pojazdu na drodze wskutek najechania na wystającą studzienkę kanalizacyjną</t>
  </si>
  <si>
    <t>Uszkodzenie oznakowania pionowego wraz z konstrukcjami wsporczymi wskutek nakjechania nieustalonego pojazdu dostawczego.</t>
  </si>
  <si>
    <t>Uszkodzenie laptopa do nauki zdalnej podczas użytkowania - odpadnięcie przycisku.</t>
  </si>
  <si>
    <t>Uszkodzenie części dachu sali gimnastycznej przez silny wiatr</t>
  </si>
  <si>
    <t>Uszkodzenie elementów budynku szkoły w wyniku wichury</t>
  </si>
  <si>
    <t>Zniszczenie namiotu do punktu poboru wymazów w kierunku COVID-19 wskutek działania silnego i porywistego  wiatru</t>
  </si>
  <si>
    <t>Uszkodzenie dwóch komputerów wskutek przepięcia powstałego podczas wichury</t>
  </si>
  <si>
    <t>Uszkodzenie (zerwanie) tablicy informacyjnej z budynku na skutek silnego podmuchu wiatru.</t>
  </si>
  <si>
    <t>Uszkodzenie szyby pojazdu na skutek uderzenia kamienia podczas prac polegających na wykaszaniu pobocza.</t>
  </si>
  <si>
    <t>Zalanie pomieszczeń kotłowni wskutek pęknięcia kolanka rury wodociągowej</t>
  </si>
  <si>
    <t>Uszkodzenie pojazdu na drodze w wyniku uderzenia kamienia podczas wyprzedzania kosiarki ciagnikowej.</t>
  </si>
  <si>
    <t>Uszkodzenie pojazdu przez zły stan nawierzchni drogi</t>
  </si>
  <si>
    <t>Uszkodzenie pojazdu wskutek najechania na ubytek w drodze</t>
  </si>
  <si>
    <t>Uszkodzenie pojazdu wskutek uderzenia kamieniem w szybę</t>
  </si>
  <si>
    <t>Uszkodzenie dachówek na budynku szkolnym podczas silnych opadów deszczu</t>
  </si>
  <si>
    <t>Uszkodzenie mienia podczas jego transportu własnym pojazdem służbowym, w wyniku konieczności nagłego hamowania spowodowanego wymuszeniem pierwszeństwa przez inny pojazd próbujący włączyć się do ruchu.</t>
  </si>
  <si>
    <t>Uszkodzenie pojazdu na drodze</t>
  </si>
  <si>
    <t>Uszkodzenie mienia wskutek przewrócenia monitora na blat biurka</t>
  </si>
  <si>
    <t>Uszkodzenie mienia</t>
  </si>
  <si>
    <t>Uszkodzenie mienia wskutek przepięcia</t>
  </si>
  <si>
    <t>Uszkodzenie pojazdu na drodze w wyniku opryskania karoserii czarną substancją, podczas prowadzonych prac remontowych.</t>
  </si>
  <si>
    <t>Uszkodzenie szyby w kabinie koparko-ładowarki podczas robót polegających na wyrywaniu karpin drzew</t>
  </si>
  <si>
    <t>Uszkodzenie przedniej szyby pojazdu wskutek uderzenia kamieniem, który odskoczył z jezdni.</t>
  </si>
  <si>
    <t>Uszkodzenie pojazdu wskutek uderzenia przez inny pojazd  (sprawcę zdarzenia)</t>
  </si>
  <si>
    <t>Uszkodzenie pojazdu - przednia szyba</t>
  </si>
  <si>
    <t>Tabela nr 2 - Wykaz budynków i budowli w Powiecie Sępoleńskim</t>
  </si>
  <si>
    <t>Tabela nr 3 - Wykaz sprzętu elektronicznego w Powiecie Sępoleńskim</t>
  </si>
  <si>
    <t>Tabela nr 4</t>
  </si>
  <si>
    <t>Tabela nr 5 - Wykaz maszyn i urządzeń do ubezpieczenia od uszkodzeń (od wszystkich ryzyk)</t>
  </si>
  <si>
    <t>Tabela nr 6</t>
  </si>
  <si>
    <t>WYKAZ LOKALIZACJI, W KTÓRYCH PROWADZONA JEST DZIAŁALNOŚĆ ORAZ LOKALIZACJI, GDZIE ZNAJDUJE SIĘ MIENIE NALEŻĄCE DO JEDNOSTEK POWIATU SĘPOLEŃSKIEGO (nie wykazane w załączniku nr 1 - poniższy wykaz nie musi być pełnym wykazem lokalizacji)</t>
  </si>
  <si>
    <t>Tabela nr 7 - Wykaz pojazdów w Powiecie Sępoleńskim</t>
  </si>
  <si>
    <t>Tabela nr 8 - Szkodowość w Powiecie Sępoleńskim w okresie ostatnich trzech lat</t>
  </si>
  <si>
    <r>
      <t xml:space="preserve">1. Starostwo Powiatowe w Sępólnie Krajeńskim - </t>
    </r>
    <r>
      <rPr>
        <i/>
        <sz val="10"/>
        <rFont val="Arial"/>
        <family val="2"/>
      </rPr>
      <t>pojazdy nabyte w drodze przepadku sądowego</t>
    </r>
  </si>
  <si>
    <t>RAZEM:</t>
  </si>
  <si>
    <t>Tabela nr 2 - Wykaz budynków i budowli w Powiecie Sępoleńskim (cz. 2)</t>
  </si>
  <si>
    <t>4. Liceum Ogólnokształcące im. T. Kotarbińskiego</t>
  </si>
  <si>
    <t>2019, 2020, 2021, 2022</t>
  </si>
  <si>
    <t>Suma ubezpieczenia (wartość pojazdu z wyposażeniem z VAT)</t>
  </si>
  <si>
    <t>Obrażenia ciała kierującego doznane podczas jazdy samochodem w wyniku kolizji z dzikim zwierzęciem ( dzikiem).</t>
  </si>
  <si>
    <t>Uszkodzenie pojazdu na drodze w wyniku kolizji z dzikim zwierzęciem (dzikiem).</t>
  </si>
  <si>
    <t>OC ogólne</t>
  </si>
  <si>
    <t>Uszkodzenie mienia na skutek silnych wyładowań atmosferycznych podczas burzy.</t>
  </si>
  <si>
    <t>Uszkodzenie pojazdu na drodze w wyniku wjechania w wyrwę znajdującą się w nawierzchni pobocza.</t>
  </si>
  <si>
    <t>Stan na dzień 11.10.2023 r. Raport sporządzony na podstawie informacji od Ubezpieczycieli oraz Ubezpieczającego.</t>
  </si>
  <si>
    <t>Szkoła (w tym instalacja fotowoltaiczna 61 377 zł)</t>
  </si>
  <si>
    <t>2022 remont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</si>
</sst>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00"/>
    <numFmt numFmtId="184" formatCode="0.0"/>
    <numFmt numFmtId="185" formatCode="d/mm/yyyy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vertical="center" wrapText="1"/>
    </xf>
    <xf numFmtId="170" fontId="17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70" fontId="0" fillId="0" borderId="10" xfId="0" applyNumberFormat="1" applyFont="1" applyBorder="1" applyAlignment="1">
      <alignment horizontal="right" vertical="center" wrapText="1"/>
    </xf>
    <xf numFmtId="170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4" fontId="0" fillId="0" borderId="10" xfId="63" applyFont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center" vertical="center" wrapText="1"/>
    </xf>
    <xf numFmtId="170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17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63" applyFont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0" fillId="0" borderId="10" xfId="4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4" fontId="0" fillId="0" borderId="0" xfId="63" applyFont="1" applyAlignment="1">
      <alignment/>
    </xf>
    <xf numFmtId="44" fontId="7" fillId="0" borderId="0" xfId="63" applyFont="1" applyAlignment="1">
      <alignment horizontal="right"/>
    </xf>
    <xf numFmtId="44" fontId="0" fillId="0" borderId="10" xfId="63" applyFont="1" applyFill="1" applyBorder="1" applyAlignment="1">
      <alignment vertical="center" wrapText="1"/>
    </xf>
    <xf numFmtId="44" fontId="0" fillId="0" borderId="10" xfId="63" applyFont="1" applyFill="1" applyBorder="1" applyAlignment="1">
      <alignment vertical="center"/>
    </xf>
    <xf numFmtId="44" fontId="0" fillId="0" borderId="16" xfId="63" applyFont="1" applyFill="1" applyBorder="1" applyAlignment="1">
      <alignment vertical="center"/>
    </xf>
    <xf numFmtId="44" fontId="0" fillId="0" borderId="17" xfId="63" applyFont="1" applyFill="1" applyBorder="1" applyAlignment="1">
      <alignment vertical="center"/>
    </xf>
    <xf numFmtId="44" fontId="1" fillId="0" borderId="10" xfId="63" applyFont="1" applyFill="1" applyBorder="1" applyAlignment="1">
      <alignment vertical="center"/>
    </xf>
    <xf numFmtId="44" fontId="0" fillId="0" borderId="0" xfId="63" applyFont="1" applyFill="1" applyAlignment="1">
      <alignment/>
    </xf>
    <xf numFmtId="1" fontId="0" fillId="0" borderId="0" xfId="42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0" fontId="1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right" vertical="center" wrapText="1"/>
    </xf>
    <xf numFmtId="170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0" fontId="0" fillId="0" borderId="0" xfId="0" applyNumberFormat="1" applyFont="1" applyAlignment="1">
      <alignment horizontal="right" vertical="center" wrapText="1"/>
    </xf>
    <xf numFmtId="170" fontId="1" fillId="36" borderId="10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35" borderId="17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185" fontId="0" fillId="0" borderId="18" xfId="54" applyNumberFormat="1" applyFont="1" applyBorder="1" applyAlignment="1">
      <alignment horizontal="center" vertical="center" wrapText="1"/>
      <protection/>
    </xf>
    <xf numFmtId="185" fontId="0" fillId="0" borderId="19" xfId="54" applyNumberFormat="1" applyFont="1" applyBorder="1" applyAlignment="1">
      <alignment horizontal="center" vertical="center" wrapText="1"/>
      <protection/>
    </xf>
    <xf numFmtId="185" fontId="0" fillId="0" borderId="20" xfId="54" applyNumberFormat="1" applyFont="1" applyBorder="1" applyAlignment="1">
      <alignment horizontal="center" vertical="center" wrapText="1"/>
      <protection/>
    </xf>
    <xf numFmtId="185" fontId="0" fillId="0" borderId="21" xfId="54" applyNumberFormat="1" applyFont="1" applyBorder="1" applyAlignment="1">
      <alignment horizontal="center" vertical="center" wrapText="1"/>
      <protection/>
    </xf>
    <xf numFmtId="14" fontId="0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170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right" vertical="center" wrapText="1"/>
    </xf>
    <xf numFmtId="44" fontId="0" fillId="0" borderId="0" xfId="63" applyFont="1" applyFill="1" applyAlignment="1">
      <alignment horizontal="center" vertical="center"/>
    </xf>
    <xf numFmtId="44" fontId="0" fillId="35" borderId="17" xfId="63" applyFont="1" applyFill="1" applyBorder="1" applyAlignment="1">
      <alignment horizontal="center" vertical="center"/>
    </xf>
    <xf numFmtId="44" fontId="0" fillId="35" borderId="10" xfId="63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44" fontId="0" fillId="35" borderId="18" xfId="65" applyFont="1" applyFill="1" applyBorder="1" applyAlignment="1">
      <alignment horizontal="center" vertical="center"/>
    </xf>
    <xf numFmtId="180" fontId="0" fillId="35" borderId="18" xfId="52" applyNumberFormat="1" applyFont="1" applyFill="1" applyBorder="1" applyAlignment="1">
      <alignment horizontal="center" vertical="center" wrapText="1"/>
      <protection/>
    </xf>
    <xf numFmtId="180" fontId="0" fillId="35" borderId="18" xfId="52" applyNumberFormat="1" applyFont="1" applyFill="1" applyBorder="1" applyAlignment="1">
      <alignment horizontal="center" vertical="center"/>
      <protection/>
    </xf>
    <xf numFmtId="181" fontId="0" fillId="0" borderId="10" xfId="52" applyNumberFormat="1" applyFont="1" applyBorder="1" applyAlignment="1">
      <alignment horizontal="center" vertical="center" wrapText="1"/>
      <protection/>
    </xf>
    <xf numFmtId="44" fontId="0" fillId="0" borderId="10" xfId="65" applyFont="1" applyBorder="1" applyAlignment="1">
      <alignment horizontal="center" vertical="center"/>
    </xf>
    <xf numFmtId="44" fontId="0" fillId="0" borderId="10" xfId="65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4" fontId="1" fillId="0" borderId="10" xfId="65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4" fontId="1" fillId="0" borderId="13" xfId="63" applyFont="1" applyFill="1" applyBorder="1" applyAlignment="1">
      <alignment horizontal="center" vertical="center" wrapText="1"/>
    </xf>
    <xf numFmtId="44" fontId="0" fillId="0" borderId="0" xfId="63" applyFont="1" applyFill="1" applyAlignment="1">
      <alignment horizontal="center" vertical="center" wrapText="1"/>
    </xf>
    <xf numFmtId="0" fontId="0" fillId="0" borderId="0" xfId="53">
      <alignment/>
      <protection/>
    </xf>
    <xf numFmtId="0" fontId="0" fillId="0" borderId="0" xfId="53" applyAlignment="1">
      <alignment wrapText="1"/>
      <protection/>
    </xf>
    <xf numFmtId="44" fontId="0" fillId="0" borderId="0" xfId="66" applyFont="1" applyAlignment="1">
      <alignment/>
    </xf>
    <xf numFmtId="0" fontId="59" fillId="0" borderId="22" xfId="53" applyFont="1" applyBorder="1" applyAlignment="1">
      <alignment horizontal="center" vertical="center" wrapText="1"/>
      <protection/>
    </xf>
    <xf numFmtId="14" fontId="59" fillId="0" borderId="23" xfId="53" applyNumberFormat="1" applyFont="1" applyBorder="1" applyAlignment="1">
      <alignment horizontal="center" vertical="center"/>
      <protection/>
    </xf>
    <xf numFmtId="0" fontId="59" fillId="0" borderId="23" xfId="53" applyFont="1" applyBorder="1" applyAlignment="1">
      <alignment horizontal="center" vertical="center"/>
      <protection/>
    </xf>
    <xf numFmtId="44" fontId="59" fillId="0" borderId="23" xfId="66" applyFont="1" applyBorder="1" applyAlignment="1">
      <alignment horizontal="center" vertical="center"/>
    </xf>
    <xf numFmtId="44" fontId="59" fillId="0" borderId="24" xfId="66" applyFont="1" applyBorder="1" applyAlignment="1">
      <alignment horizontal="center" vertical="center"/>
    </xf>
    <xf numFmtId="0" fontId="0" fillId="0" borderId="25" xfId="53" applyBorder="1" applyAlignment="1">
      <alignment horizontal="center" vertical="center" wrapText="1"/>
      <protection/>
    </xf>
    <xf numFmtId="14" fontId="0" fillId="0" borderId="26" xfId="53" applyNumberFormat="1" applyBorder="1" applyAlignment="1">
      <alignment horizontal="center" vertical="center"/>
      <protection/>
    </xf>
    <xf numFmtId="0" fontId="0" fillId="0" borderId="26" xfId="53" applyBorder="1" applyAlignment="1">
      <alignment horizontal="center" vertical="center" wrapText="1"/>
      <protection/>
    </xf>
    <xf numFmtId="44" fontId="0" fillId="0" borderId="26" xfId="66" applyFont="1" applyFill="1" applyBorder="1" applyAlignment="1">
      <alignment horizontal="center" vertical="center"/>
    </xf>
    <xf numFmtId="44" fontId="0" fillId="0" borderId="27" xfId="66" applyFont="1" applyBorder="1" applyAlignment="1">
      <alignment horizontal="center" vertical="center"/>
    </xf>
    <xf numFmtId="0" fontId="0" fillId="0" borderId="28" xfId="53" applyBorder="1" applyAlignment="1">
      <alignment horizontal="center" vertical="center" wrapText="1"/>
      <protection/>
    </xf>
    <xf numFmtId="14" fontId="0" fillId="0" borderId="17" xfId="53" applyNumberFormat="1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 wrapText="1"/>
      <protection/>
    </xf>
    <xf numFmtId="44" fontId="0" fillId="0" borderId="17" xfId="66" applyFont="1" applyFill="1" applyBorder="1" applyAlignment="1">
      <alignment horizontal="center" vertical="center"/>
    </xf>
    <xf numFmtId="44" fontId="0" fillId="0" borderId="29" xfId="66" applyFont="1" applyBorder="1" applyAlignment="1">
      <alignment horizontal="center" vertical="center"/>
    </xf>
    <xf numFmtId="0" fontId="0" fillId="0" borderId="30" xfId="53" applyBorder="1" applyAlignment="1">
      <alignment horizontal="center" vertical="center" wrapText="1"/>
      <protection/>
    </xf>
    <xf numFmtId="14" fontId="0" fillId="0" borderId="10" xfId="53" applyNumberForma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 wrapText="1"/>
      <protection/>
    </xf>
    <xf numFmtId="44" fontId="0" fillId="0" borderId="10" xfId="66" applyFont="1" applyFill="1" applyBorder="1" applyAlignment="1">
      <alignment horizontal="center" vertical="center"/>
    </xf>
    <xf numFmtId="44" fontId="0" fillId="0" borderId="31" xfId="66" applyFont="1" applyBorder="1" applyAlignment="1">
      <alignment horizontal="center" vertical="center"/>
    </xf>
    <xf numFmtId="44" fontId="0" fillId="0" borderId="10" xfId="66" applyFont="1" applyFill="1" applyBorder="1" applyAlignment="1">
      <alignment horizontal="center" vertical="center"/>
    </xf>
    <xf numFmtId="44" fontId="0" fillId="0" borderId="31" xfId="66" applyFont="1" applyFill="1" applyBorder="1" applyAlignment="1">
      <alignment horizontal="center" vertical="center"/>
    </xf>
    <xf numFmtId="0" fontId="0" fillId="0" borderId="32" xfId="53" applyBorder="1" applyAlignment="1">
      <alignment horizontal="center" vertical="center" wrapText="1"/>
      <protection/>
    </xf>
    <xf numFmtId="14" fontId="0" fillId="0" borderId="13" xfId="53" applyNumberFormat="1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 wrapText="1"/>
      <protection/>
    </xf>
    <xf numFmtId="44" fontId="0" fillId="0" borderId="13" xfId="66" applyFont="1" applyFill="1" applyBorder="1" applyAlignment="1">
      <alignment horizontal="center" vertical="center"/>
    </xf>
    <xf numFmtId="44" fontId="0" fillId="0" borderId="33" xfId="66" applyFont="1" applyFill="1" applyBorder="1" applyAlignment="1">
      <alignment horizontal="center" vertical="center"/>
    </xf>
    <xf numFmtId="44" fontId="0" fillId="0" borderId="10" xfId="63" applyFont="1" applyFill="1" applyBorder="1" applyAlignment="1">
      <alignment horizontal="center" vertical="center"/>
    </xf>
    <xf numFmtId="44" fontId="0" fillId="0" borderId="10" xfId="63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35" borderId="16" xfId="63" applyFont="1" applyFill="1" applyBorder="1" applyAlignment="1">
      <alignment horizontal="center" vertical="center" wrapText="1"/>
    </xf>
    <xf numFmtId="44" fontId="0" fillId="0" borderId="10" xfId="66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4" fontId="1" fillId="35" borderId="10" xfId="63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center" vertical="center" wrapText="1"/>
    </xf>
    <xf numFmtId="44" fontId="1" fillId="35" borderId="10" xfId="63" applyFont="1" applyFill="1" applyBorder="1" applyAlignment="1">
      <alignment horizontal="center" vertical="center" wrapText="1"/>
    </xf>
    <xf numFmtId="44" fontId="60" fillId="0" borderId="10" xfId="63" applyFont="1" applyFill="1" applyBorder="1" applyAlignment="1">
      <alignment horizontal="center" vertical="center" wrapText="1"/>
    </xf>
    <xf numFmtId="44" fontId="1" fillId="0" borderId="16" xfId="63" applyFont="1" applyFill="1" applyBorder="1" applyAlignment="1">
      <alignment horizontal="center" vertical="center" wrapText="1"/>
    </xf>
    <xf numFmtId="44" fontId="1" fillId="36" borderId="24" xfId="63" applyFont="1" applyFill="1" applyBorder="1" applyAlignment="1">
      <alignment horizontal="center" vertical="center" wrapText="1"/>
    </xf>
    <xf numFmtId="0" fontId="59" fillId="0" borderId="36" xfId="53" applyFont="1" applyBorder="1" applyAlignment="1">
      <alignment horizontal="center" vertical="center" wrapText="1"/>
      <protection/>
    </xf>
    <xf numFmtId="14" fontId="59" fillId="0" borderId="37" xfId="53" applyNumberFormat="1" applyFont="1" applyBorder="1" applyAlignment="1">
      <alignment horizontal="center" vertical="center"/>
      <protection/>
    </xf>
    <xf numFmtId="0" fontId="59" fillId="0" borderId="37" xfId="53" applyFont="1" applyBorder="1" applyAlignment="1">
      <alignment horizontal="center" vertical="center"/>
      <protection/>
    </xf>
    <xf numFmtId="44" fontId="59" fillId="0" borderId="37" xfId="66" applyFont="1" applyBorder="1" applyAlignment="1">
      <alignment horizontal="center" vertical="center"/>
    </xf>
    <xf numFmtId="44" fontId="59" fillId="0" borderId="38" xfId="66" applyFont="1" applyBorder="1" applyAlignment="1">
      <alignment horizontal="center" vertical="center"/>
    </xf>
    <xf numFmtId="44" fontId="1" fillId="0" borderId="39" xfId="66" applyFont="1" applyBorder="1" applyAlignment="1">
      <alignment/>
    </xf>
    <xf numFmtId="44" fontId="1" fillId="0" borderId="40" xfId="66" applyFont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1" fillId="35" borderId="41" xfId="0" applyFont="1" applyFill="1" applyBorder="1" applyAlignment="1">
      <alignment horizontal="left" vertical="center" wrapText="1"/>
    </xf>
    <xf numFmtId="0" fontId="18" fillId="36" borderId="42" xfId="0" applyFont="1" applyFill="1" applyBorder="1" applyAlignment="1">
      <alignment horizontal="center" vertical="center" wrapText="1"/>
    </xf>
    <xf numFmtId="0" fontId="18" fillId="36" borderId="43" xfId="0" applyFont="1" applyFill="1" applyBorder="1" applyAlignment="1">
      <alignment horizontal="center" vertical="center" wrapText="1"/>
    </xf>
    <xf numFmtId="44" fontId="18" fillId="36" borderId="44" xfId="0" applyNumberFormat="1" applyFont="1" applyFill="1" applyBorder="1" applyAlignment="1">
      <alignment horizontal="center" vertical="center" wrapText="1"/>
    </xf>
    <xf numFmtId="0" fontId="18" fillId="36" borderId="44" xfId="0" applyFont="1" applyFill="1" applyBorder="1" applyAlignment="1">
      <alignment horizontal="center" vertical="center" wrapText="1"/>
    </xf>
    <xf numFmtId="0" fontId="18" fillId="36" borderId="45" xfId="0" applyFont="1" applyFill="1" applyBorder="1" applyAlignment="1">
      <alignment horizontal="center" vertical="center" wrapText="1"/>
    </xf>
    <xf numFmtId="44" fontId="1" fillId="35" borderId="10" xfId="63" applyFont="1" applyFill="1" applyBorder="1" applyAlignment="1">
      <alignment horizontal="left" vertical="center" wrapText="1"/>
    </xf>
    <xf numFmtId="44" fontId="1" fillId="35" borderId="41" xfId="63" applyFont="1" applyFill="1" applyBorder="1" applyAlignment="1">
      <alignment horizontal="left" vertical="center" wrapText="1"/>
    </xf>
    <xf numFmtId="44" fontId="0" fillId="0" borderId="10" xfId="63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35" borderId="14" xfId="63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0" fontId="0" fillId="0" borderId="16" xfId="0" applyNumberFormat="1" applyFont="1" applyFill="1" applyBorder="1" applyAlignment="1">
      <alignment horizontal="center" vertical="center" wrapText="1"/>
    </xf>
    <xf numFmtId="170" fontId="0" fillId="0" borderId="41" xfId="0" applyNumberFormat="1" applyFont="1" applyFill="1" applyBorder="1" applyAlignment="1">
      <alignment horizontal="center" vertical="center" wrapText="1"/>
    </xf>
    <xf numFmtId="170" fontId="0" fillId="0" borderId="17" xfId="0" applyNumberFormat="1" applyFont="1" applyFill="1" applyBorder="1" applyAlignment="1">
      <alignment horizontal="center" vertical="center" wrapText="1"/>
    </xf>
    <xf numFmtId="44" fontId="1" fillId="0" borderId="35" xfId="63" applyFont="1" applyFill="1" applyBorder="1" applyAlignment="1">
      <alignment horizontal="center" vertical="center" wrapText="1"/>
    </xf>
    <xf numFmtId="44" fontId="1" fillId="0" borderId="46" xfId="63" applyFont="1" applyFill="1" applyBorder="1" applyAlignment="1">
      <alignment horizontal="center" vertical="center" wrapText="1"/>
    </xf>
    <xf numFmtId="44" fontId="1" fillId="0" borderId="47" xfId="63" applyFont="1" applyFill="1" applyBorder="1" applyAlignment="1">
      <alignment horizontal="center" vertical="center" wrapText="1"/>
    </xf>
    <xf numFmtId="44" fontId="1" fillId="0" borderId="48" xfId="63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6" xfId="63" applyFont="1" applyFill="1" applyBorder="1" applyAlignment="1">
      <alignment horizontal="center" vertical="center" wrapText="1"/>
    </xf>
    <xf numFmtId="44" fontId="1" fillId="33" borderId="17" xfId="63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4" fontId="1" fillId="0" borderId="14" xfId="63" applyFont="1" applyFill="1" applyBorder="1" applyAlignment="1">
      <alignment horizontal="center" vertical="center" wrapText="1"/>
    </xf>
    <xf numFmtId="44" fontId="1" fillId="0" borderId="49" xfId="63" applyFont="1" applyFill="1" applyBorder="1" applyAlignment="1">
      <alignment horizontal="center" vertical="center" wrapText="1"/>
    </xf>
    <xf numFmtId="44" fontId="1" fillId="0" borderId="34" xfId="63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left" vertical="center" wrapText="1"/>
    </xf>
    <xf numFmtId="0" fontId="1" fillId="35" borderId="50" xfId="0" applyFont="1" applyFill="1" applyBorder="1" applyAlignment="1">
      <alignment horizontal="left" vertical="center" wrapText="1"/>
    </xf>
    <xf numFmtId="0" fontId="1" fillId="0" borderId="51" xfId="52" applyNumberFormat="1" applyFont="1" applyFill="1" applyBorder="1" applyAlignment="1">
      <alignment horizontal="center"/>
      <protection/>
    </xf>
    <xf numFmtId="0" fontId="1" fillId="0" borderId="0" xfId="52" applyNumberFormat="1" applyFont="1" applyFill="1" applyBorder="1" applyAlignment="1">
      <alignment horizontal="center"/>
      <protection/>
    </xf>
    <xf numFmtId="0" fontId="1" fillId="0" borderId="52" xfId="52" applyNumberFormat="1" applyFont="1" applyFill="1" applyBorder="1" applyAlignment="1">
      <alignment horizontal="center"/>
      <protection/>
    </xf>
    <xf numFmtId="0" fontId="1" fillId="34" borderId="14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1" fontId="1" fillId="0" borderId="37" xfId="42" applyNumberFormat="1" applyFont="1" applyFill="1" applyBorder="1" applyAlignment="1">
      <alignment horizontal="center" vertical="center" wrapText="1"/>
    </xf>
    <xf numFmtId="1" fontId="1" fillId="0" borderId="41" xfId="42" applyNumberFormat="1" applyFont="1" applyFill="1" applyBorder="1" applyAlignment="1">
      <alignment horizontal="center" vertical="center" wrapText="1"/>
    </xf>
    <xf numFmtId="1" fontId="1" fillId="0" borderId="53" xfId="42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 wrapText="1"/>
    </xf>
    <xf numFmtId="44" fontId="1" fillId="0" borderId="26" xfId="63" applyFont="1" applyFill="1" applyBorder="1" applyAlignment="1">
      <alignment horizontal="center" vertical="center" wrapText="1"/>
    </xf>
    <xf numFmtId="44" fontId="1" fillId="0" borderId="13" xfId="63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0" xfId="53" applyFont="1" applyAlignment="1">
      <alignment horizontal="left" wrapText="1"/>
      <protection/>
    </xf>
    <xf numFmtId="0" fontId="0" fillId="0" borderId="0" xfId="53" applyFill="1" applyAlignment="1">
      <alignment horizontal="left" wrapText="1"/>
      <protection/>
    </xf>
    <xf numFmtId="44" fontId="0" fillId="0" borderId="58" xfId="66" applyFont="1" applyFill="1" applyBorder="1" applyAlignment="1">
      <alignment horizontal="center" vertical="center"/>
    </xf>
    <xf numFmtId="44" fontId="0" fillId="0" borderId="29" xfId="66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3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="90" zoomScaleSheetLayoutView="90" zoomScalePageLayoutView="0" workbookViewId="0" topLeftCell="A1">
      <selection activeCell="F6" sqref="F6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25.28125" style="0" customWidth="1"/>
    <col min="4" max="4" width="12.7109375" style="44" customWidth="1"/>
    <col min="5" max="5" width="10.421875" style="44" customWidth="1"/>
    <col min="6" max="6" width="24.57421875" style="158" customWidth="1"/>
    <col min="7" max="7" width="15.7109375" style="0" customWidth="1"/>
    <col min="8" max="8" width="17.140625" style="44" customWidth="1"/>
  </cols>
  <sheetData>
    <row r="1" spans="1:7" ht="12.75">
      <c r="A1" s="19" t="s">
        <v>803</v>
      </c>
      <c r="G1" s="56"/>
    </row>
    <row r="3" spans="1:8" ht="36">
      <c r="A3" s="57" t="s">
        <v>4</v>
      </c>
      <c r="B3" s="57" t="s">
        <v>5</v>
      </c>
      <c r="C3" s="57" t="s">
        <v>81</v>
      </c>
      <c r="D3" s="57" t="s">
        <v>6</v>
      </c>
      <c r="E3" s="57" t="s">
        <v>3</v>
      </c>
      <c r="F3" s="58" t="s">
        <v>49</v>
      </c>
      <c r="G3" s="58" t="s">
        <v>7</v>
      </c>
      <c r="H3" s="58" t="s">
        <v>48</v>
      </c>
    </row>
    <row r="4" spans="1:8" ht="38.25">
      <c r="A4" s="66">
        <v>1</v>
      </c>
      <c r="B4" s="2" t="s">
        <v>82</v>
      </c>
      <c r="C4" s="2" t="s">
        <v>99</v>
      </c>
      <c r="D4" s="36" t="s">
        <v>95</v>
      </c>
      <c r="E4" s="37" t="s">
        <v>96</v>
      </c>
      <c r="F4" s="69" t="s">
        <v>98</v>
      </c>
      <c r="G4" s="30">
        <v>61</v>
      </c>
      <c r="H4" s="30" t="s">
        <v>97</v>
      </c>
    </row>
    <row r="5" spans="1:8" s="11" customFormat="1" ht="25.5" customHeight="1">
      <c r="A5" s="30">
        <v>2</v>
      </c>
      <c r="B5" s="2" t="s">
        <v>83</v>
      </c>
      <c r="C5" s="2" t="s">
        <v>280</v>
      </c>
      <c r="D5" s="36" t="s">
        <v>214</v>
      </c>
      <c r="E5" s="37" t="s">
        <v>352</v>
      </c>
      <c r="F5" s="69" t="s">
        <v>353</v>
      </c>
      <c r="G5" s="30">
        <v>44</v>
      </c>
      <c r="H5" s="30">
        <v>327</v>
      </c>
    </row>
    <row r="6" spans="1:8" s="11" customFormat="1" ht="41.25" customHeight="1">
      <c r="A6" s="66">
        <v>3</v>
      </c>
      <c r="B6" s="2" t="s">
        <v>84</v>
      </c>
      <c r="C6" s="2" t="s">
        <v>279</v>
      </c>
      <c r="D6" s="30">
        <v>340196534</v>
      </c>
      <c r="E6" s="2" t="s">
        <v>278</v>
      </c>
      <c r="F6" s="2" t="s">
        <v>804</v>
      </c>
      <c r="G6" s="30">
        <v>49</v>
      </c>
      <c r="H6" s="30">
        <v>59</v>
      </c>
    </row>
    <row r="7" spans="1:8" s="11" customFormat="1" ht="51">
      <c r="A7" s="30">
        <v>4</v>
      </c>
      <c r="B7" s="2" t="s">
        <v>85</v>
      </c>
      <c r="C7" s="2" t="s">
        <v>350</v>
      </c>
      <c r="D7" s="39" t="s">
        <v>349</v>
      </c>
      <c r="E7" s="38" t="s">
        <v>348</v>
      </c>
      <c r="F7" s="40" t="s">
        <v>351</v>
      </c>
      <c r="G7" s="30">
        <v>15</v>
      </c>
      <c r="H7" s="30" t="s">
        <v>97</v>
      </c>
    </row>
    <row r="8" spans="1:10" s="11" customFormat="1" ht="51">
      <c r="A8" s="66">
        <v>5</v>
      </c>
      <c r="B8" s="2" t="s">
        <v>377</v>
      </c>
      <c r="C8" s="2" t="s">
        <v>378</v>
      </c>
      <c r="D8" s="39" t="s">
        <v>805</v>
      </c>
      <c r="E8" s="40" t="s">
        <v>806</v>
      </c>
      <c r="F8" s="40" t="s">
        <v>807</v>
      </c>
      <c r="G8" s="30">
        <v>47</v>
      </c>
      <c r="H8" s="30">
        <v>70</v>
      </c>
      <c r="J8" s="4"/>
    </row>
    <row r="9" spans="1:10" s="11" customFormat="1" ht="38.25">
      <c r="A9" s="30">
        <v>6</v>
      </c>
      <c r="B9" s="2" t="s">
        <v>86</v>
      </c>
      <c r="C9" s="2" t="s">
        <v>809</v>
      </c>
      <c r="D9" s="39" t="s">
        <v>808</v>
      </c>
      <c r="E9" s="38" t="s">
        <v>458</v>
      </c>
      <c r="F9" s="40" t="s">
        <v>810</v>
      </c>
      <c r="G9" s="30">
        <v>5</v>
      </c>
      <c r="H9" s="30" t="s">
        <v>97</v>
      </c>
      <c r="J9" s="4"/>
    </row>
    <row r="10" spans="1:10" s="7" customFormat="1" ht="38.25">
      <c r="A10" s="66">
        <v>7</v>
      </c>
      <c r="B10" s="2" t="s">
        <v>87</v>
      </c>
      <c r="C10" s="2" t="s">
        <v>99</v>
      </c>
      <c r="D10" s="39" t="s">
        <v>412</v>
      </c>
      <c r="E10" s="38" t="s">
        <v>458</v>
      </c>
      <c r="F10" s="40" t="s">
        <v>810</v>
      </c>
      <c r="G10" s="30">
        <v>37</v>
      </c>
      <c r="H10" s="30" t="s">
        <v>97</v>
      </c>
      <c r="J10" s="4"/>
    </row>
    <row r="11" spans="1:10" ht="25.5">
      <c r="A11" s="30">
        <v>8</v>
      </c>
      <c r="B11" s="2" t="s">
        <v>88</v>
      </c>
      <c r="C11" s="2" t="s">
        <v>457</v>
      </c>
      <c r="D11" s="157" t="s">
        <v>811</v>
      </c>
      <c r="E11" s="66" t="s">
        <v>812</v>
      </c>
      <c r="F11" s="34" t="s">
        <v>813</v>
      </c>
      <c r="G11" s="29">
        <v>26</v>
      </c>
      <c r="H11" s="66" t="s">
        <v>97</v>
      </c>
      <c r="J11" s="4"/>
    </row>
    <row r="12" spans="1:10" s="7" customFormat="1" ht="51">
      <c r="A12" s="66">
        <v>9</v>
      </c>
      <c r="B12" s="2" t="s">
        <v>89</v>
      </c>
      <c r="C12" s="2" t="s">
        <v>606</v>
      </c>
      <c r="D12" s="36" t="s">
        <v>605</v>
      </c>
      <c r="E12" s="30" t="s">
        <v>604</v>
      </c>
      <c r="F12" s="2" t="s">
        <v>814</v>
      </c>
      <c r="G12" s="14">
        <v>51</v>
      </c>
      <c r="H12" s="14">
        <v>75</v>
      </c>
      <c r="J12" s="4"/>
    </row>
    <row r="13" spans="1:10" s="7" customFormat="1" ht="35.25" customHeight="1">
      <c r="A13" s="30">
        <v>10</v>
      </c>
      <c r="B13" s="2" t="s">
        <v>90</v>
      </c>
      <c r="C13" s="2" t="s">
        <v>682</v>
      </c>
      <c r="D13" s="36" t="s">
        <v>683</v>
      </c>
      <c r="E13" s="30" t="s">
        <v>352</v>
      </c>
      <c r="F13" s="159" t="s">
        <v>353</v>
      </c>
      <c r="G13" s="14">
        <v>14</v>
      </c>
      <c r="H13" s="30" t="s">
        <v>97</v>
      </c>
      <c r="J13" s="4"/>
    </row>
    <row r="14" spans="1:10" s="7" customFormat="1" ht="25.5">
      <c r="A14" s="66">
        <v>11</v>
      </c>
      <c r="B14" s="2" t="s">
        <v>91</v>
      </c>
      <c r="C14" s="2" t="s">
        <v>717</v>
      </c>
      <c r="D14" s="36" t="s">
        <v>718</v>
      </c>
      <c r="E14" s="30" t="s">
        <v>352</v>
      </c>
      <c r="F14" s="159" t="s">
        <v>353</v>
      </c>
      <c r="G14" s="14">
        <v>40</v>
      </c>
      <c r="H14" s="14">
        <v>317</v>
      </c>
      <c r="J14" s="4"/>
    </row>
    <row r="15" spans="1:10" s="7" customFormat="1" ht="25.5">
      <c r="A15" s="30">
        <v>12</v>
      </c>
      <c r="B15" s="2" t="s">
        <v>92</v>
      </c>
      <c r="C15" s="2" t="s">
        <v>735</v>
      </c>
      <c r="D15" s="41">
        <v>386981250</v>
      </c>
      <c r="E15" s="30" t="s">
        <v>815</v>
      </c>
      <c r="F15" s="2" t="s">
        <v>816</v>
      </c>
      <c r="G15" s="14">
        <v>69</v>
      </c>
      <c r="H15" s="14">
        <v>134</v>
      </c>
      <c r="J15" s="4"/>
    </row>
    <row r="16" spans="1:8" s="7" customFormat="1" ht="25.5">
      <c r="A16" s="66">
        <v>13</v>
      </c>
      <c r="B16" s="2" t="s">
        <v>93</v>
      </c>
      <c r="C16" s="2" t="s">
        <v>787</v>
      </c>
      <c r="D16" s="36" t="s">
        <v>817</v>
      </c>
      <c r="E16" s="30" t="s">
        <v>818</v>
      </c>
      <c r="F16" s="2" t="s">
        <v>819</v>
      </c>
      <c r="G16" s="14">
        <v>22</v>
      </c>
      <c r="H16" s="14">
        <v>165</v>
      </c>
    </row>
    <row r="17" spans="1:8" s="7" customFormat="1" ht="25.5" customHeight="1">
      <c r="A17" s="30">
        <v>14</v>
      </c>
      <c r="B17" s="2" t="s">
        <v>94</v>
      </c>
      <c r="C17" s="2" t="s">
        <v>821</v>
      </c>
      <c r="D17" s="39" t="s">
        <v>820</v>
      </c>
      <c r="E17" s="30" t="s">
        <v>818</v>
      </c>
      <c r="F17" s="2" t="s">
        <v>819</v>
      </c>
      <c r="G17" s="14">
        <v>28</v>
      </c>
      <c r="H17" s="14">
        <v>164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4.28125" style="72" customWidth="1"/>
    <col min="2" max="2" width="28.7109375" style="80" customWidth="1"/>
    <col min="3" max="3" width="14.140625" style="80" customWidth="1"/>
    <col min="4" max="6" width="16.421875" style="84" customWidth="1"/>
    <col min="7" max="7" width="11.00390625" style="80" customWidth="1"/>
    <col min="8" max="8" width="20.57421875" style="86" bestFit="1" customWidth="1"/>
    <col min="9" max="9" width="22.28125" style="86" customWidth="1"/>
    <col min="10" max="10" width="18.00390625" style="86" bestFit="1" customWidth="1"/>
    <col min="11" max="11" width="36.140625" style="80" customWidth="1"/>
    <col min="12" max="12" width="20.00390625" style="80" customWidth="1"/>
    <col min="13" max="13" width="4.28125" style="72" customWidth="1"/>
    <col min="14" max="16" width="15.140625" style="80" customWidth="1"/>
    <col min="17" max="18" width="13.421875" style="86" customWidth="1"/>
    <col min="19" max="19" width="26.421875" style="80" customWidth="1"/>
    <col min="20" max="21" width="11.00390625" style="80" customWidth="1"/>
    <col min="22" max="22" width="11.57421875" style="80" customWidth="1"/>
    <col min="23" max="25" width="11.00390625" style="80" customWidth="1"/>
    <col min="26" max="29" width="11.28125" style="80" customWidth="1"/>
  </cols>
  <sheetData>
    <row r="1" spans="1:13" ht="12.75">
      <c r="A1" s="88" t="s">
        <v>924</v>
      </c>
      <c r="G1" s="85"/>
      <c r="M1" s="88" t="s">
        <v>934</v>
      </c>
    </row>
    <row r="2" spans="1:13" ht="12.75">
      <c r="A2" s="73"/>
      <c r="G2" s="85"/>
      <c r="M2" s="73"/>
    </row>
    <row r="3" spans="1:29" ht="62.25" customHeight="1">
      <c r="A3" s="226" t="s">
        <v>50</v>
      </c>
      <c r="B3" s="226" t="s">
        <v>51</v>
      </c>
      <c r="C3" s="226" t="s">
        <v>52</v>
      </c>
      <c r="D3" s="226" t="s">
        <v>53</v>
      </c>
      <c r="E3" s="228" t="s">
        <v>131</v>
      </c>
      <c r="F3" s="226" t="s">
        <v>130</v>
      </c>
      <c r="G3" s="226" t="s">
        <v>54</v>
      </c>
      <c r="H3" s="236" t="s">
        <v>100</v>
      </c>
      <c r="I3" s="240" t="s">
        <v>843</v>
      </c>
      <c r="J3" s="238" t="s">
        <v>101</v>
      </c>
      <c r="K3" s="226" t="s">
        <v>8</v>
      </c>
      <c r="L3" s="226" t="s">
        <v>9</v>
      </c>
      <c r="M3" s="226" t="s">
        <v>50</v>
      </c>
      <c r="N3" s="247" t="s">
        <v>55</v>
      </c>
      <c r="O3" s="247"/>
      <c r="P3" s="247"/>
      <c r="Q3" s="248" t="s">
        <v>133</v>
      </c>
      <c r="R3" s="248" t="s">
        <v>134</v>
      </c>
      <c r="S3" s="250" t="s">
        <v>154</v>
      </c>
      <c r="T3" s="226" t="s">
        <v>69</v>
      </c>
      <c r="U3" s="226"/>
      <c r="V3" s="226"/>
      <c r="W3" s="226"/>
      <c r="X3" s="226"/>
      <c r="Y3" s="226"/>
      <c r="Z3" s="246" t="s">
        <v>56</v>
      </c>
      <c r="AA3" s="246" t="s">
        <v>57</v>
      </c>
      <c r="AB3" s="246" t="s">
        <v>58</v>
      </c>
      <c r="AC3" s="246" t="s">
        <v>59</v>
      </c>
    </row>
    <row r="4" spans="1:29" ht="76.5">
      <c r="A4" s="226"/>
      <c r="B4" s="226"/>
      <c r="C4" s="226"/>
      <c r="D4" s="226"/>
      <c r="E4" s="229"/>
      <c r="F4" s="226"/>
      <c r="G4" s="226"/>
      <c r="H4" s="237"/>
      <c r="I4" s="240"/>
      <c r="J4" s="239"/>
      <c r="K4" s="226"/>
      <c r="L4" s="226"/>
      <c r="M4" s="226"/>
      <c r="N4" s="65" t="s">
        <v>60</v>
      </c>
      <c r="O4" s="65" t="s">
        <v>61</v>
      </c>
      <c r="P4" s="65" t="s">
        <v>62</v>
      </c>
      <c r="Q4" s="249"/>
      <c r="R4" s="249"/>
      <c r="S4" s="251"/>
      <c r="T4" s="3" t="s">
        <v>63</v>
      </c>
      <c r="U4" s="3" t="s">
        <v>64</v>
      </c>
      <c r="V4" s="3" t="s">
        <v>65</v>
      </c>
      <c r="W4" s="3" t="s">
        <v>66</v>
      </c>
      <c r="X4" s="3" t="s">
        <v>67</v>
      </c>
      <c r="Y4" s="3" t="s">
        <v>68</v>
      </c>
      <c r="Z4" s="246"/>
      <c r="AA4" s="246"/>
      <c r="AB4" s="246"/>
      <c r="AC4" s="246"/>
    </row>
    <row r="5" spans="1:29" ht="13.5" customHeight="1">
      <c r="A5" s="216" t="s">
        <v>132</v>
      </c>
      <c r="B5" s="216"/>
      <c r="C5" s="216"/>
      <c r="D5" s="216"/>
      <c r="E5" s="216"/>
      <c r="F5" s="216"/>
      <c r="G5" s="75"/>
      <c r="H5" s="200"/>
      <c r="I5" s="200"/>
      <c r="J5" s="200"/>
      <c r="K5" s="81"/>
      <c r="L5" s="81"/>
      <c r="M5" s="216" t="s">
        <v>132</v>
      </c>
      <c r="N5" s="216"/>
      <c r="O5" s="216"/>
      <c r="P5" s="216"/>
      <c r="Q5" s="216"/>
      <c r="R5" s="216"/>
      <c r="S5" s="87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s="12" customFormat="1" ht="38.25">
      <c r="A6" s="2">
        <v>1</v>
      </c>
      <c r="B6" s="2" t="s">
        <v>102</v>
      </c>
      <c r="C6" s="2" t="s">
        <v>103</v>
      </c>
      <c r="D6" s="25" t="s">
        <v>104</v>
      </c>
      <c r="E6" s="25" t="s">
        <v>105</v>
      </c>
      <c r="F6" s="25" t="s">
        <v>104</v>
      </c>
      <c r="G6" s="194">
        <v>1929</v>
      </c>
      <c r="H6" s="71"/>
      <c r="I6" s="71"/>
      <c r="J6" s="71">
        <v>4178000</v>
      </c>
      <c r="K6" s="196" t="s">
        <v>106</v>
      </c>
      <c r="L6" s="2" t="s">
        <v>107</v>
      </c>
      <c r="M6" s="2">
        <v>1</v>
      </c>
      <c r="N6" s="2" t="s">
        <v>135</v>
      </c>
      <c r="O6" s="2" t="s">
        <v>136</v>
      </c>
      <c r="P6" s="2" t="s">
        <v>137</v>
      </c>
      <c r="Q6" s="71" t="s">
        <v>138</v>
      </c>
      <c r="R6" s="71" t="s">
        <v>138</v>
      </c>
      <c r="S6" s="2" t="s">
        <v>138</v>
      </c>
      <c r="T6" s="2" t="s">
        <v>139</v>
      </c>
      <c r="U6" s="2" t="s">
        <v>139</v>
      </c>
      <c r="V6" s="2" t="s">
        <v>139</v>
      </c>
      <c r="W6" s="2" t="s">
        <v>140</v>
      </c>
      <c r="X6" s="2" t="s">
        <v>141</v>
      </c>
      <c r="Y6" s="2" t="s">
        <v>139</v>
      </c>
      <c r="Z6" s="2">
        <v>886</v>
      </c>
      <c r="AA6" s="2">
        <v>3</v>
      </c>
      <c r="AB6" s="2" t="s">
        <v>104</v>
      </c>
      <c r="AC6" s="2" t="s">
        <v>142</v>
      </c>
    </row>
    <row r="7" spans="1:29" s="12" customFormat="1" ht="25.5">
      <c r="A7" s="2">
        <v>2</v>
      </c>
      <c r="B7" s="2" t="s">
        <v>108</v>
      </c>
      <c r="C7" s="2" t="s">
        <v>109</v>
      </c>
      <c r="D7" s="25" t="s">
        <v>104</v>
      </c>
      <c r="E7" s="25" t="s">
        <v>105</v>
      </c>
      <c r="F7" s="25" t="s">
        <v>105</v>
      </c>
      <c r="G7" s="194" t="s">
        <v>110</v>
      </c>
      <c r="H7" s="71"/>
      <c r="I7" s="71"/>
      <c r="J7" s="71">
        <v>383000</v>
      </c>
      <c r="K7" s="196"/>
      <c r="L7" s="2" t="s">
        <v>111</v>
      </c>
      <c r="M7" s="2">
        <v>2</v>
      </c>
      <c r="N7" s="2" t="s">
        <v>143</v>
      </c>
      <c r="O7" s="2" t="s">
        <v>144</v>
      </c>
      <c r="P7" s="2" t="s">
        <v>145</v>
      </c>
      <c r="Q7" s="71" t="s">
        <v>138</v>
      </c>
      <c r="R7" s="71" t="s">
        <v>138</v>
      </c>
      <c r="S7" s="2" t="s">
        <v>138</v>
      </c>
      <c r="T7" s="2" t="s">
        <v>139</v>
      </c>
      <c r="U7" s="2" t="s">
        <v>139</v>
      </c>
      <c r="V7" s="2" t="s">
        <v>139</v>
      </c>
      <c r="W7" s="2" t="s">
        <v>139</v>
      </c>
      <c r="X7" s="2" t="s">
        <v>141</v>
      </c>
      <c r="Y7" s="2" t="s">
        <v>139</v>
      </c>
      <c r="Z7" s="2">
        <v>77.1</v>
      </c>
      <c r="AA7" s="2">
        <v>1</v>
      </c>
      <c r="AB7" s="2" t="s">
        <v>105</v>
      </c>
      <c r="AC7" s="2" t="s">
        <v>105</v>
      </c>
    </row>
    <row r="8" spans="1:29" s="12" customFormat="1" ht="25.5">
      <c r="A8" s="2">
        <v>3</v>
      </c>
      <c r="B8" s="2" t="s">
        <v>112</v>
      </c>
      <c r="C8" s="2" t="s">
        <v>113</v>
      </c>
      <c r="D8" s="25" t="s">
        <v>104</v>
      </c>
      <c r="E8" s="25" t="s">
        <v>105</v>
      </c>
      <c r="F8" s="25" t="s">
        <v>104</v>
      </c>
      <c r="G8" s="194" t="s">
        <v>114</v>
      </c>
      <c r="H8" s="71"/>
      <c r="I8" s="71"/>
      <c r="J8" s="71">
        <v>1196000</v>
      </c>
      <c r="K8" s="196"/>
      <c r="L8" s="2" t="s">
        <v>115</v>
      </c>
      <c r="M8" s="2">
        <v>3</v>
      </c>
      <c r="N8" s="2" t="s">
        <v>146</v>
      </c>
      <c r="O8" s="2" t="s">
        <v>147</v>
      </c>
      <c r="P8" s="2" t="s">
        <v>137</v>
      </c>
      <c r="Q8" s="71" t="s">
        <v>138</v>
      </c>
      <c r="R8" s="71" t="s">
        <v>138</v>
      </c>
      <c r="S8" s="2" t="s">
        <v>138</v>
      </c>
      <c r="T8" s="2" t="s">
        <v>139</v>
      </c>
      <c r="U8" s="2" t="s">
        <v>139</v>
      </c>
      <c r="V8" s="2" t="s">
        <v>139</v>
      </c>
      <c r="W8" s="2" t="s">
        <v>140</v>
      </c>
      <c r="X8" s="2" t="s">
        <v>141</v>
      </c>
      <c r="Y8" s="2" t="s">
        <v>139</v>
      </c>
      <c r="Z8" s="2">
        <v>236.63</v>
      </c>
      <c r="AA8" s="2">
        <v>2</v>
      </c>
      <c r="AB8" s="2" t="s">
        <v>104</v>
      </c>
      <c r="AC8" s="2" t="s">
        <v>105</v>
      </c>
    </row>
    <row r="9" spans="1:29" s="12" customFormat="1" ht="25.5">
      <c r="A9" s="2">
        <v>4</v>
      </c>
      <c r="B9" s="2" t="s">
        <v>116</v>
      </c>
      <c r="C9" s="2" t="s">
        <v>117</v>
      </c>
      <c r="D9" s="25" t="s">
        <v>104</v>
      </c>
      <c r="E9" s="25" t="s">
        <v>105</v>
      </c>
      <c r="F9" s="25"/>
      <c r="G9" s="194"/>
      <c r="H9" s="71"/>
      <c r="I9" s="71"/>
      <c r="J9" s="71">
        <v>53000</v>
      </c>
      <c r="K9" s="196"/>
      <c r="L9" s="2" t="s">
        <v>115</v>
      </c>
      <c r="M9" s="2">
        <v>4</v>
      </c>
      <c r="N9" s="2"/>
      <c r="O9" s="2"/>
      <c r="P9" s="2"/>
      <c r="Q9" s="71" t="s">
        <v>138</v>
      </c>
      <c r="R9" s="71" t="s">
        <v>138</v>
      </c>
      <c r="S9" s="2" t="s">
        <v>138</v>
      </c>
      <c r="T9" s="2" t="s">
        <v>139</v>
      </c>
      <c r="U9" s="2" t="s">
        <v>139</v>
      </c>
      <c r="V9" s="2" t="s">
        <v>139</v>
      </c>
      <c r="W9" s="2" t="s">
        <v>139</v>
      </c>
      <c r="X9" s="2" t="s">
        <v>141</v>
      </c>
      <c r="Y9" s="2" t="s">
        <v>139</v>
      </c>
      <c r="Z9" s="2">
        <v>19.47</v>
      </c>
      <c r="AA9" s="2">
        <v>0</v>
      </c>
      <c r="AB9" s="2" t="s">
        <v>105</v>
      </c>
      <c r="AC9" s="2" t="s">
        <v>105</v>
      </c>
    </row>
    <row r="10" spans="1:29" s="12" customFormat="1" ht="25.5">
      <c r="A10" s="2">
        <v>5</v>
      </c>
      <c r="B10" s="2" t="s">
        <v>118</v>
      </c>
      <c r="C10" s="2" t="s">
        <v>109</v>
      </c>
      <c r="D10" s="25" t="s">
        <v>104</v>
      </c>
      <c r="E10" s="25" t="s">
        <v>105</v>
      </c>
      <c r="F10" s="25" t="s">
        <v>104</v>
      </c>
      <c r="G10" s="194" t="s">
        <v>119</v>
      </c>
      <c r="H10" s="71"/>
      <c r="I10" s="71"/>
      <c r="J10" s="71">
        <v>2788000</v>
      </c>
      <c r="K10" s="196"/>
      <c r="L10" s="2" t="s">
        <v>120</v>
      </c>
      <c r="M10" s="2">
        <v>5</v>
      </c>
      <c r="N10" s="2" t="s">
        <v>143</v>
      </c>
      <c r="O10" s="2" t="s">
        <v>148</v>
      </c>
      <c r="P10" s="2" t="s">
        <v>149</v>
      </c>
      <c r="Q10" s="71" t="s">
        <v>138</v>
      </c>
      <c r="R10" s="71" t="s">
        <v>138</v>
      </c>
      <c r="S10" s="2" t="s">
        <v>138</v>
      </c>
      <c r="T10" s="2" t="s">
        <v>139</v>
      </c>
      <c r="U10" s="2" t="s">
        <v>139</v>
      </c>
      <c r="V10" s="2" t="s">
        <v>139</v>
      </c>
      <c r="W10" s="2" t="s">
        <v>139</v>
      </c>
      <c r="X10" s="2" t="s">
        <v>139</v>
      </c>
      <c r="Y10" s="2" t="s">
        <v>139</v>
      </c>
      <c r="Z10" s="2">
        <v>551.64</v>
      </c>
      <c r="AA10" s="2">
        <v>1</v>
      </c>
      <c r="AB10" s="2" t="s">
        <v>104</v>
      </c>
      <c r="AC10" s="2" t="s">
        <v>105</v>
      </c>
    </row>
    <row r="11" spans="1:29" s="12" customFormat="1" ht="12.75">
      <c r="A11" s="2">
        <v>6</v>
      </c>
      <c r="B11" s="2" t="s">
        <v>121</v>
      </c>
      <c r="C11" s="2" t="s">
        <v>109</v>
      </c>
      <c r="D11" s="25" t="s">
        <v>104</v>
      </c>
      <c r="E11" s="25" t="s">
        <v>105</v>
      </c>
      <c r="F11" s="25" t="s">
        <v>105</v>
      </c>
      <c r="G11" s="194">
        <v>1852</v>
      </c>
      <c r="H11" s="71"/>
      <c r="I11" s="71"/>
      <c r="J11" s="71">
        <v>104000</v>
      </c>
      <c r="K11" s="196"/>
      <c r="L11" s="2" t="s">
        <v>122</v>
      </c>
      <c r="M11" s="2">
        <v>6</v>
      </c>
      <c r="N11" s="2" t="s">
        <v>143</v>
      </c>
      <c r="O11" s="2" t="s">
        <v>147</v>
      </c>
      <c r="P11" s="2" t="s">
        <v>147</v>
      </c>
      <c r="Q11" s="71" t="s">
        <v>138</v>
      </c>
      <c r="R11" s="71" t="s">
        <v>138</v>
      </c>
      <c r="S11" s="2" t="s">
        <v>138</v>
      </c>
      <c r="T11" s="2" t="s">
        <v>139</v>
      </c>
      <c r="U11" s="2" t="s">
        <v>139</v>
      </c>
      <c r="V11" s="2" t="s">
        <v>139</v>
      </c>
      <c r="W11" s="2" t="s">
        <v>139</v>
      </c>
      <c r="X11" s="2" t="s">
        <v>141</v>
      </c>
      <c r="Y11" s="2" t="s">
        <v>139</v>
      </c>
      <c r="Z11" s="2">
        <v>20.98</v>
      </c>
      <c r="AA11" s="2">
        <v>3</v>
      </c>
      <c r="AB11" s="2" t="s">
        <v>104</v>
      </c>
      <c r="AC11" s="2" t="s">
        <v>105</v>
      </c>
    </row>
    <row r="12" spans="1:29" s="12" customFormat="1" ht="25.5">
      <c r="A12" s="2">
        <v>7</v>
      </c>
      <c r="B12" s="2" t="s">
        <v>116</v>
      </c>
      <c r="C12" s="2" t="s">
        <v>117</v>
      </c>
      <c r="D12" s="25" t="s">
        <v>105</v>
      </c>
      <c r="E12" s="25" t="s">
        <v>104</v>
      </c>
      <c r="F12" s="25" t="s">
        <v>105</v>
      </c>
      <c r="G12" s="194" t="s">
        <v>123</v>
      </c>
      <c r="H12" s="71"/>
      <c r="I12" s="71"/>
      <c r="J12" s="71">
        <v>62000</v>
      </c>
      <c r="K12" s="196"/>
      <c r="L12" s="2" t="s">
        <v>124</v>
      </c>
      <c r="M12" s="2">
        <v>7</v>
      </c>
      <c r="N12" s="2" t="s">
        <v>143</v>
      </c>
      <c r="O12" s="2" t="s">
        <v>147</v>
      </c>
      <c r="P12" s="2" t="s">
        <v>150</v>
      </c>
      <c r="Q12" s="71" t="s">
        <v>138</v>
      </c>
      <c r="R12" s="71" t="s">
        <v>138</v>
      </c>
      <c r="S12" s="2" t="s">
        <v>138</v>
      </c>
      <c r="T12" s="2" t="s">
        <v>151</v>
      </c>
      <c r="U12" s="2" t="s">
        <v>151</v>
      </c>
      <c r="V12" s="2" t="s">
        <v>151</v>
      </c>
      <c r="W12" s="2" t="s">
        <v>151</v>
      </c>
      <c r="X12" s="2" t="s">
        <v>141</v>
      </c>
      <c r="Y12" s="2" t="s">
        <v>151</v>
      </c>
      <c r="Z12" s="2">
        <v>22.53</v>
      </c>
      <c r="AA12" s="2">
        <v>0</v>
      </c>
      <c r="AB12" s="2" t="s">
        <v>105</v>
      </c>
      <c r="AC12" s="2" t="s">
        <v>105</v>
      </c>
    </row>
    <row r="13" spans="1:29" s="12" customFormat="1" ht="25.5">
      <c r="A13" s="2">
        <v>8</v>
      </c>
      <c r="B13" s="2" t="s">
        <v>125</v>
      </c>
      <c r="C13" s="2" t="s">
        <v>126</v>
      </c>
      <c r="D13" s="25" t="s">
        <v>104</v>
      </c>
      <c r="E13" s="25" t="s">
        <v>105</v>
      </c>
      <c r="F13" s="25" t="s">
        <v>105</v>
      </c>
      <c r="G13" s="194" t="s">
        <v>127</v>
      </c>
      <c r="H13" s="71"/>
      <c r="I13" s="71"/>
      <c r="J13" s="71">
        <v>577000</v>
      </c>
      <c r="K13" s="196"/>
      <c r="L13" s="2" t="s">
        <v>128</v>
      </c>
      <c r="M13" s="2">
        <v>8</v>
      </c>
      <c r="N13" s="2" t="s">
        <v>143</v>
      </c>
      <c r="O13" s="2" t="s">
        <v>148</v>
      </c>
      <c r="P13" s="2" t="s">
        <v>152</v>
      </c>
      <c r="Q13" s="71" t="s">
        <v>138</v>
      </c>
      <c r="R13" s="71" t="s">
        <v>138</v>
      </c>
      <c r="S13" s="2" t="s">
        <v>138</v>
      </c>
      <c r="T13" s="2" t="s">
        <v>139</v>
      </c>
      <c r="U13" s="2" t="s">
        <v>139</v>
      </c>
      <c r="V13" s="2" t="s">
        <v>139</v>
      </c>
      <c r="W13" s="2" t="s">
        <v>139</v>
      </c>
      <c r="X13" s="2" t="s">
        <v>153</v>
      </c>
      <c r="Y13" s="2" t="s">
        <v>139</v>
      </c>
      <c r="Z13" s="2">
        <v>122.39</v>
      </c>
      <c r="AA13" s="2">
        <v>1</v>
      </c>
      <c r="AB13" s="2" t="s">
        <v>105</v>
      </c>
      <c r="AC13" s="2" t="s">
        <v>105</v>
      </c>
    </row>
    <row r="14" spans="1:29" s="12" customFormat="1" ht="25.5">
      <c r="A14" s="2">
        <v>9</v>
      </c>
      <c r="B14" s="2" t="s">
        <v>125</v>
      </c>
      <c r="C14" s="2" t="s">
        <v>126</v>
      </c>
      <c r="D14" s="25" t="s">
        <v>104</v>
      </c>
      <c r="E14" s="25" t="s">
        <v>105</v>
      </c>
      <c r="F14" s="25" t="s">
        <v>105</v>
      </c>
      <c r="G14" s="194" t="s">
        <v>119</v>
      </c>
      <c r="H14" s="71">
        <v>1859077.51</v>
      </c>
      <c r="I14" s="71"/>
      <c r="J14" s="71"/>
      <c r="K14" s="196"/>
      <c r="L14" s="2" t="s">
        <v>129</v>
      </c>
      <c r="M14" s="2">
        <v>9</v>
      </c>
      <c r="N14" s="2" t="s">
        <v>143</v>
      </c>
      <c r="O14" s="2" t="s">
        <v>148</v>
      </c>
      <c r="P14" s="2" t="s">
        <v>150</v>
      </c>
      <c r="Q14" s="71" t="s">
        <v>138</v>
      </c>
      <c r="R14" s="71" t="s">
        <v>138</v>
      </c>
      <c r="S14" s="2" t="s">
        <v>138</v>
      </c>
      <c r="T14" s="2" t="s">
        <v>140</v>
      </c>
      <c r="U14" s="2" t="s">
        <v>140</v>
      </c>
      <c r="V14" s="2" t="s">
        <v>140</v>
      </c>
      <c r="W14" s="2" t="s">
        <v>140</v>
      </c>
      <c r="X14" s="2" t="s">
        <v>140</v>
      </c>
      <c r="Y14" s="2" t="s">
        <v>140</v>
      </c>
      <c r="Z14" s="2">
        <v>296.89</v>
      </c>
      <c r="AA14" s="2">
        <v>3</v>
      </c>
      <c r="AB14" s="2" t="s">
        <v>104</v>
      </c>
      <c r="AC14" s="2" t="s">
        <v>104</v>
      </c>
    </row>
    <row r="15" spans="1:29" s="7" customFormat="1" ht="12.75">
      <c r="A15" s="226" t="s">
        <v>0</v>
      </c>
      <c r="B15" s="226" t="s">
        <v>0</v>
      </c>
      <c r="C15" s="226"/>
      <c r="D15" s="42"/>
      <c r="E15" s="42"/>
      <c r="F15" s="42"/>
      <c r="G15" s="194"/>
      <c r="H15" s="70">
        <f>SUM(H6:H14)</f>
        <v>1859077.51</v>
      </c>
      <c r="I15" s="70"/>
      <c r="J15" s="70">
        <f>SUM(J6:J14)</f>
        <v>9341000</v>
      </c>
      <c r="K15" s="196"/>
      <c r="L15" s="2"/>
      <c r="M15" s="2"/>
      <c r="N15" s="2"/>
      <c r="O15" s="2"/>
      <c r="P15" s="2"/>
      <c r="Q15" s="71"/>
      <c r="R15" s="7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 customHeight="1">
      <c r="A16" s="216" t="s">
        <v>215</v>
      </c>
      <c r="B16" s="216"/>
      <c r="C16" s="216"/>
      <c r="D16" s="216"/>
      <c r="E16" s="216"/>
      <c r="F16" s="216"/>
      <c r="G16" s="230"/>
      <c r="H16" s="205"/>
      <c r="I16" s="202"/>
      <c r="J16" s="205"/>
      <c r="K16" s="204"/>
      <c r="L16" s="81"/>
      <c r="M16" s="216" t="s">
        <v>215</v>
      </c>
      <c r="N16" s="216"/>
      <c r="O16" s="216"/>
      <c r="P16" s="216"/>
      <c r="Q16" s="216"/>
      <c r="R16" s="216"/>
      <c r="S16" s="216"/>
      <c r="T16" s="217"/>
      <c r="U16" s="81"/>
      <c r="V16" s="81"/>
      <c r="W16" s="81"/>
      <c r="X16" s="81"/>
      <c r="Y16" s="81"/>
      <c r="Z16" s="81"/>
      <c r="AA16" s="81"/>
      <c r="AB16" s="81"/>
      <c r="AC16" s="81"/>
    </row>
    <row r="17" spans="1:29" s="12" customFormat="1" ht="63.75">
      <c r="A17" s="2">
        <v>1</v>
      </c>
      <c r="B17" s="2" t="s">
        <v>216</v>
      </c>
      <c r="C17" s="2" t="s">
        <v>217</v>
      </c>
      <c r="D17" s="25" t="s">
        <v>104</v>
      </c>
      <c r="E17" s="25" t="s">
        <v>105</v>
      </c>
      <c r="F17" s="25" t="s">
        <v>104</v>
      </c>
      <c r="G17" s="198" t="s">
        <v>218</v>
      </c>
      <c r="H17" s="71"/>
      <c r="I17" s="71"/>
      <c r="J17" s="71">
        <v>8335000</v>
      </c>
      <c r="K17" s="196" t="s">
        <v>219</v>
      </c>
      <c r="L17" s="2" t="s">
        <v>220</v>
      </c>
      <c r="M17" s="2">
        <v>1</v>
      </c>
      <c r="N17" s="2" t="s">
        <v>224</v>
      </c>
      <c r="O17" s="2" t="s">
        <v>225</v>
      </c>
      <c r="P17" s="2" t="s">
        <v>226</v>
      </c>
      <c r="Q17" s="71" t="s">
        <v>105</v>
      </c>
      <c r="R17" s="71" t="s">
        <v>105</v>
      </c>
      <c r="S17" s="2" t="s">
        <v>227</v>
      </c>
      <c r="T17" s="2" t="s">
        <v>228</v>
      </c>
      <c r="U17" s="2" t="s">
        <v>229</v>
      </c>
      <c r="V17" s="2" t="s">
        <v>230</v>
      </c>
      <c r="W17" s="2" t="s">
        <v>230</v>
      </c>
      <c r="X17" s="2" t="s">
        <v>141</v>
      </c>
      <c r="Y17" s="2" t="s">
        <v>230</v>
      </c>
      <c r="Z17" s="2">
        <v>2461</v>
      </c>
      <c r="AA17" s="2">
        <v>3</v>
      </c>
      <c r="AB17" s="2" t="s">
        <v>104</v>
      </c>
      <c r="AC17" s="2" t="s">
        <v>231</v>
      </c>
    </row>
    <row r="18" spans="1:29" s="12" customFormat="1" ht="38.25">
      <c r="A18" s="2">
        <v>2</v>
      </c>
      <c r="B18" s="2" t="s">
        <v>221</v>
      </c>
      <c r="C18" s="2"/>
      <c r="D18" s="25" t="s">
        <v>104</v>
      </c>
      <c r="E18" s="25" t="s">
        <v>105</v>
      </c>
      <c r="F18" s="25" t="s">
        <v>105</v>
      </c>
      <c r="G18" s="194" t="s">
        <v>218</v>
      </c>
      <c r="H18" s="71"/>
      <c r="I18" s="71"/>
      <c r="J18" s="71">
        <v>9935000</v>
      </c>
      <c r="K18" s="196" t="s">
        <v>219</v>
      </c>
      <c r="L18" s="2" t="s">
        <v>844</v>
      </c>
      <c r="M18" s="2">
        <v>2</v>
      </c>
      <c r="N18" s="2" t="s">
        <v>224</v>
      </c>
      <c r="O18" s="2" t="s">
        <v>148</v>
      </c>
      <c r="P18" s="2" t="s">
        <v>232</v>
      </c>
      <c r="Q18" s="71" t="s">
        <v>233</v>
      </c>
      <c r="R18" s="71" t="s">
        <v>105</v>
      </c>
      <c r="S18" s="2" t="s">
        <v>138</v>
      </c>
      <c r="T18" s="2" t="s">
        <v>228</v>
      </c>
      <c r="U18" s="2" t="s">
        <v>229</v>
      </c>
      <c r="V18" s="2" t="s">
        <v>230</v>
      </c>
      <c r="W18" s="2" t="s">
        <v>228</v>
      </c>
      <c r="X18" s="2" t="s">
        <v>141</v>
      </c>
      <c r="Y18" s="2" t="s">
        <v>230</v>
      </c>
      <c r="Z18" s="2">
        <v>2460</v>
      </c>
      <c r="AA18" s="2">
        <v>3</v>
      </c>
      <c r="AB18" s="2" t="s">
        <v>105</v>
      </c>
      <c r="AC18" s="2" t="s">
        <v>105</v>
      </c>
    </row>
    <row r="19" spans="1:29" s="12" customFormat="1" ht="63.75">
      <c r="A19" s="2">
        <v>3</v>
      </c>
      <c r="B19" s="2" t="s">
        <v>222</v>
      </c>
      <c r="C19" s="2" t="s">
        <v>217</v>
      </c>
      <c r="D19" s="25" t="s">
        <v>223</v>
      </c>
      <c r="E19" s="25" t="s">
        <v>105</v>
      </c>
      <c r="F19" s="25" t="s">
        <v>105</v>
      </c>
      <c r="G19" s="194">
        <v>1984</v>
      </c>
      <c r="H19" s="71"/>
      <c r="I19" s="71"/>
      <c r="J19" s="71">
        <v>7269000</v>
      </c>
      <c r="K19" s="196" t="s">
        <v>219</v>
      </c>
      <c r="L19" s="2" t="s">
        <v>844</v>
      </c>
      <c r="M19" s="2">
        <v>3</v>
      </c>
      <c r="N19" s="2" t="s">
        <v>234</v>
      </c>
      <c r="O19" s="2" t="s">
        <v>235</v>
      </c>
      <c r="P19" s="2" t="s">
        <v>236</v>
      </c>
      <c r="Q19" s="71" t="s">
        <v>105</v>
      </c>
      <c r="R19" s="71" t="s">
        <v>105</v>
      </c>
      <c r="S19" s="2" t="s">
        <v>138</v>
      </c>
      <c r="T19" s="2" t="s">
        <v>228</v>
      </c>
      <c r="U19" s="2" t="s">
        <v>230</v>
      </c>
      <c r="V19" s="2" t="s">
        <v>230</v>
      </c>
      <c r="W19" s="2" t="s">
        <v>230</v>
      </c>
      <c r="X19" s="2" t="s">
        <v>141</v>
      </c>
      <c r="Y19" s="2" t="s">
        <v>230</v>
      </c>
      <c r="Z19" s="2">
        <v>1378.39</v>
      </c>
      <c r="AA19" s="2">
        <v>2</v>
      </c>
      <c r="AB19" s="2" t="s">
        <v>105</v>
      </c>
      <c r="AC19" s="2" t="s">
        <v>105</v>
      </c>
    </row>
    <row r="20" spans="1:29" s="7" customFormat="1" ht="12.75">
      <c r="A20" s="226" t="s">
        <v>0</v>
      </c>
      <c r="B20" s="226" t="s">
        <v>0</v>
      </c>
      <c r="C20" s="226"/>
      <c r="D20" s="42"/>
      <c r="E20" s="42"/>
      <c r="F20" s="42"/>
      <c r="G20" s="194"/>
      <c r="H20" s="70">
        <f>SUM(H17:H19)</f>
        <v>0</v>
      </c>
      <c r="I20" s="70"/>
      <c r="J20" s="70">
        <f>SUM(J17:J19)</f>
        <v>25539000</v>
      </c>
      <c r="K20" s="196"/>
      <c r="L20" s="2"/>
      <c r="M20" s="2"/>
      <c r="N20" s="2"/>
      <c r="O20" s="2"/>
      <c r="P20" s="2"/>
      <c r="Q20" s="71"/>
      <c r="R20" s="7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 customHeight="1">
      <c r="A21" s="216" t="s">
        <v>281</v>
      </c>
      <c r="B21" s="216"/>
      <c r="C21" s="216"/>
      <c r="D21" s="216"/>
      <c r="E21" s="216"/>
      <c r="F21" s="216"/>
      <c r="G21" s="230"/>
      <c r="H21" s="205"/>
      <c r="I21" s="202"/>
      <c r="J21" s="205"/>
      <c r="K21" s="204"/>
      <c r="L21" s="81"/>
      <c r="M21" s="216" t="s">
        <v>281</v>
      </c>
      <c r="N21" s="216"/>
      <c r="O21" s="216"/>
      <c r="P21" s="216"/>
      <c r="Q21" s="216"/>
      <c r="R21" s="216"/>
      <c r="S21" s="216"/>
      <c r="T21" s="217"/>
      <c r="U21" s="81"/>
      <c r="V21" s="81"/>
      <c r="W21" s="81"/>
      <c r="X21" s="81"/>
      <c r="Y21" s="81"/>
      <c r="Z21" s="81"/>
      <c r="AA21" s="81"/>
      <c r="AB21" s="81"/>
      <c r="AC21" s="81"/>
    </row>
    <row r="22" spans="1:29" s="7" customFormat="1" ht="51">
      <c r="A22" s="2">
        <v>1</v>
      </c>
      <c r="B22" s="34" t="s">
        <v>282</v>
      </c>
      <c r="C22" s="34" t="s">
        <v>283</v>
      </c>
      <c r="D22" s="25" t="s">
        <v>104</v>
      </c>
      <c r="E22" s="25" t="s">
        <v>105</v>
      </c>
      <c r="F22" s="25" t="s">
        <v>105</v>
      </c>
      <c r="G22" s="199"/>
      <c r="H22" s="77"/>
      <c r="I22" s="77"/>
      <c r="J22" s="71">
        <v>924000</v>
      </c>
      <c r="K22" s="196" t="s">
        <v>284</v>
      </c>
      <c r="L22" s="2" t="s">
        <v>285</v>
      </c>
      <c r="M22" s="2">
        <v>1</v>
      </c>
      <c r="N22" s="2" t="s">
        <v>135</v>
      </c>
      <c r="O22" s="2" t="s">
        <v>298</v>
      </c>
      <c r="P22" s="2" t="s">
        <v>299</v>
      </c>
      <c r="Q22" s="71" t="s">
        <v>271</v>
      </c>
      <c r="R22" s="71" t="s">
        <v>271</v>
      </c>
      <c r="S22" s="2"/>
      <c r="T22" s="2" t="s">
        <v>230</v>
      </c>
      <c r="U22" s="2" t="s">
        <v>230</v>
      </c>
      <c r="V22" s="2" t="s">
        <v>230</v>
      </c>
      <c r="W22" s="2" t="s">
        <v>228</v>
      </c>
      <c r="X22" s="2" t="s">
        <v>138</v>
      </c>
      <c r="Y22" s="2" t="s">
        <v>228</v>
      </c>
      <c r="Z22" s="2">
        <v>195.97</v>
      </c>
      <c r="AA22" s="2">
        <v>1</v>
      </c>
      <c r="AB22" s="2" t="s">
        <v>104</v>
      </c>
      <c r="AC22" s="2" t="s">
        <v>105</v>
      </c>
    </row>
    <row r="23" spans="1:29" s="7" customFormat="1" ht="25.5">
      <c r="A23" s="2">
        <v>2</v>
      </c>
      <c r="B23" s="34" t="s">
        <v>286</v>
      </c>
      <c r="C23" s="34"/>
      <c r="D23" s="25" t="s">
        <v>104</v>
      </c>
      <c r="E23" s="25" t="s">
        <v>233</v>
      </c>
      <c r="F23" s="25" t="s">
        <v>105</v>
      </c>
      <c r="G23" s="199"/>
      <c r="H23" s="77"/>
      <c r="I23" s="77"/>
      <c r="J23" s="71">
        <v>466000</v>
      </c>
      <c r="K23" s="196" t="s">
        <v>287</v>
      </c>
      <c r="L23" s="2" t="s">
        <v>288</v>
      </c>
      <c r="M23" s="2">
        <v>2</v>
      </c>
      <c r="N23" s="2" t="s">
        <v>300</v>
      </c>
      <c r="O23" s="2" t="s">
        <v>301</v>
      </c>
      <c r="P23" s="2" t="s">
        <v>302</v>
      </c>
      <c r="Q23" s="71" t="s">
        <v>271</v>
      </c>
      <c r="R23" s="71" t="s">
        <v>271</v>
      </c>
      <c r="S23" s="2"/>
      <c r="T23" s="2" t="s">
        <v>228</v>
      </c>
      <c r="U23" s="2" t="s">
        <v>228</v>
      </c>
      <c r="V23" s="2" t="s">
        <v>228</v>
      </c>
      <c r="W23" s="2" t="s">
        <v>228</v>
      </c>
      <c r="X23" s="2" t="s">
        <v>138</v>
      </c>
      <c r="Y23" s="2" t="s">
        <v>228</v>
      </c>
      <c r="Z23" s="2">
        <v>50</v>
      </c>
      <c r="AA23" s="2">
        <v>1</v>
      </c>
      <c r="AB23" s="2" t="s">
        <v>105</v>
      </c>
      <c r="AC23" s="2" t="s">
        <v>105</v>
      </c>
    </row>
    <row r="24" spans="1:29" s="7" customFormat="1" ht="38.25">
      <c r="A24" s="2">
        <v>3</v>
      </c>
      <c r="B24" s="34" t="s">
        <v>289</v>
      </c>
      <c r="C24" s="34" t="s">
        <v>290</v>
      </c>
      <c r="D24" s="25" t="s">
        <v>104</v>
      </c>
      <c r="E24" s="25" t="s">
        <v>233</v>
      </c>
      <c r="F24" s="25" t="s">
        <v>105</v>
      </c>
      <c r="G24" s="199"/>
      <c r="H24" s="77"/>
      <c r="I24" s="77"/>
      <c r="J24" s="71">
        <v>3883000</v>
      </c>
      <c r="K24" s="196" t="s">
        <v>291</v>
      </c>
      <c r="L24" s="2" t="s">
        <v>288</v>
      </c>
      <c r="M24" s="2">
        <v>3</v>
      </c>
      <c r="N24" s="2" t="s">
        <v>303</v>
      </c>
      <c r="O24" s="2" t="s">
        <v>304</v>
      </c>
      <c r="P24" s="2" t="s">
        <v>305</v>
      </c>
      <c r="Q24" s="71" t="s">
        <v>271</v>
      </c>
      <c r="R24" s="71" t="s">
        <v>271</v>
      </c>
      <c r="S24" s="2"/>
      <c r="T24" s="2" t="s">
        <v>228</v>
      </c>
      <c r="U24" s="2" t="s">
        <v>228</v>
      </c>
      <c r="V24" s="2" t="s">
        <v>228</v>
      </c>
      <c r="W24" s="2" t="s">
        <v>228</v>
      </c>
      <c r="X24" s="2" t="s">
        <v>138</v>
      </c>
      <c r="Y24" s="2" t="s">
        <v>228</v>
      </c>
      <c r="Z24" s="2">
        <v>549</v>
      </c>
      <c r="AA24" s="2">
        <v>2</v>
      </c>
      <c r="AB24" s="2" t="s">
        <v>105</v>
      </c>
      <c r="AC24" s="2" t="s">
        <v>105</v>
      </c>
    </row>
    <row r="25" spans="1:29" s="7" customFormat="1" ht="51">
      <c r="A25" s="2">
        <v>4</v>
      </c>
      <c r="B25" s="34" t="s">
        <v>116</v>
      </c>
      <c r="C25" s="34"/>
      <c r="D25" s="25" t="s">
        <v>104</v>
      </c>
      <c r="E25" s="25" t="s">
        <v>233</v>
      </c>
      <c r="F25" s="25" t="s">
        <v>105</v>
      </c>
      <c r="G25" s="199"/>
      <c r="H25" s="77"/>
      <c r="I25" s="77"/>
      <c r="J25" s="71">
        <v>242000</v>
      </c>
      <c r="K25" s="196"/>
      <c r="L25" s="2" t="s">
        <v>288</v>
      </c>
      <c r="M25" s="2">
        <v>4</v>
      </c>
      <c r="N25" s="2" t="s">
        <v>306</v>
      </c>
      <c r="O25" s="2"/>
      <c r="P25" s="2" t="s">
        <v>307</v>
      </c>
      <c r="Q25" s="71" t="s">
        <v>271</v>
      </c>
      <c r="R25" s="71" t="s">
        <v>271</v>
      </c>
      <c r="S25" s="2"/>
      <c r="T25" s="2" t="s">
        <v>229</v>
      </c>
      <c r="U25" s="2" t="s">
        <v>138</v>
      </c>
      <c r="V25" s="2" t="s">
        <v>138</v>
      </c>
      <c r="W25" s="2" t="s">
        <v>229</v>
      </c>
      <c r="X25" s="2" t="s">
        <v>138</v>
      </c>
      <c r="Y25" s="2" t="s">
        <v>138</v>
      </c>
      <c r="Z25" s="2">
        <v>88</v>
      </c>
      <c r="AA25" s="2">
        <v>1</v>
      </c>
      <c r="AB25" s="2" t="s">
        <v>105</v>
      </c>
      <c r="AC25" s="2" t="s">
        <v>105</v>
      </c>
    </row>
    <row r="26" spans="1:29" s="7" customFormat="1" ht="63.75">
      <c r="A26" s="2">
        <v>5</v>
      </c>
      <c r="B26" s="34" t="s">
        <v>292</v>
      </c>
      <c r="C26" s="34" t="s">
        <v>290</v>
      </c>
      <c r="D26" s="25" t="s">
        <v>104</v>
      </c>
      <c r="E26" s="25" t="s">
        <v>105</v>
      </c>
      <c r="F26" s="25" t="s">
        <v>105</v>
      </c>
      <c r="G26" s="199">
        <v>2018</v>
      </c>
      <c r="H26" s="77"/>
      <c r="I26" s="77"/>
      <c r="J26" s="71">
        <v>2249000</v>
      </c>
      <c r="K26" s="196" t="s">
        <v>293</v>
      </c>
      <c r="L26" s="2" t="s">
        <v>294</v>
      </c>
      <c r="M26" s="2">
        <v>5</v>
      </c>
      <c r="N26" s="2" t="s">
        <v>308</v>
      </c>
      <c r="O26" s="2" t="s">
        <v>309</v>
      </c>
      <c r="P26" s="2" t="s">
        <v>307</v>
      </c>
      <c r="Q26" s="71" t="s">
        <v>271</v>
      </c>
      <c r="R26" s="71" t="s">
        <v>271</v>
      </c>
      <c r="S26" s="2"/>
      <c r="T26" s="2" t="s">
        <v>228</v>
      </c>
      <c r="U26" s="2" t="s">
        <v>228</v>
      </c>
      <c r="V26" s="2" t="s">
        <v>228</v>
      </c>
      <c r="W26" s="2" t="s">
        <v>228</v>
      </c>
      <c r="X26" s="2" t="s">
        <v>138</v>
      </c>
      <c r="Y26" s="2" t="s">
        <v>228</v>
      </c>
      <c r="Z26" s="2">
        <v>318</v>
      </c>
      <c r="AA26" s="2">
        <v>2</v>
      </c>
      <c r="AB26" s="2" t="s">
        <v>105</v>
      </c>
      <c r="AC26" s="2" t="s">
        <v>105</v>
      </c>
    </row>
    <row r="27" spans="1:29" s="7" customFormat="1" ht="63.75">
      <c r="A27" s="2">
        <v>6</v>
      </c>
      <c r="B27" s="34" t="s">
        <v>295</v>
      </c>
      <c r="C27" s="34" t="s">
        <v>290</v>
      </c>
      <c r="D27" s="25" t="s">
        <v>104</v>
      </c>
      <c r="E27" s="25" t="s">
        <v>105</v>
      </c>
      <c r="F27" s="25" t="s">
        <v>105</v>
      </c>
      <c r="G27" s="199">
        <v>2018</v>
      </c>
      <c r="H27" s="77"/>
      <c r="I27" s="77"/>
      <c r="J27" s="71">
        <v>2249000</v>
      </c>
      <c r="K27" s="196" t="s">
        <v>293</v>
      </c>
      <c r="L27" s="2" t="s">
        <v>296</v>
      </c>
      <c r="M27" s="2">
        <v>6</v>
      </c>
      <c r="N27" s="2" t="s">
        <v>308</v>
      </c>
      <c r="O27" s="2" t="s">
        <v>309</v>
      </c>
      <c r="P27" s="2" t="s">
        <v>307</v>
      </c>
      <c r="Q27" s="71" t="s">
        <v>271</v>
      </c>
      <c r="R27" s="71" t="s">
        <v>271</v>
      </c>
      <c r="S27" s="2"/>
      <c r="T27" s="2" t="s">
        <v>228</v>
      </c>
      <c r="U27" s="2" t="s">
        <v>228</v>
      </c>
      <c r="V27" s="2" t="s">
        <v>228</v>
      </c>
      <c r="W27" s="2" t="s">
        <v>228</v>
      </c>
      <c r="X27" s="2" t="s">
        <v>138</v>
      </c>
      <c r="Y27" s="2" t="s">
        <v>228</v>
      </c>
      <c r="Z27" s="2">
        <v>318</v>
      </c>
      <c r="AA27" s="2">
        <v>2</v>
      </c>
      <c r="AB27" s="2" t="s">
        <v>105</v>
      </c>
      <c r="AC27" s="2" t="s">
        <v>105</v>
      </c>
    </row>
    <row r="28" spans="1:29" s="7" customFormat="1" ht="25.5">
      <c r="A28" s="2">
        <v>7</v>
      </c>
      <c r="B28" s="34" t="s">
        <v>297</v>
      </c>
      <c r="C28" s="34"/>
      <c r="D28" s="25" t="s">
        <v>104</v>
      </c>
      <c r="E28" s="25" t="s">
        <v>105</v>
      </c>
      <c r="F28" s="25" t="s">
        <v>105</v>
      </c>
      <c r="G28" s="199">
        <v>2018</v>
      </c>
      <c r="H28" s="77"/>
      <c r="I28" s="77"/>
      <c r="J28" s="77">
        <v>129000</v>
      </c>
      <c r="K28" s="196"/>
      <c r="L28" s="2" t="s">
        <v>296</v>
      </c>
      <c r="M28" s="2">
        <v>7</v>
      </c>
      <c r="N28" s="2" t="s">
        <v>310</v>
      </c>
      <c r="O28" s="2" t="s">
        <v>311</v>
      </c>
      <c r="P28" s="2" t="s">
        <v>312</v>
      </c>
      <c r="Q28" s="71" t="s">
        <v>271</v>
      </c>
      <c r="R28" s="71" t="s">
        <v>271</v>
      </c>
      <c r="S28" s="2"/>
      <c r="T28" s="2" t="s">
        <v>228</v>
      </c>
      <c r="U28" s="2" t="s">
        <v>228</v>
      </c>
      <c r="V28" s="2" t="s">
        <v>228</v>
      </c>
      <c r="W28" s="2" t="s">
        <v>228</v>
      </c>
      <c r="X28" s="2" t="s">
        <v>138</v>
      </c>
      <c r="Y28" s="2" t="s">
        <v>228</v>
      </c>
      <c r="Z28" s="2">
        <v>39</v>
      </c>
      <c r="AA28" s="2">
        <v>1</v>
      </c>
      <c r="AB28" s="2" t="s">
        <v>105</v>
      </c>
      <c r="AC28" s="2" t="s">
        <v>105</v>
      </c>
    </row>
    <row r="29" spans="1:29" s="7" customFormat="1" ht="12.75">
      <c r="A29" s="226" t="s">
        <v>0</v>
      </c>
      <c r="B29" s="226"/>
      <c r="C29" s="226"/>
      <c r="D29" s="42"/>
      <c r="E29" s="42"/>
      <c r="F29" s="42"/>
      <c r="G29" s="194"/>
      <c r="H29" s="70">
        <f>SUM(H22:H28)</f>
        <v>0</v>
      </c>
      <c r="I29" s="70"/>
      <c r="J29" s="70">
        <f>SUM(J22:J28)</f>
        <v>10142000</v>
      </c>
      <c r="K29" s="196"/>
      <c r="L29" s="2"/>
      <c r="M29" s="2"/>
      <c r="N29" s="2"/>
      <c r="O29" s="2"/>
      <c r="P29" s="2"/>
      <c r="Q29" s="71"/>
      <c r="R29" s="7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 customHeight="1">
      <c r="A30" s="216" t="s">
        <v>359</v>
      </c>
      <c r="B30" s="216"/>
      <c r="C30" s="216"/>
      <c r="D30" s="216"/>
      <c r="E30" s="216"/>
      <c r="F30" s="216"/>
      <c r="G30" s="230"/>
      <c r="H30" s="205"/>
      <c r="I30" s="202"/>
      <c r="J30" s="205"/>
      <c r="K30" s="204"/>
      <c r="L30" s="81"/>
      <c r="M30" s="216" t="s">
        <v>359</v>
      </c>
      <c r="N30" s="216"/>
      <c r="O30" s="216"/>
      <c r="P30" s="216"/>
      <c r="Q30" s="216"/>
      <c r="R30" s="216"/>
      <c r="S30" s="216"/>
      <c r="T30" s="217"/>
      <c r="U30" s="81"/>
      <c r="V30" s="81"/>
      <c r="W30" s="81"/>
      <c r="X30" s="81"/>
      <c r="Y30" s="81"/>
      <c r="Z30" s="81"/>
      <c r="AA30" s="81"/>
      <c r="AB30" s="81"/>
      <c r="AC30" s="81"/>
    </row>
    <row r="31" spans="1:29" s="7" customFormat="1" ht="25.5">
      <c r="A31" s="2">
        <v>1</v>
      </c>
      <c r="B31" s="34" t="s">
        <v>354</v>
      </c>
      <c r="C31" s="34" t="s">
        <v>355</v>
      </c>
      <c r="D31" s="25" t="s">
        <v>356</v>
      </c>
      <c r="E31" s="25" t="s">
        <v>271</v>
      </c>
      <c r="F31" s="25" t="s">
        <v>271</v>
      </c>
      <c r="G31" s="199"/>
      <c r="H31" s="77"/>
      <c r="I31" s="77">
        <v>20000</v>
      </c>
      <c r="J31" s="206"/>
      <c r="K31" s="196" t="s">
        <v>357</v>
      </c>
      <c r="L31" s="2" t="s">
        <v>358</v>
      </c>
      <c r="M31" s="2">
        <v>1</v>
      </c>
      <c r="N31" s="2"/>
      <c r="O31" s="2"/>
      <c r="P31" s="2"/>
      <c r="Q31" s="71"/>
      <c r="R31" s="7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2" customFormat="1" ht="12.75">
      <c r="A32" s="226" t="s">
        <v>0</v>
      </c>
      <c r="B32" s="226"/>
      <c r="C32" s="226"/>
      <c r="D32" s="42"/>
      <c r="E32" s="42"/>
      <c r="F32" s="25"/>
      <c r="G32" s="194"/>
      <c r="H32" s="70">
        <f>SUM(H31:H31)</f>
        <v>0</v>
      </c>
      <c r="I32" s="70">
        <f>SUM(I31:I31)</f>
        <v>20000</v>
      </c>
      <c r="J32" s="70">
        <f>SUM(J31:J31)</f>
        <v>0</v>
      </c>
      <c r="K32" s="196"/>
      <c r="L32" s="2"/>
      <c r="M32" s="2"/>
      <c r="N32" s="2"/>
      <c r="O32" s="2"/>
      <c r="P32" s="2"/>
      <c r="Q32" s="71"/>
      <c r="R32" s="7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 customHeight="1">
      <c r="A33" s="216" t="s">
        <v>379</v>
      </c>
      <c r="B33" s="216"/>
      <c r="C33" s="216"/>
      <c r="D33" s="216"/>
      <c r="E33" s="216"/>
      <c r="F33" s="216"/>
      <c r="G33" s="230"/>
      <c r="H33" s="205"/>
      <c r="I33" s="202"/>
      <c r="J33" s="205"/>
      <c r="K33" s="204"/>
      <c r="L33" s="81"/>
      <c r="M33" s="216" t="s">
        <v>379</v>
      </c>
      <c r="N33" s="216"/>
      <c r="O33" s="216"/>
      <c r="P33" s="216"/>
      <c r="Q33" s="216"/>
      <c r="R33" s="216"/>
      <c r="S33" s="216"/>
      <c r="T33" s="217"/>
      <c r="U33" s="81"/>
      <c r="V33" s="81"/>
      <c r="W33" s="81"/>
      <c r="X33" s="81"/>
      <c r="Y33" s="81"/>
      <c r="Z33" s="81"/>
      <c r="AA33" s="81"/>
      <c r="AB33" s="81"/>
      <c r="AC33" s="81"/>
    </row>
    <row r="34" spans="1:29" s="28" customFormat="1" ht="25.5">
      <c r="A34" s="2">
        <v>1</v>
      </c>
      <c r="B34" s="2" t="s">
        <v>380</v>
      </c>
      <c r="C34" s="2" t="s">
        <v>290</v>
      </c>
      <c r="D34" s="25" t="s">
        <v>104</v>
      </c>
      <c r="E34" s="25" t="s">
        <v>105</v>
      </c>
      <c r="F34" s="25" t="s">
        <v>104</v>
      </c>
      <c r="G34" s="194">
        <v>1912</v>
      </c>
      <c r="H34" s="71"/>
      <c r="I34" s="71"/>
      <c r="J34" s="71">
        <v>10447000</v>
      </c>
      <c r="K34" s="196" t="s">
        <v>381</v>
      </c>
      <c r="L34" s="34" t="s">
        <v>382</v>
      </c>
      <c r="M34" s="2">
        <v>1</v>
      </c>
      <c r="N34" s="34" t="s">
        <v>224</v>
      </c>
      <c r="O34" s="34" t="s">
        <v>144</v>
      </c>
      <c r="P34" s="34" t="s">
        <v>395</v>
      </c>
      <c r="Q34" s="77" t="s">
        <v>271</v>
      </c>
      <c r="R34" s="77" t="s">
        <v>271</v>
      </c>
      <c r="S34" s="34"/>
      <c r="T34" s="34" t="s">
        <v>228</v>
      </c>
      <c r="U34" s="34" t="s">
        <v>228</v>
      </c>
      <c r="V34" s="34" t="s">
        <v>228</v>
      </c>
      <c r="W34" s="34" t="s">
        <v>228</v>
      </c>
      <c r="X34" s="34" t="s">
        <v>228</v>
      </c>
      <c r="Y34" s="34" t="s">
        <v>228</v>
      </c>
      <c r="Z34" s="34">
        <v>1477.09</v>
      </c>
      <c r="AA34" s="34">
        <v>3</v>
      </c>
      <c r="AB34" s="34" t="s">
        <v>104</v>
      </c>
      <c r="AC34" s="34" t="s">
        <v>104</v>
      </c>
    </row>
    <row r="35" spans="1:29" s="28" customFormat="1" ht="25.5">
      <c r="A35" s="2">
        <v>2</v>
      </c>
      <c r="B35" s="2" t="s">
        <v>383</v>
      </c>
      <c r="C35" s="2" t="s">
        <v>290</v>
      </c>
      <c r="D35" s="25" t="s">
        <v>104</v>
      </c>
      <c r="E35" s="25" t="s">
        <v>105</v>
      </c>
      <c r="F35" s="25" t="s">
        <v>104</v>
      </c>
      <c r="G35" s="194">
        <v>1904</v>
      </c>
      <c r="H35" s="71"/>
      <c r="I35" s="71"/>
      <c r="J35" s="71">
        <v>8378000</v>
      </c>
      <c r="K35" s="196" t="s">
        <v>381</v>
      </c>
      <c r="L35" s="34" t="s">
        <v>382</v>
      </c>
      <c r="M35" s="2">
        <v>2</v>
      </c>
      <c r="N35" s="34" t="s">
        <v>224</v>
      </c>
      <c r="O35" s="34" t="s">
        <v>144</v>
      </c>
      <c r="P35" s="34" t="s">
        <v>395</v>
      </c>
      <c r="Q35" s="77" t="s">
        <v>271</v>
      </c>
      <c r="R35" s="77" t="s">
        <v>271</v>
      </c>
      <c r="S35" s="34"/>
      <c r="T35" s="34" t="s">
        <v>228</v>
      </c>
      <c r="U35" s="34" t="s">
        <v>228</v>
      </c>
      <c r="V35" s="34" t="s">
        <v>228</v>
      </c>
      <c r="W35" s="34" t="s">
        <v>228</v>
      </c>
      <c r="X35" s="34" t="s">
        <v>228</v>
      </c>
      <c r="Y35" s="34" t="s">
        <v>228</v>
      </c>
      <c r="Z35" s="34">
        <v>1184.47</v>
      </c>
      <c r="AA35" s="34">
        <v>3</v>
      </c>
      <c r="AB35" s="34" t="s">
        <v>104</v>
      </c>
      <c r="AC35" s="34" t="s">
        <v>105</v>
      </c>
    </row>
    <row r="36" spans="1:29" s="28" customFormat="1" ht="25.5">
      <c r="A36" s="2">
        <v>3</v>
      </c>
      <c r="B36" s="2" t="s">
        <v>384</v>
      </c>
      <c r="C36" s="2" t="s">
        <v>385</v>
      </c>
      <c r="D36" s="25" t="s">
        <v>104</v>
      </c>
      <c r="E36" s="25" t="s">
        <v>105</v>
      </c>
      <c r="F36" s="25" t="s">
        <v>105</v>
      </c>
      <c r="G36" s="194">
        <v>1912</v>
      </c>
      <c r="H36" s="71"/>
      <c r="I36" s="71"/>
      <c r="J36" s="71">
        <v>607000</v>
      </c>
      <c r="K36" s="196" t="s">
        <v>386</v>
      </c>
      <c r="L36" s="34" t="s">
        <v>382</v>
      </c>
      <c r="M36" s="2">
        <v>3</v>
      </c>
      <c r="N36" s="34" t="s">
        <v>224</v>
      </c>
      <c r="O36" s="34" t="s">
        <v>144</v>
      </c>
      <c r="P36" s="34" t="s">
        <v>145</v>
      </c>
      <c r="Q36" s="77" t="s">
        <v>271</v>
      </c>
      <c r="R36" s="77" t="s">
        <v>271</v>
      </c>
      <c r="S36" s="34"/>
      <c r="T36" s="34" t="s">
        <v>228</v>
      </c>
      <c r="U36" s="34" t="s">
        <v>228</v>
      </c>
      <c r="V36" s="34" t="s">
        <v>228</v>
      </c>
      <c r="W36" s="34" t="s">
        <v>228</v>
      </c>
      <c r="X36" s="34" t="s">
        <v>228</v>
      </c>
      <c r="Y36" s="34" t="s">
        <v>228</v>
      </c>
      <c r="Z36" s="34">
        <v>221.02</v>
      </c>
      <c r="AA36" s="34">
        <v>1</v>
      </c>
      <c r="AB36" s="34" t="s">
        <v>105</v>
      </c>
      <c r="AC36" s="34" t="s">
        <v>105</v>
      </c>
    </row>
    <row r="37" spans="1:29" s="28" customFormat="1" ht="25.5">
      <c r="A37" s="2">
        <v>4</v>
      </c>
      <c r="B37" s="2" t="s">
        <v>387</v>
      </c>
      <c r="C37" s="2" t="s">
        <v>385</v>
      </c>
      <c r="D37" s="25" t="s">
        <v>104</v>
      </c>
      <c r="E37" s="25" t="s">
        <v>105</v>
      </c>
      <c r="F37" s="25" t="s">
        <v>105</v>
      </c>
      <c r="G37" s="194">
        <v>1912</v>
      </c>
      <c r="H37" s="71"/>
      <c r="I37" s="71"/>
      <c r="J37" s="71">
        <v>83000</v>
      </c>
      <c r="K37" s="196" t="s">
        <v>388</v>
      </c>
      <c r="L37" s="34" t="s">
        <v>382</v>
      </c>
      <c r="M37" s="2">
        <v>4</v>
      </c>
      <c r="N37" s="34" t="s">
        <v>224</v>
      </c>
      <c r="O37" s="34" t="s">
        <v>396</v>
      </c>
      <c r="P37" s="34" t="s">
        <v>145</v>
      </c>
      <c r="Q37" s="77" t="s">
        <v>271</v>
      </c>
      <c r="R37" s="77" t="s">
        <v>271</v>
      </c>
      <c r="S37" s="34"/>
      <c r="T37" s="34" t="s">
        <v>141</v>
      </c>
      <c r="U37" s="34" t="s">
        <v>230</v>
      </c>
      <c r="V37" s="34" t="s">
        <v>141</v>
      </c>
      <c r="W37" s="34" t="s">
        <v>141</v>
      </c>
      <c r="X37" s="34" t="s">
        <v>141</v>
      </c>
      <c r="Y37" s="34" t="s">
        <v>141</v>
      </c>
      <c r="Z37" s="34">
        <v>22.99</v>
      </c>
      <c r="AA37" s="34">
        <v>1</v>
      </c>
      <c r="AB37" s="34" t="s">
        <v>105</v>
      </c>
      <c r="AC37" s="34" t="s">
        <v>105</v>
      </c>
    </row>
    <row r="38" spans="1:29" s="28" customFormat="1" ht="25.5">
      <c r="A38" s="2">
        <v>5</v>
      </c>
      <c r="B38" s="2" t="s">
        <v>389</v>
      </c>
      <c r="C38" s="2" t="s">
        <v>385</v>
      </c>
      <c r="D38" s="25" t="s">
        <v>104</v>
      </c>
      <c r="E38" s="25" t="s">
        <v>105</v>
      </c>
      <c r="F38" s="25" t="s">
        <v>105</v>
      </c>
      <c r="G38" s="194">
        <v>1980</v>
      </c>
      <c r="H38" s="71"/>
      <c r="I38" s="71"/>
      <c r="J38" s="71">
        <v>174000</v>
      </c>
      <c r="K38" s="196" t="s">
        <v>388</v>
      </c>
      <c r="L38" s="34" t="s">
        <v>382</v>
      </c>
      <c r="M38" s="2">
        <v>5</v>
      </c>
      <c r="N38" s="34" t="s">
        <v>224</v>
      </c>
      <c r="O38" s="34" t="s">
        <v>396</v>
      </c>
      <c r="P38" s="34" t="s">
        <v>395</v>
      </c>
      <c r="Q38" s="77" t="s">
        <v>271</v>
      </c>
      <c r="R38" s="77" t="s">
        <v>271</v>
      </c>
      <c r="S38" s="34"/>
      <c r="T38" s="34" t="s">
        <v>141</v>
      </c>
      <c r="U38" s="34" t="s">
        <v>230</v>
      </c>
      <c r="V38" s="34" t="s">
        <v>141</v>
      </c>
      <c r="W38" s="34" t="s">
        <v>141</v>
      </c>
      <c r="X38" s="34" t="s">
        <v>141</v>
      </c>
      <c r="Y38" s="34" t="s">
        <v>141</v>
      </c>
      <c r="Z38" s="34">
        <v>48.19</v>
      </c>
      <c r="AA38" s="34">
        <v>1</v>
      </c>
      <c r="AB38" s="34" t="s">
        <v>105</v>
      </c>
      <c r="AC38" s="34" t="s">
        <v>105</v>
      </c>
    </row>
    <row r="39" spans="1:29" s="28" customFormat="1" ht="25.5">
      <c r="A39" s="2">
        <v>6</v>
      </c>
      <c r="B39" s="2" t="s">
        <v>390</v>
      </c>
      <c r="C39" s="2" t="s">
        <v>385</v>
      </c>
      <c r="D39" s="25" t="s">
        <v>104</v>
      </c>
      <c r="E39" s="25" t="s">
        <v>105</v>
      </c>
      <c r="F39" s="25" t="s">
        <v>105</v>
      </c>
      <c r="G39" s="194">
        <v>1960</v>
      </c>
      <c r="H39" s="71"/>
      <c r="I39" s="71"/>
      <c r="J39" s="71">
        <v>119000</v>
      </c>
      <c r="K39" s="196" t="s">
        <v>388</v>
      </c>
      <c r="L39" s="34" t="s">
        <v>382</v>
      </c>
      <c r="M39" s="2">
        <v>6</v>
      </c>
      <c r="N39" s="34" t="s">
        <v>224</v>
      </c>
      <c r="O39" s="34" t="s">
        <v>144</v>
      </c>
      <c r="P39" s="34" t="s">
        <v>145</v>
      </c>
      <c r="Q39" s="77" t="s">
        <v>271</v>
      </c>
      <c r="R39" s="77" t="s">
        <v>271</v>
      </c>
      <c r="S39" s="34"/>
      <c r="T39" s="34" t="s">
        <v>141</v>
      </c>
      <c r="U39" s="34" t="s">
        <v>230</v>
      </c>
      <c r="V39" s="34" t="s">
        <v>141</v>
      </c>
      <c r="W39" s="34" t="s">
        <v>141</v>
      </c>
      <c r="X39" s="34" t="s">
        <v>141</v>
      </c>
      <c r="Y39" s="34" t="s">
        <v>141</v>
      </c>
      <c r="Z39" s="34">
        <v>43.32</v>
      </c>
      <c r="AA39" s="34">
        <v>1</v>
      </c>
      <c r="AB39" s="34" t="s">
        <v>105</v>
      </c>
      <c r="AC39" s="34" t="s">
        <v>105</v>
      </c>
    </row>
    <row r="40" spans="1:29" s="28" customFormat="1" ht="25.5">
      <c r="A40" s="2">
        <v>7</v>
      </c>
      <c r="B40" s="2" t="s">
        <v>391</v>
      </c>
      <c r="C40" s="2" t="s">
        <v>385</v>
      </c>
      <c r="D40" s="25" t="s">
        <v>104</v>
      </c>
      <c r="E40" s="25" t="s">
        <v>105</v>
      </c>
      <c r="F40" s="25" t="s">
        <v>105</v>
      </c>
      <c r="G40" s="194">
        <v>1912</v>
      </c>
      <c r="H40" s="71"/>
      <c r="I40" s="71"/>
      <c r="J40" s="71">
        <v>351000</v>
      </c>
      <c r="K40" s="196" t="s">
        <v>388</v>
      </c>
      <c r="L40" s="34" t="s">
        <v>382</v>
      </c>
      <c r="M40" s="2">
        <v>7</v>
      </c>
      <c r="N40" s="34" t="s">
        <v>224</v>
      </c>
      <c r="O40" s="34" t="s">
        <v>144</v>
      </c>
      <c r="P40" s="34" t="s">
        <v>395</v>
      </c>
      <c r="Q40" s="77" t="s">
        <v>271</v>
      </c>
      <c r="R40" s="77" t="s">
        <v>271</v>
      </c>
      <c r="S40" s="34"/>
      <c r="T40" s="34" t="s">
        <v>141</v>
      </c>
      <c r="U40" s="34" t="s">
        <v>230</v>
      </c>
      <c r="V40" s="34" t="s">
        <v>141</v>
      </c>
      <c r="W40" s="34" t="s">
        <v>141</v>
      </c>
      <c r="X40" s="34" t="s">
        <v>141</v>
      </c>
      <c r="Y40" s="34" t="s">
        <v>141</v>
      </c>
      <c r="Z40" s="34">
        <v>127.75</v>
      </c>
      <c r="AA40" s="34">
        <v>1</v>
      </c>
      <c r="AB40" s="34" t="s">
        <v>105</v>
      </c>
      <c r="AC40" s="34" t="s">
        <v>105</v>
      </c>
    </row>
    <row r="41" spans="1:29" s="28" customFormat="1" ht="25.5">
      <c r="A41" s="2">
        <v>8</v>
      </c>
      <c r="B41" s="2" t="s">
        <v>392</v>
      </c>
      <c r="C41" s="2" t="s">
        <v>385</v>
      </c>
      <c r="D41" s="25" t="s">
        <v>104</v>
      </c>
      <c r="E41" s="25" t="s">
        <v>105</v>
      </c>
      <c r="F41" s="25" t="s">
        <v>105</v>
      </c>
      <c r="G41" s="194">
        <v>1970</v>
      </c>
      <c r="H41" s="71"/>
      <c r="I41" s="71"/>
      <c r="J41" s="71">
        <v>36000</v>
      </c>
      <c r="K41" s="196" t="s">
        <v>388</v>
      </c>
      <c r="L41" s="34" t="s">
        <v>382</v>
      </c>
      <c r="M41" s="2">
        <v>8</v>
      </c>
      <c r="N41" s="34" t="s">
        <v>224</v>
      </c>
      <c r="O41" s="34" t="s">
        <v>396</v>
      </c>
      <c r="P41" s="34" t="s">
        <v>145</v>
      </c>
      <c r="Q41" s="77" t="s">
        <v>271</v>
      </c>
      <c r="R41" s="77" t="s">
        <v>271</v>
      </c>
      <c r="S41" s="34"/>
      <c r="T41" s="34" t="s">
        <v>141</v>
      </c>
      <c r="U41" s="34" t="s">
        <v>230</v>
      </c>
      <c r="V41" s="34" t="s">
        <v>141</v>
      </c>
      <c r="W41" s="34" t="s">
        <v>141</v>
      </c>
      <c r="X41" s="34" t="s">
        <v>141</v>
      </c>
      <c r="Y41" s="34" t="s">
        <v>141</v>
      </c>
      <c r="Z41" s="34">
        <v>13.26</v>
      </c>
      <c r="AA41" s="34">
        <v>1</v>
      </c>
      <c r="AB41" s="34" t="s">
        <v>105</v>
      </c>
      <c r="AC41" s="34" t="s">
        <v>105</v>
      </c>
    </row>
    <row r="42" spans="1:29" s="28" customFormat="1" ht="25.5">
      <c r="A42" s="2">
        <v>9</v>
      </c>
      <c r="B42" s="2" t="s">
        <v>393</v>
      </c>
      <c r="C42" s="2" t="s">
        <v>385</v>
      </c>
      <c r="D42" s="25" t="s">
        <v>104</v>
      </c>
      <c r="E42" s="25" t="s">
        <v>105</v>
      </c>
      <c r="F42" s="25" t="s">
        <v>105</v>
      </c>
      <c r="G42" s="194">
        <v>1970</v>
      </c>
      <c r="H42" s="71"/>
      <c r="I42" s="71"/>
      <c r="J42" s="71">
        <v>111000</v>
      </c>
      <c r="K42" s="196" t="s">
        <v>388</v>
      </c>
      <c r="L42" s="34" t="s">
        <v>382</v>
      </c>
      <c r="M42" s="2">
        <v>9</v>
      </c>
      <c r="N42" s="34" t="s">
        <v>224</v>
      </c>
      <c r="O42" s="34" t="s">
        <v>396</v>
      </c>
      <c r="P42" s="34" t="s">
        <v>145</v>
      </c>
      <c r="Q42" s="77" t="s">
        <v>271</v>
      </c>
      <c r="R42" s="77" t="s">
        <v>271</v>
      </c>
      <c r="S42" s="34"/>
      <c r="T42" s="34" t="s">
        <v>141</v>
      </c>
      <c r="U42" s="34" t="s">
        <v>230</v>
      </c>
      <c r="V42" s="34" t="s">
        <v>141</v>
      </c>
      <c r="W42" s="34" t="s">
        <v>141</v>
      </c>
      <c r="X42" s="34" t="s">
        <v>141</v>
      </c>
      <c r="Y42" s="34" t="s">
        <v>141</v>
      </c>
      <c r="Z42" s="34">
        <v>40.43</v>
      </c>
      <c r="AA42" s="34">
        <v>1</v>
      </c>
      <c r="AB42" s="34" t="s">
        <v>105</v>
      </c>
      <c r="AC42" s="34" t="s">
        <v>105</v>
      </c>
    </row>
    <row r="43" spans="1:29" s="28" customFormat="1" ht="25.5">
      <c r="A43" s="2">
        <v>10</v>
      </c>
      <c r="B43" s="2" t="s">
        <v>394</v>
      </c>
      <c r="C43" s="2" t="s">
        <v>385</v>
      </c>
      <c r="D43" s="25" t="s">
        <v>104</v>
      </c>
      <c r="E43" s="25" t="s">
        <v>105</v>
      </c>
      <c r="F43" s="25" t="s">
        <v>105</v>
      </c>
      <c r="G43" s="194">
        <v>1912</v>
      </c>
      <c r="H43" s="71"/>
      <c r="I43" s="71"/>
      <c r="J43" s="71">
        <v>62000</v>
      </c>
      <c r="K43" s="196" t="s">
        <v>388</v>
      </c>
      <c r="L43" s="34" t="s">
        <v>382</v>
      </c>
      <c r="M43" s="2">
        <v>10</v>
      </c>
      <c r="N43" s="34" t="s">
        <v>224</v>
      </c>
      <c r="O43" s="34" t="s">
        <v>396</v>
      </c>
      <c r="P43" s="34" t="s">
        <v>395</v>
      </c>
      <c r="Q43" s="77" t="s">
        <v>271</v>
      </c>
      <c r="R43" s="77" t="s">
        <v>271</v>
      </c>
      <c r="S43" s="34"/>
      <c r="T43" s="34" t="s">
        <v>141</v>
      </c>
      <c r="U43" s="34" t="s">
        <v>230</v>
      </c>
      <c r="V43" s="34" t="s">
        <v>141</v>
      </c>
      <c r="W43" s="34" t="s">
        <v>141</v>
      </c>
      <c r="X43" s="34" t="s">
        <v>141</v>
      </c>
      <c r="Y43" s="34" t="s">
        <v>141</v>
      </c>
      <c r="Z43" s="34">
        <v>22.53</v>
      </c>
      <c r="AA43" s="34">
        <v>1</v>
      </c>
      <c r="AB43" s="34" t="s">
        <v>105</v>
      </c>
      <c r="AC43" s="34" t="s">
        <v>105</v>
      </c>
    </row>
    <row r="44" spans="1:29" s="7" customFormat="1" ht="14.25" customHeight="1">
      <c r="A44" s="226" t="s">
        <v>0</v>
      </c>
      <c r="B44" s="226"/>
      <c r="C44" s="226"/>
      <c r="D44" s="42"/>
      <c r="E44" s="42"/>
      <c r="F44" s="42"/>
      <c r="G44" s="194"/>
      <c r="H44" s="70">
        <f>SUM(H34:H43)</f>
        <v>0</v>
      </c>
      <c r="I44" s="70"/>
      <c r="J44" s="70">
        <f>SUM(J34:J43)</f>
        <v>20368000</v>
      </c>
      <c r="K44" s="196"/>
      <c r="L44" s="2"/>
      <c r="M44" s="2"/>
      <c r="N44" s="2"/>
      <c r="O44" s="2"/>
      <c r="P44" s="2"/>
      <c r="Q44" s="71"/>
      <c r="R44" s="7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7" customFormat="1" ht="15" customHeight="1">
      <c r="A45" s="216" t="s">
        <v>459</v>
      </c>
      <c r="B45" s="216"/>
      <c r="C45" s="216"/>
      <c r="D45" s="216"/>
      <c r="E45" s="216"/>
      <c r="F45" s="216"/>
      <c r="G45" s="230"/>
      <c r="H45" s="205"/>
      <c r="I45" s="202"/>
      <c r="J45" s="205"/>
      <c r="K45" s="204"/>
      <c r="L45" s="81"/>
      <c r="M45" s="216" t="s">
        <v>459</v>
      </c>
      <c r="N45" s="216"/>
      <c r="O45" s="216"/>
      <c r="P45" s="216"/>
      <c r="Q45" s="216"/>
      <c r="R45" s="216"/>
      <c r="S45" s="216"/>
      <c r="T45" s="217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s="28" customFormat="1" ht="25.5">
      <c r="A46" s="2">
        <v>1</v>
      </c>
      <c r="B46" s="2" t="s">
        <v>460</v>
      </c>
      <c r="C46" s="2" t="s">
        <v>461</v>
      </c>
      <c r="D46" s="25" t="s">
        <v>356</v>
      </c>
      <c r="E46" s="25" t="s">
        <v>105</v>
      </c>
      <c r="F46" s="25" t="s">
        <v>271</v>
      </c>
      <c r="G46" s="194">
        <v>1966</v>
      </c>
      <c r="H46" s="71"/>
      <c r="I46" s="71"/>
      <c r="J46" s="71">
        <v>641000</v>
      </c>
      <c r="K46" s="196" t="s">
        <v>462</v>
      </c>
      <c r="L46" s="34" t="s">
        <v>463</v>
      </c>
      <c r="M46" s="2">
        <v>1</v>
      </c>
      <c r="N46" s="34" t="s">
        <v>475</v>
      </c>
      <c r="O46" s="34" t="s">
        <v>476</v>
      </c>
      <c r="P46" s="34" t="s">
        <v>145</v>
      </c>
      <c r="Q46" s="77"/>
      <c r="R46" s="77"/>
      <c r="S46" s="34"/>
      <c r="T46" s="34" t="s">
        <v>230</v>
      </c>
      <c r="U46" s="34" t="s">
        <v>230</v>
      </c>
      <c r="V46" s="34" t="s">
        <v>230</v>
      </c>
      <c r="W46" s="34" t="s">
        <v>141</v>
      </c>
      <c r="X46" s="34" t="s">
        <v>141</v>
      </c>
      <c r="Y46" s="34" t="s">
        <v>141</v>
      </c>
      <c r="Z46" s="34">
        <v>172</v>
      </c>
      <c r="AA46" s="34" t="s">
        <v>477</v>
      </c>
      <c r="AB46" s="34" t="s">
        <v>271</v>
      </c>
      <c r="AC46" s="34" t="s">
        <v>271</v>
      </c>
    </row>
    <row r="47" spans="1:29" s="28" customFormat="1" ht="25.5">
      <c r="A47" s="2">
        <v>2</v>
      </c>
      <c r="B47" s="2" t="s">
        <v>464</v>
      </c>
      <c r="C47" s="2" t="s">
        <v>461</v>
      </c>
      <c r="D47" s="25" t="s">
        <v>356</v>
      </c>
      <c r="E47" s="25" t="s">
        <v>105</v>
      </c>
      <c r="F47" s="25" t="s">
        <v>271</v>
      </c>
      <c r="G47" s="194">
        <v>1966</v>
      </c>
      <c r="H47" s="71"/>
      <c r="I47" s="71"/>
      <c r="J47" s="71">
        <v>67000</v>
      </c>
      <c r="K47" s="196" t="s">
        <v>465</v>
      </c>
      <c r="L47" s="34" t="s">
        <v>463</v>
      </c>
      <c r="M47" s="2">
        <v>2</v>
      </c>
      <c r="N47" s="34" t="s">
        <v>475</v>
      </c>
      <c r="O47" s="34" t="s">
        <v>476</v>
      </c>
      <c r="P47" s="34" t="s">
        <v>145</v>
      </c>
      <c r="Q47" s="77"/>
      <c r="R47" s="77"/>
      <c r="S47" s="34"/>
      <c r="T47" s="34" t="s">
        <v>230</v>
      </c>
      <c r="U47" s="34" t="s">
        <v>230</v>
      </c>
      <c r="V47" s="34" t="s">
        <v>230</v>
      </c>
      <c r="W47" s="34" t="s">
        <v>141</v>
      </c>
      <c r="X47" s="34" t="s">
        <v>141</v>
      </c>
      <c r="Y47" s="34" t="s">
        <v>141</v>
      </c>
      <c r="Z47" s="34">
        <v>18</v>
      </c>
      <c r="AA47" s="34" t="s">
        <v>477</v>
      </c>
      <c r="AB47" s="34" t="s">
        <v>271</v>
      </c>
      <c r="AC47" s="34" t="s">
        <v>271</v>
      </c>
    </row>
    <row r="48" spans="1:29" s="28" customFormat="1" ht="38.25">
      <c r="A48" s="2">
        <v>3</v>
      </c>
      <c r="B48" s="2" t="s">
        <v>466</v>
      </c>
      <c r="C48" s="2" t="s">
        <v>461</v>
      </c>
      <c r="D48" s="25" t="s">
        <v>356</v>
      </c>
      <c r="E48" s="25" t="s">
        <v>105</v>
      </c>
      <c r="F48" s="25" t="s">
        <v>271</v>
      </c>
      <c r="G48" s="194">
        <v>1987</v>
      </c>
      <c r="H48" s="71"/>
      <c r="I48" s="71"/>
      <c r="J48" s="71">
        <v>83000</v>
      </c>
      <c r="K48" s="196" t="s">
        <v>467</v>
      </c>
      <c r="L48" s="34" t="s">
        <v>463</v>
      </c>
      <c r="M48" s="2">
        <v>3</v>
      </c>
      <c r="N48" s="34" t="s">
        <v>475</v>
      </c>
      <c r="O48" s="34" t="s">
        <v>478</v>
      </c>
      <c r="P48" s="34" t="s">
        <v>145</v>
      </c>
      <c r="Q48" s="77"/>
      <c r="R48" s="77"/>
      <c r="S48" s="34"/>
      <c r="T48" s="34" t="s">
        <v>230</v>
      </c>
      <c r="U48" s="34" t="s">
        <v>230</v>
      </c>
      <c r="V48" s="34" t="s">
        <v>230</v>
      </c>
      <c r="W48" s="34" t="s">
        <v>230</v>
      </c>
      <c r="X48" s="34" t="s">
        <v>230</v>
      </c>
      <c r="Y48" s="34" t="s">
        <v>230</v>
      </c>
      <c r="Z48" s="34">
        <v>22.36</v>
      </c>
      <c r="AA48" s="34" t="s">
        <v>477</v>
      </c>
      <c r="AB48" s="34" t="s">
        <v>271</v>
      </c>
      <c r="AC48" s="34" t="s">
        <v>271</v>
      </c>
    </row>
    <row r="49" spans="1:29" s="28" customFormat="1" ht="242.25">
      <c r="A49" s="2">
        <v>4</v>
      </c>
      <c r="B49" s="2" t="s">
        <v>468</v>
      </c>
      <c r="C49" s="2" t="s">
        <v>461</v>
      </c>
      <c r="D49" s="25" t="s">
        <v>356</v>
      </c>
      <c r="E49" s="25" t="s">
        <v>105</v>
      </c>
      <c r="F49" s="25" t="s">
        <v>271</v>
      </c>
      <c r="G49" s="194">
        <v>1989</v>
      </c>
      <c r="H49" s="71"/>
      <c r="I49" s="71"/>
      <c r="J49" s="71">
        <v>2217000</v>
      </c>
      <c r="K49" s="196" t="s">
        <v>469</v>
      </c>
      <c r="L49" s="34" t="s">
        <v>463</v>
      </c>
      <c r="M49" s="2">
        <v>4</v>
      </c>
      <c r="N49" s="34" t="s">
        <v>475</v>
      </c>
      <c r="O49" s="34" t="s">
        <v>478</v>
      </c>
      <c r="P49" s="34" t="s">
        <v>145</v>
      </c>
      <c r="Q49" s="77"/>
      <c r="R49" s="77"/>
      <c r="S49" s="34"/>
      <c r="T49" s="34" t="s">
        <v>230</v>
      </c>
      <c r="U49" s="34" t="s">
        <v>230</v>
      </c>
      <c r="V49" s="34" t="s">
        <v>230</v>
      </c>
      <c r="W49" s="34" t="s">
        <v>230</v>
      </c>
      <c r="X49" s="34" t="s">
        <v>230</v>
      </c>
      <c r="Y49" s="34" t="s">
        <v>230</v>
      </c>
      <c r="Z49" s="34">
        <v>672</v>
      </c>
      <c r="AA49" s="34" t="s">
        <v>479</v>
      </c>
      <c r="AB49" s="34" t="s">
        <v>356</v>
      </c>
      <c r="AC49" s="34" t="s">
        <v>271</v>
      </c>
    </row>
    <row r="50" spans="1:29" s="28" customFormat="1" ht="25.5">
      <c r="A50" s="2">
        <v>5</v>
      </c>
      <c r="B50" s="2" t="s">
        <v>470</v>
      </c>
      <c r="C50" s="2" t="s">
        <v>461</v>
      </c>
      <c r="D50" s="25" t="s">
        <v>356</v>
      </c>
      <c r="E50" s="25" t="s">
        <v>105</v>
      </c>
      <c r="F50" s="25" t="s">
        <v>271</v>
      </c>
      <c r="G50" s="194">
        <v>1988</v>
      </c>
      <c r="H50" s="71">
        <v>18545.45</v>
      </c>
      <c r="I50" s="71"/>
      <c r="J50" s="71"/>
      <c r="K50" s="196"/>
      <c r="L50" s="34" t="s">
        <v>463</v>
      </c>
      <c r="M50" s="2">
        <v>5</v>
      </c>
      <c r="N50" s="34"/>
      <c r="O50" s="34"/>
      <c r="P50" s="34"/>
      <c r="Q50" s="77"/>
      <c r="R50" s="77"/>
      <c r="S50" s="34"/>
      <c r="T50" s="34" t="s">
        <v>230</v>
      </c>
      <c r="U50" s="34" t="s">
        <v>141</v>
      </c>
      <c r="V50" s="34" t="s">
        <v>141</v>
      </c>
      <c r="W50" s="34" t="s">
        <v>141</v>
      </c>
      <c r="X50" s="34" t="s">
        <v>141</v>
      </c>
      <c r="Y50" s="34" t="s">
        <v>141</v>
      </c>
      <c r="Z50" s="34" t="s">
        <v>480</v>
      </c>
      <c r="AA50" s="34" t="s">
        <v>141</v>
      </c>
      <c r="AB50" s="34" t="s">
        <v>271</v>
      </c>
      <c r="AC50" s="34" t="s">
        <v>271</v>
      </c>
    </row>
    <row r="51" spans="1:29" s="28" customFormat="1" ht="25.5">
      <c r="A51" s="2">
        <v>6</v>
      </c>
      <c r="B51" s="2" t="s">
        <v>471</v>
      </c>
      <c r="C51" s="2" t="s">
        <v>461</v>
      </c>
      <c r="D51" s="25" t="s">
        <v>356</v>
      </c>
      <c r="E51" s="25" t="s">
        <v>105</v>
      </c>
      <c r="F51" s="25" t="s">
        <v>271</v>
      </c>
      <c r="G51" s="194">
        <v>1988</v>
      </c>
      <c r="H51" s="71">
        <v>29396.18</v>
      </c>
      <c r="I51" s="71"/>
      <c r="J51" s="71"/>
      <c r="K51" s="196"/>
      <c r="L51" s="34" t="s">
        <v>463</v>
      </c>
      <c r="M51" s="2">
        <v>6</v>
      </c>
      <c r="N51" s="34"/>
      <c r="O51" s="34"/>
      <c r="P51" s="34"/>
      <c r="Q51" s="77"/>
      <c r="R51" s="77"/>
      <c r="S51" s="34"/>
      <c r="T51" s="34" t="s">
        <v>230</v>
      </c>
      <c r="U51" s="34" t="s">
        <v>141</v>
      </c>
      <c r="V51" s="34" t="s">
        <v>141</v>
      </c>
      <c r="W51" s="34" t="s">
        <v>141</v>
      </c>
      <c r="X51" s="34" t="s">
        <v>141</v>
      </c>
      <c r="Y51" s="34" t="s">
        <v>141</v>
      </c>
      <c r="Z51" s="34" t="s">
        <v>481</v>
      </c>
      <c r="AA51" s="34" t="s">
        <v>141</v>
      </c>
      <c r="AB51" s="34" t="s">
        <v>271</v>
      </c>
      <c r="AC51" s="34" t="s">
        <v>271</v>
      </c>
    </row>
    <row r="52" spans="1:29" s="28" customFormat="1" ht="25.5">
      <c r="A52" s="2">
        <v>7</v>
      </c>
      <c r="B52" s="2" t="s">
        <v>472</v>
      </c>
      <c r="C52" s="2"/>
      <c r="D52" s="25" t="s">
        <v>104</v>
      </c>
      <c r="E52" s="25" t="s">
        <v>105</v>
      </c>
      <c r="F52" s="25" t="s">
        <v>105</v>
      </c>
      <c r="G52" s="194">
        <v>2019</v>
      </c>
      <c r="H52" s="71">
        <v>50430</v>
      </c>
      <c r="I52" s="71"/>
      <c r="J52" s="71"/>
      <c r="K52" s="196"/>
      <c r="L52" s="34" t="s">
        <v>473</v>
      </c>
      <c r="M52" s="2">
        <v>7</v>
      </c>
      <c r="N52" s="34"/>
      <c r="O52" s="34"/>
      <c r="P52" s="34"/>
      <c r="Q52" s="77"/>
      <c r="R52" s="7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:29" s="28" customFormat="1" ht="25.5">
      <c r="A53" s="2">
        <v>8</v>
      </c>
      <c r="B53" s="2" t="s">
        <v>474</v>
      </c>
      <c r="C53" s="2"/>
      <c r="D53" s="25" t="s">
        <v>104</v>
      </c>
      <c r="E53" s="25" t="s">
        <v>105</v>
      </c>
      <c r="F53" s="25" t="s">
        <v>105</v>
      </c>
      <c r="G53" s="194">
        <v>2019</v>
      </c>
      <c r="H53" s="71">
        <v>19680</v>
      </c>
      <c r="I53" s="71"/>
      <c r="J53" s="71"/>
      <c r="K53" s="196"/>
      <c r="L53" s="34" t="s">
        <v>473</v>
      </c>
      <c r="M53" s="2">
        <v>8</v>
      </c>
      <c r="N53" s="34"/>
      <c r="O53" s="34"/>
      <c r="P53" s="34"/>
      <c r="Q53" s="77"/>
      <c r="R53" s="7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1:29" s="7" customFormat="1" ht="12.75">
      <c r="A54" s="226" t="s">
        <v>0</v>
      </c>
      <c r="B54" s="226"/>
      <c r="C54" s="226"/>
      <c r="D54" s="42"/>
      <c r="E54" s="42"/>
      <c r="F54" s="42"/>
      <c r="G54" s="194"/>
      <c r="H54" s="70">
        <f>SUM(H46:H53)</f>
        <v>118051.63</v>
      </c>
      <c r="I54" s="70"/>
      <c r="J54" s="70">
        <f>SUM(J46:J53)</f>
        <v>3008000</v>
      </c>
      <c r="K54" s="196"/>
      <c r="L54" s="2"/>
      <c r="M54" s="2"/>
      <c r="N54" s="2"/>
      <c r="O54" s="2"/>
      <c r="P54" s="2"/>
      <c r="Q54" s="71"/>
      <c r="R54" s="7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7" customFormat="1" ht="14.25" customHeight="1">
      <c r="A55" s="223" t="s">
        <v>607</v>
      </c>
      <c r="B55" s="223"/>
      <c r="C55" s="223"/>
      <c r="D55" s="223"/>
      <c r="E55" s="223"/>
      <c r="F55" s="223"/>
      <c r="G55" s="227"/>
      <c r="H55" s="205"/>
      <c r="I55" s="203"/>
      <c r="J55" s="205"/>
      <c r="K55" s="204"/>
      <c r="L55" s="81"/>
      <c r="M55" s="223" t="s">
        <v>607</v>
      </c>
      <c r="N55" s="223"/>
      <c r="O55" s="223"/>
      <c r="P55" s="223"/>
      <c r="Q55" s="223"/>
      <c r="R55" s="223"/>
      <c r="S55" s="223"/>
      <c r="T55" s="224"/>
      <c r="U55" s="81"/>
      <c r="V55" s="81"/>
      <c r="W55" s="81"/>
      <c r="X55" s="81"/>
      <c r="Y55" s="81"/>
      <c r="Z55" s="81"/>
      <c r="AA55" s="81"/>
      <c r="AB55" s="81"/>
      <c r="AC55" s="81"/>
    </row>
    <row r="56" spans="1:29" s="28" customFormat="1" ht="127.5">
      <c r="A56" s="2">
        <v>1</v>
      </c>
      <c r="B56" s="2" t="s">
        <v>608</v>
      </c>
      <c r="C56" s="2" t="s">
        <v>609</v>
      </c>
      <c r="D56" s="25" t="s">
        <v>104</v>
      </c>
      <c r="E56" s="25" t="s">
        <v>105</v>
      </c>
      <c r="F56" s="25" t="s">
        <v>104</v>
      </c>
      <c r="G56" s="194">
        <v>1859</v>
      </c>
      <c r="H56" s="71"/>
      <c r="I56" s="71"/>
      <c r="J56" s="71">
        <v>14879000</v>
      </c>
      <c r="K56" s="196" t="s">
        <v>610</v>
      </c>
      <c r="L56" s="34" t="s">
        <v>122</v>
      </c>
      <c r="M56" s="2">
        <v>1</v>
      </c>
      <c r="N56" s="34" t="s">
        <v>224</v>
      </c>
      <c r="O56" s="34" t="s">
        <v>629</v>
      </c>
      <c r="P56" s="34" t="s">
        <v>395</v>
      </c>
      <c r="Q56" s="77" t="s">
        <v>138</v>
      </c>
      <c r="R56" s="77" t="s">
        <v>138</v>
      </c>
      <c r="S56" s="34" t="s">
        <v>630</v>
      </c>
      <c r="T56" s="34" t="s">
        <v>230</v>
      </c>
      <c r="U56" s="34" t="s">
        <v>230</v>
      </c>
      <c r="V56" s="34" t="s">
        <v>230</v>
      </c>
      <c r="W56" s="34" t="s">
        <v>230</v>
      </c>
      <c r="X56" s="34" t="s">
        <v>230</v>
      </c>
      <c r="Y56" s="34" t="s">
        <v>230</v>
      </c>
      <c r="Z56" s="34">
        <v>2103.7</v>
      </c>
      <c r="AA56" s="34">
        <v>3</v>
      </c>
      <c r="AB56" s="34" t="s">
        <v>104</v>
      </c>
      <c r="AC56" s="34" t="s">
        <v>104</v>
      </c>
    </row>
    <row r="57" spans="1:29" s="28" customFormat="1" ht="63.75">
      <c r="A57" s="2">
        <v>2</v>
      </c>
      <c r="B57" s="2" t="s">
        <v>611</v>
      </c>
      <c r="C57" s="2" t="s">
        <v>612</v>
      </c>
      <c r="D57" s="25" t="s">
        <v>104</v>
      </c>
      <c r="E57" s="25" t="s">
        <v>105</v>
      </c>
      <c r="F57" s="25" t="s">
        <v>105</v>
      </c>
      <c r="G57" s="194">
        <v>1989</v>
      </c>
      <c r="H57" s="71"/>
      <c r="I57" s="71"/>
      <c r="J57" s="71">
        <v>4021000</v>
      </c>
      <c r="K57" s="196" t="s">
        <v>613</v>
      </c>
      <c r="L57" s="34" t="s">
        <v>122</v>
      </c>
      <c r="M57" s="2">
        <v>2</v>
      </c>
      <c r="N57" s="34" t="s">
        <v>147</v>
      </c>
      <c r="O57" s="34" t="s">
        <v>631</v>
      </c>
      <c r="P57" s="34" t="s">
        <v>632</v>
      </c>
      <c r="Q57" s="77" t="s">
        <v>138</v>
      </c>
      <c r="R57" s="77" t="s">
        <v>138</v>
      </c>
      <c r="S57" s="34" t="s">
        <v>633</v>
      </c>
      <c r="T57" s="34" t="s">
        <v>634</v>
      </c>
      <c r="U57" s="34" t="s">
        <v>230</v>
      </c>
      <c r="V57" s="34" t="s">
        <v>230</v>
      </c>
      <c r="W57" s="34" t="s">
        <v>230</v>
      </c>
      <c r="X57" s="34" t="s">
        <v>635</v>
      </c>
      <c r="Y57" s="34" t="s">
        <v>230</v>
      </c>
      <c r="Z57" s="34">
        <v>568.5</v>
      </c>
      <c r="AA57" s="34">
        <v>1</v>
      </c>
      <c r="AB57" s="34" t="s">
        <v>104</v>
      </c>
      <c r="AC57" s="34" t="s">
        <v>105</v>
      </c>
    </row>
    <row r="58" spans="1:29" s="28" customFormat="1" ht="25.5">
      <c r="A58" s="2">
        <v>3</v>
      </c>
      <c r="B58" s="2" t="s">
        <v>614</v>
      </c>
      <c r="C58" s="2" t="s">
        <v>615</v>
      </c>
      <c r="D58" s="25" t="s">
        <v>104</v>
      </c>
      <c r="E58" s="25" t="s">
        <v>105</v>
      </c>
      <c r="F58" s="25" t="s">
        <v>105</v>
      </c>
      <c r="G58" s="194">
        <v>1993</v>
      </c>
      <c r="H58" s="71"/>
      <c r="I58" s="71"/>
      <c r="J58" s="71">
        <v>96000</v>
      </c>
      <c r="K58" s="196" t="s">
        <v>616</v>
      </c>
      <c r="L58" s="34" t="s">
        <v>122</v>
      </c>
      <c r="M58" s="2">
        <v>3</v>
      </c>
      <c r="N58" s="34" t="s">
        <v>224</v>
      </c>
      <c r="O58" s="34" t="s">
        <v>147</v>
      </c>
      <c r="P58" s="34" t="s">
        <v>636</v>
      </c>
      <c r="Q58" s="77" t="s">
        <v>138</v>
      </c>
      <c r="R58" s="77" t="s">
        <v>138</v>
      </c>
      <c r="S58" s="34"/>
      <c r="T58" s="34" t="s">
        <v>230</v>
      </c>
      <c r="U58" s="34" t="s">
        <v>230</v>
      </c>
      <c r="V58" s="34" t="s">
        <v>138</v>
      </c>
      <c r="W58" s="34" t="s">
        <v>230</v>
      </c>
      <c r="X58" s="34" t="s">
        <v>138</v>
      </c>
      <c r="Y58" s="34" t="s">
        <v>230</v>
      </c>
      <c r="Z58" s="34">
        <v>35.1</v>
      </c>
      <c r="AA58" s="34">
        <v>1</v>
      </c>
      <c r="AB58" s="34" t="s">
        <v>105</v>
      </c>
      <c r="AC58" s="34" t="s">
        <v>105</v>
      </c>
    </row>
    <row r="59" spans="1:29" s="28" customFormat="1" ht="25.5">
      <c r="A59" s="2">
        <v>4</v>
      </c>
      <c r="B59" s="2" t="s">
        <v>617</v>
      </c>
      <c r="C59" s="2" t="s">
        <v>609</v>
      </c>
      <c r="D59" s="25" t="s">
        <v>104</v>
      </c>
      <c r="E59" s="25" t="s">
        <v>105</v>
      </c>
      <c r="F59" s="25" t="s">
        <v>105</v>
      </c>
      <c r="G59" s="194">
        <v>1997</v>
      </c>
      <c r="H59" s="71"/>
      <c r="I59" s="71"/>
      <c r="J59" s="71">
        <v>564000</v>
      </c>
      <c r="K59" s="196" t="s">
        <v>618</v>
      </c>
      <c r="L59" s="34" t="s">
        <v>122</v>
      </c>
      <c r="M59" s="2">
        <v>4</v>
      </c>
      <c r="N59" s="34" t="s">
        <v>224</v>
      </c>
      <c r="O59" s="34" t="s">
        <v>637</v>
      </c>
      <c r="P59" s="34" t="s">
        <v>638</v>
      </c>
      <c r="Q59" s="77" t="s">
        <v>138</v>
      </c>
      <c r="R59" s="77" t="s">
        <v>138</v>
      </c>
      <c r="S59" s="34" t="s">
        <v>639</v>
      </c>
      <c r="T59" s="34" t="s">
        <v>230</v>
      </c>
      <c r="U59" s="34" t="s">
        <v>230</v>
      </c>
      <c r="V59" s="34" t="s">
        <v>230</v>
      </c>
      <c r="W59" s="34" t="s">
        <v>230</v>
      </c>
      <c r="X59" s="34" t="s">
        <v>138</v>
      </c>
      <c r="Y59" s="34" t="s">
        <v>230</v>
      </c>
      <c r="Z59" s="34">
        <v>79.74</v>
      </c>
      <c r="AA59" s="34">
        <v>2</v>
      </c>
      <c r="AB59" s="34" t="s">
        <v>105</v>
      </c>
      <c r="AC59" s="34" t="s">
        <v>105</v>
      </c>
    </row>
    <row r="60" spans="1:29" s="28" customFormat="1" ht="12.75">
      <c r="A60" s="2">
        <v>5</v>
      </c>
      <c r="B60" s="2" t="s">
        <v>619</v>
      </c>
      <c r="C60" s="2" t="s">
        <v>870</v>
      </c>
      <c r="D60" s="25" t="s">
        <v>104</v>
      </c>
      <c r="E60" s="25" t="s">
        <v>233</v>
      </c>
      <c r="F60" s="25" t="s">
        <v>105</v>
      </c>
      <c r="G60" s="194">
        <v>1974</v>
      </c>
      <c r="H60" s="71"/>
      <c r="I60" s="71"/>
      <c r="J60" s="71">
        <v>1754000</v>
      </c>
      <c r="K60" s="196" t="s">
        <v>620</v>
      </c>
      <c r="L60" s="34" t="s">
        <v>122</v>
      </c>
      <c r="M60" s="2">
        <v>5</v>
      </c>
      <c r="N60" s="34" t="s">
        <v>224</v>
      </c>
      <c r="O60" s="34" t="s">
        <v>637</v>
      </c>
      <c r="P60" s="34" t="s">
        <v>638</v>
      </c>
      <c r="Q60" s="77" t="s">
        <v>138</v>
      </c>
      <c r="R60" s="77" t="s">
        <v>138</v>
      </c>
      <c r="S60" s="34"/>
      <c r="T60" s="34" t="s">
        <v>230</v>
      </c>
      <c r="U60" s="34" t="s">
        <v>230</v>
      </c>
      <c r="V60" s="34" t="s">
        <v>230</v>
      </c>
      <c r="W60" s="34" t="s">
        <v>230</v>
      </c>
      <c r="X60" s="34" t="s">
        <v>138</v>
      </c>
      <c r="Y60" s="34" t="s">
        <v>230</v>
      </c>
      <c r="Z60" s="34">
        <v>248.05</v>
      </c>
      <c r="AA60" s="34">
        <v>2</v>
      </c>
      <c r="AB60" s="34" t="s">
        <v>640</v>
      </c>
      <c r="AC60" s="34" t="s">
        <v>105</v>
      </c>
    </row>
    <row r="61" spans="1:29" s="28" customFormat="1" ht="12.75">
      <c r="A61" s="2">
        <v>6</v>
      </c>
      <c r="B61" s="2" t="s">
        <v>621</v>
      </c>
      <c r="C61" s="2"/>
      <c r="D61" s="25" t="s">
        <v>104</v>
      </c>
      <c r="E61" s="25" t="s">
        <v>233</v>
      </c>
      <c r="F61" s="25" t="s">
        <v>105</v>
      </c>
      <c r="G61" s="194">
        <v>1990</v>
      </c>
      <c r="H61" s="71"/>
      <c r="I61" s="71"/>
      <c r="J61" s="71">
        <v>332000</v>
      </c>
      <c r="K61" s="196" t="s">
        <v>620</v>
      </c>
      <c r="L61" s="34" t="s">
        <v>122</v>
      </c>
      <c r="M61" s="2">
        <v>6</v>
      </c>
      <c r="N61" s="34" t="s">
        <v>641</v>
      </c>
      <c r="O61" s="34" t="s">
        <v>642</v>
      </c>
      <c r="P61" s="34" t="s">
        <v>145</v>
      </c>
      <c r="Q61" s="77" t="s">
        <v>138</v>
      </c>
      <c r="R61" s="77" t="s">
        <v>138</v>
      </c>
      <c r="S61" s="34"/>
      <c r="T61" s="34" t="s">
        <v>230</v>
      </c>
      <c r="U61" s="34" t="s">
        <v>230</v>
      </c>
      <c r="V61" s="34" t="s">
        <v>138</v>
      </c>
      <c r="W61" s="34" t="s">
        <v>230</v>
      </c>
      <c r="X61" s="34" t="s">
        <v>138</v>
      </c>
      <c r="Y61" s="34" t="s">
        <v>230</v>
      </c>
      <c r="Z61" s="34">
        <v>92</v>
      </c>
      <c r="AA61" s="34">
        <v>1</v>
      </c>
      <c r="AB61" s="34" t="s">
        <v>105</v>
      </c>
      <c r="AC61" s="34" t="s">
        <v>105</v>
      </c>
    </row>
    <row r="62" spans="1:29" s="28" customFormat="1" ht="12.75">
      <c r="A62" s="2">
        <v>7</v>
      </c>
      <c r="B62" s="2" t="s">
        <v>622</v>
      </c>
      <c r="C62" s="2"/>
      <c r="D62" s="25" t="s">
        <v>104</v>
      </c>
      <c r="E62" s="25" t="s">
        <v>233</v>
      </c>
      <c r="F62" s="25" t="s">
        <v>105</v>
      </c>
      <c r="G62" s="194">
        <v>1995</v>
      </c>
      <c r="H62" s="71"/>
      <c r="I62" s="71"/>
      <c r="J62" s="71">
        <v>157000</v>
      </c>
      <c r="K62" s="196"/>
      <c r="L62" s="34" t="s">
        <v>122</v>
      </c>
      <c r="M62" s="2">
        <v>7</v>
      </c>
      <c r="N62" s="34" t="s">
        <v>641</v>
      </c>
      <c r="O62" s="34" t="s">
        <v>637</v>
      </c>
      <c r="P62" s="34" t="s">
        <v>638</v>
      </c>
      <c r="Q62" s="77" t="s">
        <v>138</v>
      </c>
      <c r="R62" s="77" t="s">
        <v>138</v>
      </c>
      <c r="S62" s="34"/>
      <c r="T62" s="34" t="s">
        <v>230</v>
      </c>
      <c r="U62" s="34" t="s">
        <v>230</v>
      </c>
      <c r="V62" s="34" t="s">
        <v>230</v>
      </c>
      <c r="W62" s="34" t="s">
        <v>230</v>
      </c>
      <c r="X62" s="34" t="s">
        <v>138</v>
      </c>
      <c r="Y62" s="34" t="s">
        <v>230</v>
      </c>
      <c r="Z62" s="34">
        <v>47.71</v>
      </c>
      <c r="AA62" s="34">
        <v>1</v>
      </c>
      <c r="AB62" s="34" t="s">
        <v>105</v>
      </c>
      <c r="AC62" s="34" t="s">
        <v>105</v>
      </c>
    </row>
    <row r="63" spans="1:29" s="28" customFormat="1" ht="51">
      <c r="A63" s="2">
        <v>8</v>
      </c>
      <c r="B63" s="2" t="s">
        <v>623</v>
      </c>
      <c r="C63" s="2" t="s">
        <v>624</v>
      </c>
      <c r="D63" s="25" t="s">
        <v>104</v>
      </c>
      <c r="E63" s="25" t="s">
        <v>105</v>
      </c>
      <c r="F63" s="25" t="s">
        <v>105</v>
      </c>
      <c r="G63" s="194">
        <v>1859</v>
      </c>
      <c r="H63" s="71"/>
      <c r="I63" s="71"/>
      <c r="J63" s="71">
        <v>3889000</v>
      </c>
      <c r="K63" s="196" t="s">
        <v>620</v>
      </c>
      <c r="L63" s="34" t="s">
        <v>122</v>
      </c>
      <c r="M63" s="2">
        <v>8</v>
      </c>
      <c r="N63" s="34" t="s">
        <v>643</v>
      </c>
      <c r="O63" s="34" t="s">
        <v>147</v>
      </c>
      <c r="P63" s="34" t="s">
        <v>636</v>
      </c>
      <c r="Q63" s="77" t="s">
        <v>138</v>
      </c>
      <c r="R63" s="77" t="s">
        <v>138</v>
      </c>
      <c r="S63" s="34" t="s">
        <v>644</v>
      </c>
      <c r="T63" s="34" t="s">
        <v>230</v>
      </c>
      <c r="U63" s="34" t="s">
        <v>230</v>
      </c>
      <c r="V63" s="34" t="s">
        <v>230</v>
      </c>
      <c r="W63" s="34" t="s">
        <v>230</v>
      </c>
      <c r="X63" s="34" t="s">
        <v>635</v>
      </c>
      <c r="Y63" s="34" t="s">
        <v>230</v>
      </c>
      <c r="Z63" s="34">
        <v>551.2</v>
      </c>
      <c r="AA63" s="34">
        <v>1</v>
      </c>
      <c r="AB63" s="34" t="s">
        <v>104</v>
      </c>
      <c r="AC63" s="34" t="s">
        <v>105</v>
      </c>
    </row>
    <row r="64" spans="1:29" s="28" customFormat="1" ht="38.25">
      <c r="A64" s="2">
        <v>9</v>
      </c>
      <c r="B64" s="2" t="s">
        <v>116</v>
      </c>
      <c r="C64" s="2" t="s">
        <v>871</v>
      </c>
      <c r="D64" s="25" t="s">
        <v>104</v>
      </c>
      <c r="E64" s="25" t="s">
        <v>105</v>
      </c>
      <c r="F64" s="25" t="s">
        <v>105</v>
      </c>
      <c r="G64" s="194">
        <v>1859</v>
      </c>
      <c r="H64" s="71"/>
      <c r="I64" s="71"/>
      <c r="J64" s="71">
        <v>307000</v>
      </c>
      <c r="K64" s="196" t="s">
        <v>620</v>
      </c>
      <c r="L64" s="34" t="s">
        <v>122</v>
      </c>
      <c r="M64" s="2">
        <v>9</v>
      </c>
      <c r="N64" s="34" t="s">
        <v>224</v>
      </c>
      <c r="O64" s="34" t="s">
        <v>147</v>
      </c>
      <c r="P64" s="34" t="s">
        <v>145</v>
      </c>
      <c r="Q64" s="77" t="s">
        <v>138</v>
      </c>
      <c r="R64" s="77" t="s">
        <v>138</v>
      </c>
      <c r="S64" s="34"/>
      <c r="T64" s="34" t="s">
        <v>230</v>
      </c>
      <c r="U64" s="34" t="s">
        <v>230</v>
      </c>
      <c r="V64" s="34" t="s">
        <v>138</v>
      </c>
      <c r="W64" s="34" t="s">
        <v>230</v>
      </c>
      <c r="X64" s="34" t="s">
        <v>138</v>
      </c>
      <c r="Y64" s="34" t="s">
        <v>230</v>
      </c>
      <c r="Z64" s="34">
        <v>111.85</v>
      </c>
      <c r="AA64" s="34">
        <v>1</v>
      </c>
      <c r="AB64" s="34" t="s">
        <v>105</v>
      </c>
      <c r="AC64" s="34" t="s">
        <v>105</v>
      </c>
    </row>
    <row r="65" spans="1:29" s="28" customFormat="1" ht="25.5">
      <c r="A65" s="2">
        <v>10</v>
      </c>
      <c r="B65" s="2" t="s">
        <v>625</v>
      </c>
      <c r="C65" s="2" t="s">
        <v>626</v>
      </c>
      <c r="D65" s="25" t="s">
        <v>104</v>
      </c>
      <c r="E65" s="25" t="s">
        <v>105</v>
      </c>
      <c r="F65" s="25" t="s">
        <v>105</v>
      </c>
      <c r="G65" s="194">
        <v>1988</v>
      </c>
      <c r="H65" s="71"/>
      <c r="I65" s="71"/>
      <c r="J65" s="71">
        <v>296000</v>
      </c>
      <c r="K65" s="196"/>
      <c r="L65" s="34" t="s">
        <v>122</v>
      </c>
      <c r="M65" s="2">
        <v>10</v>
      </c>
      <c r="N65" s="34" t="s">
        <v>224</v>
      </c>
      <c r="O65" s="34" t="s">
        <v>147</v>
      </c>
      <c r="P65" s="34" t="s">
        <v>645</v>
      </c>
      <c r="Q65" s="77" t="s">
        <v>138</v>
      </c>
      <c r="R65" s="77" t="s">
        <v>138</v>
      </c>
      <c r="S65" s="34"/>
      <c r="T65" s="34" t="s">
        <v>230</v>
      </c>
      <c r="U65" s="34" t="s">
        <v>230</v>
      </c>
      <c r="V65" s="34" t="s">
        <v>138</v>
      </c>
      <c r="W65" s="34" t="s">
        <v>230</v>
      </c>
      <c r="X65" s="34" t="s">
        <v>138</v>
      </c>
      <c r="Y65" s="34" t="s">
        <v>230</v>
      </c>
      <c r="Z65" s="34">
        <v>89.7</v>
      </c>
      <c r="AA65" s="34">
        <v>1</v>
      </c>
      <c r="AB65" s="34" t="s">
        <v>105</v>
      </c>
      <c r="AC65" s="34" t="s">
        <v>105</v>
      </c>
    </row>
    <row r="66" spans="1:29" s="28" customFormat="1" ht="25.5">
      <c r="A66" s="2">
        <v>11</v>
      </c>
      <c r="B66" s="2" t="s">
        <v>627</v>
      </c>
      <c r="C66" s="2" t="s">
        <v>628</v>
      </c>
      <c r="D66" s="25" t="s">
        <v>104</v>
      </c>
      <c r="E66" s="25" t="s">
        <v>105</v>
      </c>
      <c r="F66" s="25" t="s">
        <v>105</v>
      </c>
      <c r="G66" s="194">
        <v>1992</v>
      </c>
      <c r="H66" s="71"/>
      <c r="I66" s="71"/>
      <c r="J66" s="71">
        <v>148000</v>
      </c>
      <c r="K66" s="196"/>
      <c r="L66" s="34" t="s">
        <v>122</v>
      </c>
      <c r="M66" s="2">
        <v>11</v>
      </c>
      <c r="N66" s="34" t="s">
        <v>224</v>
      </c>
      <c r="O66" s="34" t="s">
        <v>646</v>
      </c>
      <c r="P66" s="34" t="s">
        <v>645</v>
      </c>
      <c r="Q66" s="77" t="s">
        <v>138</v>
      </c>
      <c r="R66" s="77" t="s">
        <v>138</v>
      </c>
      <c r="S66" s="34"/>
      <c r="T66" s="34" t="s">
        <v>230</v>
      </c>
      <c r="U66" s="34" t="s">
        <v>138</v>
      </c>
      <c r="V66" s="34" t="s">
        <v>138</v>
      </c>
      <c r="W66" s="34" t="s">
        <v>138</v>
      </c>
      <c r="X66" s="34" t="s">
        <v>138</v>
      </c>
      <c r="Y66" s="34" t="s">
        <v>138</v>
      </c>
      <c r="Z66" s="34">
        <v>94</v>
      </c>
      <c r="AA66" s="34">
        <v>1</v>
      </c>
      <c r="AB66" s="34" t="s">
        <v>105</v>
      </c>
      <c r="AC66" s="34" t="s">
        <v>105</v>
      </c>
    </row>
    <row r="67" spans="1:29" s="12" customFormat="1" ht="12.75" customHeight="1">
      <c r="A67" s="226" t="s">
        <v>0</v>
      </c>
      <c r="B67" s="226"/>
      <c r="C67" s="226"/>
      <c r="D67" s="78"/>
      <c r="E67" s="78"/>
      <c r="F67" s="78"/>
      <c r="G67" s="195"/>
      <c r="H67" s="70">
        <f>SUM(H56:H66)</f>
        <v>0</v>
      </c>
      <c r="I67" s="70"/>
      <c r="J67" s="70">
        <f>SUM(J56:J66)</f>
        <v>26443000</v>
      </c>
      <c r="K67" s="196"/>
      <c r="L67" s="2"/>
      <c r="M67" s="2"/>
      <c r="N67" s="2"/>
      <c r="O67" s="2"/>
      <c r="P67" s="2"/>
      <c r="Q67" s="71"/>
      <c r="R67" s="7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2" customFormat="1" ht="12.75" customHeight="1">
      <c r="A68" s="216" t="s">
        <v>688</v>
      </c>
      <c r="B68" s="216"/>
      <c r="C68" s="216"/>
      <c r="D68" s="216"/>
      <c r="E68" s="216"/>
      <c r="F68" s="216"/>
      <c r="G68" s="230"/>
      <c r="H68" s="205"/>
      <c r="I68" s="202"/>
      <c r="J68" s="205"/>
      <c r="K68" s="204"/>
      <c r="L68" s="81"/>
      <c r="M68" s="216" t="s">
        <v>688</v>
      </c>
      <c r="N68" s="216"/>
      <c r="O68" s="216"/>
      <c r="P68" s="216"/>
      <c r="Q68" s="216"/>
      <c r="R68" s="216"/>
      <c r="S68" s="216"/>
      <c r="T68" s="217"/>
      <c r="U68" s="81"/>
      <c r="V68" s="81"/>
      <c r="W68" s="81"/>
      <c r="X68" s="81"/>
      <c r="Y68" s="81"/>
      <c r="Z68" s="81"/>
      <c r="AA68" s="81"/>
      <c r="AB68" s="81"/>
      <c r="AC68" s="81"/>
    </row>
    <row r="69" spans="1:29" s="28" customFormat="1" ht="38.25">
      <c r="A69" s="2">
        <v>1</v>
      </c>
      <c r="B69" s="2" t="s">
        <v>684</v>
      </c>
      <c r="C69" s="2" t="s">
        <v>685</v>
      </c>
      <c r="D69" s="25" t="s">
        <v>104</v>
      </c>
      <c r="E69" s="25" t="s">
        <v>105</v>
      </c>
      <c r="F69" s="25" t="s">
        <v>105</v>
      </c>
      <c r="G69" s="194">
        <v>1910</v>
      </c>
      <c r="H69" s="71"/>
      <c r="I69" s="71"/>
      <c r="J69" s="71">
        <v>1721000</v>
      </c>
      <c r="K69" s="196" t="s">
        <v>686</v>
      </c>
      <c r="L69" s="34" t="s">
        <v>687</v>
      </c>
      <c r="M69" s="2">
        <v>1</v>
      </c>
      <c r="N69" s="34" t="s">
        <v>689</v>
      </c>
      <c r="O69" s="34" t="s">
        <v>690</v>
      </c>
      <c r="P69" s="34" t="s">
        <v>691</v>
      </c>
      <c r="Q69" s="77" t="s">
        <v>105</v>
      </c>
      <c r="R69" s="77" t="s">
        <v>105</v>
      </c>
      <c r="S69" s="34"/>
      <c r="T69" s="34" t="s">
        <v>230</v>
      </c>
      <c r="U69" s="34" t="s">
        <v>230</v>
      </c>
      <c r="V69" s="34" t="s">
        <v>230</v>
      </c>
      <c r="W69" s="34" t="s">
        <v>230</v>
      </c>
      <c r="X69" s="34" t="s">
        <v>230</v>
      </c>
      <c r="Y69" s="34" t="s">
        <v>230</v>
      </c>
      <c r="Z69" s="34">
        <v>364.96</v>
      </c>
      <c r="AA69" s="34">
        <v>2</v>
      </c>
      <c r="AB69" s="34" t="s">
        <v>104</v>
      </c>
      <c r="AC69" s="34" t="s">
        <v>105</v>
      </c>
    </row>
    <row r="70" spans="1:29" s="12" customFormat="1" ht="12.75">
      <c r="A70" s="226" t="s">
        <v>0</v>
      </c>
      <c r="B70" s="226"/>
      <c r="C70" s="226"/>
      <c r="D70" s="42"/>
      <c r="E70" s="42"/>
      <c r="F70" s="42"/>
      <c r="G70" s="194"/>
      <c r="H70" s="70">
        <f>SUM(H69:H69)</f>
        <v>0</v>
      </c>
      <c r="I70" s="70"/>
      <c r="J70" s="70">
        <f>SUM(J69:J69)</f>
        <v>1721000</v>
      </c>
      <c r="K70" s="196"/>
      <c r="L70" s="2"/>
      <c r="M70" s="2"/>
      <c r="N70" s="2"/>
      <c r="O70" s="2"/>
      <c r="P70" s="2"/>
      <c r="Q70" s="71"/>
      <c r="R70" s="7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2" customFormat="1" ht="12.75">
      <c r="A71" s="216" t="s">
        <v>725</v>
      </c>
      <c r="B71" s="216"/>
      <c r="C71" s="216"/>
      <c r="D71" s="216"/>
      <c r="E71" s="216"/>
      <c r="F71" s="216"/>
      <c r="G71" s="230"/>
      <c r="H71" s="205"/>
      <c r="I71" s="202"/>
      <c r="J71" s="205"/>
      <c r="K71" s="204"/>
      <c r="L71" s="81"/>
      <c r="M71" s="216" t="s">
        <v>725</v>
      </c>
      <c r="N71" s="216"/>
      <c r="O71" s="216"/>
      <c r="P71" s="216"/>
      <c r="Q71" s="216"/>
      <c r="R71" s="216"/>
      <c r="S71" s="216"/>
      <c r="T71" s="217"/>
      <c r="U71" s="81"/>
      <c r="V71" s="81"/>
      <c r="W71" s="81"/>
      <c r="X71" s="81"/>
      <c r="Y71" s="81"/>
      <c r="Z71" s="81"/>
      <c r="AA71" s="81"/>
      <c r="AB71" s="81"/>
      <c r="AC71" s="81"/>
    </row>
    <row r="72" spans="1:29" s="28" customFormat="1" ht="25.5">
      <c r="A72" s="2">
        <v>1</v>
      </c>
      <c r="B72" s="2" t="s">
        <v>719</v>
      </c>
      <c r="C72" s="243" t="s">
        <v>720</v>
      </c>
      <c r="D72" s="233" t="s">
        <v>356</v>
      </c>
      <c r="E72" s="233" t="s">
        <v>271</v>
      </c>
      <c r="F72" s="233" t="s">
        <v>271</v>
      </c>
      <c r="G72" s="198" t="s">
        <v>721</v>
      </c>
      <c r="H72" s="225"/>
      <c r="I72" s="71"/>
      <c r="J72" s="225">
        <v>6586000</v>
      </c>
      <c r="K72" s="196" t="s">
        <v>722</v>
      </c>
      <c r="L72" s="34" t="s">
        <v>872</v>
      </c>
      <c r="M72" s="2">
        <v>1</v>
      </c>
      <c r="N72" s="34" t="s">
        <v>726</v>
      </c>
      <c r="O72" s="34" t="s">
        <v>727</v>
      </c>
      <c r="P72" s="34" t="s">
        <v>728</v>
      </c>
      <c r="Q72" s="77" t="s">
        <v>141</v>
      </c>
      <c r="R72" s="77" t="s">
        <v>141</v>
      </c>
      <c r="S72" s="34" t="s">
        <v>141</v>
      </c>
      <c r="T72" s="34" t="s">
        <v>230</v>
      </c>
      <c r="U72" s="34" t="s">
        <v>230</v>
      </c>
      <c r="V72" s="34" t="s">
        <v>230</v>
      </c>
      <c r="W72" s="34" t="s">
        <v>230</v>
      </c>
      <c r="X72" s="34" t="s">
        <v>141</v>
      </c>
      <c r="Y72" s="34" t="s">
        <v>230</v>
      </c>
      <c r="Z72" s="34">
        <v>1564</v>
      </c>
      <c r="AA72" s="34">
        <v>3</v>
      </c>
      <c r="AB72" s="34" t="s">
        <v>729</v>
      </c>
      <c r="AC72" s="34" t="s">
        <v>271</v>
      </c>
    </row>
    <row r="73" spans="1:29" s="28" customFormat="1" ht="12.75">
      <c r="A73" s="2">
        <v>2</v>
      </c>
      <c r="B73" s="2" t="s">
        <v>723</v>
      </c>
      <c r="C73" s="244"/>
      <c r="D73" s="234"/>
      <c r="E73" s="234"/>
      <c r="F73" s="234"/>
      <c r="G73" s="194">
        <v>2008</v>
      </c>
      <c r="H73" s="225"/>
      <c r="I73" s="71"/>
      <c r="J73" s="225"/>
      <c r="K73" s="196"/>
      <c r="L73" s="34"/>
      <c r="M73" s="2">
        <v>2</v>
      </c>
      <c r="N73" s="34"/>
      <c r="O73" s="34"/>
      <c r="P73" s="34"/>
      <c r="Q73" s="77"/>
      <c r="R73" s="7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</row>
    <row r="74" spans="1:29" s="28" customFormat="1" ht="25.5">
      <c r="A74" s="2">
        <v>4</v>
      </c>
      <c r="B74" s="2" t="s">
        <v>724</v>
      </c>
      <c r="C74" s="245"/>
      <c r="D74" s="235"/>
      <c r="E74" s="235"/>
      <c r="F74" s="235"/>
      <c r="G74" s="194">
        <v>2008</v>
      </c>
      <c r="H74" s="225"/>
      <c r="I74" s="71"/>
      <c r="J74" s="225"/>
      <c r="K74" s="196"/>
      <c r="L74" s="34"/>
      <c r="M74" s="2">
        <v>4</v>
      </c>
      <c r="N74" s="34"/>
      <c r="O74" s="34"/>
      <c r="P74" s="34"/>
      <c r="Q74" s="77"/>
      <c r="R74" s="7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</row>
    <row r="75" spans="1:29" s="12" customFormat="1" ht="12.75">
      <c r="A75" s="226" t="s">
        <v>0</v>
      </c>
      <c r="B75" s="226"/>
      <c r="C75" s="226"/>
      <c r="D75" s="42"/>
      <c r="E75" s="42"/>
      <c r="F75" s="42"/>
      <c r="G75" s="194"/>
      <c r="H75" s="70">
        <f>SUM(H72:H74)</f>
        <v>0</v>
      </c>
      <c r="I75" s="70"/>
      <c r="J75" s="70">
        <f>SUM(J72:J74)</f>
        <v>6586000</v>
      </c>
      <c r="K75" s="196"/>
      <c r="L75" s="2"/>
      <c r="M75" s="2"/>
      <c r="N75" s="2"/>
      <c r="O75" s="2"/>
      <c r="P75" s="2"/>
      <c r="Q75" s="71"/>
      <c r="R75" s="7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2" customFormat="1" ht="14.25" customHeight="1">
      <c r="A76" s="216" t="s">
        <v>746</v>
      </c>
      <c r="B76" s="216"/>
      <c r="C76" s="216"/>
      <c r="D76" s="216"/>
      <c r="E76" s="216"/>
      <c r="F76" s="216"/>
      <c r="G76" s="230"/>
      <c r="H76" s="205"/>
      <c r="I76" s="202"/>
      <c r="J76" s="205"/>
      <c r="K76" s="204"/>
      <c r="L76" s="81"/>
      <c r="M76" s="216" t="s">
        <v>746</v>
      </c>
      <c r="N76" s="216"/>
      <c r="O76" s="216"/>
      <c r="P76" s="216"/>
      <c r="Q76" s="216"/>
      <c r="R76" s="216"/>
      <c r="S76" s="216"/>
      <c r="T76" s="217"/>
      <c r="U76" s="81"/>
      <c r="V76" s="81"/>
      <c r="W76" s="81"/>
      <c r="X76" s="81"/>
      <c r="Y76" s="81"/>
      <c r="Z76" s="81"/>
      <c r="AA76" s="81"/>
      <c r="AB76" s="81"/>
      <c r="AC76" s="81"/>
    </row>
    <row r="77" spans="1:29" s="28" customFormat="1" ht="38.25">
      <c r="A77" s="2">
        <v>1</v>
      </c>
      <c r="B77" s="2" t="s">
        <v>736</v>
      </c>
      <c r="C77" s="2" t="s">
        <v>737</v>
      </c>
      <c r="D77" s="25" t="s">
        <v>356</v>
      </c>
      <c r="E77" s="25" t="s">
        <v>271</v>
      </c>
      <c r="F77" s="25" t="s">
        <v>356</v>
      </c>
      <c r="G77" s="194">
        <v>1928</v>
      </c>
      <c r="H77" s="71"/>
      <c r="I77" s="71"/>
      <c r="J77" s="71">
        <v>4000000</v>
      </c>
      <c r="K77" s="196" t="s">
        <v>738</v>
      </c>
      <c r="L77" s="34" t="s">
        <v>739</v>
      </c>
      <c r="M77" s="2">
        <v>1</v>
      </c>
      <c r="N77" s="34" t="s">
        <v>224</v>
      </c>
      <c r="O77" s="34" t="s">
        <v>740</v>
      </c>
      <c r="P77" s="34" t="s">
        <v>741</v>
      </c>
      <c r="Q77" s="77" t="s">
        <v>141</v>
      </c>
      <c r="R77" s="77" t="s">
        <v>141</v>
      </c>
      <c r="S77" s="34" t="s">
        <v>742</v>
      </c>
      <c r="T77" s="34" t="s">
        <v>228</v>
      </c>
      <c r="U77" s="34" t="s">
        <v>230</v>
      </c>
      <c r="V77" s="34" t="s">
        <v>228</v>
      </c>
      <c r="W77" s="34" t="s">
        <v>228</v>
      </c>
      <c r="X77" s="34" t="s">
        <v>230</v>
      </c>
      <c r="Y77" s="34" t="s">
        <v>228</v>
      </c>
      <c r="Z77" s="34">
        <v>950</v>
      </c>
      <c r="AA77" s="34">
        <v>3</v>
      </c>
      <c r="AB77" s="34" t="s">
        <v>104</v>
      </c>
      <c r="AC77" s="34" t="s">
        <v>105</v>
      </c>
    </row>
    <row r="78" spans="1:29" s="28" customFormat="1" ht="38.25">
      <c r="A78" s="2">
        <v>2</v>
      </c>
      <c r="B78" s="2" t="s">
        <v>743</v>
      </c>
      <c r="C78" s="2" t="s">
        <v>737</v>
      </c>
      <c r="D78" s="25" t="s">
        <v>356</v>
      </c>
      <c r="E78" s="25" t="s">
        <v>271</v>
      </c>
      <c r="F78" s="25" t="s">
        <v>271</v>
      </c>
      <c r="G78" s="194">
        <v>1926</v>
      </c>
      <c r="H78" s="71"/>
      <c r="I78" s="71"/>
      <c r="J78" s="71">
        <v>1556000</v>
      </c>
      <c r="K78" s="196" t="s">
        <v>620</v>
      </c>
      <c r="L78" s="34" t="s">
        <v>744</v>
      </c>
      <c r="M78" s="2">
        <v>2</v>
      </c>
      <c r="N78" s="34" t="s">
        <v>224</v>
      </c>
      <c r="O78" s="34" t="s">
        <v>740</v>
      </c>
      <c r="P78" s="34" t="s">
        <v>145</v>
      </c>
      <c r="Q78" s="77" t="s">
        <v>141</v>
      </c>
      <c r="R78" s="77" t="s">
        <v>141</v>
      </c>
      <c r="S78" s="34" t="s">
        <v>745</v>
      </c>
      <c r="T78" s="34" t="s">
        <v>228</v>
      </c>
      <c r="U78" s="34" t="s">
        <v>230</v>
      </c>
      <c r="V78" s="34" t="s">
        <v>228</v>
      </c>
      <c r="W78" s="34" t="s">
        <v>228</v>
      </c>
      <c r="X78" s="34" t="s">
        <v>230</v>
      </c>
      <c r="Y78" s="34" t="s">
        <v>230</v>
      </c>
      <c r="Z78" s="34">
        <v>295</v>
      </c>
      <c r="AA78" s="34">
        <v>1</v>
      </c>
      <c r="AB78" s="34" t="s">
        <v>105</v>
      </c>
      <c r="AC78" s="34" t="s">
        <v>105</v>
      </c>
    </row>
    <row r="79" spans="1:29" s="7" customFormat="1" ht="12.75">
      <c r="A79" s="226" t="s">
        <v>0</v>
      </c>
      <c r="B79" s="226"/>
      <c r="C79" s="226"/>
      <c r="D79" s="42"/>
      <c r="E79" s="79"/>
      <c r="F79" s="79"/>
      <c r="G79" s="197"/>
      <c r="H79" s="70">
        <f>SUM(H77:H78)</f>
        <v>0</v>
      </c>
      <c r="I79" s="70"/>
      <c r="J79" s="70">
        <f>SUM(J77:J78)</f>
        <v>5556000</v>
      </c>
      <c r="K79" s="196"/>
      <c r="L79" s="2"/>
      <c r="M79" s="2"/>
      <c r="N79" s="2"/>
      <c r="O79" s="2"/>
      <c r="P79" s="2"/>
      <c r="Q79" s="71"/>
      <c r="R79" s="7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2" customFormat="1" ht="14.25" customHeight="1">
      <c r="A80" s="216" t="s">
        <v>788</v>
      </c>
      <c r="B80" s="216"/>
      <c r="C80" s="216"/>
      <c r="D80" s="216"/>
      <c r="E80" s="216"/>
      <c r="F80" s="216"/>
      <c r="G80" s="230"/>
      <c r="H80" s="205"/>
      <c r="I80" s="202"/>
      <c r="J80" s="205"/>
      <c r="K80" s="204"/>
      <c r="L80" s="81"/>
      <c r="M80" s="216" t="s">
        <v>788</v>
      </c>
      <c r="N80" s="216"/>
      <c r="O80" s="216"/>
      <c r="P80" s="216"/>
      <c r="Q80" s="216"/>
      <c r="R80" s="216"/>
      <c r="S80" s="216"/>
      <c r="T80" s="217"/>
      <c r="U80" s="81"/>
      <c r="V80" s="81"/>
      <c r="W80" s="81"/>
      <c r="X80" s="81"/>
      <c r="Y80" s="81"/>
      <c r="Z80" s="81"/>
      <c r="AA80" s="81"/>
      <c r="AB80" s="81"/>
      <c r="AC80" s="81"/>
    </row>
    <row r="81" spans="1:29" s="28" customFormat="1" ht="102">
      <c r="A81" s="2">
        <v>1</v>
      </c>
      <c r="B81" s="2" t="s">
        <v>944</v>
      </c>
      <c r="C81" s="2" t="s">
        <v>789</v>
      </c>
      <c r="D81" s="25" t="s">
        <v>104</v>
      </c>
      <c r="E81" s="25" t="s">
        <v>105</v>
      </c>
      <c r="F81" s="25" t="s">
        <v>105</v>
      </c>
      <c r="G81" s="194">
        <v>1974</v>
      </c>
      <c r="H81" s="71"/>
      <c r="I81" s="71"/>
      <c r="J81" s="71">
        <f>8101000+61377</f>
        <v>8162377</v>
      </c>
      <c r="K81" s="196" t="s">
        <v>790</v>
      </c>
      <c r="L81" s="34" t="s">
        <v>791</v>
      </c>
      <c r="M81" s="2">
        <v>1</v>
      </c>
      <c r="N81" s="34" t="s">
        <v>792</v>
      </c>
      <c r="O81" s="34" t="s">
        <v>793</v>
      </c>
      <c r="P81" s="34" t="s">
        <v>794</v>
      </c>
      <c r="Q81" s="77">
        <v>61377</v>
      </c>
      <c r="R81" s="77"/>
      <c r="S81" s="34"/>
      <c r="T81" s="34" t="s">
        <v>230</v>
      </c>
      <c r="U81" s="34" t="s">
        <v>229</v>
      </c>
      <c r="V81" s="34" t="s">
        <v>229</v>
      </c>
      <c r="W81" s="34" t="s">
        <v>230</v>
      </c>
      <c r="X81" s="34" t="s">
        <v>230</v>
      </c>
      <c r="Y81" s="34" t="s">
        <v>230</v>
      </c>
      <c r="Z81" s="34">
        <v>2391.89</v>
      </c>
      <c r="AA81" s="34">
        <v>3</v>
      </c>
      <c r="AB81" s="34" t="s">
        <v>640</v>
      </c>
      <c r="AC81" s="34" t="s">
        <v>105</v>
      </c>
    </row>
    <row r="82" spans="1:29" s="28" customFormat="1" ht="38.25">
      <c r="A82" s="2">
        <v>2</v>
      </c>
      <c r="B82" s="2" t="s">
        <v>795</v>
      </c>
      <c r="C82" s="2" t="s">
        <v>789</v>
      </c>
      <c r="D82" s="25" t="s">
        <v>104</v>
      </c>
      <c r="E82" s="25" t="s">
        <v>105</v>
      </c>
      <c r="F82" s="25" t="s">
        <v>105</v>
      </c>
      <c r="G82" s="194" t="s">
        <v>945</v>
      </c>
      <c r="H82" s="71">
        <v>321482.95</v>
      </c>
      <c r="I82" s="71"/>
      <c r="J82" s="71"/>
      <c r="K82" s="196"/>
      <c r="L82" s="34" t="s">
        <v>791</v>
      </c>
      <c r="M82" s="2">
        <v>2</v>
      </c>
      <c r="N82" s="34"/>
      <c r="O82" s="34"/>
      <c r="P82" s="34"/>
      <c r="Q82" s="77"/>
      <c r="R82" s="7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</row>
    <row r="83" spans="1:29" s="28" customFormat="1" ht="38.25">
      <c r="A83" s="2">
        <v>3</v>
      </c>
      <c r="B83" s="2" t="s">
        <v>796</v>
      </c>
      <c r="C83" s="2" t="s">
        <v>789</v>
      </c>
      <c r="D83" s="25" t="s">
        <v>104</v>
      </c>
      <c r="E83" s="25" t="s">
        <v>105</v>
      </c>
      <c r="F83" s="25" t="s">
        <v>105</v>
      </c>
      <c r="G83" s="194">
        <v>2022</v>
      </c>
      <c r="H83" s="71">
        <v>989784.51</v>
      </c>
      <c r="I83" s="71"/>
      <c r="J83" s="71"/>
      <c r="K83" s="196"/>
      <c r="L83" s="34" t="s">
        <v>791</v>
      </c>
      <c r="M83" s="2">
        <v>3</v>
      </c>
      <c r="N83" s="34"/>
      <c r="O83" s="34"/>
      <c r="P83" s="34"/>
      <c r="Q83" s="77"/>
      <c r="R83" s="7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</row>
    <row r="84" spans="1:29" s="7" customFormat="1" ht="12.75">
      <c r="A84" s="226" t="s">
        <v>0</v>
      </c>
      <c r="B84" s="226"/>
      <c r="C84" s="226"/>
      <c r="D84" s="42"/>
      <c r="E84" s="79"/>
      <c r="F84" s="79"/>
      <c r="G84" s="197"/>
      <c r="H84" s="70">
        <f>SUM(H81:H83)</f>
        <v>1311267.46</v>
      </c>
      <c r="I84" s="70"/>
      <c r="J84" s="70">
        <f>SUM(J81:J83)</f>
        <v>8162377</v>
      </c>
      <c r="K84" s="196"/>
      <c r="L84" s="2"/>
      <c r="M84" s="2"/>
      <c r="N84" s="2"/>
      <c r="O84" s="2"/>
      <c r="P84" s="2"/>
      <c r="Q84" s="71"/>
      <c r="R84" s="7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2" customFormat="1" ht="14.25" customHeight="1">
      <c r="A85" s="216" t="s">
        <v>822</v>
      </c>
      <c r="B85" s="216"/>
      <c r="C85" s="216"/>
      <c r="D85" s="216"/>
      <c r="E85" s="216"/>
      <c r="F85" s="216"/>
      <c r="G85" s="230"/>
      <c r="H85" s="205"/>
      <c r="I85" s="202"/>
      <c r="J85" s="205"/>
      <c r="K85" s="204"/>
      <c r="L85" s="81"/>
      <c r="M85" s="216" t="s">
        <v>822</v>
      </c>
      <c r="N85" s="216"/>
      <c r="O85" s="216"/>
      <c r="P85" s="216"/>
      <c r="Q85" s="216"/>
      <c r="R85" s="216"/>
      <c r="S85" s="216"/>
      <c r="T85" s="217"/>
      <c r="U85" s="81"/>
      <c r="V85" s="81"/>
      <c r="W85" s="81"/>
      <c r="X85" s="81"/>
      <c r="Y85" s="81"/>
      <c r="Z85" s="81"/>
      <c r="AA85" s="81"/>
      <c r="AB85" s="81"/>
      <c r="AC85" s="81"/>
    </row>
    <row r="86" spans="1:29" s="28" customFormat="1" ht="51" customHeight="1">
      <c r="A86" s="2">
        <v>1</v>
      </c>
      <c r="B86" s="2" t="s">
        <v>823</v>
      </c>
      <c r="C86" s="2" t="s">
        <v>824</v>
      </c>
      <c r="D86" s="25" t="s">
        <v>104</v>
      </c>
      <c r="E86" s="25" t="s">
        <v>105</v>
      </c>
      <c r="F86" s="25" t="s">
        <v>105</v>
      </c>
      <c r="G86" s="194">
        <v>1880</v>
      </c>
      <c r="H86" s="71"/>
      <c r="I86" s="71"/>
      <c r="J86" s="71">
        <v>7141000</v>
      </c>
      <c r="K86" s="241" t="s">
        <v>825</v>
      </c>
      <c r="L86" s="231" t="s">
        <v>826</v>
      </c>
      <c r="M86" s="2">
        <v>1</v>
      </c>
      <c r="N86" s="34" t="s">
        <v>224</v>
      </c>
      <c r="O86" s="34" t="s">
        <v>828</v>
      </c>
      <c r="P86" s="34" t="s">
        <v>829</v>
      </c>
      <c r="Q86" s="77" t="s">
        <v>271</v>
      </c>
      <c r="R86" s="77" t="s">
        <v>271</v>
      </c>
      <c r="S86" s="34" t="s">
        <v>830</v>
      </c>
      <c r="T86" s="34" t="s">
        <v>230</v>
      </c>
      <c r="U86" s="34" t="s">
        <v>230</v>
      </c>
      <c r="V86" s="34" t="s">
        <v>230</v>
      </c>
      <c r="W86" s="34" t="s">
        <v>230</v>
      </c>
      <c r="X86" s="34" t="s">
        <v>138</v>
      </c>
      <c r="Y86" s="34" t="s">
        <v>230</v>
      </c>
      <c r="Z86" s="34">
        <v>1696</v>
      </c>
      <c r="AA86" s="34">
        <v>3</v>
      </c>
      <c r="AB86" s="34" t="s">
        <v>356</v>
      </c>
      <c r="AC86" s="34" t="s">
        <v>271</v>
      </c>
    </row>
    <row r="87" spans="1:29" s="28" customFormat="1" ht="25.5">
      <c r="A87" s="2">
        <v>2</v>
      </c>
      <c r="B87" s="2" t="s">
        <v>796</v>
      </c>
      <c r="C87" s="2" t="s">
        <v>827</v>
      </c>
      <c r="D87" s="25" t="s">
        <v>104</v>
      </c>
      <c r="E87" s="25" t="s">
        <v>105</v>
      </c>
      <c r="F87" s="25" t="s">
        <v>105</v>
      </c>
      <c r="G87" s="194">
        <v>1968</v>
      </c>
      <c r="H87" s="71">
        <v>18628</v>
      </c>
      <c r="I87" s="71"/>
      <c r="J87" s="71"/>
      <c r="K87" s="242"/>
      <c r="L87" s="232"/>
      <c r="M87" s="2">
        <v>2</v>
      </c>
      <c r="N87" s="34"/>
      <c r="O87" s="34"/>
      <c r="P87" s="34"/>
      <c r="Q87" s="77"/>
      <c r="R87" s="77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</row>
    <row r="88" spans="1:29" s="7" customFormat="1" ht="13.5" thickBot="1">
      <c r="A88" s="226" t="s">
        <v>0</v>
      </c>
      <c r="B88" s="226"/>
      <c r="C88" s="226"/>
      <c r="D88" s="42"/>
      <c r="E88" s="42"/>
      <c r="F88" s="79"/>
      <c r="G88" s="197"/>
      <c r="H88" s="207">
        <f>SUM(H86:H87)</f>
        <v>18628</v>
      </c>
      <c r="I88" s="207">
        <f>SUM(I86:I87)</f>
        <v>0</v>
      </c>
      <c r="J88" s="207">
        <f>SUM(J86:J87)</f>
        <v>7141000</v>
      </c>
      <c r="K88" s="196"/>
      <c r="L88" s="2"/>
      <c r="M88" s="2"/>
      <c r="N88" s="2"/>
      <c r="O88" s="2"/>
      <c r="P88" s="2"/>
      <c r="Q88" s="71"/>
      <c r="R88" s="7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7" customFormat="1" ht="13.5" thickBot="1">
      <c r="A89" s="72"/>
      <c r="B89" s="80"/>
      <c r="C89" s="82"/>
      <c r="D89" s="82"/>
      <c r="E89" s="82"/>
      <c r="F89" s="252" t="s">
        <v>70</v>
      </c>
      <c r="G89" s="253"/>
      <c r="H89" s="208">
        <f>H88+H84+H79+H75+H70+H67+H54+H44+H32+H29+H20+H15</f>
        <v>3307024.5999999996</v>
      </c>
      <c r="I89" s="208">
        <f>I88+I84+I79+I75+I70+I67+I54+I44+I32+I29+I20+I15</f>
        <v>20000</v>
      </c>
      <c r="J89" s="208">
        <f>J88+J84+J79+J75+J70+J67+J54+J44+J32+J29+J20+J15</f>
        <v>124007377</v>
      </c>
      <c r="K89" s="80"/>
      <c r="L89" s="82"/>
      <c r="M89" s="72"/>
      <c r="N89" s="82"/>
      <c r="O89" s="82"/>
      <c r="P89" s="82"/>
      <c r="Q89" s="161"/>
      <c r="R89" s="161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</row>
    <row r="90" spans="1:29" s="7" customFormat="1" ht="24" customHeight="1" thickBot="1">
      <c r="A90" s="72"/>
      <c r="B90" s="80"/>
      <c r="C90" s="80"/>
      <c r="D90" s="84"/>
      <c r="E90" s="84"/>
      <c r="F90" s="218" t="s">
        <v>933</v>
      </c>
      <c r="G90" s="219"/>
      <c r="H90" s="220">
        <f>H89+I89+J89</f>
        <v>127334401.6</v>
      </c>
      <c r="I90" s="221"/>
      <c r="J90" s="222"/>
      <c r="K90" s="80"/>
      <c r="L90" s="82"/>
      <c r="M90" s="72"/>
      <c r="N90" s="82"/>
      <c r="O90" s="82"/>
      <c r="P90" s="82"/>
      <c r="Q90" s="161"/>
      <c r="R90" s="161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</row>
    <row r="91" spans="1:29" s="7" customFormat="1" ht="12.75">
      <c r="A91" s="72"/>
      <c r="B91" s="80"/>
      <c r="C91" s="80"/>
      <c r="D91" s="84"/>
      <c r="E91" s="84"/>
      <c r="F91" s="84"/>
      <c r="G91" s="80"/>
      <c r="H91" s="86"/>
      <c r="I91" s="86"/>
      <c r="J91" s="86"/>
      <c r="K91" s="80"/>
      <c r="L91" s="82"/>
      <c r="M91" s="72"/>
      <c r="N91" s="82"/>
      <c r="O91" s="82"/>
      <c r="P91" s="82"/>
      <c r="Q91" s="161"/>
      <c r="R91" s="161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</row>
    <row r="92" spans="1:29" s="7" customFormat="1" ht="12.75">
      <c r="A92" s="72"/>
      <c r="B92" s="80"/>
      <c r="C92" s="80"/>
      <c r="D92" s="84"/>
      <c r="E92" s="84"/>
      <c r="F92" s="84"/>
      <c r="G92" s="80"/>
      <c r="H92" s="86"/>
      <c r="I92" s="86"/>
      <c r="J92" s="86"/>
      <c r="K92" s="80"/>
      <c r="L92" s="82"/>
      <c r="M92" s="72"/>
      <c r="N92" s="82"/>
      <c r="O92" s="82"/>
      <c r="P92" s="82"/>
      <c r="Q92" s="161"/>
      <c r="R92" s="161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</row>
    <row r="93" ht="12.75" customHeight="1"/>
    <row r="94" spans="1:29" s="7" customFormat="1" ht="12.75">
      <c r="A94" s="72"/>
      <c r="B94" s="80"/>
      <c r="C94" s="80"/>
      <c r="D94" s="84"/>
      <c r="E94" s="84"/>
      <c r="F94" s="84"/>
      <c r="G94" s="80"/>
      <c r="H94" s="86"/>
      <c r="I94" s="86"/>
      <c r="J94" s="86"/>
      <c r="K94" s="80"/>
      <c r="L94" s="82"/>
      <c r="M94" s="72"/>
      <c r="N94" s="82"/>
      <c r="O94" s="82"/>
      <c r="P94" s="82"/>
      <c r="Q94" s="161"/>
      <c r="R94" s="161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</row>
    <row r="95" spans="1:29" s="7" customFormat="1" ht="12.75">
      <c r="A95" s="72"/>
      <c r="B95" s="80"/>
      <c r="C95" s="80"/>
      <c r="D95" s="84"/>
      <c r="E95" s="84"/>
      <c r="F95" s="84"/>
      <c r="G95" s="80"/>
      <c r="H95" s="86"/>
      <c r="I95" s="86"/>
      <c r="J95" s="86"/>
      <c r="K95" s="80"/>
      <c r="L95" s="82"/>
      <c r="M95" s="72"/>
      <c r="N95" s="82"/>
      <c r="O95" s="82"/>
      <c r="P95" s="82"/>
      <c r="Q95" s="161"/>
      <c r="R95" s="161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</row>
    <row r="97" ht="21.75" customHeight="1"/>
  </sheetData>
  <sheetProtection/>
  <mergeCells count="69">
    <mergeCell ref="F89:G89"/>
    <mergeCell ref="Z3:Z4"/>
    <mergeCell ref="A76:G76"/>
    <mergeCell ref="A3:A4"/>
    <mergeCell ref="B3:B4"/>
    <mergeCell ref="A5:F5"/>
    <mergeCell ref="A15:C15"/>
    <mergeCell ref="A80:G80"/>
    <mergeCell ref="A88:C88"/>
    <mergeCell ref="A54:C54"/>
    <mergeCell ref="AC3:AC4"/>
    <mergeCell ref="K3:K4"/>
    <mergeCell ref="L3:L4"/>
    <mergeCell ref="N3:P3"/>
    <mergeCell ref="Q3:Q4"/>
    <mergeCell ref="R3:R4"/>
    <mergeCell ref="S3:S4"/>
    <mergeCell ref="M3:M4"/>
    <mergeCell ref="AB3:AB4"/>
    <mergeCell ref="AA3:AA4"/>
    <mergeCell ref="T3:Y3"/>
    <mergeCell ref="C3:C4"/>
    <mergeCell ref="D3:D4"/>
    <mergeCell ref="F3:F4"/>
    <mergeCell ref="A79:C79"/>
    <mergeCell ref="K86:K87"/>
    <mergeCell ref="A71:G71"/>
    <mergeCell ref="A68:G68"/>
    <mergeCell ref="C72:C74"/>
    <mergeCell ref="F72:F74"/>
    <mergeCell ref="H3:H4"/>
    <mergeCell ref="J3:J4"/>
    <mergeCell ref="I3:I4"/>
    <mergeCell ref="A67:C67"/>
    <mergeCell ref="A33:G33"/>
    <mergeCell ref="A44:C44"/>
    <mergeCell ref="L86:L87"/>
    <mergeCell ref="A21:G21"/>
    <mergeCell ref="A30:G30"/>
    <mergeCell ref="A84:C84"/>
    <mergeCell ref="A85:G85"/>
    <mergeCell ref="D72:D74"/>
    <mergeCell ref="E72:E74"/>
    <mergeCell ref="G3:G4"/>
    <mergeCell ref="A32:C32"/>
    <mergeCell ref="A70:C70"/>
    <mergeCell ref="A55:G55"/>
    <mergeCell ref="A75:C75"/>
    <mergeCell ref="E3:E4"/>
    <mergeCell ref="A45:G45"/>
    <mergeCell ref="A20:C20"/>
    <mergeCell ref="A16:G16"/>
    <mergeCell ref="A29:C29"/>
    <mergeCell ref="M71:T71"/>
    <mergeCell ref="M76:T76"/>
    <mergeCell ref="M80:T80"/>
    <mergeCell ref="M85:T85"/>
    <mergeCell ref="H72:H74"/>
    <mergeCell ref="J72:J74"/>
    <mergeCell ref="M5:R5"/>
    <mergeCell ref="M16:T16"/>
    <mergeCell ref="M21:T21"/>
    <mergeCell ref="M30:T30"/>
    <mergeCell ref="M33:T33"/>
    <mergeCell ref="F90:G90"/>
    <mergeCell ref="H90:J90"/>
    <mergeCell ref="M45:T45"/>
    <mergeCell ref="M55:T55"/>
    <mergeCell ref="M68:T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5" r:id="rId1"/>
  <headerFooter alignWithMargins="0">
    <oddFooter>&amp;CStrona &amp;P z &amp;N</oddFooter>
  </headerFooter>
  <rowBreaks count="3" manualBreakCount="3">
    <brk id="29" max="31" man="1"/>
    <brk id="54" max="31" man="1"/>
    <brk id="84" max="31" man="1"/>
  </rowBreaks>
  <colBreaks count="1" manualBreakCount="1">
    <brk id="12" max="1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2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103" customWidth="1"/>
    <col min="2" max="2" width="47.57421875" style="106" customWidth="1"/>
    <col min="3" max="3" width="15.421875" style="72" customWidth="1"/>
    <col min="4" max="4" width="18.421875" style="124" customWidth="1"/>
    <col min="5" max="5" width="12.140625" style="0" bestFit="1" customWidth="1"/>
    <col min="6" max="6" width="11.140625" style="0" customWidth="1"/>
  </cols>
  <sheetData>
    <row r="1" spans="1:4" ht="12.75">
      <c r="A1" s="105" t="s">
        <v>925</v>
      </c>
      <c r="D1" s="107"/>
    </row>
    <row r="3" spans="1:4" ht="12.75">
      <c r="A3" s="254" t="s">
        <v>1</v>
      </c>
      <c r="B3" s="254"/>
      <c r="C3" s="254"/>
      <c r="D3" s="254"/>
    </row>
    <row r="4" spans="1:4" ht="25.5">
      <c r="A4" s="3" t="s">
        <v>22</v>
      </c>
      <c r="B4" s="3" t="s">
        <v>30</v>
      </c>
      <c r="C4" s="3" t="s">
        <v>31</v>
      </c>
      <c r="D4" s="42" t="s">
        <v>32</v>
      </c>
    </row>
    <row r="5" spans="1:4" ht="12.75" customHeight="1">
      <c r="A5" s="216" t="s">
        <v>132</v>
      </c>
      <c r="B5" s="216"/>
      <c r="C5" s="216"/>
      <c r="D5" s="216"/>
    </row>
    <row r="6" spans="1:4" s="12" customFormat="1" ht="12.75">
      <c r="A6" s="2">
        <v>1</v>
      </c>
      <c r="B6" s="108" t="s">
        <v>173</v>
      </c>
      <c r="C6" s="109">
        <v>2019</v>
      </c>
      <c r="D6" s="110">
        <v>3014.73</v>
      </c>
    </row>
    <row r="7" spans="1:4" s="12" customFormat="1" ht="12.75">
      <c r="A7" s="2">
        <v>2</v>
      </c>
      <c r="B7" s="108" t="s">
        <v>174</v>
      </c>
      <c r="C7" s="109">
        <v>2019</v>
      </c>
      <c r="D7" s="110">
        <v>2898</v>
      </c>
    </row>
    <row r="8" spans="1:4" s="12" customFormat="1" ht="12.75">
      <c r="A8" s="2">
        <v>3</v>
      </c>
      <c r="B8" s="108" t="s">
        <v>175</v>
      </c>
      <c r="C8" s="109">
        <v>2019</v>
      </c>
      <c r="D8" s="110">
        <v>5494.41</v>
      </c>
    </row>
    <row r="9" spans="1:4" s="12" customFormat="1" ht="12.75">
      <c r="A9" s="2">
        <v>4</v>
      </c>
      <c r="B9" s="108" t="s">
        <v>175</v>
      </c>
      <c r="C9" s="109">
        <v>2019</v>
      </c>
      <c r="D9" s="110">
        <v>5494.41</v>
      </c>
    </row>
    <row r="10" spans="1:4" s="12" customFormat="1" ht="12.75">
      <c r="A10" s="2">
        <v>5</v>
      </c>
      <c r="B10" s="108" t="s">
        <v>175</v>
      </c>
      <c r="C10" s="109">
        <v>2019</v>
      </c>
      <c r="D10" s="110">
        <v>5494.41</v>
      </c>
    </row>
    <row r="11" spans="1:4" s="12" customFormat="1" ht="12.75">
      <c r="A11" s="2">
        <v>6</v>
      </c>
      <c r="B11" s="108" t="s">
        <v>176</v>
      </c>
      <c r="C11" s="109">
        <v>2019</v>
      </c>
      <c r="D11" s="110">
        <v>3948</v>
      </c>
    </row>
    <row r="12" spans="1:4" s="12" customFormat="1" ht="12.75">
      <c r="A12" s="2">
        <v>7</v>
      </c>
      <c r="B12" s="108" t="s">
        <v>177</v>
      </c>
      <c r="C12" s="109">
        <v>2019</v>
      </c>
      <c r="D12" s="110">
        <v>9471</v>
      </c>
    </row>
    <row r="13" spans="1:4" s="12" customFormat="1" ht="12.75">
      <c r="A13" s="2">
        <v>8</v>
      </c>
      <c r="B13" s="108" t="s">
        <v>178</v>
      </c>
      <c r="C13" s="109">
        <v>2019</v>
      </c>
      <c r="D13" s="110">
        <v>1899</v>
      </c>
    </row>
    <row r="14" spans="1:4" s="12" customFormat="1" ht="12.75">
      <c r="A14" s="2">
        <v>9</v>
      </c>
      <c r="B14" s="108" t="s">
        <v>179</v>
      </c>
      <c r="C14" s="109">
        <v>2019</v>
      </c>
      <c r="D14" s="110">
        <v>650.67</v>
      </c>
    </row>
    <row r="15" spans="1:4" s="12" customFormat="1" ht="12.75">
      <c r="A15" s="2">
        <v>10</v>
      </c>
      <c r="B15" s="108" t="s">
        <v>179</v>
      </c>
      <c r="C15" s="109">
        <v>2019</v>
      </c>
      <c r="D15" s="110">
        <v>650.67</v>
      </c>
    </row>
    <row r="16" spans="1:4" s="12" customFormat="1" ht="12.75">
      <c r="A16" s="2">
        <v>11</v>
      </c>
      <c r="B16" s="108" t="s">
        <v>180</v>
      </c>
      <c r="C16" s="109">
        <v>2020</v>
      </c>
      <c r="D16" s="110">
        <v>1499</v>
      </c>
    </row>
    <row r="17" spans="1:4" s="12" customFormat="1" ht="12.75">
      <c r="A17" s="2">
        <v>12</v>
      </c>
      <c r="B17" s="108" t="s">
        <v>181</v>
      </c>
      <c r="C17" s="109">
        <v>2020</v>
      </c>
      <c r="D17" s="110">
        <v>7995</v>
      </c>
    </row>
    <row r="18" spans="1:4" s="12" customFormat="1" ht="12.75">
      <c r="A18" s="2">
        <v>13</v>
      </c>
      <c r="B18" s="108" t="s">
        <v>182</v>
      </c>
      <c r="C18" s="109">
        <v>2020</v>
      </c>
      <c r="D18" s="110">
        <v>539.99</v>
      </c>
    </row>
    <row r="19" spans="1:4" s="12" customFormat="1" ht="12.75">
      <c r="A19" s="2">
        <v>14</v>
      </c>
      <c r="B19" s="108" t="s">
        <v>183</v>
      </c>
      <c r="C19" s="109">
        <v>2021</v>
      </c>
      <c r="D19" s="110">
        <v>1300.75</v>
      </c>
    </row>
    <row r="20" spans="1:4" s="12" customFormat="1" ht="12.75">
      <c r="A20" s="2">
        <v>15</v>
      </c>
      <c r="B20" s="108" t="s">
        <v>183</v>
      </c>
      <c r="C20" s="109">
        <v>2021</v>
      </c>
      <c r="D20" s="110">
        <v>1300.75</v>
      </c>
    </row>
    <row r="21" spans="1:4" s="12" customFormat="1" ht="12.75">
      <c r="A21" s="2">
        <v>16</v>
      </c>
      <c r="B21" s="108" t="s">
        <v>183</v>
      </c>
      <c r="C21" s="109">
        <v>2021</v>
      </c>
      <c r="D21" s="110">
        <v>1300.75</v>
      </c>
    </row>
    <row r="22" spans="1:4" s="12" customFormat="1" ht="12.75">
      <c r="A22" s="2">
        <v>17</v>
      </c>
      <c r="B22" s="108" t="s">
        <v>183</v>
      </c>
      <c r="C22" s="109">
        <v>2021</v>
      </c>
      <c r="D22" s="110">
        <v>1300.75</v>
      </c>
    </row>
    <row r="23" spans="1:4" s="12" customFormat="1" ht="12.75">
      <c r="A23" s="2">
        <v>18</v>
      </c>
      <c r="B23" s="108" t="s">
        <v>184</v>
      </c>
      <c r="C23" s="109">
        <v>2021</v>
      </c>
      <c r="D23" s="110">
        <v>356.96</v>
      </c>
    </row>
    <row r="24" spans="1:4" s="12" customFormat="1" ht="12.75">
      <c r="A24" s="2">
        <v>19</v>
      </c>
      <c r="B24" s="108" t="s">
        <v>185</v>
      </c>
      <c r="C24" s="109">
        <v>2021</v>
      </c>
      <c r="D24" s="110">
        <v>6150</v>
      </c>
    </row>
    <row r="25" spans="1:4" s="12" customFormat="1" ht="12.75">
      <c r="A25" s="2">
        <v>20</v>
      </c>
      <c r="B25" s="108" t="s">
        <v>185</v>
      </c>
      <c r="C25" s="109">
        <v>2021</v>
      </c>
      <c r="D25" s="110">
        <v>6150</v>
      </c>
    </row>
    <row r="26" spans="1:4" s="12" customFormat="1" ht="12.75">
      <c r="A26" s="2">
        <v>21</v>
      </c>
      <c r="B26" s="108" t="s">
        <v>175</v>
      </c>
      <c r="C26" s="109">
        <v>2021</v>
      </c>
      <c r="D26" s="110">
        <v>4400</v>
      </c>
    </row>
    <row r="27" spans="1:4" s="12" customFormat="1" ht="12.75">
      <c r="A27" s="2">
        <v>22</v>
      </c>
      <c r="B27" s="108" t="s">
        <v>175</v>
      </c>
      <c r="C27" s="109">
        <v>2021</v>
      </c>
      <c r="D27" s="110">
        <v>4400</v>
      </c>
    </row>
    <row r="28" spans="1:4" s="12" customFormat="1" ht="12.75">
      <c r="A28" s="2">
        <v>23</v>
      </c>
      <c r="B28" s="108" t="s">
        <v>175</v>
      </c>
      <c r="C28" s="109">
        <v>2021</v>
      </c>
      <c r="D28" s="110">
        <v>4400</v>
      </c>
    </row>
    <row r="29" spans="1:4" s="12" customFormat="1" ht="12.75">
      <c r="A29" s="2">
        <v>24</v>
      </c>
      <c r="B29" s="108" t="s">
        <v>175</v>
      </c>
      <c r="C29" s="109">
        <v>2021</v>
      </c>
      <c r="D29" s="110">
        <v>4400</v>
      </c>
    </row>
    <row r="30" spans="1:4" s="12" customFormat="1" ht="12.75">
      <c r="A30" s="2">
        <v>25</v>
      </c>
      <c r="B30" s="108" t="s">
        <v>175</v>
      </c>
      <c r="C30" s="109">
        <v>2021</v>
      </c>
      <c r="D30" s="110">
        <v>4400</v>
      </c>
    </row>
    <row r="31" spans="1:4" s="12" customFormat="1" ht="12.75">
      <c r="A31" s="2">
        <v>26</v>
      </c>
      <c r="B31" s="108" t="s">
        <v>186</v>
      </c>
      <c r="C31" s="109">
        <v>2021</v>
      </c>
      <c r="D31" s="110">
        <v>685.89</v>
      </c>
    </row>
    <row r="32" spans="1:4" s="12" customFormat="1" ht="12.75">
      <c r="A32" s="2">
        <v>27</v>
      </c>
      <c r="B32" s="108" t="s">
        <v>187</v>
      </c>
      <c r="C32" s="109">
        <v>2021</v>
      </c>
      <c r="D32" s="110">
        <v>3699</v>
      </c>
    </row>
    <row r="33" spans="1:4" s="12" customFormat="1" ht="12.75">
      <c r="A33" s="2">
        <v>28</v>
      </c>
      <c r="B33" s="108" t="s">
        <v>188</v>
      </c>
      <c r="C33" s="109">
        <v>2022</v>
      </c>
      <c r="D33" s="110">
        <v>799.5</v>
      </c>
    </row>
    <row r="34" spans="1:4" s="12" customFormat="1" ht="12.75">
      <c r="A34" s="2">
        <v>29</v>
      </c>
      <c r="B34" s="108" t="s">
        <v>189</v>
      </c>
      <c r="C34" s="109">
        <v>2022</v>
      </c>
      <c r="D34" s="110">
        <v>3688</v>
      </c>
    </row>
    <row r="35" spans="1:4" s="12" customFormat="1" ht="12.75">
      <c r="A35" s="2">
        <v>30</v>
      </c>
      <c r="B35" s="108" t="s">
        <v>175</v>
      </c>
      <c r="C35" s="109">
        <v>2022</v>
      </c>
      <c r="D35" s="110">
        <v>5600.74</v>
      </c>
    </row>
    <row r="36" spans="1:4" s="12" customFormat="1" ht="12.75">
      <c r="A36" s="2">
        <v>31</v>
      </c>
      <c r="B36" s="108" t="s">
        <v>175</v>
      </c>
      <c r="C36" s="109">
        <v>2022</v>
      </c>
      <c r="D36" s="110">
        <v>5600.74</v>
      </c>
    </row>
    <row r="37" spans="1:4" s="12" customFormat="1" ht="12.75">
      <c r="A37" s="2">
        <v>32</v>
      </c>
      <c r="B37" s="108" t="s">
        <v>175</v>
      </c>
      <c r="C37" s="109">
        <v>2022</v>
      </c>
      <c r="D37" s="110">
        <v>5600.74</v>
      </c>
    </row>
    <row r="38" spans="1:4" s="12" customFormat="1" ht="12.75">
      <c r="A38" s="2">
        <v>33</v>
      </c>
      <c r="B38" s="108" t="s">
        <v>175</v>
      </c>
      <c r="C38" s="109">
        <v>2022</v>
      </c>
      <c r="D38" s="110">
        <v>5600.75</v>
      </c>
    </row>
    <row r="39" spans="1:4" s="12" customFormat="1" ht="12.75">
      <c r="A39" s="2">
        <v>34</v>
      </c>
      <c r="B39" s="108" t="s">
        <v>190</v>
      </c>
      <c r="C39" s="109">
        <v>2022</v>
      </c>
      <c r="D39" s="110">
        <v>20664</v>
      </c>
    </row>
    <row r="40" spans="1:4" s="12" customFormat="1" ht="12.75">
      <c r="A40" s="2">
        <v>35</v>
      </c>
      <c r="B40" s="108" t="s">
        <v>191</v>
      </c>
      <c r="C40" s="109">
        <v>2022</v>
      </c>
      <c r="D40" s="110">
        <v>1490</v>
      </c>
    </row>
    <row r="41" spans="1:4" s="12" customFormat="1" ht="12.75">
      <c r="A41" s="2">
        <v>36</v>
      </c>
      <c r="B41" s="108" t="s">
        <v>192</v>
      </c>
      <c r="C41" s="109">
        <v>2022</v>
      </c>
      <c r="D41" s="110">
        <v>1731.49</v>
      </c>
    </row>
    <row r="42" spans="1:4" s="12" customFormat="1" ht="12.75">
      <c r="A42" s="2"/>
      <c r="B42" s="17" t="s">
        <v>0</v>
      </c>
      <c r="C42" s="2"/>
      <c r="D42" s="33">
        <f>SUM(D6:D41)</f>
        <v>144070.1</v>
      </c>
    </row>
    <row r="43" spans="1:4" ht="13.5" customHeight="1">
      <c r="A43" s="216" t="s">
        <v>215</v>
      </c>
      <c r="B43" s="216"/>
      <c r="C43" s="216"/>
      <c r="D43" s="216"/>
    </row>
    <row r="44" spans="1:4" s="16" customFormat="1" ht="12.75">
      <c r="A44" s="2">
        <v>1</v>
      </c>
      <c r="B44" s="1" t="s">
        <v>239</v>
      </c>
      <c r="C44" s="2">
        <v>2019</v>
      </c>
      <c r="D44" s="111">
        <v>1099.99</v>
      </c>
    </row>
    <row r="45" spans="1:4" s="16" customFormat="1" ht="12.75">
      <c r="A45" s="2">
        <v>2</v>
      </c>
      <c r="B45" s="1" t="s">
        <v>240</v>
      </c>
      <c r="C45" s="2">
        <v>2019</v>
      </c>
      <c r="D45" s="111">
        <v>569.99</v>
      </c>
    </row>
    <row r="46" spans="1:4" s="16" customFormat="1" ht="12.75">
      <c r="A46" s="2">
        <v>3</v>
      </c>
      <c r="B46" s="1" t="s">
        <v>241</v>
      </c>
      <c r="C46" s="2">
        <v>2019</v>
      </c>
      <c r="D46" s="111">
        <v>1099.99</v>
      </c>
    </row>
    <row r="47" spans="1:4" s="16" customFormat="1" ht="12.75">
      <c r="A47" s="2">
        <v>4</v>
      </c>
      <c r="B47" s="1" t="s">
        <v>242</v>
      </c>
      <c r="C47" s="2">
        <v>2019</v>
      </c>
      <c r="D47" s="111">
        <v>973.05</v>
      </c>
    </row>
    <row r="48" spans="1:4" s="16" customFormat="1" ht="12.75">
      <c r="A48" s="2">
        <v>5</v>
      </c>
      <c r="B48" s="1" t="s">
        <v>237</v>
      </c>
      <c r="C48" s="2">
        <v>2019</v>
      </c>
      <c r="D48" s="111">
        <v>2248.44</v>
      </c>
    </row>
    <row r="49" spans="1:4" s="16" customFormat="1" ht="12.75">
      <c r="A49" s="2">
        <v>6</v>
      </c>
      <c r="B49" s="1" t="s">
        <v>250</v>
      </c>
      <c r="C49" s="2">
        <v>2019</v>
      </c>
      <c r="D49" s="26">
        <v>2399.99</v>
      </c>
    </row>
    <row r="50" spans="1:4" s="16" customFormat="1" ht="12.75">
      <c r="A50" s="2">
        <v>7</v>
      </c>
      <c r="B50" s="1" t="s">
        <v>243</v>
      </c>
      <c r="C50" s="2">
        <v>2020</v>
      </c>
      <c r="D50" s="111">
        <v>1099.99</v>
      </c>
    </row>
    <row r="51" spans="1:4" s="16" customFormat="1" ht="12.75">
      <c r="A51" s="2">
        <v>8</v>
      </c>
      <c r="B51" s="1" t="s">
        <v>243</v>
      </c>
      <c r="C51" s="2">
        <v>2020</v>
      </c>
      <c r="D51" s="111">
        <v>1649</v>
      </c>
    </row>
    <row r="52" spans="1:4" s="16" customFormat="1" ht="12.75">
      <c r="A52" s="2">
        <v>9</v>
      </c>
      <c r="B52" s="1" t="s">
        <v>244</v>
      </c>
      <c r="C52" s="2">
        <v>2022</v>
      </c>
      <c r="D52" s="111">
        <v>1046.93</v>
      </c>
    </row>
    <row r="53" spans="1:4" s="16" customFormat="1" ht="12.75">
      <c r="A53" s="2">
        <v>10</v>
      </c>
      <c r="B53" s="1" t="s">
        <v>245</v>
      </c>
      <c r="C53" s="2">
        <v>2022</v>
      </c>
      <c r="D53" s="111">
        <v>1941.45</v>
      </c>
    </row>
    <row r="54" spans="1:4" s="16" customFormat="1" ht="12.75">
      <c r="A54" s="2">
        <v>11</v>
      </c>
      <c r="B54" s="1" t="s">
        <v>246</v>
      </c>
      <c r="C54" s="2">
        <v>2022</v>
      </c>
      <c r="D54" s="111">
        <v>22822.68</v>
      </c>
    </row>
    <row r="55" spans="1:4" s="16" customFormat="1" ht="12.75">
      <c r="A55" s="2">
        <v>12</v>
      </c>
      <c r="B55" s="1" t="s">
        <v>247</v>
      </c>
      <c r="C55" s="2">
        <v>2022</v>
      </c>
      <c r="D55" s="111">
        <v>81700</v>
      </c>
    </row>
    <row r="56" spans="1:4" s="16" customFormat="1" ht="12.75">
      <c r="A56" s="2">
        <v>13</v>
      </c>
      <c r="B56" s="1" t="s">
        <v>248</v>
      </c>
      <c r="C56" s="2">
        <v>2022</v>
      </c>
      <c r="D56" s="111">
        <v>312</v>
      </c>
    </row>
    <row r="57" spans="1:4" s="16" customFormat="1" ht="12.75">
      <c r="A57" s="2">
        <v>14</v>
      </c>
      <c r="B57" s="1" t="s">
        <v>248</v>
      </c>
      <c r="C57" s="2">
        <v>2022</v>
      </c>
      <c r="D57" s="111">
        <v>322</v>
      </c>
    </row>
    <row r="58" spans="1:4" s="16" customFormat="1" ht="12.75">
      <c r="A58" s="2">
        <v>15</v>
      </c>
      <c r="B58" s="1" t="s">
        <v>248</v>
      </c>
      <c r="C58" s="2">
        <v>2022</v>
      </c>
      <c r="D58" s="111">
        <v>373.5</v>
      </c>
    </row>
    <row r="59" spans="1:4" s="16" customFormat="1" ht="12.75">
      <c r="A59" s="2">
        <v>16</v>
      </c>
      <c r="B59" s="1" t="s">
        <v>249</v>
      </c>
      <c r="C59" s="2">
        <v>2023</v>
      </c>
      <c r="D59" s="31">
        <v>1540</v>
      </c>
    </row>
    <row r="60" spans="1:4" s="16" customFormat="1" ht="13.5" customHeight="1">
      <c r="A60" s="2"/>
      <c r="B60" s="17" t="s">
        <v>0</v>
      </c>
      <c r="C60" s="2"/>
      <c r="D60" s="27">
        <f>SUM(D44:D59)</f>
        <v>121199</v>
      </c>
    </row>
    <row r="61" spans="1:4" s="16" customFormat="1" ht="13.5" customHeight="1">
      <c r="A61" s="216" t="s">
        <v>281</v>
      </c>
      <c r="B61" s="216"/>
      <c r="C61" s="216"/>
      <c r="D61" s="216"/>
    </row>
    <row r="62" spans="1:4" s="16" customFormat="1" ht="25.5">
      <c r="A62" s="34">
        <v>1</v>
      </c>
      <c r="B62" s="35" t="s">
        <v>319</v>
      </c>
      <c r="C62" s="34">
        <v>2019</v>
      </c>
      <c r="D62" s="45">
        <v>1476</v>
      </c>
    </row>
    <row r="63" spans="1:4" s="16" customFormat="1" ht="13.5" customHeight="1">
      <c r="A63" s="34">
        <v>2</v>
      </c>
      <c r="B63" s="1" t="s">
        <v>320</v>
      </c>
      <c r="C63" s="2">
        <v>2019</v>
      </c>
      <c r="D63" s="26">
        <v>449</v>
      </c>
    </row>
    <row r="64" spans="1:4" s="16" customFormat="1" ht="13.5" customHeight="1">
      <c r="A64" s="34">
        <v>3</v>
      </c>
      <c r="B64" s="1" t="s">
        <v>321</v>
      </c>
      <c r="C64" s="2">
        <v>2019</v>
      </c>
      <c r="D64" s="26">
        <v>9396</v>
      </c>
    </row>
    <row r="65" spans="1:4" s="16" customFormat="1" ht="13.5" customHeight="1">
      <c r="A65" s="2"/>
      <c r="B65" s="17" t="s">
        <v>0</v>
      </c>
      <c r="C65" s="2"/>
      <c r="D65" s="27">
        <f>SUM(D62:D64)</f>
        <v>11321</v>
      </c>
    </row>
    <row r="66" spans="1:4" s="16" customFormat="1" ht="13.5" customHeight="1">
      <c r="A66" s="216" t="s">
        <v>359</v>
      </c>
      <c r="B66" s="216"/>
      <c r="C66" s="216"/>
      <c r="D66" s="216"/>
    </row>
    <row r="67" spans="1:4" s="16" customFormat="1" ht="13.5" customHeight="1">
      <c r="A67" s="2">
        <v>1</v>
      </c>
      <c r="B67" s="1" t="s">
        <v>360</v>
      </c>
      <c r="C67" s="2">
        <v>2019</v>
      </c>
      <c r="D67" s="26">
        <v>3960.6</v>
      </c>
    </row>
    <row r="68" spans="1:4" s="16" customFormat="1" ht="13.5" customHeight="1">
      <c r="A68" s="2">
        <v>2</v>
      </c>
      <c r="B68" s="1" t="s">
        <v>361</v>
      </c>
      <c r="C68" s="2">
        <v>2020</v>
      </c>
      <c r="D68" s="26">
        <v>4954.44</v>
      </c>
    </row>
    <row r="69" spans="1:4" s="16" customFormat="1" ht="13.5" customHeight="1">
      <c r="A69" s="2">
        <v>3</v>
      </c>
      <c r="B69" s="1" t="s">
        <v>362</v>
      </c>
      <c r="C69" s="2">
        <v>2020</v>
      </c>
      <c r="D69" s="26">
        <v>768.75</v>
      </c>
    </row>
    <row r="70" spans="1:4" s="16" customFormat="1" ht="13.5" customHeight="1">
      <c r="A70" s="2">
        <v>4</v>
      </c>
      <c r="B70" s="1" t="s">
        <v>363</v>
      </c>
      <c r="C70" s="2">
        <v>2020</v>
      </c>
      <c r="D70" s="26">
        <v>11744.04</v>
      </c>
    </row>
    <row r="71" spans="1:4" s="16" customFormat="1" ht="13.5" customHeight="1">
      <c r="A71" s="2">
        <v>5</v>
      </c>
      <c r="B71" s="1" t="s">
        <v>360</v>
      </c>
      <c r="C71" s="2">
        <v>2022</v>
      </c>
      <c r="D71" s="26">
        <v>4820.24</v>
      </c>
    </row>
    <row r="72" spans="1:4" s="16" customFormat="1" ht="13.5" customHeight="1">
      <c r="A72" s="2">
        <v>6</v>
      </c>
      <c r="B72" s="1" t="s">
        <v>360</v>
      </c>
      <c r="C72" s="2">
        <v>2022</v>
      </c>
      <c r="D72" s="26">
        <v>4329.47</v>
      </c>
    </row>
    <row r="73" spans="1:4" s="12" customFormat="1" ht="12.75" customHeight="1">
      <c r="A73" s="2"/>
      <c r="B73" s="17" t="s">
        <v>0</v>
      </c>
      <c r="C73" s="2"/>
      <c r="D73" s="27">
        <f>SUM(D67:D72)</f>
        <v>30577.54</v>
      </c>
    </row>
    <row r="74" spans="1:4" s="12" customFormat="1" ht="12.75" customHeight="1">
      <c r="A74" s="216" t="s">
        <v>379</v>
      </c>
      <c r="B74" s="216"/>
      <c r="C74" s="216"/>
      <c r="D74" s="216"/>
    </row>
    <row r="75" spans="1:4" s="12" customFormat="1" ht="12.75">
      <c r="A75" s="2">
        <v>1</v>
      </c>
      <c r="B75" s="112" t="s">
        <v>397</v>
      </c>
      <c r="C75" s="2">
        <v>2019</v>
      </c>
      <c r="D75" s="31">
        <v>2214</v>
      </c>
    </row>
    <row r="76" spans="1:4" ht="12.75">
      <c r="A76" s="2"/>
      <c r="B76" s="17" t="s">
        <v>0</v>
      </c>
      <c r="C76" s="2"/>
      <c r="D76" s="33">
        <f>SUM(D75:D75)</f>
        <v>2214</v>
      </c>
    </row>
    <row r="77" spans="1:4" ht="12.75" customHeight="1">
      <c r="A77" s="216" t="s">
        <v>425</v>
      </c>
      <c r="B77" s="216"/>
      <c r="C77" s="216"/>
      <c r="D77" s="216"/>
    </row>
    <row r="78" spans="1:4" ht="12.75">
      <c r="A78" s="2">
        <v>1</v>
      </c>
      <c r="B78" s="1" t="s">
        <v>426</v>
      </c>
      <c r="C78" s="2">
        <v>2020</v>
      </c>
      <c r="D78" s="26">
        <v>13284</v>
      </c>
    </row>
    <row r="79" spans="1:4" s="12" customFormat="1" ht="12.75">
      <c r="A79" s="2">
        <v>2</v>
      </c>
      <c r="B79" s="104" t="s">
        <v>427</v>
      </c>
      <c r="C79" s="34">
        <v>2020</v>
      </c>
      <c r="D79" s="45">
        <v>51045</v>
      </c>
    </row>
    <row r="80" spans="1:4" ht="12.75">
      <c r="A80" s="2">
        <v>3</v>
      </c>
      <c r="B80" s="1" t="s">
        <v>428</v>
      </c>
      <c r="C80" s="2">
        <v>2022</v>
      </c>
      <c r="D80" s="26">
        <v>13714.5</v>
      </c>
    </row>
    <row r="81" spans="1:4" ht="12.75">
      <c r="A81" s="2">
        <v>4</v>
      </c>
      <c r="B81" s="1" t="s">
        <v>429</v>
      </c>
      <c r="C81" s="2">
        <v>2019</v>
      </c>
      <c r="D81" s="26">
        <v>697</v>
      </c>
    </row>
    <row r="82" spans="1:4" ht="12.75">
      <c r="A82" s="2">
        <v>5</v>
      </c>
      <c r="B82" s="1" t="s">
        <v>430</v>
      </c>
      <c r="C82" s="2">
        <v>2019</v>
      </c>
      <c r="D82" s="26">
        <v>730</v>
      </c>
    </row>
    <row r="83" spans="1:4" ht="12.75">
      <c r="A83" s="2">
        <v>6</v>
      </c>
      <c r="B83" s="1" t="s">
        <v>430</v>
      </c>
      <c r="C83" s="2">
        <v>2019</v>
      </c>
      <c r="D83" s="26">
        <v>730</v>
      </c>
    </row>
    <row r="84" spans="1:4" ht="12.75">
      <c r="A84" s="2">
        <v>7</v>
      </c>
      <c r="B84" s="1" t="s">
        <v>431</v>
      </c>
      <c r="C84" s="2">
        <v>2019</v>
      </c>
      <c r="D84" s="26">
        <v>602.7</v>
      </c>
    </row>
    <row r="85" spans="1:4" ht="12.75">
      <c r="A85" s="2">
        <v>8</v>
      </c>
      <c r="B85" s="1" t="s">
        <v>431</v>
      </c>
      <c r="C85" s="2">
        <v>2019</v>
      </c>
      <c r="D85" s="26">
        <v>602.7</v>
      </c>
    </row>
    <row r="86" spans="1:4" ht="12.75">
      <c r="A86" s="2">
        <v>9</v>
      </c>
      <c r="B86" s="1" t="s">
        <v>431</v>
      </c>
      <c r="C86" s="2">
        <v>2019</v>
      </c>
      <c r="D86" s="26">
        <v>602.7</v>
      </c>
    </row>
    <row r="87" spans="1:4" ht="12.75">
      <c r="A87" s="2">
        <v>10</v>
      </c>
      <c r="B87" s="1" t="s">
        <v>431</v>
      </c>
      <c r="C87" s="2">
        <v>2019</v>
      </c>
      <c r="D87" s="26">
        <v>602.7</v>
      </c>
    </row>
    <row r="88" spans="1:4" ht="12.75">
      <c r="A88" s="2">
        <v>11</v>
      </c>
      <c r="B88" s="1" t="s">
        <v>432</v>
      </c>
      <c r="C88" s="2">
        <v>2019</v>
      </c>
      <c r="D88" s="26">
        <v>2546.1</v>
      </c>
    </row>
    <row r="89" spans="1:4" ht="12.75">
      <c r="A89" s="2">
        <v>12</v>
      </c>
      <c r="B89" s="1" t="s">
        <v>432</v>
      </c>
      <c r="C89" s="2">
        <v>2019</v>
      </c>
      <c r="D89" s="26">
        <v>2546.1</v>
      </c>
    </row>
    <row r="90" spans="1:4" ht="12.75">
      <c r="A90" s="2">
        <v>13</v>
      </c>
      <c r="B90" s="1" t="s">
        <v>432</v>
      </c>
      <c r="C90" s="2">
        <v>2019</v>
      </c>
      <c r="D90" s="26">
        <v>2546.1</v>
      </c>
    </row>
    <row r="91" spans="1:4" ht="12.75">
      <c r="A91" s="2">
        <v>14</v>
      </c>
      <c r="B91" s="1" t="s">
        <v>432</v>
      </c>
      <c r="C91" s="2">
        <v>2019</v>
      </c>
      <c r="D91" s="26">
        <v>2546.1</v>
      </c>
    </row>
    <row r="92" spans="1:4" ht="12.75">
      <c r="A92" s="2">
        <v>15</v>
      </c>
      <c r="B92" s="1" t="s">
        <v>431</v>
      </c>
      <c r="C92" s="2">
        <v>2019</v>
      </c>
      <c r="D92" s="26">
        <v>645.75</v>
      </c>
    </row>
    <row r="93" spans="1:4" ht="12.75">
      <c r="A93" s="2">
        <v>16</v>
      </c>
      <c r="B93" s="1" t="s">
        <v>431</v>
      </c>
      <c r="C93" s="2">
        <v>2019</v>
      </c>
      <c r="D93" s="26">
        <v>645.75</v>
      </c>
    </row>
    <row r="94" spans="1:4" ht="12.75">
      <c r="A94" s="2">
        <v>17</v>
      </c>
      <c r="B94" s="1" t="s">
        <v>432</v>
      </c>
      <c r="C94" s="2">
        <v>2019</v>
      </c>
      <c r="D94" s="26">
        <v>2644.5</v>
      </c>
    </row>
    <row r="95" spans="1:4" ht="12.75">
      <c r="A95" s="2">
        <v>18</v>
      </c>
      <c r="B95" s="1" t="s">
        <v>432</v>
      </c>
      <c r="C95" s="2">
        <v>2019</v>
      </c>
      <c r="D95" s="26">
        <v>2644.5</v>
      </c>
    </row>
    <row r="96" spans="1:4" ht="12.75">
      <c r="A96" s="2">
        <v>19</v>
      </c>
      <c r="B96" s="1" t="s">
        <v>433</v>
      </c>
      <c r="C96" s="2">
        <v>2020</v>
      </c>
      <c r="D96" s="26">
        <v>1131.35</v>
      </c>
    </row>
    <row r="97" spans="1:4" ht="12.75">
      <c r="A97" s="2">
        <v>20</v>
      </c>
      <c r="B97" s="1" t="s">
        <v>430</v>
      </c>
      <c r="C97" s="2">
        <v>2020</v>
      </c>
      <c r="D97" s="26">
        <v>760.51</v>
      </c>
    </row>
    <row r="98" spans="1:4" ht="12.75">
      <c r="A98" s="2">
        <v>21</v>
      </c>
      <c r="B98" s="1" t="s">
        <v>430</v>
      </c>
      <c r="C98" s="2">
        <v>2020</v>
      </c>
      <c r="D98" s="26">
        <v>760.51</v>
      </c>
    </row>
    <row r="99" spans="1:4" ht="12.75">
      <c r="A99" s="2">
        <v>22</v>
      </c>
      <c r="B99" s="1" t="s">
        <v>434</v>
      </c>
      <c r="C99" s="2">
        <v>2020</v>
      </c>
      <c r="D99" s="26">
        <v>1845</v>
      </c>
    </row>
    <row r="100" spans="1:4" ht="12.75">
      <c r="A100" s="2">
        <v>23</v>
      </c>
      <c r="B100" s="1" t="s">
        <v>435</v>
      </c>
      <c r="C100" s="2">
        <v>2020</v>
      </c>
      <c r="D100" s="26">
        <v>692.9</v>
      </c>
    </row>
    <row r="101" spans="1:4" ht="12.75">
      <c r="A101" s="2">
        <v>24</v>
      </c>
      <c r="B101" s="1" t="s">
        <v>430</v>
      </c>
      <c r="C101" s="2">
        <v>2021</v>
      </c>
      <c r="D101" s="26">
        <v>959.4</v>
      </c>
    </row>
    <row r="102" spans="1:4" ht="12.75">
      <c r="A102" s="2">
        <v>25</v>
      </c>
      <c r="B102" s="1" t="s">
        <v>432</v>
      </c>
      <c r="C102" s="2">
        <v>2021</v>
      </c>
      <c r="D102" s="26">
        <v>2872.05</v>
      </c>
    </row>
    <row r="103" spans="1:4" ht="12.75">
      <c r="A103" s="2">
        <v>26</v>
      </c>
      <c r="B103" s="1" t="s">
        <v>432</v>
      </c>
      <c r="C103" s="2">
        <v>2021</v>
      </c>
      <c r="D103" s="26">
        <v>2872.05</v>
      </c>
    </row>
    <row r="104" spans="1:4" ht="12.75">
      <c r="A104" s="2">
        <v>27</v>
      </c>
      <c r="B104" s="1" t="s">
        <v>432</v>
      </c>
      <c r="C104" s="2">
        <v>2021</v>
      </c>
      <c r="D104" s="26">
        <v>2872.05</v>
      </c>
    </row>
    <row r="105" spans="1:4" ht="12.75">
      <c r="A105" s="2">
        <v>28</v>
      </c>
      <c r="B105" s="1" t="s">
        <v>432</v>
      </c>
      <c r="C105" s="2">
        <v>2021</v>
      </c>
      <c r="D105" s="26">
        <v>2872.05</v>
      </c>
    </row>
    <row r="106" spans="1:4" ht="12.75">
      <c r="A106" s="2">
        <v>29</v>
      </c>
      <c r="B106" s="1" t="s">
        <v>432</v>
      </c>
      <c r="C106" s="2">
        <v>2021</v>
      </c>
      <c r="D106" s="26">
        <v>2872.05</v>
      </c>
    </row>
    <row r="107" spans="1:4" ht="12.75">
      <c r="A107" s="2">
        <v>30</v>
      </c>
      <c r="B107" s="1" t="s">
        <v>432</v>
      </c>
      <c r="C107" s="2">
        <v>2021</v>
      </c>
      <c r="D107" s="26">
        <v>2872.05</v>
      </c>
    </row>
    <row r="108" spans="1:4" ht="12.75">
      <c r="A108" s="2">
        <v>31</v>
      </c>
      <c r="B108" s="1" t="s">
        <v>431</v>
      </c>
      <c r="C108" s="2">
        <v>2021</v>
      </c>
      <c r="D108" s="26">
        <v>675.27</v>
      </c>
    </row>
    <row r="109" spans="1:4" ht="12.75">
      <c r="A109" s="2">
        <v>32</v>
      </c>
      <c r="B109" s="1" t="s">
        <v>431</v>
      </c>
      <c r="C109" s="2">
        <v>2021</v>
      </c>
      <c r="D109" s="26">
        <v>675.27</v>
      </c>
    </row>
    <row r="110" spans="1:4" ht="12.75">
      <c r="A110" s="2">
        <v>33</v>
      </c>
      <c r="B110" s="1" t="s">
        <v>431</v>
      </c>
      <c r="C110" s="2">
        <v>2021</v>
      </c>
      <c r="D110" s="26">
        <v>675.27</v>
      </c>
    </row>
    <row r="111" spans="1:4" ht="12.75">
      <c r="A111" s="2">
        <v>34</v>
      </c>
      <c r="B111" s="1" t="s">
        <v>431</v>
      </c>
      <c r="C111" s="2">
        <v>2021</v>
      </c>
      <c r="D111" s="26">
        <v>675.27</v>
      </c>
    </row>
    <row r="112" spans="1:4" ht="12.75">
      <c r="A112" s="2">
        <v>35</v>
      </c>
      <c r="B112" s="1" t="s">
        <v>431</v>
      </c>
      <c r="C112" s="2">
        <v>2021</v>
      </c>
      <c r="D112" s="26">
        <v>675.27</v>
      </c>
    </row>
    <row r="113" spans="1:4" ht="12.75">
      <c r="A113" s="2">
        <v>36</v>
      </c>
      <c r="B113" s="1" t="s">
        <v>431</v>
      </c>
      <c r="C113" s="2">
        <v>2021</v>
      </c>
      <c r="D113" s="26">
        <v>675.27</v>
      </c>
    </row>
    <row r="114" spans="1:4" ht="12.75">
      <c r="A114" s="2">
        <v>37</v>
      </c>
      <c r="B114" s="1" t="s">
        <v>431</v>
      </c>
      <c r="C114" s="2">
        <v>2021</v>
      </c>
      <c r="D114" s="26">
        <v>675.27</v>
      </c>
    </row>
    <row r="115" spans="1:4" ht="12.75">
      <c r="A115" s="2">
        <v>38</v>
      </c>
      <c r="B115" s="1" t="s">
        <v>436</v>
      </c>
      <c r="C115" s="2">
        <v>2021</v>
      </c>
      <c r="D115" s="26">
        <v>5043</v>
      </c>
    </row>
    <row r="116" spans="1:4" ht="12.75">
      <c r="A116" s="2">
        <v>39</v>
      </c>
      <c r="B116" s="1" t="s">
        <v>436</v>
      </c>
      <c r="C116" s="2">
        <v>2021</v>
      </c>
      <c r="D116" s="26">
        <v>5289</v>
      </c>
    </row>
    <row r="117" spans="1:4" ht="12.75">
      <c r="A117" s="2">
        <v>40</v>
      </c>
      <c r="B117" s="1" t="s">
        <v>432</v>
      </c>
      <c r="C117" s="2">
        <v>2021</v>
      </c>
      <c r="D117" s="26">
        <v>2869.59</v>
      </c>
    </row>
    <row r="118" spans="1:4" ht="12.75">
      <c r="A118" s="2">
        <v>41</v>
      </c>
      <c r="B118" s="1" t="s">
        <v>432</v>
      </c>
      <c r="C118" s="2">
        <v>2021</v>
      </c>
      <c r="D118" s="26">
        <v>2869.59</v>
      </c>
    </row>
    <row r="119" spans="1:4" ht="12.75">
      <c r="A119" s="2">
        <v>42</v>
      </c>
      <c r="B119" s="1" t="s">
        <v>432</v>
      </c>
      <c r="C119" s="2">
        <v>2021</v>
      </c>
      <c r="D119" s="26">
        <v>2869.59</v>
      </c>
    </row>
    <row r="120" spans="1:4" ht="12.75">
      <c r="A120" s="2">
        <v>43</v>
      </c>
      <c r="B120" s="1" t="s">
        <v>432</v>
      </c>
      <c r="C120" s="2">
        <v>2021</v>
      </c>
      <c r="D120" s="26">
        <v>2869.59</v>
      </c>
    </row>
    <row r="121" spans="1:4" ht="12.75">
      <c r="A121" s="2">
        <v>44</v>
      </c>
      <c r="B121" s="1" t="s">
        <v>431</v>
      </c>
      <c r="C121" s="2">
        <v>2021</v>
      </c>
      <c r="D121" s="26">
        <v>1141.44</v>
      </c>
    </row>
    <row r="122" spans="1:4" ht="12.75">
      <c r="A122" s="2">
        <v>45</v>
      </c>
      <c r="B122" s="1" t="s">
        <v>431</v>
      </c>
      <c r="C122" s="2">
        <v>2021</v>
      </c>
      <c r="D122" s="26">
        <v>1141.44</v>
      </c>
    </row>
    <row r="123" spans="1:4" ht="12.75">
      <c r="A123" s="2">
        <v>46</v>
      </c>
      <c r="B123" s="1" t="s">
        <v>431</v>
      </c>
      <c r="C123" s="2">
        <v>2021</v>
      </c>
      <c r="D123" s="26">
        <v>1141.44</v>
      </c>
    </row>
    <row r="124" spans="1:4" ht="12.75">
      <c r="A124" s="2">
        <v>47</v>
      </c>
      <c r="B124" s="1" t="s">
        <v>431</v>
      </c>
      <c r="C124" s="2">
        <v>2021</v>
      </c>
      <c r="D124" s="26">
        <v>1141.44</v>
      </c>
    </row>
    <row r="125" spans="1:4" ht="12.75">
      <c r="A125" s="2">
        <v>48</v>
      </c>
      <c r="B125" s="1" t="s">
        <v>433</v>
      </c>
      <c r="C125" s="2">
        <v>2022</v>
      </c>
      <c r="D125" s="26">
        <v>1580.8</v>
      </c>
    </row>
    <row r="126" spans="1:4" ht="12.75">
      <c r="A126" s="2">
        <v>49</v>
      </c>
      <c r="B126" s="1" t="s">
        <v>433</v>
      </c>
      <c r="C126" s="2">
        <v>2022</v>
      </c>
      <c r="D126" s="26">
        <v>1580.79</v>
      </c>
    </row>
    <row r="127" spans="1:4" ht="12.75">
      <c r="A127" s="2">
        <v>50</v>
      </c>
      <c r="B127" s="1" t="s">
        <v>432</v>
      </c>
      <c r="C127" s="2">
        <v>2022</v>
      </c>
      <c r="D127" s="26">
        <v>3382.5</v>
      </c>
    </row>
    <row r="128" spans="1:4" ht="12.75">
      <c r="A128" s="2">
        <v>51</v>
      </c>
      <c r="B128" s="1" t="s">
        <v>432</v>
      </c>
      <c r="C128" s="2">
        <v>2022</v>
      </c>
      <c r="D128" s="26">
        <v>3382.5</v>
      </c>
    </row>
    <row r="129" spans="1:4" ht="12.75">
      <c r="A129" s="2">
        <v>52</v>
      </c>
      <c r="B129" s="1" t="s">
        <v>432</v>
      </c>
      <c r="C129" s="2">
        <v>2022</v>
      </c>
      <c r="D129" s="26">
        <v>3382.5</v>
      </c>
    </row>
    <row r="130" spans="1:4" ht="12.75">
      <c r="A130" s="2">
        <v>53</v>
      </c>
      <c r="B130" s="1" t="s">
        <v>432</v>
      </c>
      <c r="C130" s="2">
        <v>2022</v>
      </c>
      <c r="D130" s="26">
        <v>3382.5</v>
      </c>
    </row>
    <row r="131" spans="1:4" ht="12.75">
      <c r="A131" s="2">
        <v>54</v>
      </c>
      <c r="B131" s="1" t="s">
        <v>431</v>
      </c>
      <c r="C131" s="2">
        <v>2022</v>
      </c>
      <c r="D131" s="26">
        <v>824.1</v>
      </c>
    </row>
    <row r="132" spans="1:4" ht="12.75">
      <c r="A132" s="2">
        <v>55</v>
      </c>
      <c r="B132" s="1" t="s">
        <v>431</v>
      </c>
      <c r="C132" s="2">
        <v>2022</v>
      </c>
      <c r="D132" s="26">
        <v>824.1</v>
      </c>
    </row>
    <row r="133" spans="1:4" ht="12.75">
      <c r="A133" s="2">
        <v>56</v>
      </c>
      <c r="B133" s="1" t="s">
        <v>431</v>
      </c>
      <c r="C133" s="2">
        <v>2022</v>
      </c>
      <c r="D133" s="26">
        <v>824.1</v>
      </c>
    </row>
    <row r="134" spans="1:4" ht="12.75">
      <c r="A134" s="2">
        <v>57</v>
      </c>
      <c r="B134" s="1" t="s">
        <v>431</v>
      </c>
      <c r="C134" s="2">
        <v>2022</v>
      </c>
      <c r="D134" s="26">
        <v>824.1</v>
      </c>
    </row>
    <row r="135" spans="1:4" ht="12.75">
      <c r="A135" s="2">
        <v>58</v>
      </c>
      <c r="B135" s="1" t="s">
        <v>437</v>
      </c>
      <c r="C135" s="2">
        <v>2019</v>
      </c>
      <c r="D135" s="26">
        <v>319.2</v>
      </c>
    </row>
    <row r="136" spans="1:4" s="18" customFormat="1" ht="12.75">
      <c r="A136" s="2"/>
      <c r="B136" s="17" t="s">
        <v>0</v>
      </c>
      <c r="C136" s="2"/>
      <c r="D136" s="27">
        <f>SUM(D78:D135)</f>
        <v>174168.37000000008</v>
      </c>
    </row>
    <row r="137" spans="1:4" s="7" customFormat="1" ht="12.75">
      <c r="A137" s="216" t="s">
        <v>482</v>
      </c>
      <c r="B137" s="216"/>
      <c r="C137" s="216"/>
      <c r="D137" s="216"/>
    </row>
    <row r="138" spans="1:4" ht="12.75">
      <c r="A138" s="2">
        <v>1</v>
      </c>
      <c r="B138" s="113" t="s">
        <v>483</v>
      </c>
      <c r="C138" s="114">
        <v>2019</v>
      </c>
      <c r="D138" s="49">
        <v>329</v>
      </c>
    </row>
    <row r="139" spans="1:4" ht="12.75">
      <c r="A139" s="2">
        <v>2</v>
      </c>
      <c r="B139" s="113" t="s">
        <v>484</v>
      </c>
      <c r="C139" s="114">
        <v>2021</v>
      </c>
      <c r="D139" s="49">
        <v>5939.13</v>
      </c>
    </row>
    <row r="140" spans="1:4" ht="12.75">
      <c r="A140" s="2">
        <v>3</v>
      </c>
      <c r="B140" s="113" t="s">
        <v>485</v>
      </c>
      <c r="C140" s="114">
        <v>2021</v>
      </c>
      <c r="D140" s="49">
        <v>5756.4</v>
      </c>
    </row>
    <row r="141" spans="1:4" ht="25.5">
      <c r="A141" s="2">
        <v>4</v>
      </c>
      <c r="B141" s="113" t="s">
        <v>486</v>
      </c>
      <c r="C141" s="114">
        <v>2021</v>
      </c>
      <c r="D141" s="49">
        <v>1620</v>
      </c>
    </row>
    <row r="142" spans="1:4" ht="12.75">
      <c r="A142" s="2">
        <v>5</v>
      </c>
      <c r="B142" s="113" t="s">
        <v>487</v>
      </c>
      <c r="C142" s="114">
        <v>2021</v>
      </c>
      <c r="D142" s="49">
        <v>3500</v>
      </c>
    </row>
    <row r="143" spans="1:4" ht="12.75">
      <c r="A143" s="2">
        <v>6</v>
      </c>
      <c r="B143" s="113" t="s">
        <v>488</v>
      </c>
      <c r="C143" s="114">
        <v>2021</v>
      </c>
      <c r="D143" s="49">
        <v>500</v>
      </c>
    </row>
    <row r="144" spans="1:4" ht="12.75">
      <c r="A144" s="2">
        <v>7</v>
      </c>
      <c r="B144" s="113" t="s">
        <v>489</v>
      </c>
      <c r="C144" s="114">
        <v>2021</v>
      </c>
      <c r="D144" s="49">
        <v>470</v>
      </c>
    </row>
    <row r="145" spans="1:4" ht="12.75">
      <c r="A145" s="2">
        <v>8</v>
      </c>
      <c r="B145" s="113" t="s">
        <v>490</v>
      </c>
      <c r="C145" s="114">
        <v>2021</v>
      </c>
      <c r="D145" s="49">
        <v>4479.96</v>
      </c>
    </row>
    <row r="146" spans="1:4" ht="12.75">
      <c r="A146" s="2">
        <v>9</v>
      </c>
      <c r="B146" s="113" t="s">
        <v>491</v>
      </c>
      <c r="C146" s="114">
        <v>2022</v>
      </c>
      <c r="D146" s="49">
        <v>2950</v>
      </c>
    </row>
    <row r="147" spans="1:4" ht="12.75">
      <c r="A147" s="2">
        <v>10</v>
      </c>
      <c r="B147" s="113" t="s">
        <v>491</v>
      </c>
      <c r="C147" s="114">
        <v>2022</v>
      </c>
      <c r="D147" s="49">
        <v>2949.99</v>
      </c>
    </row>
    <row r="148" spans="1:4" ht="12.75">
      <c r="A148" s="2">
        <v>11</v>
      </c>
      <c r="B148" s="113" t="s">
        <v>492</v>
      </c>
      <c r="C148" s="114">
        <v>2022</v>
      </c>
      <c r="D148" s="49">
        <v>799.99</v>
      </c>
    </row>
    <row r="149" spans="1:4" ht="12.75">
      <c r="A149" s="2">
        <v>12</v>
      </c>
      <c r="B149" s="113" t="s">
        <v>493</v>
      </c>
      <c r="C149" s="114">
        <v>2022</v>
      </c>
      <c r="D149" s="49">
        <v>1125</v>
      </c>
    </row>
    <row r="150" spans="1:4" ht="12.75">
      <c r="A150" s="2">
        <v>13</v>
      </c>
      <c r="B150" s="113" t="s">
        <v>494</v>
      </c>
      <c r="C150" s="114">
        <v>2023</v>
      </c>
      <c r="D150" s="49">
        <v>3950</v>
      </c>
    </row>
    <row r="151" spans="1:6" s="7" customFormat="1" ht="12.75" customHeight="1">
      <c r="A151" s="2"/>
      <c r="B151" s="17" t="s">
        <v>0</v>
      </c>
      <c r="C151" s="2"/>
      <c r="D151" s="32">
        <f>SUM(D138:D150)</f>
        <v>34369.47</v>
      </c>
      <c r="F151" s="13"/>
    </row>
    <row r="152" spans="1:6" s="7" customFormat="1" ht="12.75" customHeight="1">
      <c r="A152" s="216" t="s">
        <v>652</v>
      </c>
      <c r="B152" s="216"/>
      <c r="C152" s="216"/>
      <c r="D152" s="216"/>
      <c r="F152" s="13"/>
    </row>
    <row r="153" spans="1:6" s="7" customFormat="1" ht="12.75">
      <c r="A153" s="2">
        <v>1</v>
      </c>
      <c r="B153" s="115" t="s">
        <v>656</v>
      </c>
      <c r="C153" s="116">
        <v>2019</v>
      </c>
      <c r="D153" s="117">
        <v>1070</v>
      </c>
      <c r="F153" s="13"/>
    </row>
    <row r="154" spans="1:4" s="7" customFormat="1" ht="12.75">
      <c r="A154" s="2">
        <v>2</v>
      </c>
      <c r="B154" s="115" t="s">
        <v>656</v>
      </c>
      <c r="C154" s="116">
        <v>2019</v>
      </c>
      <c r="D154" s="117">
        <v>1070</v>
      </c>
    </row>
    <row r="155" spans="1:4" s="7" customFormat="1" ht="12.75">
      <c r="A155" s="2">
        <v>3</v>
      </c>
      <c r="B155" s="115" t="s">
        <v>657</v>
      </c>
      <c r="C155" s="116">
        <v>2020</v>
      </c>
      <c r="D155" s="117">
        <v>1250</v>
      </c>
    </row>
    <row r="156" spans="1:4" s="7" customFormat="1" ht="12.75">
      <c r="A156" s="2">
        <v>4</v>
      </c>
      <c r="B156" s="115" t="s">
        <v>657</v>
      </c>
      <c r="C156" s="116">
        <v>2020</v>
      </c>
      <c r="D156" s="117">
        <v>1250</v>
      </c>
    </row>
    <row r="157" spans="1:4" s="7" customFormat="1" ht="12.75">
      <c r="A157" s="2">
        <v>5</v>
      </c>
      <c r="B157" s="115" t="s">
        <v>658</v>
      </c>
      <c r="C157" s="116">
        <v>2021</v>
      </c>
      <c r="D157" s="117">
        <v>2350</v>
      </c>
    </row>
    <row r="158" spans="1:4" s="12" customFormat="1" ht="12.75">
      <c r="A158" s="2"/>
      <c r="B158" s="17" t="s">
        <v>0</v>
      </c>
      <c r="C158" s="2"/>
      <c r="D158" s="27">
        <f>SUM(D153:D157)</f>
        <v>6990</v>
      </c>
    </row>
    <row r="159" spans="1:4" s="12" customFormat="1" ht="12.75">
      <c r="A159" s="216" t="s">
        <v>692</v>
      </c>
      <c r="B159" s="216"/>
      <c r="C159" s="216"/>
      <c r="D159" s="216"/>
    </row>
    <row r="160" spans="1:4" s="12" customFormat="1" ht="25.5">
      <c r="A160" s="2">
        <v>1</v>
      </c>
      <c r="B160" s="104" t="s">
        <v>693</v>
      </c>
      <c r="C160" s="34">
        <v>2019</v>
      </c>
      <c r="D160" s="45">
        <v>720</v>
      </c>
    </row>
    <row r="161" spans="1:4" s="12" customFormat="1" ht="12.75">
      <c r="A161" s="2">
        <v>2</v>
      </c>
      <c r="B161" s="104" t="s">
        <v>694</v>
      </c>
      <c r="C161" s="34">
        <v>2019</v>
      </c>
      <c r="D161" s="45">
        <v>489</v>
      </c>
    </row>
    <row r="162" spans="1:4" s="12" customFormat="1" ht="12.75">
      <c r="A162" s="2">
        <v>3</v>
      </c>
      <c r="B162" s="104" t="s">
        <v>695</v>
      </c>
      <c r="C162" s="34">
        <v>2019</v>
      </c>
      <c r="D162" s="45">
        <v>9947.07</v>
      </c>
    </row>
    <row r="163" spans="1:4" s="12" customFormat="1" ht="12.75">
      <c r="A163" s="2">
        <v>4</v>
      </c>
      <c r="B163" s="104" t="s">
        <v>696</v>
      </c>
      <c r="C163" s="34">
        <v>2019</v>
      </c>
      <c r="D163" s="45">
        <v>2925</v>
      </c>
    </row>
    <row r="164" spans="1:4" s="12" customFormat="1" ht="12.75">
      <c r="A164" s="2">
        <v>5</v>
      </c>
      <c r="B164" s="104" t="s">
        <v>697</v>
      </c>
      <c r="C164" s="34">
        <v>2019</v>
      </c>
      <c r="D164" s="45">
        <v>2999</v>
      </c>
    </row>
    <row r="165" spans="1:4" s="12" customFormat="1" ht="12.75">
      <c r="A165" s="2">
        <v>6</v>
      </c>
      <c r="B165" s="104" t="s">
        <v>698</v>
      </c>
      <c r="C165" s="34">
        <v>2019</v>
      </c>
      <c r="D165" s="45">
        <v>11999.99</v>
      </c>
    </row>
    <row r="166" spans="1:4" s="12" customFormat="1" ht="12.75">
      <c r="A166" s="2">
        <v>7</v>
      </c>
      <c r="B166" s="104" t="s">
        <v>699</v>
      </c>
      <c r="C166" s="34">
        <v>2016</v>
      </c>
      <c r="D166" s="45">
        <v>3346</v>
      </c>
    </row>
    <row r="167" spans="1:4" s="12" customFormat="1" ht="12.75">
      <c r="A167" s="2">
        <v>8</v>
      </c>
      <c r="B167" s="104" t="s">
        <v>700</v>
      </c>
      <c r="C167" s="34">
        <v>2019</v>
      </c>
      <c r="D167" s="45">
        <v>7315</v>
      </c>
    </row>
    <row r="168" spans="1:4" s="12" customFormat="1" ht="12.75">
      <c r="A168" s="2">
        <v>9</v>
      </c>
      <c r="B168" s="104" t="s">
        <v>701</v>
      </c>
      <c r="C168" s="34">
        <v>2020</v>
      </c>
      <c r="D168" s="45">
        <v>8550</v>
      </c>
    </row>
    <row r="169" spans="1:4" s="12" customFormat="1" ht="12.75">
      <c r="A169" s="2">
        <v>10</v>
      </c>
      <c r="B169" s="104" t="s">
        <v>702</v>
      </c>
      <c r="C169" s="34">
        <v>2020</v>
      </c>
      <c r="D169" s="45">
        <v>1320</v>
      </c>
    </row>
    <row r="170" spans="1:4" s="12" customFormat="1" ht="12.75">
      <c r="A170" s="2">
        <v>11</v>
      </c>
      <c r="B170" s="104" t="s">
        <v>703</v>
      </c>
      <c r="C170" s="34">
        <v>2020</v>
      </c>
      <c r="D170" s="45">
        <v>1650</v>
      </c>
    </row>
    <row r="171" spans="1:4" s="12" customFormat="1" ht="12.75">
      <c r="A171" s="2">
        <v>12</v>
      </c>
      <c r="B171" s="104" t="s">
        <v>704</v>
      </c>
      <c r="C171" s="34">
        <v>2020</v>
      </c>
      <c r="D171" s="45">
        <v>1180</v>
      </c>
    </row>
    <row r="172" spans="1:4" s="12" customFormat="1" ht="12.75">
      <c r="A172" s="2">
        <v>13</v>
      </c>
      <c r="B172" s="104" t="s">
        <v>705</v>
      </c>
      <c r="C172" s="34">
        <v>2019</v>
      </c>
      <c r="D172" s="45">
        <v>720</v>
      </c>
    </row>
    <row r="173" spans="1:4" s="12" customFormat="1" ht="12.75">
      <c r="A173" s="2">
        <v>14</v>
      </c>
      <c r="B173" s="104" t="s">
        <v>706</v>
      </c>
      <c r="C173" s="34">
        <v>2019</v>
      </c>
      <c r="D173" s="45">
        <v>919</v>
      </c>
    </row>
    <row r="174" spans="1:4" s="12" customFormat="1" ht="12.75">
      <c r="A174" s="2">
        <v>15</v>
      </c>
      <c r="B174" s="104" t="s">
        <v>707</v>
      </c>
      <c r="C174" s="34">
        <v>2021</v>
      </c>
      <c r="D174" s="45">
        <v>829</v>
      </c>
    </row>
    <row r="175" spans="1:4" s="12" customFormat="1" ht="12.75">
      <c r="A175" s="2">
        <v>16</v>
      </c>
      <c r="B175" s="104" t="s">
        <v>708</v>
      </c>
      <c r="C175" s="34">
        <v>2023</v>
      </c>
      <c r="D175" s="45">
        <v>799</v>
      </c>
    </row>
    <row r="176" spans="1:4" s="12" customFormat="1" ht="12.75">
      <c r="A176" s="2"/>
      <c r="B176" s="17" t="s">
        <v>0</v>
      </c>
      <c r="C176" s="2"/>
      <c r="D176" s="118">
        <f>SUM(D160:D175)</f>
        <v>55708.06</v>
      </c>
    </row>
    <row r="177" spans="1:4" s="12" customFormat="1" ht="12.75">
      <c r="A177" s="216" t="s">
        <v>730</v>
      </c>
      <c r="B177" s="216"/>
      <c r="C177" s="216"/>
      <c r="D177" s="216"/>
    </row>
    <row r="178" spans="1:4" s="12" customFormat="1" ht="25.5">
      <c r="A178" s="2">
        <v>1</v>
      </c>
      <c r="B178" s="1" t="s">
        <v>734</v>
      </c>
      <c r="C178" s="2" t="s">
        <v>936</v>
      </c>
      <c r="D178" s="31">
        <v>90807</v>
      </c>
    </row>
    <row r="179" spans="1:4" s="7" customFormat="1" ht="12.75">
      <c r="A179" s="119"/>
      <c r="B179" s="119" t="s">
        <v>0</v>
      </c>
      <c r="C179" s="34"/>
      <c r="D179" s="118">
        <f>SUM(D178:D178)</f>
        <v>90807</v>
      </c>
    </row>
    <row r="180" spans="1:4" s="12" customFormat="1" ht="12.75">
      <c r="A180" s="216" t="s">
        <v>747</v>
      </c>
      <c r="B180" s="216"/>
      <c r="C180" s="216"/>
      <c r="D180" s="216"/>
    </row>
    <row r="181" spans="1:4" s="12" customFormat="1" ht="12.75">
      <c r="A181" s="2">
        <v>1</v>
      </c>
      <c r="B181" s="1" t="s">
        <v>748</v>
      </c>
      <c r="C181" s="2">
        <v>2019</v>
      </c>
      <c r="D181" s="31">
        <v>3050</v>
      </c>
    </row>
    <row r="182" spans="1:4" s="12" customFormat="1" ht="12.75">
      <c r="A182" s="2">
        <v>2</v>
      </c>
      <c r="B182" s="104" t="s">
        <v>749</v>
      </c>
      <c r="C182" s="34">
        <v>2019</v>
      </c>
      <c r="D182" s="45">
        <v>1471.08</v>
      </c>
    </row>
    <row r="183" spans="1:4" s="12" customFormat="1" ht="12.75">
      <c r="A183" s="2">
        <v>3</v>
      </c>
      <c r="B183" s="104" t="s">
        <v>750</v>
      </c>
      <c r="C183" s="34">
        <v>2019</v>
      </c>
      <c r="D183" s="45">
        <v>2628.92</v>
      </c>
    </row>
    <row r="184" spans="1:4" s="12" customFormat="1" ht="12.75">
      <c r="A184" s="2">
        <v>4</v>
      </c>
      <c r="B184" s="104" t="s">
        <v>751</v>
      </c>
      <c r="C184" s="34">
        <v>2019</v>
      </c>
      <c r="D184" s="45">
        <v>2628.92</v>
      </c>
    </row>
    <row r="185" spans="1:4" s="12" customFormat="1" ht="12.75">
      <c r="A185" s="2">
        <v>5</v>
      </c>
      <c r="B185" s="104" t="s">
        <v>752</v>
      </c>
      <c r="C185" s="34">
        <v>2019</v>
      </c>
      <c r="D185" s="45">
        <v>1549.99</v>
      </c>
    </row>
    <row r="186" spans="1:4" s="12" customFormat="1" ht="12.75">
      <c r="A186" s="2">
        <v>6</v>
      </c>
      <c r="B186" s="104" t="s">
        <v>240</v>
      </c>
      <c r="C186" s="34">
        <v>2019</v>
      </c>
      <c r="D186" s="45">
        <v>1235.12</v>
      </c>
    </row>
    <row r="187" spans="1:4" s="12" customFormat="1" ht="12.75">
      <c r="A187" s="2">
        <v>7</v>
      </c>
      <c r="B187" s="104" t="s">
        <v>753</v>
      </c>
      <c r="C187" s="34">
        <v>2019</v>
      </c>
      <c r="D187" s="45">
        <v>585.25</v>
      </c>
    </row>
    <row r="188" spans="1:4" s="12" customFormat="1" ht="12.75">
      <c r="A188" s="2">
        <v>8</v>
      </c>
      <c r="B188" s="104" t="s">
        <v>754</v>
      </c>
      <c r="C188" s="34">
        <v>2020</v>
      </c>
      <c r="D188" s="45">
        <v>1899.99</v>
      </c>
    </row>
    <row r="189" spans="1:4" s="12" customFormat="1" ht="12.75">
      <c r="A189" s="2">
        <v>9</v>
      </c>
      <c r="B189" s="104" t="s">
        <v>755</v>
      </c>
      <c r="C189" s="34">
        <v>2020</v>
      </c>
      <c r="D189" s="45">
        <v>974.99</v>
      </c>
    </row>
    <row r="190" spans="1:4" s="12" customFormat="1" ht="12.75">
      <c r="A190" s="2">
        <v>10</v>
      </c>
      <c r="B190" s="104" t="s">
        <v>238</v>
      </c>
      <c r="C190" s="34">
        <v>2021</v>
      </c>
      <c r="D190" s="45">
        <v>2758.55</v>
      </c>
    </row>
    <row r="191" spans="1:4" s="12" customFormat="1" ht="12.75">
      <c r="A191" s="2">
        <v>11</v>
      </c>
      <c r="B191" s="104" t="s">
        <v>756</v>
      </c>
      <c r="C191" s="34">
        <v>2021</v>
      </c>
      <c r="D191" s="45">
        <v>1035.45</v>
      </c>
    </row>
    <row r="192" spans="1:4" s="12" customFormat="1" ht="12.75">
      <c r="A192" s="2">
        <v>12</v>
      </c>
      <c r="B192" s="104" t="s">
        <v>757</v>
      </c>
      <c r="C192" s="34">
        <v>2021</v>
      </c>
      <c r="D192" s="45">
        <v>4050</v>
      </c>
    </row>
    <row r="193" spans="1:4" s="12" customFormat="1" ht="12.75">
      <c r="A193" s="2">
        <v>13</v>
      </c>
      <c r="B193" s="104" t="s">
        <v>758</v>
      </c>
      <c r="C193" s="34">
        <v>2021</v>
      </c>
      <c r="D193" s="45">
        <v>429</v>
      </c>
    </row>
    <row r="194" spans="1:4" s="12" customFormat="1" ht="12.75">
      <c r="A194" s="2">
        <v>14</v>
      </c>
      <c r="B194" s="1" t="s">
        <v>759</v>
      </c>
      <c r="C194" s="2">
        <v>2021</v>
      </c>
      <c r="D194" s="31">
        <v>1099.62</v>
      </c>
    </row>
    <row r="195" spans="1:4" s="12" customFormat="1" ht="12.75">
      <c r="A195" s="2">
        <v>15</v>
      </c>
      <c r="B195" s="104" t="s">
        <v>760</v>
      </c>
      <c r="C195" s="34">
        <v>2022</v>
      </c>
      <c r="D195" s="45">
        <v>899</v>
      </c>
    </row>
    <row r="196" spans="1:4" s="12" customFormat="1" ht="12.75">
      <c r="A196" s="2">
        <v>16</v>
      </c>
      <c r="B196" s="104" t="s">
        <v>753</v>
      </c>
      <c r="C196" s="34">
        <v>2022</v>
      </c>
      <c r="D196" s="45">
        <v>380</v>
      </c>
    </row>
    <row r="197" spans="1:4" s="12" customFormat="1" ht="12.75">
      <c r="A197" s="2">
        <v>17</v>
      </c>
      <c r="B197" s="104" t="s">
        <v>761</v>
      </c>
      <c r="C197" s="34">
        <v>2022</v>
      </c>
      <c r="D197" s="45">
        <v>2399</v>
      </c>
    </row>
    <row r="198" spans="1:4" s="7" customFormat="1" ht="12.75">
      <c r="A198" s="119"/>
      <c r="B198" s="119" t="s">
        <v>0</v>
      </c>
      <c r="C198" s="34"/>
      <c r="D198" s="118">
        <f>SUM(D181:D197)</f>
        <v>29074.879999999997</v>
      </c>
    </row>
    <row r="199" spans="1:4" s="12" customFormat="1" ht="12.75" customHeight="1">
      <c r="A199" s="216" t="s">
        <v>822</v>
      </c>
      <c r="B199" s="216"/>
      <c r="C199" s="216"/>
      <c r="D199" s="216"/>
    </row>
    <row r="200" spans="1:4" s="12" customFormat="1" ht="12.75">
      <c r="A200" s="2">
        <v>1</v>
      </c>
      <c r="B200" s="1" t="s">
        <v>831</v>
      </c>
      <c r="C200" s="2">
        <v>2019</v>
      </c>
      <c r="D200" s="31">
        <v>2980</v>
      </c>
    </row>
    <row r="201" spans="1:4" s="12" customFormat="1" ht="12.75">
      <c r="A201" s="2">
        <v>2</v>
      </c>
      <c r="B201" s="104" t="s">
        <v>832</v>
      </c>
      <c r="C201" s="34">
        <v>2019</v>
      </c>
      <c r="D201" s="45">
        <v>285</v>
      </c>
    </row>
    <row r="202" spans="1:4" s="12" customFormat="1" ht="12.75">
      <c r="A202" s="2">
        <v>3</v>
      </c>
      <c r="B202" s="104" t="s">
        <v>833</v>
      </c>
      <c r="C202" s="34">
        <v>2019</v>
      </c>
      <c r="D202" s="45">
        <v>1228.77</v>
      </c>
    </row>
    <row r="203" spans="1:4" s="12" customFormat="1" ht="12.75">
      <c r="A203" s="2">
        <v>4</v>
      </c>
      <c r="B203" s="104" t="s">
        <v>834</v>
      </c>
      <c r="C203" s="34">
        <v>2019</v>
      </c>
      <c r="D203" s="45">
        <v>3505.5</v>
      </c>
    </row>
    <row r="204" spans="1:4" s="7" customFormat="1" ht="12.75">
      <c r="A204" s="119"/>
      <c r="B204" s="119" t="s">
        <v>0</v>
      </c>
      <c r="C204" s="34"/>
      <c r="D204" s="118">
        <f>SUM(D200:D203)</f>
        <v>7999.27</v>
      </c>
    </row>
    <row r="205" spans="1:4" s="12" customFormat="1" ht="12.75">
      <c r="A205" s="120"/>
      <c r="B205" s="21"/>
      <c r="C205" s="47"/>
      <c r="D205" s="48"/>
    </row>
    <row r="206" spans="1:4" s="12" customFormat="1" ht="12.75">
      <c r="A206" s="121"/>
      <c r="B206" s="20"/>
      <c r="C206" s="22"/>
      <c r="D206" s="46"/>
    </row>
    <row r="207" spans="1:4" s="12" customFormat="1" ht="12.75">
      <c r="A207" s="254" t="s">
        <v>2</v>
      </c>
      <c r="B207" s="254"/>
      <c r="C207" s="254"/>
      <c r="D207" s="254"/>
    </row>
    <row r="208" spans="1:4" s="12" customFormat="1" ht="25.5">
      <c r="A208" s="3" t="s">
        <v>22</v>
      </c>
      <c r="B208" s="3" t="s">
        <v>30</v>
      </c>
      <c r="C208" s="3" t="s">
        <v>31</v>
      </c>
      <c r="D208" s="42" t="s">
        <v>32</v>
      </c>
    </row>
    <row r="209" spans="1:4" ht="12.75" customHeight="1">
      <c r="A209" s="216" t="s">
        <v>132</v>
      </c>
      <c r="B209" s="216"/>
      <c r="C209" s="216"/>
      <c r="D209" s="216"/>
    </row>
    <row r="210" spans="1:4" s="12" customFormat="1" ht="12.75">
      <c r="A210" s="2">
        <v>1</v>
      </c>
      <c r="B210" s="108" t="s">
        <v>156</v>
      </c>
      <c r="C210" s="109">
        <v>2019</v>
      </c>
      <c r="D210" s="110">
        <v>490.77</v>
      </c>
    </row>
    <row r="211" spans="1:4" s="12" customFormat="1" ht="12.75">
      <c r="A211" s="2">
        <v>2</v>
      </c>
      <c r="B211" s="108" t="s">
        <v>157</v>
      </c>
      <c r="C211" s="109">
        <v>2019</v>
      </c>
      <c r="D211" s="110">
        <v>599.99</v>
      </c>
    </row>
    <row r="212" spans="1:4" s="12" customFormat="1" ht="12.75">
      <c r="A212" s="2">
        <v>3</v>
      </c>
      <c r="B212" s="108" t="s">
        <v>158</v>
      </c>
      <c r="C212" s="109">
        <v>2019</v>
      </c>
      <c r="D212" s="110">
        <v>2459</v>
      </c>
    </row>
    <row r="213" spans="1:4" s="12" customFormat="1" ht="12.75">
      <c r="A213" s="2">
        <v>4</v>
      </c>
      <c r="B213" s="108" t="s">
        <v>159</v>
      </c>
      <c r="C213" s="109">
        <v>2020</v>
      </c>
      <c r="D213" s="110">
        <v>4400</v>
      </c>
    </row>
    <row r="214" spans="1:4" s="12" customFormat="1" ht="12.75">
      <c r="A214" s="2">
        <v>5</v>
      </c>
      <c r="B214" s="108" t="s">
        <v>160</v>
      </c>
      <c r="C214" s="109">
        <v>2020</v>
      </c>
      <c r="D214" s="110">
        <v>329.99</v>
      </c>
    </row>
    <row r="215" spans="1:4" s="12" customFormat="1" ht="12.75">
      <c r="A215" s="2">
        <v>6</v>
      </c>
      <c r="B215" s="108" t="s">
        <v>161</v>
      </c>
      <c r="C215" s="109">
        <v>2020</v>
      </c>
      <c r="D215" s="110">
        <v>3820</v>
      </c>
    </row>
    <row r="216" spans="1:4" s="12" customFormat="1" ht="12.75">
      <c r="A216" s="2">
        <v>7</v>
      </c>
      <c r="B216" s="108" t="s">
        <v>161</v>
      </c>
      <c r="C216" s="109">
        <v>2020</v>
      </c>
      <c r="D216" s="110">
        <v>3820</v>
      </c>
    </row>
    <row r="217" spans="1:4" s="12" customFormat="1" ht="12.75">
      <c r="A217" s="2">
        <v>8</v>
      </c>
      <c r="B217" s="108" t="s">
        <v>161</v>
      </c>
      <c r="C217" s="109">
        <v>2020</v>
      </c>
      <c r="D217" s="110">
        <v>3820</v>
      </c>
    </row>
    <row r="218" spans="1:4" s="12" customFormat="1" ht="12.75">
      <c r="A218" s="2">
        <v>9</v>
      </c>
      <c r="B218" s="108" t="s">
        <v>162</v>
      </c>
      <c r="C218" s="109">
        <v>2021</v>
      </c>
      <c r="D218" s="110">
        <v>415.51</v>
      </c>
    </row>
    <row r="219" spans="1:4" s="12" customFormat="1" ht="12.75">
      <c r="A219" s="2">
        <v>10</v>
      </c>
      <c r="B219" s="108" t="s">
        <v>163</v>
      </c>
      <c r="C219" s="109">
        <v>2021</v>
      </c>
      <c r="D219" s="110">
        <v>4938.96</v>
      </c>
    </row>
    <row r="220" spans="1:4" s="12" customFormat="1" ht="12.75">
      <c r="A220" s="2">
        <v>11</v>
      </c>
      <c r="B220" s="108" t="s">
        <v>164</v>
      </c>
      <c r="C220" s="109">
        <v>2021</v>
      </c>
      <c r="D220" s="110">
        <v>649</v>
      </c>
    </row>
    <row r="221" spans="1:4" s="12" customFormat="1" ht="12.75">
      <c r="A221" s="2">
        <v>12</v>
      </c>
      <c r="B221" s="108" t="s">
        <v>165</v>
      </c>
      <c r="C221" s="109">
        <v>2021</v>
      </c>
      <c r="D221" s="110">
        <v>5248.99</v>
      </c>
    </row>
    <row r="222" spans="1:4" s="12" customFormat="1" ht="12.75">
      <c r="A222" s="2">
        <v>13</v>
      </c>
      <c r="B222" s="108" t="s">
        <v>166</v>
      </c>
      <c r="C222" s="109">
        <v>2022</v>
      </c>
      <c r="D222" s="110">
        <v>3148.8</v>
      </c>
    </row>
    <row r="223" spans="1:4" s="12" customFormat="1" ht="12.75">
      <c r="A223" s="2">
        <v>14</v>
      </c>
      <c r="B223" s="108" t="s">
        <v>167</v>
      </c>
      <c r="C223" s="109">
        <v>2022</v>
      </c>
      <c r="D223" s="110">
        <v>15744</v>
      </c>
    </row>
    <row r="224" spans="1:4" s="12" customFormat="1" ht="12.75">
      <c r="A224" s="2">
        <v>15</v>
      </c>
      <c r="B224" s="108" t="s">
        <v>168</v>
      </c>
      <c r="C224" s="109">
        <v>2022</v>
      </c>
      <c r="D224" s="110">
        <v>14299.48</v>
      </c>
    </row>
    <row r="225" spans="1:4" s="12" customFormat="1" ht="12.75">
      <c r="A225" s="2">
        <v>16</v>
      </c>
      <c r="B225" s="108" t="s">
        <v>164</v>
      </c>
      <c r="C225" s="109">
        <v>2022</v>
      </c>
      <c r="D225" s="110">
        <v>369</v>
      </c>
    </row>
    <row r="226" spans="1:4" s="12" customFormat="1" ht="12.75">
      <c r="A226" s="2">
        <v>17</v>
      </c>
      <c r="B226" s="108" t="s">
        <v>169</v>
      </c>
      <c r="C226" s="109">
        <v>2023</v>
      </c>
      <c r="D226" s="110">
        <v>2548.99</v>
      </c>
    </row>
    <row r="227" spans="1:4" s="12" customFormat="1" ht="12.75">
      <c r="A227" s="2">
        <v>18</v>
      </c>
      <c r="B227" s="108" t="s">
        <v>170</v>
      </c>
      <c r="C227" s="109">
        <v>2023</v>
      </c>
      <c r="D227" s="110">
        <v>1570</v>
      </c>
    </row>
    <row r="228" spans="1:4" s="12" customFormat="1" ht="12.75">
      <c r="A228" s="2">
        <v>19</v>
      </c>
      <c r="B228" s="108" t="s">
        <v>171</v>
      </c>
      <c r="C228" s="109">
        <v>2023</v>
      </c>
      <c r="D228" s="110">
        <v>5000</v>
      </c>
    </row>
    <row r="229" spans="1:4" s="12" customFormat="1" ht="12.75">
      <c r="A229" s="2">
        <v>20</v>
      </c>
      <c r="B229" s="108" t="s">
        <v>172</v>
      </c>
      <c r="C229" s="109">
        <v>2023</v>
      </c>
      <c r="D229" s="110">
        <v>9290</v>
      </c>
    </row>
    <row r="230" spans="1:4" s="12" customFormat="1" ht="12.75">
      <c r="A230" s="2"/>
      <c r="B230" s="17" t="s">
        <v>0</v>
      </c>
      <c r="C230" s="2"/>
      <c r="D230" s="33">
        <f>SUM(D210:D229)</f>
        <v>82962.48000000001</v>
      </c>
    </row>
    <row r="231" spans="1:4" ht="13.5" customHeight="1">
      <c r="A231" s="216" t="s">
        <v>215</v>
      </c>
      <c r="B231" s="216"/>
      <c r="C231" s="216"/>
      <c r="D231" s="216"/>
    </row>
    <row r="232" spans="1:4" s="16" customFormat="1" ht="12.75">
      <c r="A232" s="2">
        <v>1</v>
      </c>
      <c r="B232" s="1" t="s">
        <v>251</v>
      </c>
      <c r="C232" s="2">
        <v>2019</v>
      </c>
      <c r="D232" s="26">
        <v>165130.34</v>
      </c>
    </row>
    <row r="233" spans="1:4" s="16" customFormat="1" ht="12.75">
      <c r="A233" s="2">
        <v>2</v>
      </c>
      <c r="B233" s="1" t="s">
        <v>252</v>
      </c>
      <c r="C233" s="2">
        <v>2020</v>
      </c>
      <c r="D233" s="111">
        <v>1100</v>
      </c>
    </row>
    <row r="234" spans="1:4" s="16" customFormat="1" ht="12.75">
      <c r="A234" s="2">
        <v>3</v>
      </c>
      <c r="B234" s="1" t="s">
        <v>253</v>
      </c>
      <c r="C234" s="2">
        <v>2020</v>
      </c>
      <c r="D234" s="111">
        <v>12250</v>
      </c>
    </row>
    <row r="235" spans="1:4" s="16" customFormat="1" ht="12.75">
      <c r="A235" s="2">
        <v>4</v>
      </c>
      <c r="B235" s="1" t="s">
        <v>254</v>
      </c>
      <c r="C235" s="2">
        <v>2020</v>
      </c>
      <c r="D235" s="111">
        <v>1640</v>
      </c>
    </row>
    <row r="236" spans="1:4" s="16" customFormat="1" ht="12.75">
      <c r="A236" s="2">
        <v>5</v>
      </c>
      <c r="B236" s="1" t="s">
        <v>255</v>
      </c>
      <c r="C236" s="2">
        <v>2021</v>
      </c>
      <c r="D236" s="111">
        <v>1310</v>
      </c>
    </row>
    <row r="237" spans="1:4" s="16" customFormat="1" ht="12.75">
      <c r="A237" s="2">
        <v>6</v>
      </c>
      <c r="B237" s="1" t="s">
        <v>256</v>
      </c>
      <c r="C237" s="2">
        <v>2021</v>
      </c>
      <c r="D237" s="111">
        <v>4517.79</v>
      </c>
    </row>
    <row r="238" spans="1:4" s="16" customFormat="1" ht="12.75">
      <c r="A238" s="2">
        <v>7</v>
      </c>
      <c r="B238" s="1" t="s">
        <v>257</v>
      </c>
      <c r="C238" s="2">
        <v>2021</v>
      </c>
      <c r="D238" s="111">
        <v>1964.31</v>
      </c>
    </row>
    <row r="239" spans="1:4" s="16" customFormat="1" ht="12.75">
      <c r="A239" s="2">
        <v>8</v>
      </c>
      <c r="B239" s="1" t="s">
        <v>258</v>
      </c>
      <c r="C239" s="2">
        <v>2021</v>
      </c>
      <c r="D239" s="111">
        <v>2614.98</v>
      </c>
    </row>
    <row r="240" spans="1:4" s="16" customFormat="1" ht="12.75">
      <c r="A240" s="2">
        <v>9</v>
      </c>
      <c r="B240" s="1" t="s">
        <v>259</v>
      </c>
      <c r="C240" s="2">
        <v>2021</v>
      </c>
      <c r="D240" s="111">
        <v>77280</v>
      </c>
    </row>
    <row r="241" spans="1:4" s="16" customFormat="1" ht="12.75">
      <c r="A241" s="2">
        <v>10</v>
      </c>
      <c r="B241" s="1" t="s">
        <v>260</v>
      </c>
      <c r="C241" s="2">
        <v>2021</v>
      </c>
      <c r="D241" s="111">
        <v>5928</v>
      </c>
    </row>
    <row r="242" spans="1:4" s="16" customFormat="1" ht="12.75">
      <c r="A242" s="2">
        <v>11</v>
      </c>
      <c r="B242" s="1" t="s">
        <v>261</v>
      </c>
      <c r="C242" s="2">
        <v>2021</v>
      </c>
      <c r="D242" s="111">
        <v>53424</v>
      </c>
    </row>
    <row r="243" spans="1:4" s="16" customFormat="1" ht="12.75">
      <c r="A243" s="2">
        <v>12</v>
      </c>
      <c r="B243" s="1" t="s">
        <v>262</v>
      </c>
      <c r="C243" s="2">
        <v>2022</v>
      </c>
      <c r="D243" s="111">
        <v>12555.84</v>
      </c>
    </row>
    <row r="244" spans="1:4" s="16" customFormat="1" ht="12.75">
      <c r="A244" s="2">
        <v>13</v>
      </c>
      <c r="B244" s="1" t="s">
        <v>263</v>
      </c>
      <c r="C244" s="2">
        <v>2022</v>
      </c>
      <c r="D244" s="111">
        <v>411.32</v>
      </c>
    </row>
    <row r="245" spans="1:4" s="16" customFormat="1" ht="12.75">
      <c r="A245" s="2">
        <v>14</v>
      </c>
      <c r="B245" s="1" t="s">
        <v>264</v>
      </c>
      <c r="C245" s="2">
        <v>2022</v>
      </c>
      <c r="D245" s="111">
        <v>998.52</v>
      </c>
    </row>
    <row r="246" spans="1:4" s="16" customFormat="1" ht="12.75">
      <c r="A246" s="2">
        <v>15</v>
      </c>
      <c r="B246" s="1" t="s">
        <v>265</v>
      </c>
      <c r="C246" s="2">
        <v>2022</v>
      </c>
      <c r="D246" s="31">
        <v>2782.49</v>
      </c>
    </row>
    <row r="247" spans="1:4" s="16" customFormat="1" ht="13.5" customHeight="1">
      <c r="A247" s="2"/>
      <c r="B247" s="17" t="s">
        <v>0</v>
      </c>
      <c r="C247" s="2"/>
      <c r="D247" s="27">
        <f>SUM(D232:D246)</f>
        <v>343907.5900000001</v>
      </c>
    </row>
    <row r="248" spans="1:4" s="16" customFormat="1" ht="13.5" customHeight="1">
      <c r="A248" s="216" t="s">
        <v>281</v>
      </c>
      <c r="B248" s="216"/>
      <c r="C248" s="216"/>
      <c r="D248" s="216"/>
    </row>
    <row r="249" spans="1:4" s="16" customFormat="1" ht="13.5" customHeight="1">
      <c r="A249" s="34">
        <v>1</v>
      </c>
      <c r="B249" s="35" t="s">
        <v>313</v>
      </c>
      <c r="C249" s="34">
        <v>2019</v>
      </c>
      <c r="D249" s="45">
        <v>910.2</v>
      </c>
    </row>
    <row r="250" spans="1:4" s="16" customFormat="1" ht="25.5">
      <c r="A250" s="34">
        <v>2</v>
      </c>
      <c r="B250" s="1" t="s">
        <v>314</v>
      </c>
      <c r="C250" s="2">
        <v>2019</v>
      </c>
      <c r="D250" s="26">
        <v>799.99</v>
      </c>
    </row>
    <row r="251" spans="1:4" s="16" customFormat="1" ht="25.5">
      <c r="A251" s="34">
        <v>3</v>
      </c>
      <c r="B251" s="1" t="s">
        <v>315</v>
      </c>
      <c r="C251" s="2">
        <v>2019</v>
      </c>
      <c r="D251" s="26">
        <v>1315</v>
      </c>
    </row>
    <row r="252" spans="1:4" s="16" customFormat="1" ht="25.5">
      <c r="A252" s="34">
        <v>4</v>
      </c>
      <c r="B252" s="1" t="s">
        <v>316</v>
      </c>
      <c r="C252" s="2">
        <v>2019</v>
      </c>
      <c r="D252" s="26">
        <v>2499</v>
      </c>
    </row>
    <row r="253" spans="1:4" s="16" customFormat="1" ht="13.5" customHeight="1">
      <c r="A253" s="34">
        <v>5</v>
      </c>
      <c r="B253" s="1" t="s">
        <v>317</v>
      </c>
      <c r="C253" s="2">
        <v>2021</v>
      </c>
      <c r="D253" s="26">
        <v>799</v>
      </c>
    </row>
    <row r="254" spans="1:4" s="16" customFormat="1" ht="13.5" customHeight="1">
      <c r="A254" s="34">
        <v>6</v>
      </c>
      <c r="B254" s="1" t="s">
        <v>318</v>
      </c>
      <c r="C254" s="2">
        <v>2023</v>
      </c>
      <c r="D254" s="26">
        <v>938.98</v>
      </c>
    </row>
    <row r="255" spans="1:4" s="16" customFormat="1" ht="25.5">
      <c r="A255" s="34">
        <v>7</v>
      </c>
      <c r="B255" s="138" t="s">
        <v>322</v>
      </c>
      <c r="C255" s="139">
        <v>2020</v>
      </c>
      <c r="D255" s="140">
        <v>8142.4</v>
      </c>
    </row>
    <row r="256" spans="1:4" s="16" customFormat="1" ht="25.5">
      <c r="A256" s="34">
        <v>8</v>
      </c>
      <c r="B256" s="141" t="s">
        <v>323</v>
      </c>
      <c r="C256" s="142">
        <v>2020</v>
      </c>
      <c r="D256" s="143">
        <v>8142.31</v>
      </c>
    </row>
    <row r="257" spans="1:4" s="16" customFormat="1" ht="12.75">
      <c r="A257" s="34">
        <v>9</v>
      </c>
      <c r="B257" s="141" t="s">
        <v>324</v>
      </c>
      <c r="C257" s="142">
        <v>2021</v>
      </c>
      <c r="D257" s="143">
        <v>2499</v>
      </c>
    </row>
    <row r="258" spans="1:4" s="16" customFormat="1" ht="25.5">
      <c r="A258" s="34">
        <v>10</v>
      </c>
      <c r="B258" s="141" t="s">
        <v>325</v>
      </c>
      <c r="C258" s="142">
        <v>2021</v>
      </c>
      <c r="D258" s="143">
        <v>745</v>
      </c>
    </row>
    <row r="259" spans="1:4" s="16" customFormat="1" ht="25.5">
      <c r="A259" s="34">
        <v>11</v>
      </c>
      <c r="B259" s="141" t="s">
        <v>326</v>
      </c>
      <c r="C259" s="142">
        <v>2023</v>
      </c>
      <c r="D259" s="143">
        <v>827</v>
      </c>
    </row>
    <row r="260" spans="1:4" s="16" customFormat="1" ht="13.5" customHeight="1">
      <c r="A260" s="2"/>
      <c r="B260" s="17" t="s">
        <v>0</v>
      </c>
      <c r="C260" s="2"/>
      <c r="D260" s="27">
        <f>SUM(D249:D259)</f>
        <v>27617.88</v>
      </c>
    </row>
    <row r="261" spans="1:4" s="16" customFormat="1" ht="13.5" customHeight="1">
      <c r="A261" s="216" t="s">
        <v>359</v>
      </c>
      <c r="B261" s="216"/>
      <c r="C261" s="216"/>
      <c r="D261" s="216"/>
    </row>
    <row r="262" spans="1:4" s="16" customFormat="1" ht="25.5" customHeight="1">
      <c r="A262" s="2">
        <v>1</v>
      </c>
      <c r="B262" s="138" t="s">
        <v>364</v>
      </c>
      <c r="C262" s="139">
        <v>2020</v>
      </c>
      <c r="D262" s="140">
        <v>330649.83</v>
      </c>
    </row>
    <row r="263" spans="1:4" s="12" customFormat="1" ht="12.75" customHeight="1">
      <c r="A263" s="2"/>
      <c r="B263" s="17" t="s">
        <v>0</v>
      </c>
      <c r="C263" s="2"/>
      <c r="D263" s="27">
        <f>SUM(D262:D262)</f>
        <v>330649.83</v>
      </c>
    </row>
    <row r="264" spans="1:4" s="12" customFormat="1" ht="12.75" customHeight="1">
      <c r="A264" s="216" t="s">
        <v>379</v>
      </c>
      <c r="B264" s="216"/>
      <c r="C264" s="216"/>
      <c r="D264" s="216"/>
    </row>
    <row r="265" spans="1:4" s="12" customFormat="1" ht="12.75">
      <c r="A265" s="2">
        <v>1</v>
      </c>
      <c r="B265" s="112" t="s">
        <v>159</v>
      </c>
      <c r="C265" s="2">
        <v>2020</v>
      </c>
      <c r="D265" s="31">
        <v>2868.36</v>
      </c>
    </row>
    <row r="266" spans="1:4" s="12" customFormat="1" ht="12.75">
      <c r="A266" s="2">
        <v>2</v>
      </c>
      <c r="B266" s="112" t="s">
        <v>159</v>
      </c>
      <c r="C266" s="2">
        <v>2020</v>
      </c>
      <c r="D266" s="31">
        <v>3499.01</v>
      </c>
    </row>
    <row r="267" spans="1:4" s="12" customFormat="1" ht="12.75">
      <c r="A267" s="2">
        <v>3</v>
      </c>
      <c r="B267" s="112" t="s">
        <v>159</v>
      </c>
      <c r="C267" s="2">
        <v>2020</v>
      </c>
      <c r="D267" s="31">
        <v>3599</v>
      </c>
    </row>
    <row r="268" spans="1:4" s="12" customFormat="1" ht="12.75">
      <c r="A268" s="2">
        <v>4</v>
      </c>
      <c r="B268" s="112" t="s">
        <v>159</v>
      </c>
      <c r="C268" s="2">
        <v>2022</v>
      </c>
      <c r="D268" s="31">
        <v>1699</v>
      </c>
    </row>
    <row r="269" spans="1:4" s="12" customFormat="1" ht="12.75">
      <c r="A269" s="2">
        <v>5</v>
      </c>
      <c r="B269" s="112" t="s">
        <v>159</v>
      </c>
      <c r="C269" s="2">
        <v>2022</v>
      </c>
      <c r="D269" s="31">
        <v>1699</v>
      </c>
    </row>
    <row r="270" spans="1:4" ht="12.75">
      <c r="A270" s="2"/>
      <c r="B270" s="17" t="s">
        <v>0</v>
      </c>
      <c r="C270" s="2"/>
      <c r="D270" s="33">
        <f>SUM(D265:D269)</f>
        <v>13364.37</v>
      </c>
    </row>
    <row r="271" spans="1:4" ht="12.75">
      <c r="A271" s="216" t="s">
        <v>408</v>
      </c>
      <c r="B271" s="216"/>
      <c r="C271" s="216"/>
      <c r="D271" s="216"/>
    </row>
    <row r="272" spans="1:4" ht="12.75">
      <c r="A272" s="2">
        <v>1</v>
      </c>
      <c r="B272" s="1" t="s">
        <v>406</v>
      </c>
      <c r="C272" s="2">
        <v>2019</v>
      </c>
      <c r="D272" s="26">
        <v>602.7</v>
      </c>
    </row>
    <row r="273" spans="1:4" s="12" customFormat="1" ht="12.75">
      <c r="A273" s="2">
        <v>2</v>
      </c>
      <c r="B273" s="104" t="s">
        <v>407</v>
      </c>
      <c r="C273" s="34">
        <v>2021</v>
      </c>
      <c r="D273" s="45">
        <v>1399.99</v>
      </c>
    </row>
    <row r="274" spans="1:4" s="18" customFormat="1" ht="12.75">
      <c r="A274" s="2"/>
      <c r="B274" s="17" t="s">
        <v>0</v>
      </c>
      <c r="C274" s="2"/>
      <c r="D274" s="27">
        <f>SUM(D272:D273)</f>
        <v>2002.69</v>
      </c>
    </row>
    <row r="275" spans="1:4" s="7" customFormat="1" ht="12.75">
      <c r="A275" s="216" t="s">
        <v>413</v>
      </c>
      <c r="B275" s="216"/>
      <c r="C275" s="216"/>
      <c r="D275" s="216"/>
    </row>
    <row r="276" spans="1:4" ht="12.75">
      <c r="A276" s="2">
        <v>1</v>
      </c>
      <c r="B276" s="113" t="s">
        <v>414</v>
      </c>
      <c r="C276" s="114">
        <v>2019</v>
      </c>
      <c r="D276" s="49">
        <v>3810.54</v>
      </c>
    </row>
    <row r="277" spans="1:4" ht="12.75">
      <c r="A277" s="2">
        <v>2</v>
      </c>
      <c r="B277" s="113" t="s">
        <v>414</v>
      </c>
      <c r="C277" s="114">
        <v>2019</v>
      </c>
      <c r="D277" s="49">
        <v>3810.54</v>
      </c>
    </row>
    <row r="278" spans="1:4" ht="12.75">
      <c r="A278" s="2">
        <v>3</v>
      </c>
      <c r="B278" s="113" t="s">
        <v>415</v>
      </c>
      <c r="C278" s="114">
        <v>2019</v>
      </c>
      <c r="D278" s="49">
        <v>1913.88</v>
      </c>
    </row>
    <row r="279" spans="1:4" ht="12.75">
      <c r="A279" s="2">
        <v>4</v>
      </c>
      <c r="B279" s="113" t="s">
        <v>416</v>
      </c>
      <c r="C279" s="114">
        <v>2019</v>
      </c>
      <c r="D279" s="49">
        <v>3418.17</v>
      </c>
    </row>
    <row r="280" spans="1:4" ht="12.75">
      <c r="A280" s="2">
        <v>5</v>
      </c>
      <c r="B280" s="113" t="s">
        <v>417</v>
      </c>
      <c r="C280" s="114">
        <v>2020</v>
      </c>
      <c r="D280" s="49">
        <v>4280.4</v>
      </c>
    </row>
    <row r="281" spans="1:4" ht="12.75">
      <c r="A281" s="2">
        <v>6</v>
      </c>
      <c r="B281" s="113" t="s">
        <v>418</v>
      </c>
      <c r="C281" s="114">
        <v>2020</v>
      </c>
      <c r="D281" s="49">
        <v>3948.3</v>
      </c>
    </row>
    <row r="282" spans="1:4" ht="12.75">
      <c r="A282" s="2">
        <v>7</v>
      </c>
      <c r="B282" s="113" t="s">
        <v>419</v>
      </c>
      <c r="C282" s="114">
        <v>2020</v>
      </c>
      <c r="D282" s="49">
        <v>6685.05</v>
      </c>
    </row>
    <row r="283" spans="1:4" ht="12.75">
      <c r="A283" s="2">
        <v>8</v>
      </c>
      <c r="B283" s="113" t="s">
        <v>420</v>
      </c>
      <c r="C283" s="114">
        <v>2022</v>
      </c>
      <c r="D283" s="49">
        <v>4981.5</v>
      </c>
    </row>
    <row r="284" spans="1:4" ht="12.75">
      <c r="A284" s="2">
        <v>9</v>
      </c>
      <c r="B284" s="113" t="s">
        <v>420</v>
      </c>
      <c r="C284" s="114">
        <v>2022</v>
      </c>
      <c r="D284" s="49">
        <v>4981.5</v>
      </c>
    </row>
    <row r="285" spans="1:4" ht="12.75">
      <c r="A285" s="2">
        <v>10</v>
      </c>
      <c r="B285" s="113" t="s">
        <v>421</v>
      </c>
      <c r="C285" s="114">
        <v>2023</v>
      </c>
      <c r="D285" s="49">
        <v>1389</v>
      </c>
    </row>
    <row r="286" spans="1:4" ht="12.75">
      <c r="A286" s="2">
        <v>11</v>
      </c>
      <c r="B286" s="113" t="s">
        <v>422</v>
      </c>
      <c r="C286" s="114">
        <v>2019</v>
      </c>
      <c r="D286" s="49">
        <v>3699</v>
      </c>
    </row>
    <row r="287" spans="1:4" ht="12.75">
      <c r="A287" s="2">
        <v>12</v>
      </c>
      <c r="B287" s="113" t="s">
        <v>423</v>
      </c>
      <c r="C287" s="114">
        <v>2022</v>
      </c>
      <c r="D287" s="49">
        <v>1504</v>
      </c>
    </row>
    <row r="288" spans="1:4" ht="12.75">
      <c r="A288" s="2">
        <v>13</v>
      </c>
      <c r="B288" s="113" t="s">
        <v>423</v>
      </c>
      <c r="C288" s="114">
        <v>2022</v>
      </c>
      <c r="D288" s="49">
        <v>1504</v>
      </c>
    </row>
    <row r="289" spans="1:4" ht="12.75">
      <c r="A289" s="2">
        <v>14</v>
      </c>
      <c r="B289" s="113" t="s">
        <v>424</v>
      </c>
      <c r="C289" s="114">
        <v>2022</v>
      </c>
      <c r="D289" s="49">
        <v>898</v>
      </c>
    </row>
    <row r="290" spans="1:4" ht="12.75">
      <c r="A290" s="2">
        <v>15</v>
      </c>
      <c r="B290" s="113" t="s">
        <v>424</v>
      </c>
      <c r="C290" s="114">
        <v>2022</v>
      </c>
      <c r="D290" s="49">
        <v>898</v>
      </c>
    </row>
    <row r="291" spans="1:4" ht="12.75">
      <c r="A291" s="2">
        <v>16</v>
      </c>
      <c r="B291" s="113" t="s">
        <v>424</v>
      </c>
      <c r="C291" s="114">
        <v>2022</v>
      </c>
      <c r="D291" s="49">
        <v>898</v>
      </c>
    </row>
    <row r="292" spans="1:4" ht="12.75">
      <c r="A292" s="2">
        <v>17</v>
      </c>
      <c r="B292" s="113" t="s">
        <v>424</v>
      </c>
      <c r="C292" s="114">
        <v>2022</v>
      </c>
      <c r="D292" s="49">
        <v>898</v>
      </c>
    </row>
    <row r="293" spans="1:4" ht="12.75">
      <c r="A293" s="2">
        <v>18</v>
      </c>
      <c r="B293" s="113" t="s">
        <v>424</v>
      </c>
      <c r="C293" s="114">
        <v>2022</v>
      </c>
      <c r="D293" s="49">
        <v>898</v>
      </c>
    </row>
    <row r="294" spans="1:4" ht="12.75">
      <c r="A294" s="2">
        <v>19</v>
      </c>
      <c r="B294" s="113" t="s">
        <v>424</v>
      </c>
      <c r="C294" s="114">
        <v>2022</v>
      </c>
      <c r="D294" s="49">
        <v>898</v>
      </c>
    </row>
    <row r="295" spans="1:4" ht="12.75">
      <c r="A295" s="2">
        <v>20</v>
      </c>
      <c r="B295" s="113" t="s">
        <v>424</v>
      </c>
      <c r="C295" s="114">
        <v>2022</v>
      </c>
      <c r="D295" s="49">
        <v>898</v>
      </c>
    </row>
    <row r="296" spans="1:4" ht="12.75">
      <c r="A296" s="2">
        <v>21</v>
      </c>
      <c r="B296" s="113" t="s">
        <v>424</v>
      </c>
      <c r="C296" s="114">
        <v>2022</v>
      </c>
      <c r="D296" s="49">
        <v>898</v>
      </c>
    </row>
    <row r="297" spans="1:4" ht="12.75">
      <c r="A297" s="2">
        <v>22</v>
      </c>
      <c r="B297" s="113" t="s">
        <v>424</v>
      </c>
      <c r="C297" s="114">
        <v>2022</v>
      </c>
      <c r="D297" s="49">
        <v>898</v>
      </c>
    </row>
    <row r="298" spans="1:4" ht="12.75">
      <c r="A298" s="2">
        <v>23</v>
      </c>
      <c r="B298" s="113" t="s">
        <v>424</v>
      </c>
      <c r="C298" s="114">
        <v>2022</v>
      </c>
      <c r="D298" s="49">
        <v>898</v>
      </c>
    </row>
    <row r="299" spans="1:4" ht="12.75">
      <c r="A299" s="2">
        <v>24</v>
      </c>
      <c r="B299" s="113" t="s">
        <v>424</v>
      </c>
      <c r="C299" s="114">
        <v>2022</v>
      </c>
      <c r="D299" s="49">
        <v>898</v>
      </c>
    </row>
    <row r="300" spans="1:4" ht="12.75">
      <c r="A300" s="2">
        <v>25</v>
      </c>
      <c r="B300" s="113" t="s">
        <v>424</v>
      </c>
      <c r="C300" s="114">
        <v>2022</v>
      </c>
      <c r="D300" s="49">
        <v>898</v>
      </c>
    </row>
    <row r="301" spans="1:4" ht="12.75">
      <c r="A301" s="2">
        <v>26</v>
      </c>
      <c r="B301" s="113" t="s">
        <v>424</v>
      </c>
      <c r="C301" s="114">
        <v>2022</v>
      </c>
      <c r="D301" s="49">
        <v>898</v>
      </c>
    </row>
    <row r="302" spans="1:4" ht="12.75">
      <c r="A302" s="2">
        <v>27</v>
      </c>
      <c r="B302" s="113" t="s">
        <v>424</v>
      </c>
      <c r="C302" s="114">
        <v>2022</v>
      </c>
      <c r="D302" s="49">
        <v>898</v>
      </c>
    </row>
    <row r="303" spans="1:4" ht="12.75">
      <c r="A303" s="2">
        <v>28</v>
      </c>
      <c r="B303" s="113" t="s">
        <v>424</v>
      </c>
      <c r="C303" s="114">
        <v>2022</v>
      </c>
      <c r="D303" s="49">
        <v>898</v>
      </c>
    </row>
    <row r="304" spans="1:4" ht="12.75">
      <c r="A304" s="2">
        <v>29</v>
      </c>
      <c r="B304" s="113" t="s">
        <v>424</v>
      </c>
      <c r="C304" s="114">
        <v>2022</v>
      </c>
      <c r="D304" s="49">
        <v>898</v>
      </c>
    </row>
    <row r="305" spans="1:4" ht="12.75">
      <c r="A305" s="2">
        <v>30</v>
      </c>
      <c r="B305" s="113" t="s">
        <v>424</v>
      </c>
      <c r="C305" s="114">
        <v>2022</v>
      </c>
      <c r="D305" s="49">
        <v>898</v>
      </c>
    </row>
    <row r="306" spans="1:4" ht="12.75">
      <c r="A306" s="2">
        <v>31</v>
      </c>
      <c r="B306" s="113" t="s">
        <v>424</v>
      </c>
      <c r="C306" s="114">
        <v>2022</v>
      </c>
      <c r="D306" s="49">
        <v>898</v>
      </c>
    </row>
    <row r="307" spans="1:4" ht="12.75">
      <c r="A307" s="2">
        <v>32</v>
      </c>
      <c r="B307" s="113" t="s">
        <v>424</v>
      </c>
      <c r="C307" s="114">
        <v>2022</v>
      </c>
      <c r="D307" s="49">
        <v>898</v>
      </c>
    </row>
    <row r="308" spans="1:6" s="7" customFormat="1" ht="12.75" customHeight="1">
      <c r="A308" s="2"/>
      <c r="B308" s="17" t="s">
        <v>0</v>
      </c>
      <c r="C308" s="2"/>
      <c r="D308" s="32">
        <f>SUM(D276:D307)</f>
        <v>62987.88</v>
      </c>
      <c r="F308" s="13"/>
    </row>
    <row r="309" spans="1:6" s="7" customFormat="1" ht="12.75" customHeight="1">
      <c r="A309" s="216" t="s">
        <v>652</v>
      </c>
      <c r="B309" s="216"/>
      <c r="C309" s="216"/>
      <c r="D309" s="216"/>
      <c r="F309" s="13"/>
    </row>
    <row r="310" spans="1:6" s="7" customFormat="1" ht="12.75">
      <c r="A310" s="2">
        <v>1</v>
      </c>
      <c r="B310" s="115" t="s">
        <v>653</v>
      </c>
      <c r="C310" s="116">
        <v>2019</v>
      </c>
      <c r="D310" s="117">
        <v>1649.98</v>
      </c>
      <c r="F310" s="13"/>
    </row>
    <row r="311" spans="1:4" s="7" customFormat="1" ht="12.75">
      <c r="A311" s="2">
        <v>2</v>
      </c>
      <c r="B311" s="115" t="s">
        <v>654</v>
      </c>
      <c r="C311" s="116">
        <v>2020</v>
      </c>
      <c r="D311" s="117">
        <v>1353</v>
      </c>
    </row>
    <row r="312" spans="1:4" s="7" customFormat="1" ht="12.75">
      <c r="A312" s="2">
        <v>3</v>
      </c>
      <c r="B312" s="115" t="s">
        <v>654</v>
      </c>
      <c r="C312" s="116">
        <v>2020</v>
      </c>
      <c r="D312" s="117">
        <v>1353</v>
      </c>
    </row>
    <row r="313" spans="1:4" s="7" customFormat="1" ht="12.75">
      <c r="A313" s="2">
        <v>4</v>
      </c>
      <c r="B313" s="115" t="s">
        <v>655</v>
      </c>
      <c r="C313" s="116">
        <v>2022</v>
      </c>
      <c r="D313" s="117">
        <v>3999</v>
      </c>
    </row>
    <row r="314" spans="1:4" s="12" customFormat="1" ht="12.75">
      <c r="A314" s="2"/>
      <c r="B314" s="17" t="s">
        <v>0</v>
      </c>
      <c r="C314" s="2"/>
      <c r="D314" s="27">
        <f>SUM(D310:D313)</f>
        <v>8354.98</v>
      </c>
    </row>
    <row r="315" spans="1:4" s="12" customFormat="1" ht="12.75" customHeight="1">
      <c r="A315" s="216" t="s">
        <v>692</v>
      </c>
      <c r="B315" s="216"/>
      <c r="C315" s="216"/>
      <c r="D315" s="216"/>
    </row>
    <row r="316" spans="1:4" s="12" customFormat="1" ht="12.75">
      <c r="A316" s="2">
        <v>1</v>
      </c>
      <c r="B316" s="104" t="s">
        <v>709</v>
      </c>
      <c r="C316" s="34">
        <v>2019</v>
      </c>
      <c r="D316" s="45">
        <v>249.99</v>
      </c>
    </row>
    <row r="317" spans="1:4" s="12" customFormat="1" ht="12.75">
      <c r="A317" s="2">
        <v>2</v>
      </c>
      <c r="B317" s="104" t="s">
        <v>710</v>
      </c>
      <c r="C317" s="34">
        <v>2019</v>
      </c>
      <c r="D317" s="45">
        <v>3999.99</v>
      </c>
    </row>
    <row r="318" spans="1:4" s="12" customFormat="1" ht="12.75">
      <c r="A318" s="2">
        <v>3</v>
      </c>
      <c r="B318" s="104" t="s">
        <v>711</v>
      </c>
      <c r="C318" s="34">
        <v>2019</v>
      </c>
      <c r="D318" s="45">
        <v>499.98</v>
      </c>
    </row>
    <row r="319" spans="1:4" s="12" customFormat="1" ht="12.75">
      <c r="A319" s="2">
        <v>4</v>
      </c>
      <c r="B319" s="104" t="s">
        <v>712</v>
      </c>
      <c r="C319" s="34">
        <v>2019</v>
      </c>
      <c r="D319" s="45">
        <v>2999.99</v>
      </c>
    </row>
    <row r="320" spans="1:4" s="12" customFormat="1" ht="12.75">
      <c r="A320" s="2">
        <v>5</v>
      </c>
      <c r="B320" s="104" t="s">
        <v>713</v>
      </c>
      <c r="C320" s="34">
        <v>2019</v>
      </c>
      <c r="D320" s="45">
        <v>2599.99</v>
      </c>
    </row>
    <row r="321" spans="1:4" s="12" customFormat="1" ht="12.75">
      <c r="A321" s="2">
        <v>6</v>
      </c>
      <c r="B321" s="104" t="s">
        <v>714</v>
      </c>
      <c r="C321" s="34">
        <v>2020</v>
      </c>
      <c r="D321" s="45">
        <v>901.59</v>
      </c>
    </row>
    <row r="322" spans="1:4" s="12" customFormat="1" ht="12.75">
      <c r="A322" s="2">
        <v>7</v>
      </c>
      <c r="B322" s="104" t="s">
        <v>715</v>
      </c>
      <c r="C322" s="34">
        <v>2020</v>
      </c>
      <c r="D322" s="45">
        <v>1004.85</v>
      </c>
    </row>
    <row r="323" spans="1:4" s="12" customFormat="1" ht="12.75">
      <c r="A323" s="2">
        <v>8</v>
      </c>
      <c r="B323" s="104" t="s">
        <v>716</v>
      </c>
      <c r="C323" s="34">
        <v>2023</v>
      </c>
      <c r="D323" s="45">
        <v>999</v>
      </c>
    </row>
    <row r="324" spans="1:4" s="12" customFormat="1" ht="12.75">
      <c r="A324" s="2">
        <v>9</v>
      </c>
      <c r="B324" s="104" t="s">
        <v>716</v>
      </c>
      <c r="C324" s="34">
        <v>2023</v>
      </c>
      <c r="D324" s="45">
        <v>999</v>
      </c>
    </row>
    <row r="325" spans="1:4" s="12" customFormat="1" ht="12.75">
      <c r="A325" s="2"/>
      <c r="B325" s="17" t="s">
        <v>0</v>
      </c>
      <c r="C325" s="2"/>
      <c r="D325" s="118">
        <f>SUM(D316:D324)</f>
        <v>14254.38</v>
      </c>
    </row>
    <row r="326" spans="1:4" s="12" customFormat="1" ht="12.75">
      <c r="A326" s="216" t="s">
        <v>730</v>
      </c>
      <c r="B326" s="216"/>
      <c r="C326" s="216"/>
      <c r="D326" s="216"/>
    </row>
    <row r="327" spans="1:4" s="12" customFormat="1" ht="12.75">
      <c r="A327" s="2">
        <v>1</v>
      </c>
      <c r="B327" s="1" t="s">
        <v>731</v>
      </c>
      <c r="C327" s="2" t="s">
        <v>732</v>
      </c>
      <c r="D327" s="31">
        <v>25127.01</v>
      </c>
    </row>
    <row r="328" spans="1:4" s="12" customFormat="1" ht="12.75">
      <c r="A328" s="2">
        <v>2</v>
      </c>
      <c r="B328" s="104" t="s">
        <v>733</v>
      </c>
      <c r="C328" s="34">
        <v>2020.2022</v>
      </c>
      <c r="D328" s="45">
        <v>49193.03</v>
      </c>
    </row>
    <row r="329" spans="1:4" s="7" customFormat="1" ht="12.75">
      <c r="A329" s="119"/>
      <c r="B329" s="119" t="s">
        <v>0</v>
      </c>
      <c r="C329" s="34"/>
      <c r="D329" s="118">
        <f>SUM(D327:D328)</f>
        <v>74320.04</v>
      </c>
    </row>
    <row r="330" spans="1:4" s="12" customFormat="1" ht="12.75">
      <c r="A330" s="216" t="s">
        <v>747</v>
      </c>
      <c r="B330" s="216"/>
      <c r="C330" s="216"/>
      <c r="D330" s="216"/>
    </row>
    <row r="331" spans="1:4" s="12" customFormat="1" ht="12.75">
      <c r="A331" s="2">
        <v>1</v>
      </c>
      <c r="B331" s="1" t="s">
        <v>762</v>
      </c>
      <c r="C331" s="2">
        <v>2019</v>
      </c>
      <c r="D331" s="31">
        <v>1950</v>
      </c>
    </row>
    <row r="332" spans="1:4" s="12" customFormat="1" ht="12.75">
      <c r="A332" s="2">
        <v>2</v>
      </c>
      <c r="B332" s="104" t="s">
        <v>763</v>
      </c>
      <c r="C332" s="34">
        <v>2020</v>
      </c>
      <c r="D332" s="45">
        <v>12250</v>
      </c>
    </row>
    <row r="333" spans="1:4" s="12" customFormat="1" ht="12.75">
      <c r="A333" s="2">
        <v>3</v>
      </c>
      <c r="B333" s="104" t="s">
        <v>764</v>
      </c>
      <c r="C333" s="34">
        <v>2020</v>
      </c>
      <c r="D333" s="45">
        <v>1640</v>
      </c>
    </row>
    <row r="334" spans="1:4" s="12" customFormat="1" ht="12.75">
      <c r="A334" s="2">
        <v>4</v>
      </c>
      <c r="B334" s="104" t="s">
        <v>765</v>
      </c>
      <c r="C334" s="34">
        <v>2020</v>
      </c>
      <c r="D334" s="45">
        <v>3299</v>
      </c>
    </row>
    <row r="335" spans="1:4" s="12" customFormat="1" ht="12.75">
      <c r="A335" s="2">
        <v>5</v>
      </c>
      <c r="B335" s="104" t="s">
        <v>766</v>
      </c>
      <c r="C335" s="34">
        <v>2021</v>
      </c>
      <c r="D335" s="45">
        <v>699</v>
      </c>
    </row>
    <row r="336" spans="1:4" s="12" customFormat="1" ht="12.75">
      <c r="A336" s="2">
        <v>6</v>
      </c>
      <c r="B336" s="104" t="s">
        <v>767</v>
      </c>
      <c r="C336" s="34">
        <v>2021</v>
      </c>
      <c r="D336" s="45">
        <v>5808.28</v>
      </c>
    </row>
    <row r="337" spans="1:4" s="12" customFormat="1" ht="12.75">
      <c r="A337" s="2">
        <v>7</v>
      </c>
      <c r="B337" s="104" t="s">
        <v>159</v>
      </c>
      <c r="C337" s="34">
        <v>2021</v>
      </c>
      <c r="D337" s="45">
        <v>3670.32</v>
      </c>
    </row>
    <row r="338" spans="1:4" s="12" customFormat="1" ht="12.75">
      <c r="A338" s="2">
        <v>8</v>
      </c>
      <c r="B338" s="104" t="s">
        <v>768</v>
      </c>
      <c r="C338" s="34">
        <v>2021</v>
      </c>
      <c r="D338" s="45">
        <v>352</v>
      </c>
    </row>
    <row r="339" spans="1:4" s="12" customFormat="1" ht="12.75">
      <c r="A339" s="2">
        <v>9</v>
      </c>
      <c r="B339" s="104" t="s">
        <v>769</v>
      </c>
      <c r="C339" s="34">
        <v>2021</v>
      </c>
      <c r="D339" s="45">
        <v>270</v>
      </c>
    </row>
    <row r="340" spans="1:4" s="12" customFormat="1" ht="12.75">
      <c r="A340" s="2">
        <v>10</v>
      </c>
      <c r="B340" s="104" t="s">
        <v>770</v>
      </c>
      <c r="C340" s="34">
        <v>2021</v>
      </c>
      <c r="D340" s="45">
        <v>3899</v>
      </c>
    </row>
    <row r="341" spans="1:4" s="12" customFormat="1" ht="12.75">
      <c r="A341" s="2">
        <v>11</v>
      </c>
      <c r="B341" s="104" t="s">
        <v>771</v>
      </c>
      <c r="C341" s="34">
        <v>2021</v>
      </c>
      <c r="D341" s="45">
        <v>1350</v>
      </c>
    </row>
    <row r="342" spans="1:4" s="12" customFormat="1" ht="12.75">
      <c r="A342" s="2">
        <v>12</v>
      </c>
      <c r="B342" s="104" t="s">
        <v>772</v>
      </c>
      <c r="C342" s="34">
        <v>2021</v>
      </c>
      <c r="D342" s="45">
        <v>543</v>
      </c>
    </row>
    <row r="343" spans="1:4" s="12" customFormat="1" ht="12.75">
      <c r="A343" s="2">
        <v>13</v>
      </c>
      <c r="B343" s="104" t="s">
        <v>766</v>
      </c>
      <c r="C343" s="34">
        <v>2022</v>
      </c>
      <c r="D343" s="45">
        <v>494.99</v>
      </c>
    </row>
    <row r="344" spans="1:4" s="12" customFormat="1" ht="12.75">
      <c r="A344" s="2">
        <v>14</v>
      </c>
      <c r="B344" s="104" t="s">
        <v>773</v>
      </c>
      <c r="C344" s="34">
        <v>2022</v>
      </c>
      <c r="D344" s="45">
        <v>1949.98</v>
      </c>
    </row>
    <row r="345" spans="1:4" s="12" customFormat="1" ht="12.75">
      <c r="A345" s="2">
        <v>15</v>
      </c>
      <c r="B345" s="104" t="s">
        <v>774</v>
      </c>
      <c r="C345" s="34">
        <v>2022</v>
      </c>
      <c r="D345" s="45">
        <v>229</v>
      </c>
    </row>
    <row r="346" spans="1:4" s="12" customFormat="1" ht="12.75">
      <c r="A346" s="2">
        <v>16</v>
      </c>
      <c r="B346" s="104" t="s">
        <v>775</v>
      </c>
      <c r="C346" s="34">
        <v>2022</v>
      </c>
      <c r="D346" s="45">
        <v>4550</v>
      </c>
    </row>
    <row r="347" spans="1:4" s="12" customFormat="1" ht="12.75">
      <c r="A347" s="2">
        <v>17</v>
      </c>
      <c r="B347" s="104" t="s">
        <v>776</v>
      </c>
      <c r="C347" s="34">
        <v>2022</v>
      </c>
      <c r="D347" s="45">
        <v>549</v>
      </c>
    </row>
    <row r="348" spans="1:4" s="12" customFormat="1" ht="12.75">
      <c r="A348" s="2">
        <v>18</v>
      </c>
      <c r="B348" s="104" t="s">
        <v>777</v>
      </c>
      <c r="C348" s="34">
        <v>2022</v>
      </c>
      <c r="D348" s="45">
        <v>598.99</v>
      </c>
    </row>
    <row r="349" spans="1:4" s="12" customFormat="1" ht="12.75">
      <c r="A349" s="2">
        <v>19</v>
      </c>
      <c r="B349" s="1" t="s">
        <v>778</v>
      </c>
      <c r="C349" s="2">
        <v>2022</v>
      </c>
      <c r="D349" s="31">
        <v>399</v>
      </c>
    </row>
    <row r="350" spans="1:4" s="12" customFormat="1" ht="12.75">
      <c r="A350" s="2">
        <v>20</v>
      </c>
      <c r="B350" s="104" t="s">
        <v>779</v>
      </c>
      <c r="C350" s="34">
        <v>2022</v>
      </c>
      <c r="D350" s="45">
        <v>329</v>
      </c>
    </row>
    <row r="351" spans="1:4" s="12" customFormat="1" ht="12.75">
      <c r="A351" s="2">
        <v>21</v>
      </c>
      <c r="B351" s="104" t="s">
        <v>780</v>
      </c>
      <c r="C351" s="34">
        <v>2022</v>
      </c>
      <c r="D351" s="45">
        <v>929.99</v>
      </c>
    </row>
    <row r="352" spans="1:4" s="12" customFormat="1" ht="12.75">
      <c r="A352" s="2">
        <v>22</v>
      </c>
      <c r="B352" s="104" t="s">
        <v>781</v>
      </c>
      <c r="C352" s="34">
        <v>2022</v>
      </c>
      <c r="D352" s="45">
        <v>395</v>
      </c>
    </row>
    <row r="353" spans="1:4" s="7" customFormat="1" ht="12.75">
      <c r="A353" s="119"/>
      <c r="B353" s="119" t="s">
        <v>0</v>
      </c>
      <c r="C353" s="34"/>
      <c r="D353" s="118">
        <f>SUM(D331:D352)</f>
        <v>46155.549999999996</v>
      </c>
    </row>
    <row r="354" spans="1:4" s="12" customFormat="1" ht="12.75" customHeight="1">
      <c r="A354" s="216" t="s">
        <v>845</v>
      </c>
      <c r="B354" s="216"/>
      <c r="C354" s="216"/>
      <c r="D354" s="216"/>
    </row>
    <row r="355" spans="1:4" s="12" customFormat="1" ht="12.75">
      <c r="A355" s="2">
        <v>1</v>
      </c>
      <c r="B355" s="1" t="s">
        <v>798</v>
      </c>
      <c r="C355" s="2">
        <v>2019</v>
      </c>
      <c r="D355" s="31">
        <v>873.3</v>
      </c>
    </row>
    <row r="356" spans="1:4" s="12" customFormat="1" ht="12.75">
      <c r="A356" s="2">
        <v>2</v>
      </c>
      <c r="B356" s="104" t="s">
        <v>799</v>
      </c>
      <c r="C356" s="34">
        <v>2019</v>
      </c>
      <c r="D356" s="45">
        <v>19190</v>
      </c>
    </row>
    <row r="357" spans="1:4" s="12" customFormat="1" ht="12.75">
      <c r="A357" s="2">
        <v>3</v>
      </c>
      <c r="B357" s="104" t="s">
        <v>800</v>
      </c>
      <c r="C357" s="34">
        <v>2020</v>
      </c>
      <c r="D357" s="45">
        <v>500</v>
      </c>
    </row>
    <row r="358" spans="1:4" s="156" customFormat="1" ht="12.75">
      <c r="A358" s="139">
        <v>4</v>
      </c>
      <c r="B358" s="141" t="s">
        <v>801</v>
      </c>
      <c r="C358" s="142">
        <v>2020</v>
      </c>
      <c r="D358" s="143">
        <v>12250</v>
      </c>
    </row>
    <row r="359" spans="1:4" s="156" customFormat="1" ht="12.75">
      <c r="A359" s="139">
        <v>5</v>
      </c>
      <c r="B359" s="141" t="s">
        <v>802</v>
      </c>
      <c r="C359" s="142">
        <v>2020</v>
      </c>
      <c r="D359" s="143">
        <v>1640</v>
      </c>
    </row>
    <row r="360" spans="1:4" s="7" customFormat="1" ht="12.75">
      <c r="A360" s="119"/>
      <c r="B360" s="119" t="s">
        <v>0</v>
      </c>
      <c r="C360" s="34"/>
      <c r="D360" s="118">
        <f>SUM(D355:D359)</f>
        <v>34453.3</v>
      </c>
    </row>
    <row r="361" spans="1:4" s="12" customFormat="1" ht="12.75" customHeight="1">
      <c r="A361" s="216" t="s">
        <v>835</v>
      </c>
      <c r="B361" s="216"/>
      <c r="C361" s="216"/>
      <c r="D361" s="216"/>
    </row>
    <row r="362" spans="1:4" s="12" customFormat="1" ht="12.75">
      <c r="A362" s="2">
        <v>1</v>
      </c>
      <c r="B362" s="1" t="s">
        <v>836</v>
      </c>
      <c r="C362" s="2">
        <v>2019</v>
      </c>
      <c r="D362" s="31">
        <v>873.3</v>
      </c>
    </row>
    <row r="363" spans="1:4" s="12" customFormat="1" ht="12.75">
      <c r="A363" s="2">
        <v>2</v>
      </c>
      <c r="B363" s="104" t="s">
        <v>837</v>
      </c>
      <c r="C363" s="34">
        <v>2019</v>
      </c>
      <c r="D363" s="45">
        <v>3838</v>
      </c>
    </row>
    <row r="364" spans="1:4" s="12" customFormat="1" ht="12.75">
      <c r="A364" s="2">
        <v>3</v>
      </c>
      <c r="B364" s="104" t="s">
        <v>838</v>
      </c>
      <c r="C364" s="34">
        <v>2019</v>
      </c>
      <c r="D364" s="45">
        <v>3192</v>
      </c>
    </row>
    <row r="365" spans="1:4" s="12" customFormat="1" ht="12.75">
      <c r="A365" s="2">
        <v>4</v>
      </c>
      <c r="B365" s="104" t="s">
        <v>839</v>
      </c>
      <c r="C365" s="34">
        <v>2020</v>
      </c>
      <c r="D365" s="45">
        <v>3799.16</v>
      </c>
    </row>
    <row r="366" spans="1:4" s="12" customFormat="1" ht="12.75">
      <c r="A366" s="2">
        <v>5</v>
      </c>
      <c r="B366" s="104" t="s">
        <v>840</v>
      </c>
      <c r="C366" s="34">
        <v>2020</v>
      </c>
      <c r="D366" s="45">
        <v>3838.98</v>
      </c>
    </row>
    <row r="367" spans="1:4" s="156" customFormat="1" ht="12.75">
      <c r="A367" s="139">
        <v>6</v>
      </c>
      <c r="B367" s="141" t="s">
        <v>841</v>
      </c>
      <c r="C367" s="142">
        <v>2020</v>
      </c>
      <c r="D367" s="143">
        <v>12250</v>
      </c>
    </row>
    <row r="368" spans="1:4" s="156" customFormat="1" ht="12.75">
      <c r="A368" s="139">
        <v>7</v>
      </c>
      <c r="B368" s="141" t="s">
        <v>842</v>
      </c>
      <c r="C368" s="142">
        <v>2020</v>
      </c>
      <c r="D368" s="143">
        <v>1640</v>
      </c>
    </row>
    <row r="369" spans="1:4" s="7" customFormat="1" ht="12.75">
      <c r="A369" s="119"/>
      <c r="B369" s="119" t="s">
        <v>0</v>
      </c>
      <c r="C369" s="34"/>
      <c r="D369" s="118">
        <f>SUM(D362:D368)</f>
        <v>29431.44</v>
      </c>
    </row>
    <row r="370" spans="1:4" s="12" customFormat="1" ht="12.75">
      <c r="A370" s="106"/>
      <c r="B370" s="106"/>
      <c r="C370" s="80"/>
      <c r="D370" s="122"/>
    </row>
    <row r="371" spans="1:4" s="12" customFormat="1" ht="12.75">
      <c r="A371" s="106"/>
      <c r="B371" s="106"/>
      <c r="C371" s="80"/>
      <c r="D371" s="122"/>
    </row>
    <row r="372" spans="1:4" s="12" customFormat="1" ht="12.75">
      <c r="A372" s="254" t="s">
        <v>40</v>
      </c>
      <c r="B372" s="254"/>
      <c r="C372" s="254"/>
      <c r="D372" s="254"/>
    </row>
    <row r="373" spans="1:4" s="12" customFormat="1" ht="25.5">
      <c r="A373" s="3" t="s">
        <v>22</v>
      </c>
      <c r="B373" s="3" t="s">
        <v>30</v>
      </c>
      <c r="C373" s="3" t="s">
        <v>31</v>
      </c>
      <c r="D373" s="42" t="s">
        <v>32</v>
      </c>
    </row>
    <row r="374" spans="1:4" ht="12.75">
      <c r="A374" s="216" t="s">
        <v>132</v>
      </c>
      <c r="B374" s="216"/>
      <c r="C374" s="216"/>
      <c r="D374" s="216"/>
    </row>
    <row r="375" spans="1:4" s="12" customFormat="1" ht="12.75">
      <c r="A375" s="2">
        <v>1</v>
      </c>
      <c r="B375" s="104" t="s">
        <v>155</v>
      </c>
      <c r="C375" s="109">
        <v>2019</v>
      </c>
      <c r="D375" s="110">
        <v>1351</v>
      </c>
    </row>
    <row r="376" spans="1:4" s="12" customFormat="1" ht="12.75">
      <c r="A376" s="2"/>
      <c r="B376" s="17" t="s">
        <v>0</v>
      </c>
      <c r="C376" s="2"/>
      <c r="D376" s="33">
        <f>SUM(D375:D375)</f>
        <v>1351</v>
      </c>
    </row>
    <row r="377" spans="1:4" ht="13.5" customHeight="1">
      <c r="A377" s="216" t="s">
        <v>398</v>
      </c>
      <c r="B377" s="216"/>
      <c r="C377" s="216"/>
      <c r="D377" s="216"/>
    </row>
    <row r="378" spans="1:4" s="16" customFormat="1" ht="12.75">
      <c r="A378" s="2">
        <v>1</v>
      </c>
      <c r="B378" s="51" t="s">
        <v>399</v>
      </c>
      <c r="C378" s="52">
        <v>2021</v>
      </c>
      <c r="D378" s="53">
        <v>20000</v>
      </c>
    </row>
    <row r="379" spans="1:4" s="16" customFormat="1" ht="13.5" customHeight="1">
      <c r="A379" s="2"/>
      <c r="B379" s="17" t="s">
        <v>0</v>
      </c>
      <c r="C379" s="2"/>
      <c r="D379" s="27">
        <f>SUM(D378:D378)</f>
        <v>20000</v>
      </c>
    </row>
    <row r="380" spans="1:4" s="16" customFormat="1" ht="13.5" customHeight="1">
      <c r="A380" s="216" t="s">
        <v>647</v>
      </c>
      <c r="B380" s="216"/>
      <c r="C380" s="216"/>
      <c r="D380" s="216"/>
    </row>
    <row r="381" spans="1:4" s="16" customFormat="1" ht="25.5">
      <c r="A381" s="34">
        <v>1</v>
      </c>
      <c r="B381" s="35" t="s">
        <v>648</v>
      </c>
      <c r="C381" s="34">
        <v>2019</v>
      </c>
      <c r="D381" s="45">
        <v>6197.99</v>
      </c>
    </row>
    <row r="382" spans="1:4" s="16" customFormat="1" ht="26.25" customHeight="1">
      <c r="A382" s="34">
        <v>2</v>
      </c>
      <c r="B382" s="1" t="s">
        <v>649</v>
      </c>
      <c r="C382" s="2">
        <v>2019</v>
      </c>
      <c r="D382" s="26">
        <v>9145.99</v>
      </c>
    </row>
    <row r="383" spans="1:4" s="16" customFormat="1" ht="25.5">
      <c r="A383" s="34">
        <v>3</v>
      </c>
      <c r="B383" s="1" t="s">
        <v>650</v>
      </c>
      <c r="C383" s="2">
        <v>2019</v>
      </c>
      <c r="D383" s="26">
        <v>6703.99</v>
      </c>
    </row>
    <row r="384" spans="1:4" s="16" customFormat="1" ht="13.5" customHeight="1">
      <c r="A384" s="34">
        <v>4</v>
      </c>
      <c r="B384" s="1" t="s">
        <v>651</v>
      </c>
      <c r="C384" s="2">
        <v>2022</v>
      </c>
      <c r="D384" s="26">
        <v>4200</v>
      </c>
    </row>
    <row r="385" spans="1:4" s="16" customFormat="1" ht="13.5" customHeight="1">
      <c r="A385" s="2"/>
      <c r="B385" s="17" t="s">
        <v>0</v>
      </c>
      <c r="C385" s="2"/>
      <c r="D385" s="27">
        <f>SUM(D381:D384)</f>
        <v>26247.97</v>
      </c>
    </row>
    <row r="386" spans="1:4" s="12" customFormat="1" ht="12.75" customHeight="1">
      <c r="A386" s="216" t="s">
        <v>935</v>
      </c>
      <c r="B386" s="216"/>
      <c r="C386" s="216"/>
      <c r="D386" s="216"/>
    </row>
    <row r="387" spans="1:4" s="12" customFormat="1" ht="12.75">
      <c r="A387" s="2">
        <v>1</v>
      </c>
      <c r="B387" s="112" t="s">
        <v>797</v>
      </c>
      <c r="C387" s="2">
        <v>2022</v>
      </c>
      <c r="D387" s="31">
        <v>12000</v>
      </c>
    </row>
    <row r="388" spans="1:4" ht="12.75">
      <c r="A388" s="2"/>
      <c r="B388" s="17" t="s">
        <v>0</v>
      </c>
      <c r="C388" s="2"/>
      <c r="D388" s="33">
        <f>SUM(D387:D387)</f>
        <v>12000</v>
      </c>
    </row>
    <row r="389" spans="1:4" s="12" customFormat="1" ht="12.75">
      <c r="A389" s="106"/>
      <c r="B389" s="106"/>
      <c r="C389" s="80"/>
      <c r="D389" s="122"/>
    </row>
    <row r="390" spans="1:4" s="12" customFormat="1" ht="12.75">
      <c r="A390" s="106"/>
      <c r="B390" s="106"/>
      <c r="C390" s="80"/>
      <c r="D390" s="122"/>
    </row>
    <row r="391" spans="1:4" s="12" customFormat="1" ht="12.75">
      <c r="A391" s="106"/>
      <c r="B391" s="255" t="s">
        <v>34</v>
      </c>
      <c r="C391" s="255"/>
      <c r="D391" s="123">
        <f>D204+D198+D179+D176+D158+D151+D136+D76+D73+D65+D60+D42</f>
        <v>708498.6900000001</v>
      </c>
    </row>
    <row r="392" spans="1:4" s="12" customFormat="1" ht="12.75">
      <c r="A392" s="106"/>
      <c r="B392" s="255" t="s">
        <v>35</v>
      </c>
      <c r="C392" s="255"/>
      <c r="D392" s="123">
        <f>D369+D360+D353+D329+D325+D314+D308+D274+D270+D263+D260+D247+D230</f>
        <v>1070462.4100000001</v>
      </c>
    </row>
    <row r="393" spans="1:4" s="12" customFormat="1" ht="12.75">
      <c r="A393" s="106"/>
      <c r="B393" s="255" t="s">
        <v>36</v>
      </c>
      <c r="C393" s="255"/>
      <c r="D393" s="123">
        <f>D388+D385+D379+D376</f>
        <v>59598.97</v>
      </c>
    </row>
    <row r="394" spans="1:4" s="12" customFormat="1" ht="12.75">
      <c r="A394" s="106"/>
      <c r="B394" s="106"/>
      <c r="C394" s="80"/>
      <c r="D394" s="122"/>
    </row>
    <row r="395" spans="1:4" s="12" customFormat="1" ht="12.75">
      <c r="A395" s="106"/>
      <c r="B395" s="106"/>
      <c r="C395" s="80"/>
      <c r="D395" s="122"/>
    </row>
    <row r="396" spans="1:4" s="12" customFormat="1" ht="12.75">
      <c r="A396" s="106"/>
      <c r="B396" s="106"/>
      <c r="C396" s="80"/>
      <c r="D396" s="122"/>
    </row>
    <row r="397" spans="1:4" s="12" customFormat="1" ht="12.75">
      <c r="A397" s="106"/>
      <c r="B397" s="106"/>
      <c r="C397" s="80"/>
      <c r="D397" s="122"/>
    </row>
    <row r="398" spans="1:4" s="12" customFormat="1" ht="12.75">
      <c r="A398" s="106"/>
      <c r="B398" s="106"/>
      <c r="C398" s="80"/>
      <c r="D398" s="122"/>
    </row>
    <row r="399" spans="1:4" s="12" customFormat="1" ht="12.75">
      <c r="A399" s="106"/>
      <c r="B399" s="106"/>
      <c r="C399" s="80"/>
      <c r="D399" s="122"/>
    </row>
    <row r="400" spans="1:4" s="12" customFormat="1" ht="12.75">
      <c r="A400" s="106"/>
      <c r="B400" s="106"/>
      <c r="C400" s="80"/>
      <c r="D400" s="122"/>
    </row>
    <row r="401" spans="1:4" s="12" customFormat="1" ht="12.75">
      <c r="A401" s="106"/>
      <c r="B401" s="106"/>
      <c r="C401" s="80"/>
      <c r="D401" s="122"/>
    </row>
    <row r="402" spans="1:4" s="12" customFormat="1" ht="12.75">
      <c r="A402" s="106"/>
      <c r="B402" s="106"/>
      <c r="C402" s="80"/>
      <c r="D402" s="122"/>
    </row>
    <row r="403" spans="1:4" s="12" customFormat="1" ht="12.75">
      <c r="A403" s="106"/>
      <c r="B403" s="106"/>
      <c r="C403" s="80"/>
      <c r="D403" s="122"/>
    </row>
    <row r="404" spans="1:4" s="12" customFormat="1" ht="12.75">
      <c r="A404" s="106"/>
      <c r="B404" s="106"/>
      <c r="C404" s="80"/>
      <c r="D404" s="122"/>
    </row>
    <row r="405" spans="1:4" s="12" customFormat="1" ht="12.75">
      <c r="A405" s="106"/>
      <c r="B405" s="106"/>
      <c r="C405" s="80"/>
      <c r="D405" s="122"/>
    </row>
    <row r="406" spans="1:4" s="12" customFormat="1" ht="12.75">
      <c r="A406" s="106"/>
      <c r="B406" s="106"/>
      <c r="C406" s="80"/>
      <c r="D406" s="122"/>
    </row>
    <row r="407" spans="1:4" s="12" customFormat="1" ht="14.25" customHeight="1">
      <c r="A407" s="106"/>
      <c r="B407" s="106"/>
      <c r="C407" s="80"/>
      <c r="D407" s="122"/>
    </row>
    <row r="408" spans="1:4" ht="12.75">
      <c r="A408" s="106"/>
      <c r="C408" s="80"/>
      <c r="D408" s="122"/>
    </row>
    <row r="409" spans="1:4" s="16" customFormat="1" ht="12.75">
      <c r="A409" s="106"/>
      <c r="B409" s="106"/>
      <c r="C409" s="80"/>
      <c r="D409" s="122"/>
    </row>
    <row r="410" spans="1:4" s="16" customFormat="1" ht="12.75">
      <c r="A410" s="106"/>
      <c r="B410" s="106"/>
      <c r="C410" s="80"/>
      <c r="D410" s="122"/>
    </row>
    <row r="411" spans="1:4" s="16" customFormat="1" ht="18" customHeight="1">
      <c r="A411" s="106"/>
      <c r="B411" s="106"/>
      <c r="C411" s="80"/>
      <c r="D411" s="122"/>
    </row>
    <row r="412" spans="1:4" ht="12.75">
      <c r="A412" s="106"/>
      <c r="C412" s="80"/>
      <c r="D412" s="122"/>
    </row>
    <row r="413" spans="1:4" s="7" customFormat="1" ht="12.75">
      <c r="A413" s="106"/>
      <c r="B413" s="106"/>
      <c r="C413" s="80"/>
      <c r="D413" s="122"/>
    </row>
    <row r="414" spans="1:4" s="7" customFormat="1" ht="12.75">
      <c r="A414" s="106"/>
      <c r="B414" s="106"/>
      <c r="C414" s="80"/>
      <c r="D414" s="122"/>
    </row>
    <row r="415" spans="1:4" ht="12.75">
      <c r="A415" s="106"/>
      <c r="C415" s="80"/>
      <c r="D415" s="122"/>
    </row>
    <row r="416" spans="1:4" s="12" customFormat="1" ht="12.75">
      <c r="A416" s="106"/>
      <c r="B416" s="106"/>
      <c r="C416" s="80"/>
      <c r="D416" s="122"/>
    </row>
    <row r="417" spans="1:4" s="12" customFormat="1" ht="12.75">
      <c r="A417" s="106"/>
      <c r="B417" s="106"/>
      <c r="C417" s="80"/>
      <c r="D417" s="122"/>
    </row>
    <row r="418" spans="1:4" s="12" customFormat="1" ht="12.75">
      <c r="A418" s="106"/>
      <c r="B418" s="106"/>
      <c r="C418" s="80"/>
      <c r="D418" s="122"/>
    </row>
    <row r="419" spans="1:4" s="12" customFormat="1" ht="12.75">
      <c r="A419" s="106"/>
      <c r="B419" s="106"/>
      <c r="C419" s="80"/>
      <c r="D419" s="122"/>
    </row>
    <row r="420" spans="1:4" s="12" customFormat="1" ht="12.75">
      <c r="A420" s="106"/>
      <c r="B420" s="106"/>
      <c r="C420" s="80"/>
      <c r="D420" s="122"/>
    </row>
    <row r="421" spans="1:4" s="12" customFormat="1" ht="12.75">
      <c r="A421" s="106"/>
      <c r="B421" s="106"/>
      <c r="C421" s="80"/>
      <c r="D421" s="122"/>
    </row>
    <row r="422" spans="1:4" s="12" customFormat="1" ht="12.75">
      <c r="A422" s="106"/>
      <c r="B422" s="106"/>
      <c r="C422" s="80"/>
      <c r="D422" s="122"/>
    </row>
    <row r="423" spans="1:4" s="12" customFormat="1" ht="12.75">
      <c r="A423" s="106"/>
      <c r="B423" s="106"/>
      <c r="C423" s="80"/>
      <c r="D423" s="122"/>
    </row>
    <row r="424" spans="1:4" s="12" customFormat="1" ht="12.75">
      <c r="A424" s="106"/>
      <c r="B424" s="106"/>
      <c r="C424" s="80"/>
      <c r="D424" s="122"/>
    </row>
    <row r="425" spans="1:4" s="12" customFormat="1" ht="12.75">
      <c r="A425" s="106"/>
      <c r="B425" s="106"/>
      <c r="C425" s="80"/>
      <c r="D425" s="122"/>
    </row>
    <row r="426" spans="1:4" s="7" customFormat="1" ht="12.75">
      <c r="A426" s="106"/>
      <c r="B426" s="106"/>
      <c r="C426" s="80"/>
      <c r="D426" s="122"/>
    </row>
    <row r="427" spans="1:4" ht="12.75">
      <c r="A427" s="106"/>
      <c r="C427" s="80"/>
      <c r="D427" s="122"/>
    </row>
    <row r="428" spans="1:4" ht="12.75">
      <c r="A428" s="106"/>
      <c r="C428" s="80"/>
      <c r="D428" s="122"/>
    </row>
    <row r="429" spans="1:4" ht="12.75">
      <c r="A429" s="106"/>
      <c r="C429" s="80"/>
      <c r="D429" s="122"/>
    </row>
    <row r="430" spans="1:4" ht="12.75">
      <c r="A430" s="106"/>
      <c r="C430" s="80"/>
      <c r="D430" s="122"/>
    </row>
    <row r="431" spans="1:4" ht="12.75">
      <c r="A431" s="106"/>
      <c r="C431" s="80"/>
      <c r="D431" s="122"/>
    </row>
    <row r="432" spans="1:4" ht="12.75">
      <c r="A432" s="106"/>
      <c r="C432" s="80"/>
      <c r="D432" s="122"/>
    </row>
    <row r="433" spans="1:4" ht="12.75">
      <c r="A433" s="106"/>
      <c r="C433" s="80"/>
      <c r="D433" s="122"/>
    </row>
    <row r="434" spans="1:4" ht="12.75">
      <c r="A434" s="106"/>
      <c r="C434" s="80"/>
      <c r="D434" s="122"/>
    </row>
    <row r="435" spans="1:4" ht="12.75">
      <c r="A435" s="106"/>
      <c r="C435" s="80"/>
      <c r="D435" s="122"/>
    </row>
    <row r="436" spans="1:4" ht="12.75">
      <c r="A436" s="106"/>
      <c r="C436" s="80"/>
      <c r="D436" s="122"/>
    </row>
    <row r="437" spans="1:4" ht="12.75">
      <c r="A437" s="106"/>
      <c r="C437" s="80"/>
      <c r="D437" s="122"/>
    </row>
    <row r="438" spans="1:4" ht="12.75">
      <c r="A438" s="106"/>
      <c r="C438" s="80"/>
      <c r="D438" s="122"/>
    </row>
    <row r="439" spans="1:4" ht="14.25" customHeight="1">
      <c r="A439" s="106"/>
      <c r="C439" s="80"/>
      <c r="D439" s="122"/>
    </row>
    <row r="440" spans="1:4" ht="12.75">
      <c r="A440" s="106"/>
      <c r="C440" s="80"/>
      <c r="D440" s="122"/>
    </row>
    <row r="441" spans="1:4" ht="12.75">
      <c r="A441" s="106"/>
      <c r="C441" s="80"/>
      <c r="D441" s="122"/>
    </row>
    <row r="442" spans="1:4" ht="14.25" customHeight="1">
      <c r="A442" s="106"/>
      <c r="C442" s="80"/>
      <c r="D442" s="122"/>
    </row>
    <row r="443" spans="1:4" ht="12.75">
      <c r="A443" s="106"/>
      <c r="C443" s="80"/>
      <c r="D443" s="122"/>
    </row>
    <row r="444" spans="1:4" s="7" customFormat="1" ht="12.75">
      <c r="A444" s="106"/>
      <c r="B444" s="106"/>
      <c r="C444" s="80"/>
      <c r="D444" s="122"/>
    </row>
    <row r="445" spans="1:4" s="7" customFormat="1" ht="12.75">
      <c r="A445" s="106"/>
      <c r="B445" s="106"/>
      <c r="C445" s="80"/>
      <c r="D445" s="122"/>
    </row>
    <row r="446" spans="1:4" s="7" customFormat="1" ht="12.75">
      <c r="A446" s="106"/>
      <c r="B446" s="106"/>
      <c r="C446" s="80"/>
      <c r="D446" s="122"/>
    </row>
    <row r="447" spans="1:4" s="7" customFormat="1" ht="12.75">
      <c r="A447" s="106"/>
      <c r="B447" s="106"/>
      <c r="C447" s="80"/>
      <c r="D447" s="122"/>
    </row>
    <row r="448" spans="1:4" s="7" customFormat="1" ht="12.75">
      <c r="A448" s="106"/>
      <c r="B448" s="106"/>
      <c r="C448" s="80"/>
      <c r="D448" s="122"/>
    </row>
    <row r="449" spans="1:4" s="7" customFormat="1" ht="12.75">
      <c r="A449" s="106"/>
      <c r="B449" s="106"/>
      <c r="C449" s="80"/>
      <c r="D449" s="122"/>
    </row>
    <row r="450" spans="1:4" s="7" customFormat="1" ht="12.75">
      <c r="A450" s="106"/>
      <c r="B450" s="106"/>
      <c r="C450" s="80"/>
      <c r="D450" s="122"/>
    </row>
    <row r="451" spans="1:4" ht="12.75" customHeight="1">
      <c r="A451" s="106"/>
      <c r="C451" s="80"/>
      <c r="D451" s="122"/>
    </row>
    <row r="452" spans="1:4" s="12" customFormat="1" ht="12.75">
      <c r="A452" s="106"/>
      <c r="B452" s="106"/>
      <c r="C452" s="80"/>
      <c r="D452" s="122"/>
    </row>
    <row r="453" spans="1:4" s="12" customFormat="1" ht="12.75">
      <c r="A453" s="106"/>
      <c r="B453" s="106"/>
      <c r="C453" s="80"/>
      <c r="D453" s="122"/>
    </row>
    <row r="454" spans="1:4" s="12" customFormat="1" ht="12.75">
      <c r="A454" s="106"/>
      <c r="B454" s="106"/>
      <c r="C454" s="80"/>
      <c r="D454" s="122"/>
    </row>
    <row r="455" spans="1:4" s="12" customFormat="1" ht="12.75">
      <c r="A455" s="106"/>
      <c r="B455" s="106"/>
      <c r="C455" s="80"/>
      <c r="D455" s="122"/>
    </row>
    <row r="456" spans="1:4" s="12" customFormat="1" ht="12.75">
      <c r="A456" s="106"/>
      <c r="B456" s="106"/>
      <c r="C456" s="80"/>
      <c r="D456" s="122"/>
    </row>
    <row r="457" spans="1:4" s="12" customFormat="1" ht="12.75">
      <c r="A457" s="106"/>
      <c r="B457" s="106"/>
      <c r="C457" s="80"/>
      <c r="D457" s="122"/>
    </row>
    <row r="458" spans="1:4" s="12" customFormat="1" ht="12.75">
      <c r="A458" s="106"/>
      <c r="B458" s="106"/>
      <c r="C458" s="80"/>
      <c r="D458" s="122"/>
    </row>
    <row r="459" spans="1:4" s="12" customFormat="1" ht="18" customHeight="1">
      <c r="A459" s="106"/>
      <c r="B459" s="106"/>
      <c r="C459" s="80"/>
      <c r="D459" s="122"/>
    </row>
    <row r="460" spans="1:4" ht="12.75">
      <c r="A460" s="106"/>
      <c r="C460" s="80"/>
      <c r="D460" s="122"/>
    </row>
    <row r="461" spans="1:4" s="7" customFormat="1" ht="12.75">
      <c r="A461" s="106"/>
      <c r="B461" s="106"/>
      <c r="C461" s="80"/>
      <c r="D461" s="122"/>
    </row>
    <row r="462" spans="1:4" s="7" customFormat="1" ht="12.75">
      <c r="A462" s="106"/>
      <c r="B462" s="106"/>
      <c r="C462" s="80"/>
      <c r="D462" s="122"/>
    </row>
    <row r="463" spans="1:4" s="7" customFormat="1" ht="12.75">
      <c r="A463" s="106"/>
      <c r="B463" s="106"/>
      <c r="C463" s="80"/>
      <c r="D463" s="122"/>
    </row>
    <row r="464" spans="1:4" ht="12.75" customHeight="1">
      <c r="A464" s="106"/>
      <c r="C464" s="80"/>
      <c r="D464" s="122"/>
    </row>
    <row r="465" spans="1:4" s="7" customFormat="1" ht="12.75">
      <c r="A465" s="106"/>
      <c r="B465" s="106"/>
      <c r="C465" s="80"/>
      <c r="D465" s="122"/>
    </row>
    <row r="466" spans="1:4" s="7" customFormat="1" ht="12.75">
      <c r="A466" s="106"/>
      <c r="B466" s="106"/>
      <c r="C466" s="80"/>
      <c r="D466" s="122"/>
    </row>
    <row r="467" spans="1:4" s="7" customFormat="1" ht="12.75">
      <c r="A467" s="106"/>
      <c r="B467" s="106"/>
      <c r="C467" s="80"/>
      <c r="D467" s="122"/>
    </row>
    <row r="468" spans="1:4" s="7" customFormat="1" ht="12.75">
      <c r="A468" s="106"/>
      <c r="B468" s="106"/>
      <c r="C468" s="80"/>
      <c r="D468" s="122"/>
    </row>
    <row r="469" spans="1:4" s="7" customFormat="1" ht="12.75">
      <c r="A469" s="106"/>
      <c r="B469" s="106"/>
      <c r="C469" s="80"/>
      <c r="D469" s="122"/>
    </row>
    <row r="470" spans="1:4" s="7" customFormat="1" ht="12.75">
      <c r="A470" s="106"/>
      <c r="B470" s="106"/>
      <c r="C470" s="80"/>
      <c r="D470" s="122"/>
    </row>
    <row r="471" spans="1:4" ht="12.75">
      <c r="A471" s="106"/>
      <c r="C471" s="80"/>
      <c r="D471" s="122"/>
    </row>
    <row r="472" spans="1:4" ht="12.75">
      <c r="A472" s="106"/>
      <c r="C472" s="80"/>
      <c r="D472" s="122"/>
    </row>
    <row r="473" spans="1:4" ht="12.75">
      <c r="A473" s="106"/>
      <c r="C473" s="80"/>
      <c r="D473" s="122"/>
    </row>
    <row r="474" spans="1:4" ht="14.25" customHeight="1">
      <c r="A474" s="106"/>
      <c r="C474" s="80"/>
      <c r="D474" s="122"/>
    </row>
    <row r="475" spans="1:4" ht="12.75">
      <c r="A475" s="106"/>
      <c r="C475" s="80"/>
      <c r="D475" s="122"/>
    </row>
    <row r="476" spans="1:4" ht="12.75">
      <c r="A476" s="106"/>
      <c r="C476" s="80"/>
      <c r="D476" s="122"/>
    </row>
    <row r="477" spans="1:4" ht="12.75">
      <c r="A477" s="106"/>
      <c r="C477" s="80"/>
      <c r="D477" s="122"/>
    </row>
    <row r="478" spans="1:4" ht="12.75">
      <c r="A478" s="106"/>
      <c r="C478" s="80"/>
      <c r="D478" s="122"/>
    </row>
    <row r="479" spans="1:4" ht="12.75">
      <c r="A479" s="106"/>
      <c r="C479" s="80"/>
      <c r="D479" s="122"/>
    </row>
    <row r="480" spans="1:4" ht="12.75">
      <c r="A480" s="106"/>
      <c r="C480" s="80"/>
      <c r="D480" s="122"/>
    </row>
    <row r="481" spans="1:4" ht="12.75">
      <c r="A481" s="106"/>
      <c r="C481" s="80"/>
      <c r="D481" s="122"/>
    </row>
    <row r="482" spans="1:4" ht="12.75">
      <c r="A482" s="106"/>
      <c r="C482" s="80"/>
      <c r="D482" s="122"/>
    </row>
    <row r="483" spans="1:4" ht="12.75">
      <c r="A483" s="106"/>
      <c r="C483" s="80"/>
      <c r="D483" s="122"/>
    </row>
    <row r="484" spans="1:4" ht="12.75">
      <c r="A484" s="106"/>
      <c r="C484" s="80"/>
      <c r="D484" s="122"/>
    </row>
    <row r="485" spans="1:4" ht="12.75">
      <c r="A485" s="106"/>
      <c r="C485" s="80"/>
      <c r="D485" s="122"/>
    </row>
    <row r="486" spans="1:4" ht="12.75">
      <c r="A486" s="106"/>
      <c r="C486" s="80"/>
      <c r="D486" s="122"/>
    </row>
    <row r="487" spans="1:4" ht="12.75">
      <c r="A487" s="106"/>
      <c r="C487" s="80"/>
      <c r="D487" s="122"/>
    </row>
    <row r="488" spans="1:4" ht="12.75">
      <c r="A488" s="106"/>
      <c r="C488" s="80"/>
      <c r="D488" s="122"/>
    </row>
    <row r="489" spans="1:4" ht="12.75">
      <c r="A489" s="106"/>
      <c r="C489" s="80"/>
      <c r="D489" s="122"/>
    </row>
    <row r="490" spans="1:4" ht="12.75">
      <c r="A490" s="106"/>
      <c r="C490" s="80"/>
      <c r="D490" s="122"/>
    </row>
    <row r="491" spans="1:4" ht="12.75">
      <c r="A491" s="106"/>
      <c r="C491" s="80"/>
      <c r="D491" s="122"/>
    </row>
    <row r="492" spans="1:4" ht="12.75">
      <c r="A492" s="106"/>
      <c r="C492" s="80"/>
      <c r="D492" s="122"/>
    </row>
    <row r="493" spans="1:4" ht="12.75">
      <c r="A493" s="106"/>
      <c r="C493" s="80"/>
      <c r="D493" s="122"/>
    </row>
    <row r="494" spans="1:4" ht="12.75">
      <c r="A494" s="106"/>
      <c r="C494" s="80"/>
      <c r="D494" s="122"/>
    </row>
    <row r="495" spans="1:4" ht="12.75">
      <c r="A495" s="106"/>
      <c r="C495" s="80"/>
      <c r="D495" s="122"/>
    </row>
    <row r="496" spans="1:4" ht="12.75">
      <c r="A496" s="106"/>
      <c r="C496" s="80"/>
      <c r="D496" s="122"/>
    </row>
    <row r="497" spans="1:4" ht="12.75">
      <c r="A497" s="106"/>
      <c r="C497" s="80"/>
      <c r="D497" s="122"/>
    </row>
    <row r="498" spans="1:4" ht="12.75">
      <c r="A498" s="106"/>
      <c r="C498" s="80"/>
      <c r="D498" s="122"/>
    </row>
    <row r="499" spans="1:4" ht="12.75">
      <c r="A499" s="106"/>
      <c r="C499" s="80"/>
      <c r="D499" s="122"/>
    </row>
    <row r="500" spans="1:4" ht="12.75">
      <c r="A500" s="106"/>
      <c r="C500" s="80"/>
      <c r="D500" s="122"/>
    </row>
    <row r="501" spans="1:4" ht="12.75">
      <c r="A501" s="106"/>
      <c r="C501" s="80"/>
      <c r="D501" s="122"/>
    </row>
    <row r="502" spans="1:4" ht="12.75">
      <c r="A502" s="106"/>
      <c r="C502" s="80"/>
      <c r="D502" s="122"/>
    </row>
    <row r="503" spans="1:4" ht="12.75">
      <c r="A503" s="106"/>
      <c r="C503" s="80"/>
      <c r="D503" s="122"/>
    </row>
    <row r="504" spans="1:4" ht="12.75">
      <c r="A504" s="106"/>
      <c r="C504" s="80"/>
      <c r="D504" s="122"/>
    </row>
    <row r="505" spans="1:4" ht="12.75">
      <c r="A505" s="106"/>
      <c r="C505" s="80"/>
      <c r="D505" s="122"/>
    </row>
    <row r="506" spans="1:4" ht="12.75">
      <c r="A506" s="106"/>
      <c r="C506" s="80"/>
      <c r="D506" s="122"/>
    </row>
    <row r="507" spans="1:4" s="12" customFormat="1" ht="12.75">
      <c r="A507" s="106"/>
      <c r="B507" s="106"/>
      <c r="C507" s="80"/>
      <c r="D507" s="122"/>
    </row>
    <row r="508" spans="1:4" s="12" customFormat="1" ht="12.75">
      <c r="A508" s="106"/>
      <c r="B508" s="106"/>
      <c r="C508" s="80"/>
      <c r="D508" s="122"/>
    </row>
    <row r="509" spans="1:4" s="12" customFormat="1" ht="12.75">
      <c r="A509" s="106"/>
      <c r="B509" s="106"/>
      <c r="C509" s="80"/>
      <c r="D509" s="122"/>
    </row>
    <row r="510" spans="1:4" s="12" customFormat="1" ht="12.75">
      <c r="A510" s="106"/>
      <c r="B510" s="106"/>
      <c r="C510" s="80"/>
      <c r="D510" s="122"/>
    </row>
    <row r="511" spans="1:4" s="12" customFormat="1" ht="12.75">
      <c r="A511" s="106"/>
      <c r="B511" s="106"/>
      <c r="C511" s="80"/>
      <c r="D511" s="122"/>
    </row>
    <row r="512" spans="1:4" s="12" customFormat="1" ht="12.75">
      <c r="A512" s="106"/>
      <c r="B512" s="106"/>
      <c r="C512" s="80"/>
      <c r="D512" s="122"/>
    </row>
    <row r="513" spans="1:4" s="12" customFormat="1" ht="12.75">
      <c r="A513" s="106"/>
      <c r="B513" s="106"/>
      <c r="C513" s="80"/>
      <c r="D513" s="122"/>
    </row>
    <row r="514" spans="1:4" s="12" customFormat="1" ht="12.75">
      <c r="A514" s="106"/>
      <c r="B514" s="106"/>
      <c r="C514" s="80"/>
      <c r="D514" s="122"/>
    </row>
    <row r="515" spans="1:4" s="12" customFormat="1" ht="12.75">
      <c r="A515" s="106"/>
      <c r="B515" s="106"/>
      <c r="C515" s="80"/>
      <c r="D515" s="122"/>
    </row>
    <row r="516" spans="1:4" s="12" customFormat="1" ht="12.75">
      <c r="A516" s="106"/>
      <c r="B516" s="106"/>
      <c r="C516" s="80"/>
      <c r="D516" s="122"/>
    </row>
    <row r="517" spans="1:4" s="12" customFormat="1" ht="12.75">
      <c r="A517" s="106"/>
      <c r="B517" s="106"/>
      <c r="C517" s="80"/>
      <c r="D517" s="122"/>
    </row>
    <row r="518" spans="1:4" s="12" customFormat="1" ht="12.75">
      <c r="A518" s="106"/>
      <c r="B518" s="106"/>
      <c r="C518" s="80"/>
      <c r="D518" s="122"/>
    </row>
    <row r="519" spans="1:4" s="12" customFormat="1" ht="12.75">
      <c r="A519" s="106"/>
      <c r="B519" s="106"/>
      <c r="C519" s="80"/>
      <c r="D519" s="122"/>
    </row>
    <row r="520" spans="1:4" s="12" customFormat="1" ht="12.75">
      <c r="A520" s="106"/>
      <c r="B520" s="106"/>
      <c r="C520" s="80"/>
      <c r="D520" s="122"/>
    </row>
    <row r="521" spans="1:4" s="12" customFormat="1" ht="12.75">
      <c r="A521" s="106"/>
      <c r="B521" s="106"/>
      <c r="C521" s="80"/>
      <c r="D521" s="122"/>
    </row>
    <row r="522" spans="1:4" s="12" customFormat="1" ht="12.75">
      <c r="A522" s="106"/>
      <c r="B522" s="106"/>
      <c r="C522" s="80"/>
      <c r="D522" s="122"/>
    </row>
    <row r="523" spans="1:4" s="12" customFormat="1" ht="12.75">
      <c r="A523" s="106"/>
      <c r="B523" s="106"/>
      <c r="C523" s="80"/>
      <c r="D523" s="122"/>
    </row>
    <row r="524" spans="1:4" s="12" customFormat="1" ht="12.75">
      <c r="A524" s="106"/>
      <c r="B524" s="106"/>
      <c r="C524" s="80"/>
      <c r="D524" s="122"/>
    </row>
    <row r="525" spans="1:4" s="12" customFormat="1" ht="12.75">
      <c r="A525" s="106"/>
      <c r="B525" s="106"/>
      <c r="C525" s="80"/>
      <c r="D525" s="122"/>
    </row>
    <row r="526" spans="1:4" s="12" customFormat="1" ht="12.75">
      <c r="A526" s="106"/>
      <c r="B526" s="106"/>
      <c r="C526" s="80"/>
      <c r="D526" s="122"/>
    </row>
    <row r="527" spans="1:4" s="12" customFormat="1" ht="12.75">
      <c r="A527" s="106"/>
      <c r="B527" s="106"/>
      <c r="C527" s="80"/>
      <c r="D527" s="122"/>
    </row>
    <row r="528" spans="1:4" s="12" customFormat="1" ht="12.75">
      <c r="A528" s="106"/>
      <c r="B528" s="106"/>
      <c r="C528" s="80"/>
      <c r="D528" s="122"/>
    </row>
    <row r="529" spans="1:4" s="12" customFormat="1" ht="12.75">
      <c r="A529" s="106"/>
      <c r="B529" s="106"/>
      <c r="C529" s="80"/>
      <c r="D529" s="122"/>
    </row>
    <row r="530" spans="1:4" s="12" customFormat="1" ht="12.75">
      <c r="A530" s="106"/>
      <c r="B530" s="106"/>
      <c r="C530" s="80"/>
      <c r="D530" s="122"/>
    </row>
    <row r="531" spans="1:4" s="12" customFormat="1" ht="12.75">
      <c r="A531" s="106"/>
      <c r="B531" s="106"/>
      <c r="C531" s="80"/>
      <c r="D531" s="122"/>
    </row>
    <row r="532" spans="1:4" s="12" customFormat="1" ht="12.75">
      <c r="A532" s="106"/>
      <c r="B532" s="106"/>
      <c r="C532" s="80"/>
      <c r="D532" s="122"/>
    </row>
    <row r="533" spans="1:4" s="12" customFormat="1" ht="12.75">
      <c r="A533" s="106"/>
      <c r="B533" s="106"/>
      <c r="C533" s="80"/>
      <c r="D533" s="122"/>
    </row>
    <row r="534" spans="1:4" s="12" customFormat="1" ht="12.75">
      <c r="A534" s="106"/>
      <c r="B534" s="106"/>
      <c r="C534" s="80"/>
      <c r="D534" s="122"/>
    </row>
    <row r="535" spans="1:4" s="12" customFormat="1" ht="18" customHeight="1">
      <c r="A535" s="106"/>
      <c r="B535" s="106"/>
      <c r="C535" s="80"/>
      <c r="D535" s="122"/>
    </row>
    <row r="536" spans="1:4" ht="12.75">
      <c r="A536" s="106"/>
      <c r="C536" s="80"/>
      <c r="D536" s="122"/>
    </row>
    <row r="537" spans="1:4" s="12" customFormat="1" ht="12.75">
      <c r="A537" s="106"/>
      <c r="B537" s="106"/>
      <c r="C537" s="80"/>
      <c r="D537" s="122"/>
    </row>
    <row r="538" spans="1:4" s="12" customFormat="1" ht="12.75">
      <c r="A538" s="106"/>
      <c r="B538" s="106"/>
      <c r="C538" s="80"/>
      <c r="D538" s="122"/>
    </row>
    <row r="539" spans="1:4" s="12" customFormat="1" ht="12.75">
      <c r="A539" s="106"/>
      <c r="B539" s="106"/>
      <c r="C539" s="80"/>
      <c r="D539" s="122"/>
    </row>
    <row r="540" spans="1:4" s="12" customFormat="1" ht="18" customHeight="1">
      <c r="A540" s="106"/>
      <c r="B540" s="106"/>
      <c r="C540" s="80"/>
      <c r="D540" s="122"/>
    </row>
    <row r="541" spans="1:4" ht="12.75">
      <c r="A541" s="106"/>
      <c r="C541" s="80"/>
      <c r="D541" s="122"/>
    </row>
    <row r="542" spans="1:4" ht="14.25" customHeight="1">
      <c r="A542" s="106"/>
      <c r="C542" s="80"/>
      <c r="D542" s="122"/>
    </row>
    <row r="543" spans="1:4" ht="14.25" customHeight="1">
      <c r="A543" s="106"/>
      <c r="C543" s="80"/>
      <c r="D543" s="122"/>
    </row>
    <row r="544" spans="1:4" ht="14.25" customHeight="1">
      <c r="A544" s="106"/>
      <c r="C544" s="80"/>
      <c r="D544" s="122"/>
    </row>
    <row r="545" spans="1:4" ht="12.75">
      <c r="A545" s="106"/>
      <c r="C545" s="80"/>
      <c r="D545" s="122"/>
    </row>
    <row r="546" spans="1:4" ht="14.25" customHeight="1">
      <c r="A546" s="106"/>
      <c r="C546" s="80"/>
      <c r="D546" s="122"/>
    </row>
    <row r="547" spans="1:4" ht="12.75">
      <c r="A547" s="106"/>
      <c r="C547" s="80"/>
      <c r="D547" s="122"/>
    </row>
    <row r="548" spans="1:4" ht="14.25" customHeight="1">
      <c r="A548" s="106"/>
      <c r="C548" s="80"/>
      <c r="D548" s="122"/>
    </row>
    <row r="549" spans="1:4" ht="12.75">
      <c r="A549" s="106"/>
      <c r="C549" s="80"/>
      <c r="D549" s="122"/>
    </row>
    <row r="550" spans="1:4" s="12" customFormat="1" ht="30" customHeight="1">
      <c r="A550" s="106"/>
      <c r="B550" s="106"/>
      <c r="C550" s="80"/>
      <c r="D550" s="122"/>
    </row>
    <row r="551" spans="1:4" s="12" customFormat="1" ht="12.75">
      <c r="A551" s="106"/>
      <c r="B551" s="106"/>
      <c r="C551" s="80"/>
      <c r="D551" s="122"/>
    </row>
    <row r="552" spans="1:4" s="12" customFormat="1" ht="12.75">
      <c r="A552" s="106"/>
      <c r="B552" s="106"/>
      <c r="C552" s="80"/>
      <c r="D552" s="122"/>
    </row>
    <row r="553" spans="1:4" s="12" customFormat="1" ht="12.75">
      <c r="A553" s="106"/>
      <c r="B553" s="106"/>
      <c r="C553" s="80"/>
      <c r="D553" s="122"/>
    </row>
    <row r="554" spans="1:4" s="12" customFormat="1" ht="12.75">
      <c r="A554" s="106"/>
      <c r="B554" s="106"/>
      <c r="C554" s="80"/>
      <c r="D554" s="122"/>
    </row>
    <row r="555" spans="1:4" s="12" customFormat="1" ht="12.75">
      <c r="A555" s="106"/>
      <c r="B555" s="106"/>
      <c r="C555" s="80"/>
      <c r="D555" s="122"/>
    </row>
    <row r="556" spans="1:4" s="12" customFormat="1" ht="12.75">
      <c r="A556" s="106"/>
      <c r="B556" s="106"/>
      <c r="C556" s="80"/>
      <c r="D556" s="122"/>
    </row>
    <row r="557" spans="1:4" s="12" customFormat="1" ht="12.75">
      <c r="A557" s="106"/>
      <c r="B557" s="106"/>
      <c r="C557" s="80"/>
      <c r="D557" s="122"/>
    </row>
    <row r="558" spans="1:4" s="12" customFormat="1" ht="12.75">
      <c r="A558" s="106"/>
      <c r="B558" s="106"/>
      <c r="C558" s="80"/>
      <c r="D558" s="122"/>
    </row>
    <row r="559" spans="1:4" s="12" customFormat="1" ht="12.75">
      <c r="A559" s="106"/>
      <c r="B559" s="106"/>
      <c r="C559" s="80"/>
      <c r="D559" s="122"/>
    </row>
    <row r="560" spans="1:4" s="12" customFormat="1" ht="12.75">
      <c r="A560" s="106"/>
      <c r="B560" s="106"/>
      <c r="C560" s="80"/>
      <c r="D560" s="122"/>
    </row>
    <row r="561" spans="1:4" s="12" customFormat="1" ht="12.75">
      <c r="A561" s="106"/>
      <c r="B561" s="106"/>
      <c r="C561" s="80"/>
      <c r="D561" s="122"/>
    </row>
    <row r="562" spans="1:4" s="12" customFormat="1" ht="12.75">
      <c r="A562" s="106"/>
      <c r="B562" s="106"/>
      <c r="C562" s="80"/>
      <c r="D562" s="122"/>
    </row>
    <row r="563" spans="1:4" s="12" customFormat="1" ht="12.75">
      <c r="A563" s="106"/>
      <c r="B563" s="106"/>
      <c r="C563" s="80"/>
      <c r="D563" s="122"/>
    </row>
    <row r="564" spans="1:4" s="12" customFormat="1" ht="12.75">
      <c r="A564" s="106"/>
      <c r="B564" s="106"/>
      <c r="C564" s="80"/>
      <c r="D564" s="122"/>
    </row>
    <row r="565" spans="1:4" ht="12.75">
      <c r="A565" s="106"/>
      <c r="C565" s="80"/>
      <c r="D565" s="122"/>
    </row>
    <row r="566" spans="1:4" ht="12.75">
      <c r="A566" s="106"/>
      <c r="C566" s="80"/>
      <c r="D566" s="122"/>
    </row>
    <row r="567" spans="1:4" ht="18" customHeight="1">
      <c r="A567" s="106"/>
      <c r="C567" s="80"/>
      <c r="D567" s="122"/>
    </row>
    <row r="568" spans="1:4" ht="20.25" customHeight="1">
      <c r="A568" s="106"/>
      <c r="C568" s="80"/>
      <c r="D568" s="122"/>
    </row>
    <row r="569" spans="1:4" ht="12.75">
      <c r="A569" s="106"/>
      <c r="C569" s="80"/>
      <c r="D569" s="122"/>
    </row>
    <row r="570" spans="1:4" ht="12.75">
      <c r="A570" s="106"/>
      <c r="C570" s="80"/>
      <c r="D570" s="122"/>
    </row>
    <row r="571" spans="1:4" ht="12.75">
      <c r="A571" s="106"/>
      <c r="C571" s="80"/>
      <c r="D571" s="122"/>
    </row>
    <row r="572" spans="1:4" ht="12.75">
      <c r="A572" s="106"/>
      <c r="C572" s="80"/>
      <c r="D572" s="122"/>
    </row>
    <row r="573" spans="1:4" ht="12.75">
      <c r="A573" s="106"/>
      <c r="C573" s="80"/>
      <c r="D573" s="122"/>
    </row>
    <row r="574" spans="1:4" ht="12.75">
      <c r="A574" s="106"/>
      <c r="C574" s="80"/>
      <c r="D574" s="122"/>
    </row>
    <row r="575" spans="1:4" ht="12.75">
      <c r="A575" s="106"/>
      <c r="C575" s="80"/>
      <c r="D575" s="122"/>
    </row>
    <row r="576" spans="1:4" ht="12.75">
      <c r="A576" s="106"/>
      <c r="C576" s="80"/>
      <c r="D576" s="122"/>
    </row>
    <row r="577" spans="1:4" ht="12.75">
      <c r="A577" s="106"/>
      <c r="C577" s="80"/>
      <c r="D577" s="122"/>
    </row>
    <row r="578" spans="1:4" ht="12.75">
      <c r="A578" s="106"/>
      <c r="C578" s="80"/>
      <c r="D578" s="122"/>
    </row>
    <row r="579" spans="1:4" ht="12.75">
      <c r="A579" s="106"/>
      <c r="C579" s="80"/>
      <c r="D579" s="122"/>
    </row>
    <row r="580" spans="1:4" ht="12.75">
      <c r="A580" s="106"/>
      <c r="C580" s="80"/>
      <c r="D580" s="122"/>
    </row>
    <row r="581" spans="1:4" ht="12.75">
      <c r="A581" s="106"/>
      <c r="C581" s="80"/>
      <c r="D581" s="122"/>
    </row>
    <row r="582" spans="1:4" ht="12.75">
      <c r="A582" s="106"/>
      <c r="C582" s="80"/>
      <c r="D582" s="122"/>
    </row>
    <row r="583" spans="1:4" ht="12.75">
      <c r="A583" s="106"/>
      <c r="C583" s="80"/>
      <c r="D583" s="122"/>
    </row>
    <row r="584" spans="1:4" ht="12.75">
      <c r="A584" s="106"/>
      <c r="C584" s="80"/>
      <c r="D584" s="122"/>
    </row>
    <row r="585" spans="1:4" ht="12.75">
      <c r="A585" s="106"/>
      <c r="C585" s="80"/>
      <c r="D585" s="122"/>
    </row>
    <row r="586" spans="1:4" ht="12.75">
      <c r="A586" s="106"/>
      <c r="C586" s="80"/>
      <c r="D586" s="122"/>
    </row>
    <row r="587" spans="1:4" ht="12.75">
      <c r="A587" s="106"/>
      <c r="C587" s="80"/>
      <c r="D587" s="122"/>
    </row>
    <row r="588" spans="1:4" ht="12.75">
      <c r="A588" s="106"/>
      <c r="C588" s="80"/>
      <c r="D588" s="122"/>
    </row>
    <row r="589" spans="1:4" ht="12.75">
      <c r="A589" s="106"/>
      <c r="C589" s="80"/>
      <c r="D589" s="122"/>
    </row>
    <row r="590" spans="1:4" ht="12.75">
      <c r="A590" s="106"/>
      <c r="C590" s="80"/>
      <c r="D590" s="122"/>
    </row>
    <row r="591" spans="1:4" ht="12.75">
      <c r="A591" s="106"/>
      <c r="C591" s="80"/>
      <c r="D591" s="122"/>
    </row>
    <row r="592" spans="1:4" ht="12.75">
      <c r="A592" s="106"/>
      <c r="C592" s="80"/>
      <c r="D592" s="122"/>
    </row>
    <row r="593" spans="1:4" ht="12.75">
      <c r="A593" s="106"/>
      <c r="C593" s="80"/>
      <c r="D593" s="122"/>
    </row>
    <row r="594" spans="1:4" ht="12.75">
      <c r="A594" s="106"/>
      <c r="C594" s="80"/>
      <c r="D594" s="122"/>
    </row>
    <row r="595" spans="1:4" ht="12.75">
      <c r="A595" s="106"/>
      <c r="C595" s="80"/>
      <c r="D595" s="122"/>
    </row>
    <row r="596" spans="1:4" ht="12.75">
      <c r="A596" s="106"/>
      <c r="C596" s="80"/>
      <c r="D596" s="122"/>
    </row>
    <row r="597" spans="1:4" ht="12.75">
      <c r="A597" s="106"/>
      <c r="C597" s="80"/>
      <c r="D597" s="122"/>
    </row>
    <row r="598" spans="1:4" ht="12.75">
      <c r="A598" s="106"/>
      <c r="C598" s="80"/>
      <c r="D598" s="122"/>
    </row>
    <row r="599" spans="1:4" ht="12.75">
      <c r="A599" s="106"/>
      <c r="C599" s="80"/>
      <c r="D599" s="122"/>
    </row>
    <row r="600" spans="1:4" ht="12.75">
      <c r="A600" s="106"/>
      <c r="C600" s="80"/>
      <c r="D600" s="122"/>
    </row>
    <row r="601" spans="1:4" ht="12.75">
      <c r="A601" s="106"/>
      <c r="C601" s="80"/>
      <c r="D601" s="122"/>
    </row>
    <row r="602" spans="1:4" ht="12.75">
      <c r="A602" s="106"/>
      <c r="C602" s="80"/>
      <c r="D602" s="122"/>
    </row>
    <row r="603" spans="1:4" ht="12.75">
      <c r="A603" s="106"/>
      <c r="C603" s="80"/>
      <c r="D603" s="122"/>
    </row>
    <row r="604" spans="1:4" ht="12.75">
      <c r="A604" s="106"/>
      <c r="C604" s="80"/>
      <c r="D604" s="122"/>
    </row>
    <row r="605" spans="1:4" ht="12.75">
      <c r="A605" s="106"/>
      <c r="C605" s="80"/>
      <c r="D605" s="122"/>
    </row>
    <row r="606" spans="1:4" ht="12.75">
      <c r="A606" s="106"/>
      <c r="C606" s="80"/>
      <c r="D606" s="122"/>
    </row>
    <row r="607" spans="1:4" ht="12.75">
      <c r="A607" s="106"/>
      <c r="C607" s="80"/>
      <c r="D607" s="122"/>
    </row>
    <row r="608" spans="1:4" ht="12.75">
      <c r="A608" s="106"/>
      <c r="C608" s="80"/>
      <c r="D608" s="122"/>
    </row>
    <row r="609" spans="1:4" ht="12.75">
      <c r="A609" s="106"/>
      <c r="C609" s="80"/>
      <c r="D609" s="122"/>
    </row>
    <row r="610" spans="1:4" ht="12.75">
      <c r="A610" s="106"/>
      <c r="C610" s="80"/>
      <c r="D610" s="122"/>
    </row>
    <row r="611" spans="1:4" ht="12.75">
      <c r="A611" s="106"/>
      <c r="C611" s="80"/>
      <c r="D611" s="122"/>
    </row>
    <row r="612" spans="1:4" ht="12.75">
      <c r="A612" s="106"/>
      <c r="C612" s="80"/>
      <c r="D612" s="122"/>
    </row>
    <row r="613" spans="1:4" ht="12.75">
      <c r="A613" s="106"/>
      <c r="C613" s="80"/>
      <c r="D613" s="122"/>
    </row>
    <row r="614" spans="1:4" ht="12.75">
      <c r="A614" s="106"/>
      <c r="C614" s="80"/>
      <c r="D614" s="122"/>
    </row>
    <row r="615" spans="1:4" ht="12.75">
      <c r="A615" s="106"/>
      <c r="C615" s="80"/>
      <c r="D615" s="122"/>
    </row>
    <row r="616" spans="1:4" ht="12.75">
      <c r="A616" s="106"/>
      <c r="C616" s="80"/>
      <c r="D616" s="122"/>
    </row>
    <row r="617" spans="1:4" ht="12.75">
      <c r="A617" s="106"/>
      <c r="C617" s="80"/>
      <c r="D617" s="122"/>
    </row>
    <row r="618" spans="1:4" ht="12.75">
      <c r="A618" s="106"/>
      <c r="C618" s="80"/>
      <c r="D618" s="122"/>
    </row>
    <row r="619" spans="1:4" ht="12.75">
      <c r="A619" s="106"/>
      <c r="C619" s="80"/>
      <c r="D619" s="122"/>
    </row>
    <row r="620" spans="1:4" ht="12.75">
      <c r="A620" s="106"/>
      <c r="C620" s="80"/>
      <c r="D620" s="122"/>
    </row>
    <row r="621" spans="1:4" ht="12.75">
      <c r="A621" s="106"/>
      <c r="C621" s="80"/>
      <c r="D621" s="122"/>
    </row>
    <row r="622" spans="1:4" ht="12.75">
      <c r="A622" s="106"/>
      <c r="C622" s="80"/>
      <c r="D622" s="122"/>
    </row>
    <row r="623" spans="1:4" ht="12.75">
      <c r="A623" s="106"/>
      <c r="C623" s="80"/>
      <c r="D623" s="122"/>
    </row>
    <row r="624" spans="1:4" ht="12.75">
      <c r="A624" s="106"/>
      <c r="C624" s="80"/>
      <c r="D624" s="122"/>
    </row>
    <row r="625" spans="1:4" ht="12.75">
      <c r="A625" s="106"/>
      <c r="C625" s="80"/>
      <c r="D625" s="122"/>
    </row>
    <row r="626" spans="1:4" ht="12.75">
      <c r="A626" s="106"/>
      <c r="C626" s="80"/>
      <c r="D626" s="122"/>
    </row>
    <row r="627" spans="1:4" ht="12.75">
      <c r="A627" s="106"/>
      <c r="C627" s="80"/>
      <c r="D627" s="122"/>
    </row>
    <row r="628" spans="1:4" ht="12.75">
      <c r="A628" s="106"/>
      <c r="C628" s="80"/>
      <c r="D628" s="122"/>
    </row>
    <row r="629" spans="1:4" ht="12.75">
      <c r="A629" s="106"/>
      <c r="C629" s="80"/>
      <c r="D629" s="122"/>
    </row>
    <row r="630" spans="1:4" ht="12.75">
      <c r="A630" s="106"/>
      <c r="C630" s="80"/>
      <c r="D630" s="122"/>
    </row>
    <row r="631" spans="1:4" ht="12.75">
      <c r="A631" s="106"/>
      <c r="C631" s="80"/>
      <c r="D631" s="122"/>
    </row>
    <row r="632" spans="1:4" ht="12.75">
      <c r="A632" s="106"/>
      <c r="C632" s="80"/>
      <c r="D632" s="122"/>
    </row>
    <row r="633" spans="1:4" ht="12.75">
      <c r="A633" s="106"/>
      <c r="C633" s="80"/>
      <c r="D633" s="122"/>
    </row>
    <row r="634" spans="1:4" ht="12.75">
      <c r="A634" s="106"/>
      <c r="C634" s="80"/>
      <c r="D634" s="122"/>
    </row>
    <row r="635" spans="1:4" ht="12.75">
      <c r="A635" s="106"/>
      <c r="C635" s="80"/>
      <c r="D635" s="122"/>
    </row>
    <row r="636" spans="1:4" ht="12.75">
      <c r="A636" s="106"/>
      <c r="C636" s="80"/>
      <c r="D636" s="122"/>
    </row>
    <row r="637" spans="1:4" ht="12.75">
      <c r="A637" s="106"/>
      <c r="C637" s="80"/>
      <c r="D637" s="122"/>
    </row>
    <row r="638" spans="1:4" ht="12.75">
      <c r="A638" s="106"/>
      <c r="C638" s="80"/>
      <c r="D638" s="122"/>
    </row>
    <row r="639" spans="1:4" ht="12.75">
      <c r="A639" s="106"/>
      <c r="C639" s="80"/>
      <c r="D639" s="122"/>
    </row>
    <row r="640" spans="1:4" ht="12.75">
      <c r="A640" s="106"/>
      <c r="C640" s="80"/>
      <c r="D640" s="122"/>
    </row>
    <row r="641" spans="1:4" ht="12.75">
      <c r="A641" s="106"/>
      <c r="C641" s="80"/>
      <c r="D641" s="122"/>
    </row>
    <row r="642" spans="1:4" ht="12.75">
      <c r="A642" s="106"/>
      <c r="C642" s="80"/>
      <c r="D642" s="122"/>
    </row>
    <row r="643" spans="1:4" ht="12.75">
      <c r="A643" s="106"/>
      <c r="C643" s="80"/>
      <c r="D643" s="122"/>
    </row>
    <row r="644" spans="1:4" ht="12.75">
      <c r="A644" s="106"/>
      <c r="C644" s="80"/>
      <c r="D644" s="122"/>
    </row>
    <row r="645" spans="1:4" ht="12.75">
      <c r="A645" s="106"/>
      <c r="C645" s="80"/>
      <c r="D645" s="122"/>
    </row>
    <row r="646" spans="1:4" ht="12.75">
      <c r="A646" s="106"/>
      <c r="C646" s="80"/>
      <c r="D646" s="122"/>
    </row>
    <row r="647" spans="1:4" ht="12.75">
      <c r="A647" s="106"/>
      <c r="C647" s="80"/>
      <c r="D647" s="122"/>
    </row>
    <row r="648" spans="1:4" ht="12.75">
      <c r="A648" s="106"/>
      <c r="C648" s="80"/>
      <c r="D648" s="122"/>
    </row>
    <row r="649" spans="1:4" ht="12.75">
      <c r="A649" s="106"/>
      <c r="C649" s="80"/>
      <c r="D649" s="122"/>
    </row>
    <row r="650" spans="1:4" ht="12.75">
      <c r="A650" s="106"/>
      <c r="C650" s="80"/>
      <c r="D650" s="122"/>
    </row>
    <row r="651" spans="1:4" ht="12.75">
      <c r="A651" s="106"/>
      <c r="C651" s="80"/>
      <c r="D651" s="122"/>
    </row>
    <row r="652" spans="1:4" ht="12.75">
      <c r="A652" s="106"/>
      <c r="C652" s="80"/>
      <c r="D652" s="122"/>
    </row>
    <row r="653" spans="1:4" ht="12.75">
      <c r="A653" s="106"/>
      <c r="C653" s="80"/>
      <c r="D653" s="122"/>
    </row>
    <row r="654" spans="1:4" ht="12.75">
      <c r="A654" s="106"/>
      <c r="C654" s="80"/>
      <c r="D654" s="122"/>
    </row>
    <row r="655" spans="1:4" ht="12.75">
      <c r="A655" s="106"/>
      <c r="C655" s="80"/>
      <c r="D655" s="122"/>
    </row>
    <row r="656" spans="1:4" ht="12.75">
      <c r="A656" s="106"/>
      <c r="C656" s="80"/>
      <c r="D656" s="122"/>
    </row>
    <row r="657" spans="1:4" ht="12.75">
      <c r="A657" s="106"/>
      <c r="C657" s="80"/>
      <c r="D657" s="122"/>
    </row>
    <row r="658" spans="1:4" ht="12.75">
      <c r="A658" s="106"/>
      <c r="C658" s="80"/>
      <c r="D658" s="122"/>
    </row>
    <row r="659" spans="1:4" ht="12.75">
      <c r="A659" s="106"/>
      <c r="C659" s="80"/>
      <c r="D659" s="122"/>
    </row>
    <row r="660" spans="1:4" ht="12.75">
      <c r="A660" s="106"/>
      <c r="C660" s="80"/>
      <c r="D660" s="122"/>
    </row>
    <row r="661" spans="1:4" ht="12.75">
      <c r="A661" s="106"/>
      <c r="C661" s="80"/>
      <c r="D661" s="122"/>
    </row>
    <row r="662" spans="1:4" ht="12.75">
      <c r="A662" s="106"/>
      <c r="C662" s="80"/>
      <c r="D662" s="122"/>
    </row>
    <row r="663" spans="1:4" ht="12.75">
      <c r="A663" s="106"/>
      <c r="C663" s="80"/>
      <c r="D663" s="122"/>
    </row>
    <row r="664" spans="1:4" ht="12.75">
      <c r="A664" s="106"/>
      <c r="C664" s="80"/>
      <c r="D664" s="122"/>
    </row>
    <row r="665" spans="1:4" ht="12.75">
      <c r="A665" s="106"/>
      <c r="C665" s="80"/>
      <c r="D665" s="122"/>
    </row>
    <row r="666" spans="1:4" ht="12.75">
      <c r="A666" s="106"/>
      <c r="C666" s="80"/>
      <c r="D666" s="122"/>
    </row>
    <row r="667" spans="1:4" ht="12.75">
      <c r="A667" s="106"/>
      <c r="C667" s="80"/>
      <c r="D667" s="122"/>
    </row>
    <row r="668" spans="1:4" ht="12.75">
      <c r="A668" s="106"/>
      <c r="C668" s="80"/>
      <c r="D668" s="122"/>
    </row>
    <row r="669" spans="1:4" ht="12.75">
      <c r="A669" s="106"/>
      <c r="C669" s="80"/>
      <c r="D669" s="122"/>
    </row>
    <row r="670" spans="1:4" ht="12.75">
      <c r="A670" s="106"/>
      <c r="C670" s="80"/>
      <c r="D670" s="122"/>
    </row>
    <row r="671" spans="1:4" ht="12.75">
      <c r="A671" s="106"/>
      <c r="C671" s="80"/>
      <c r="D671" s="122"/>
    </row>
    <row r="672" spans="1:4" ht="12.75">
      <c r="A672" s="106"/>
      <c r="C672" s="80"/>
      <c r="D672" s="122"/>
    </row>
    <row r="673" spans="1:4" ht="12.75">
      <c r="A673" s="106"/>
      <c r="C673" s="80"/>
      <c r="D673" s="122"/>
    </row>
    <row r="674" spans="1:4" ht="12.75">
      <c r="A674" s="106"/>
      <c r="C674" s="80"/>
      <c r="D674" s="122"/>
    </row>
    <row r="675" spans="1:4" ht="12.75">
      <c r="A675" s="106"/>
      <c r="C675" s="80"/>
      <c r="D675" s="122"/>
    </row>
    <row r="676" spans="1:4" ht="12.75">
      <c r="A676" s="106"/>
      <c r="C676" s="80"/>
      <c r="D676" s="122"/>
    </row>
    <row r="677" spans="1:4" ht="12.75">
      <c r="A677" s="106"/>
      <c r="C677" s="80"/>
      <c r="D677" s="122"/>
    </row>
    <row r="678" spans="1:4" ht="12.75">
      <c r="A678" s="106"/>
      <c r="C678" s="80"/>
      <c r="D678" s="122"/>
    </row>
    <row r="679" spans="1:4" ht="12.75">
      <c r="A679" s="106"/>
      <c r="C679" s="80"/>
      <c r="D679" s="122"/>
    </row>
    <row r="680" spans="1:4" ht="12.75">
      <c r="A680" s="106"/>
      <c r="C680" s="80"/>
      <c r="D680" s="122"/>
    </row>
    <row r="681" spans="1:4" ht="12.75">
      <c r="A681" s="106"/>
      <c r="C681" s="80"/>
      <c r="D681" s="122"/>
    </row>
    <row r="682" spans="1:4" ht="12.75">
      <c r="A682" s="106"/>
      <c r="C682" s="80"/>
      <c r="D682" s="122"/>
    </row>
    <row r="683" spans="1:4" ht="12.75">
      <c r="A683" s="106"/>
      <c r="C683" s="80"/>
      <c r="D683" s="122"/>
    </row>
    <row r="684" spans="1:4" ht="12.75">
      <c r="A684" s="106"/>
      <c r="C684" s="80"/>
      <c r="D684" s="122"/>
    </row>
    <row r="685" spans="1:4" ht="12.75">
      <c r="A685" s="106"/>
      <c r="C685" s="80"/>
      <c r="D685" s="122"/>
    </row>
    <row r="686" spans="1:4" ht="12.75">
      <c r="A686" s="106"/>
      <c r="C686" s="80"/>
      <c r="D686" s="122"/>
    </row>
    <row r="687" spans="1:4" ht="12.75">
      <c r="A687" s="106"/>
      <c r="C687" s="80"/>
      <c r="D687" s="122"/>
    </row>
    <row r="688" spans="1:4" ht="12.75">
      <c r="A688" s="106"/>
      <c r="C688" s="80"/>
      <c r="D688" s="122"/>
    </row>
    <row r="689" spans="1:4" ht="12.75">
      <c r="A689" s="106"/>
      <c r="C689" s="80"/>
      <c r="D689" s="122"/>
    </row>
    <row r="690" spans="1:4" ht="12.75">
      <c r="A690" s="106"/>
      <c r="C690" s="80"/>
      <c r="D690" s="122"/>
    </row>
    <row r="691" spans="1:4" ht="12.75">
      <c r="A691" s="106"/>
      <c r="C691" s="80"/>
      <c r="D691" s="122"/>
    </row>
    <row r="692" spans="1:4" ht="12.75">
      <c r="A692" s="106"/>
      <c r="C692" s="80"/>
      <c r="D692" s="122"/>
    </row>
    <row r="693" spans="1:4" ht="12.75">
      <c r="A693" s="106"/>
      <c r="C693" s="80"/>
      <c r="D693" s="122"/>
    </row>
    <row r="694" spans="1:4" ht="12.75">
      <c r="A694" s="106"/>
      <c r="C694" s="80"/>
      <c r="D694" s="122"/>
    </row>
    <row r="695" spans="1:4" ht="12.75">
      <c r="A695" s="106"/>
      <c r="C695" s="80"/>
      <c r="D695" s="122"/>
    </row>
    <row r="696" spans="1:4" ht="12.75">
      <c r="A696" s="106"/>
      <c r="C696" s="80"/>
      <c r="D696" s="122"/>
    </row>
    <row r="697" spans="1:4" ht="12.75">
      <c r="A697" s="106"/>
      <c r="C697" s="80"/>
      <c r="D697" s="122"/>
    </row>
    <row r="698" spans="1:4" ht="12.75">
      <c r="A698" s="106"/>
      <c r="C698" s="80"/>
      <c r="D698" s="122"/>
    </row>
    <row r="699" spans="1:4" ht="12.75">
      <c r="A699" s="106"/>
      <c r="C699" s="80"/>
      <c r="D699" s="122"/>
    </row>
    <row r="700" spans="1:4" ht="12.75">
      <c r="A700" s="106"/>
      <c r="C700" s="80"/>
      <c r="D700" s="122"/>
    </row>
    <row r="701" spans="1:4" ht="12.75">
      <c r="A701" s="106"/>
      <c r="C701" s="80"/>
      <c r="D701" s="122"/>
    </row>
    <row r="702" spans="1:4" ht="12.75">
      <c r="A702" s="106"/>
      <c r="C702" s="80"/>
      <c r="D702" s="122"/>
    </row>
    <row r="703" spans="1:4" ht="12.75">
      <c r="A703" s="106"/>
      <c r="C703" s="80"/>
      <c r="D703" s="122"/>
    </row>
    <row r="704" spans="1:4" ht="12.75">
      <c r="A704" s="106"/>
      <c r="C704" s="80"/>
      <c r="D704" s="122"/>
    </row>
    <row r="705" spans="1:4" ht="12.75">
      <c r="A705" s="106"/>
      <c r="C705" s="80"/>
      <c r="D705" s="122"/>
    </row>
    <row r="706" spans="1:4" ht="12.75">
      <c r="A706" s="106"/>
      <c r="C706" s="80"/>
      <c r="D706" s="122"/>
    </row>
    <row r="707" spans="1:4" ht="12.75">
      <c r="A707" s="106"/>
      <c r="C707" s="80"/>
      <c r="D707" s="122"/>
    </row>
    <row r="708" spans="1:4" ht="12.75">
      <c r="A708" s="106"/>
      <c r="C708" s="80"/>
      <c r="D708" s="122"/>
    </row>
    <row r="709" spans="1:4" ht="12.75">
      <c r="A709" s="106"/>
      <c r="C709" s="80"/>
      <c r="D709" s="122"/>
    </row>
    <row r="710" spans="1:4" ht="12.75">
      <c r="A710" s="106"/>
      <c r="C710" s="80"/>
      <c r="D710" s="122"/>
    </row>
    <row r="711" spans="1:4" ht="12.75">
      <c r="A711" s="106"/>
      <c r="C711" s="80"/>
      <c r="D711" s="122"/>
    </row>
    <row r="712" spans="1:4" ht="12.75">
      <c r="A712" s="106"/>
      <c r="C712" s="80"/>
      <c r="D712" s="122"/>
    </row>
    <row r="713" spans="1:4" ht="12.75">
      <c r="A713" s="106"/>
      <c r="C713" s="80"/>
      <c r="D713" s="122"/>
    </row>
    <row r="714" spans="1:4" ht="12.75">
      <c r="A714" s="106"/>
      <c r="C714" s="80"/>
      <c r="D714" s="122"/>
    </row>
    <row r="715" spans="1:4" ht="12.75">
      <c r="A715" s="106"/>
      <c r="C715" s="80"/>
      <c r="D715" s="122"/>
    </row>
    <row r="716" spans="1:4" ht="12.75">
      <c r="A716" s="106"/>
      <c r="C716" s="80"/>
      <c r="D716" s="122"/>
    </row>
    <row r="717" spans="1:4" ht="12.75">
      <c r="A717" s="106"/>
      <c r="C717" s="80"/>
      <c r="D717" s="122"/>
    </row>
    <row r="718" spans="1:4" ht="12.75">
      <c r="A718" s="106"/>
      <c r="C718" s="80"/>
      <c r="D718" s="122"/>
    </row>
    <row r="719" spans="1:4" ht="12.75">
      <c r="A719" s="106"/>
      <c r="C719" s="80"/>
      <c r="D719" s="122"/>
    </row>
    <row r="720" spans="1:4" ht="12.75">
      <c r="A720" s="106"/>
      <c r="C720" s="80"/>
      <c r="D720" s="122"/>
    </row>
    <row r="721" spans="1:4" ht="12.75">
      <c r="A721" s="106"/>
      <c r="C721" s="80"/>
      <c r="D721" s="122"/>
    </row>
    <row r="722" spans="1:4" ht="12.75">
      <c r="A722" s="106"/>
      <c r="C722" s="80"/>
      <c r="D722" s="122"/>
    </row>
    <row r="723" spans="1:4" ht="12.75">
      <c r="A723" s="106"/>
      <c r="C723" s="80"/>
      <c r="D723" s="122"/>
    </row>
    <row r="724" spans="1:4" ht="12.75">
      <c r="A724" s="106"/>
      <c r="C724" s="80"/>
      <c r="D724" s="122"/>
    </row>
    <row r="725" spans="1:4" ht="12.75">
      <c r="A725" s="106"/>
      <c r="C725" s="80"/>
      <c r="D725" s="122"/>
    </row>
    <row r="726" spans="1:4" ht="12.75">
      <c r="A726" s="106"/>
      <c r="C726" s="80"/>
      <c r="D726" s="122"/>
    </row>
    <row r="727" spans="1:4" ht="12.75">
      <c r="A727" s="106"/>
      <c r="C727" s="80"/>
      <c r="D727" s="122"/>
    </row>
    <row r="728" spans="1:4" ht="12.75">
      <c r="A728" s="106"/>
      <c r="C728" s="80"/>
      <c r="D728" s="122"/>
    </row>
    <row r="729" spans="1:4" ht="12.75">
      <c r="A729" s="106"/>
      <c r="C729" s="80"/>
      <c r="D729" s="122"/>
    </row>
    <row r="730" spans="1:4" ht="12.75">
      <c r="A730" s="106"/>
      <c r="C730" s="80"/>
      <c r="D730" s="122"/>
    </row>
    <row r="731" spans="1:4" ht="12.75">
      <c r="A731" s="106"/>
      <c r="C731" s="80"/>
      <c r="D731" s="122"/>
    </row>
    <row r="732" spans="1:4" ht="12.75">
      <c r="A732" s="106"/>
      <c r="C732" s="80"/>
      <c r="D732" s="122"/>
    </row>
    <row r="733" spans="1:4" ht="12.75">
      <c r="A733" s="106"/>
      <c r="C733" s="80"/>
      <c r="D733" s="122"/>
    </row>
    <row r="734" spans="1:4" ht="12.75">
      <c r="A734" s="106"/>
      <c r="C734" s="80"/>
      <c r="D734" s="122"/>
    </row>
    <row r="735" spans="1:4" ht="12.75">
      <c r="A735" s="106"/>
      <c r="C735" s="80"/>
      <c r="D735" s="122"/>
    </row>
    <row r="736" spans="1:4" ht="12.75">
      <c r="A736" s="106"/>
      <c r="C736" s="80"/>
      <c r="D736" s="122"/>
    </row>
    <row r="737" spans="1:4" ht="12.75">
      <c r="A737" s="106"/>
      <c r="C737" s="80"/>
      <c r="D737" s="122"/>
    </row>
    <row r="738" spans="1:4" ht="12.75">
      <c r="A738" s="106"/>
      <c r="C738" s="80"/>
      <c r="D738" s="122"/>
    </row>
    <row r="739" spans="1:4" ht="12.75">
      <c r="A739" s="106"/>
      <c r="C739" s="80"/>
      <c r="D739" s="122"/>
    </row>
    <row r="740" spans="1:4" ht="12.75">
      <c r="A740" s="106"/>
      <c r="C740" s="80"/>
      <c r="D740" s="122"/>
    </row>
    <row r="741" spans="1:4" ht="12.75">
      <c r="A741" s="106"/>
      <c r="C741" s="80"/>
      <c r="D741" s="122"/>
    </row>
    <row r="742" spans="1:4" ht="12.75">
      <c r="A742" s="106"/>
      <c r="C742" s="80"/>
      <c r="D742" s="122"/>
    </row>
    <row r="743" spans="1:4" ht="12.75">
      <c r="A743" s="106"/>
      <c r="C743" s="80"/>
      <c r="D743" s="122"/>
    </row>
    <row r="744" spans="1:4" ht="12.75">
      <c r="A744" s="106"/>
      <c r="C744" s="80"/>
      <c r="D744" s="122"/>
    </row>
    <row r="745" spans="1:4" ht="12.75">
      <c r="A745" s="106"/>
      <c r="C745" s="80"/>
      <c r="D745" s="122"/>
    </row>
    <row r="746" spans="1:4" ht="12.75">
      <c r="A746" s="106"/>
      <c r="C746" s="80"/>
      <c r="D746" s="122"/>
    </row>
    <row r="747" spans="1:4" ht="12.75">
      <c r="A747" s="106"/>
      <c r="C747" s="80"/>
      <c r="D747" s="122"/>
    </row>
    <row r="748" spans="1:4" ht="12.75">
      <c r="A748" s="106"/>
      <c r="C748" s="80"/>
      <c r="D748" s="122"/>
    </row>
    <row r="749" spans="1:4" ht="12.75">
      <c r="A749" s="106"/>
      <c r="C749" s="80"/>
      <c r="D749" s="122"/>
    </row>
    <row r="750" spans="1:4" ht="12.75">
      <c r="A750" s="106"/>
      <c r="C750" s="80"/>
      <c r="D750" s="122"/>
    </row>
    <row r="751" spans="1:4" ht="12.75">
      <c r="A751" s="106"/>
      <c r="C751" s="80"/>
      <c r="D751" s="122"/>
    </row>
    <row r="752" spans="1:4" ht="12.75">
      <c r="A752" s="106"/>
      <c r="C752" s="80"/>
      <c r="D752" s="122"/>
    </row>
    <row r="753" spans="1:4" ht="12.75">
      <c r="A753" s="106"/>
      <c r="C753" s="80"/>
      <c r="D753" s="122"/>
    </row>
    <row r="754" spans="1:4" ht="12.75">
      <c r="A754" s="106"/>
      <c r="C754" s="80"/>
      <c r="D754" s="122"/>
    </row>
    <row r="755" spans="1:4" ht="12.75">
      <c r="A755" s="106"/>
      <c r="C755" s="80"/>
      <c r="D755" s="122"/>
    </row>
    <row r="756" spans="1:4" ht="12.75">
      <c r="A756" s="106"/>
      <c r="C756" s="80"/>
      <c r="D756" s="122"/>
    </row>
    <row r="757" spans="1:4" ht="12.75">
      <c r="A757" s="106"/>
      <c r="C757" s="80"/>
      <c r="D757" s="122"/>
    </row>
    <row r="758" spans="1:4" ht="12.75">
      <c r="A758" s="106"/>
      <c r="C758" s="80"/>
      <c r="D758" s="122"/>
    </row>
    <row r="759" spans="1:4" ht="12.75">
      <c r="A759" s="106"/>
      <c r="C759" s="80"/>
      <c r="D759" s="122"/>
    </row>
    <row r="760" spans="1:4" ht="12.75">
      <c r="A760" s="106"/>
      <c r="C760" s="80"/>
      <c r="D760" s="122"/>
    </row>
    <row r="761" spans="1:4" ht="12.75">
      <c r="A761" s="106"/>
      <c r="C761" s="80"/>
      <c r="D761" s="122"/>
    </row>
    <row r="762" spans="1:4" ht="12.75">
      <c r="A762" s="106"/>
      <c r="C762" s="80"/>
      <c r="D762" s="122"/>
    </row>
    <row r="763" spans="1:4" ht="12.75">
      <c r="A763" s="106"/>
      <c r="C763" s="80"/>
      <c r="D763" s="122"/>
    </row>
    <row r="764" spans="1:4" ht="12.75">
      <c r="A764" s="106"/>
      <c r="C764" s="80"/>
      <c r="D764" s="122"/>
    </row>
    <row r="765" spans="1:4" ht="12.75">
      <c r="A765" s="106"/>
      <c r="C765" s="80"/>
      <c r="D765" s="122"/>
    </row>
    <row r="766" spans="1:4" ht="12.75">
      <c r="A766" s="106"/>
      <c r="C766" s="80"/>
      <c r="D766" s="122"/>
    </row>
    <row r="767" spans="1:4" ht="12.75">
      <c r="A767" s="106"/>
      <c r="C767" s="80"/>
      <c r="D767" s="122"/>
    </row>
    <row r="768" spans="1:4" ht="12.75">
      <c r="A768" s="106"/>
      <c r="C768" s="80"/>
      <c r="D768" s="122"/>
    </row>
    <row r="769" spans="1:4" ht="12.75">
      <c r="A769" s="106"/>
      <c r="C769" s="80"/>
      <c r="D769" s="122"/>
    </row>
    <row r="770" spans="1:4" ht="12.75">
      <c r="A770" s="106"/>
      <c r="C770" s="80"/>
      <c r="D770" s="122"/>
    </row>
    <row r="771" spans="1:4" ht="12.75">
      <c r="A771" s="106"/>
      <c r="C771" s="80"/>
      <c r="D771" s="122"/>
    </row>
    <row r="772" spans="1:4" ht="12.75">
      <c r="A772" s="106"/>
      <c r="C772" s="80"/>
      <c r="D772" s="122"/>
    </row>
    <row r="773" spans="1:4" ht="12.75">
      <c r="A773" s="106"/>
      <c r="C773" s="80"/>
      <c r="D773" s="122"/>
    </row>
    <row r="774" spans="1:4" ht="12.75">
      <c r="A774" s="106"/>
      <c r="C774" s="80"/>
      <c r="D774" s="122"/>
    </row>
    <row r="775" spans="1:4" ht="12.75">
      <c r="A775" s="106"/>
      <c r="C775" s="80"/>
      <c r="D775" s="122"/>
    </row>
    <row r="776" spans="1:4" ht="12.75">
      <c r="A776" s="106"/>
      <c r="C776" s="80"/>
      <c r="D776" s="122"/>
    </row>
    <row r="777" spans="1:4" ht="12.75">
      <c r="A777" s="106"/>
      <c r="C777" s="80"/>
      <c r="D777" s="122"/>
    </row>
    <row r="778" spans="1:4" ht="12.75">
      <c r="A778" s="106"/>
      <c r="C778" s="80"/>
      <c r="D778" s="122"/>
    </row>
    <row r="779" spans="1:4" ht="12.75">
      <c r="A779" s="106"/>
      <c r="C779" s="80"/>
      <c r="D779" s="122"/>
    </row>
    <row r="780" spans="1:4" ht="12.75">
      <c r="A780" s="106"/>
      <c r="C780" s="80"/>
      <c r="D780" s="122"/>
    </row>
    <row r="781" spans="1:4" ht="12.75">
      <c r="A781" s="106"/>
      <c r="C781" s="80"/>
      <c r="D781" s="122"/>
    </row>
    <row r="782" spans="1:4" ht="12.75">
      <c r="A782" s="106"/>
      <c r="C782" s="80"/>
      <c r="D782" s="122"/>
    </row>
    <row r="783" spans="1:4" ht="12.75">
      <c r="A783" s="106"/>
      <c r="C783" s="80"/>
      <c r="D783" s="122"/>
    </row>
    <row r="784" spans="1:4" ht="12.75">
      <c r="A784" s="106"/>
      <c r="C784" s="80"/>
      <c r="D784" s="122"/>
    </row>
    <row r="785" spans="1:4" ht="12.75">
      <c r="A785" s="106"/>
      <c r="C785" s="80"/>
      <c r="D785" s="122"/>
    </row>
    <row r="786" spans="1:4" ht="12.75">
      <c r="A786" s="106"/>
      <c r="C786" s="80"/>
      <c r="D786" s="122"/>
    </row>
    <row r="787" spans="1:4" ht="12.75">
      <c r="A787" s="106"/>
      <c r="C787" s="80"/>
      <c r="D787" s="122"/>
    </row>
    <row r="788" spans="1:4" ht="12.75">
      <c r="A788" s="106"/>
      <c r="C788" s="80"/>
      <c r="D788" s="122"/>
    </row>
    <row r="789" spans="1:4" ht="12.75">
      <c r="A789" s="106"/>
      <c r="C789" s="80"/>
      <c r="D789" s="122"/>
    </row>
    <row r="790" spans="1:4" ht="12.75">
      <c r="A790" s="106"/>
      <c r="C790" s="80"/>
      <c r="D790" s="122"/>
    </row>
    <row r="791" spans="1:4" ht="12.75">
      <c r="A791" s="106"/>
      <c r="C791" s="80"/>
      <c r="D791" s="122"/>
    </row>
    <row r="792" spans="1:4" ht="12.75">
      <c r="A792" s="106"/>
      <c r="C792" s="80"/>
      <c r="D792" s="122"/>
    </row>
    <row r="793" spans="1:4" ht="12.75">
      <c r="A793" s="106"/>
      <c r="C793" s="80"/>
      <c r="D793" s="122"/>
    </row>
    <row r="794" spans="1:4" ht="12.75">
      <c r="A794" s="106"/>
      <c r="C794" s="80"/>
      <c r="D794" s="122"/>
    </row>
    <row r="795" spans="1:4" ht="12.75">
      <c r="A795" s="106"/>
      <c r="C795" s="80"/>
      <c r="D795" s="122"/>
    </row>
    <row r="796" spans="1:4" ht="12.75">
      <c r="A796" s="106"/>
      <c r="C796" s="80"/>
      <c r="D796" s="122"/>
    </row>
    <row r="797" spans="1:4" ht="12.75">
      <c r="A797" s="106"/>
      <c r="C797" s="80"/>
      <c r="D797" s="122"/>
    </row>
    <row r="798" spans="1:4" ht="12.75">
      <c r="A798" s="106"/>
      <c r="C798" s="80"/>
      <c r="D798" s="122"/>
    </row>
    <row r="799" spans="1:4" ht="12.75">
      <c r="A799" s="106"/>
      <c r="C799" s="80"/>
      <c r="D799" s="122"/>
    </row>
    <row r="800" spans="1:4" ht="12.75">
      <c r="A800" s="106"/>
      <c r="C800" s="80"/>
      <c r="D800" s="122"/>
    </row>
    <row r="801" spans="1:4" ht="12.75">
      <c r="A801" s="106"/>
      <c r="C801" s="80"/>
      <c r="D801" s="122"/>
    </row>
    <row r="802" spans="1:4" ht="12.75">
      <c r="A802" s="106"/>
      <c r="C802" s="80"/>
      <c r="D802" s="122"/>
    </row>
    <row r="803" spans="1:4" ht="12.75">
      <c r="A803" s="106"/>
      <c r="C803" s="80"/>
      <c r="D803" s="122"/>
    </row>
    <row r="804" spans="1:4" ht="12.75">
      <c r="A804" s="106"/>
      <c r="C804" s="80"/>
      <c r="D804" s="122"/>
    </row>
    <row r="805" spans="1:4" ht="12.75">
      <c r="A805" s="106"/>
      <c r="C805" s="80"/>
      <c r="D805" s="122"/>
    </row>
    <row r="806" spans="1:4" ht="12.75">
      <c r="A806" s="106"/>
      <c r="C806" s="80"/>
      <c r="D806" s="122"/>
    </row>
    <row r="807" spans="1:4" ht="12.75">
      <c r="A807" s="106"/>
      <c r="C807" s="80"/>
      <c r="D807" s="122"/>
    </row>
    <row r="808" spans="1:4" ht="12.75">
      <c r="A808" s="106"/>
      <c r="C808" s="80"/>
      <c r="D808" s="122"/>
    </row>
    <row r="809" spans="1:4" ht="12.75">
      <c r="A809" s="106"/>
      <c r="C809" s="80"/>
      <c r="D809" s="122"/>
    </row>
    <row r="810" spans="1:4" ht="12.75">
      <c r="A810" s="106"/>
      <c r="C810" s="80"/>
      <c r="D810" s="122"/>
    </row>
    <row r="811" spans="1:4" ht="12.75">
      <c r="A811" s="106"/>
      <c r="C811" s="80"/>
      <c r="D811" s="122"/>
    </row>
    <row r="812" spans="1:4" ht="12.75">
      <c r="A812" s="106"/>
      <c r="C812" s="80"/>
      <c r="D812" s="122"/>
    </row>
    <row r="813" spans="1:4" ht="12.75">
      <c r="A813" s="106"/>
      <c r="C813" s="80"/>
      <c r="D813" s="122"/>
    </row>
    <row r="814" spans="1:4" ht="12.75">
      <c r="A814" s="106"/>
      <c r="C814" s="80"/>
      <c r="D814" s="122"/>
    </row>
    <row r="815" spans="1:4" ht="12.75">
      <c r="A815" s="106"/>
      <c r="C815" s="80"/>
      <c r="D815" s="122"/>
    </row>
    <row r="816" spans="1:4" ht="12.75">
      <c r="A816" s="106"/>
      <c r="C816" s="80"/>
      <c r="D816" s="122"/>
    </row>
    <row r="817" spans="1:4" ht="12.75">
      <c r="A817" s="106"/>
      <c r="C817" s="80"/>
      <c r="D817" s="122"/>
    </row>
    <row r="818" spans="1:4" ht="12.75">
      <c r="A818" s="106"/>
      <c r="C818" s="80"/>
      <c r="D818" s="122"/>
    </row>
    <row r="819" spans="1:4" ht="12.75">
      <c r="A819" s="106"/>
      <c r="C819" s="80"/>
      <c r="D819" s="122"/>
    </row>
    <row r="820" spans="1:4" ht="12.75">
      <c r="A820" s="106"/>
      <c r="C820" s="80"/>
      <c r="D820" s="122"/>
    </row>
    <row r="821" spans="1:4" ht="12.75">
      <c r="A821" s="106"/>
      <c r="C821" s="80"/>
      <c r="D821" s="122"/>
    </row>
    <row r="822" spans="1:4" ht="12.75">
      <c r="A822" s="106"/>
      <c r="C822" s="80"/>
      <c r="D822" s="122"/>
    </row>
    <row r="823" spans="1:4" ht="12.75">
      <c r="A823" s="106"/>
      <c r="C823" s="80"/>
      <c r="D823" s="122"/>
    </row>
    <row r="824" spans="1:4" ht="12.75">
      <c r="A824" s="106"/>
      <c r="C824" s="80"/>
      <c r="D824" s="122"/>
    </row>
    <row r="825" spans="1:4" ht="12.75">
      <c r="A825" s="106"/>
      <c r="C825" s="80"/>
      <c r="D825" s="122"/>
    </row>
    <row r="826" spans="1:4" ht="12.75">
      <c r="A826" s="106"/>
      <c r="C826" s="80"/>
      <c r="D826" s="122"/>
    </row>
    <row r="827" spans="1:4" ht="12.75">
      <c r="A827" s="106"/>
      <c r="C827" s="80"/>
      <c r="D827" s="122"/>
    </row>
    <row r="828" spans="1:4" ht="12.75">
      <c r="A828" s="106"/>
      <c r="C828" s="80"/>
      <c r="D828" s="122"/>
    </row>
    <row r="829" spans="1:4" ht="12.75">
      <c r="A829" s="106"/>
      <c r="C829" s="80"/>
      <c r="D829" s="122"/>
    </row>
    <row r="830" spans="1:4" ht="12.75">
      <c r="A830" s="106"/>
      <c r="C830" s="80"/>
      <c r="D830" s="122"/>
    </row>
    <row r="831" spans="1:4" ht="12.75">
      <c r="A831" s="106"/>
      <c r="C831" s="80"/>
      <c r="D831" s="122"/>
    </row>
    <row r="832" spans="1:4" ht="12.75">
      <c r="A832" s="106"/>
      <c r="C832" s="80"/>
      <c r="D832" s="122"/>
    </row>
    <row r="833" spans="1:4" ht="12.75">
      <c r="A833" s="106"/>
      <c r="C833" s="80"/>
      <c r="D833" s="122"/>
    </row>
    <row r="834" spans="1:4" ht="12.75">
      <c r="A834" s="106"/>
      <c r="C834" s="80"/>
      <c r="D834" s="122"/>
    </row>
    <row r="835" spans="1:4" ht="12.75">
      <c r="A835" s="106"/>
      <c r="C835" s="80"/>
      <c r="D835" s="122"/>
    </row>
    <row r="836" spans="1:4" ht="12.75">
      <c r="A836" s="106"/>
      <c r="C836" s="80"/>
      <c r="D836" s="122"/>
    </row>
    <row r="837" spans="1:4" ht="12.75">
      <c r="A837" s="106"/>
      <c r="C837" s="80"/>
      <c r="D837" s="122"/>
    </row>
    <row r="838" spans="1:4" ht="12.75">
      <c r="A838" s="106"/>
      <c r="C838" s="80"/>
      <c r="D838" s="122"/>
    </row>
    <row r="839" spans="1:4" ht="12.75">
      <c r="A839" s="106"/>
      <c r="C839" s="80"/>
      <c r="D839" s="122"/>
    </row>
    <row r="840" spans="1:4" ht="12.75">
      <c r="A840" s="106"/>
      <c r="C840" s="80"/>
      <c r="D840" s="122"/>
    </row>
    <row r="841" spans="1:4" ht="12.75">
      <c r="A841" s="106"/>
      <c r="C841" s="80"/>
      <c r="D841" s="122"/>
    </row>
    <row r="842" spans="1:4" ht="12.75">
      <c r="A842" s="106"/>
      <c r="C842" s="80"/>
      <c r="D842" s="122"/>
    </row>
    <row r="843" spans="1:4" ht="12.75">
      <c r="A843" s="106"/>
      <c r="C843" s="80"/>
      <c r="D843" s="122"/>
    </row>
    <row r="844" spans="1:4" ht="12.75">
      <c r="A844" s="106"/>
      <c r="C844" s="80"/>
      <c r="D844" s="122"/>
    </row>
    <row r="845" spans="1:4" ht="12.75">
      <c r="A845" s="106"/>
      <c r="C845" s="80"/>
      <c r="D845" s="122"/>
    </row>
    <row r="846" spans="1:4" ht="12.75">
      <c r="A846" s="106"/>
      <c r="C846" s="80"/>
      <c r="D846" s="122"/>
    </row>
    <row r="847" spans="1:4" ht="12.75">
      <c r="A847" s="106"/>
      <c r="C847" s="80"/>
      <c r="D847" s="122"/>
    </row>
    <row r="848" spans="1:4" ht="12.75">
      <c r="A848" s="106"/>
      <c r="C848" s="80"/>
      <c r="D848" s="122"/>
    </row>
    <row r="849" spans="1:4" ht="12.75">
      <c r="A849" s="106"/>
      <c r="C849" s="80"/>
      <c r="D849" s="122"/>
    </row>
    <row r="850" spans="1:4" ht="12.75">
      <c r="A850" s="106"/>
      <c r="C850" s="80"/>
      <c r="D850" s="122"/>
    </row>
    <row r="851" spans="1:4" ht="12.75">
      <c r="A851" s="106"/>
      <c r="C851" s="80"/>
      <c r="D851" s="122"/>
    </row>
    <row r="852" spans="1:4" ht="12.75">
      <c r="A852" s="106"/>
      <c r="C852" s="80"/>
      <c r="D852" s="122"/>
    </row>
    <row r="853" spans="1:4" ht="12.75">
      <c r="A853" s="106"/>
      <c r="C853" s="80"/>
      <c r="D853" s="122"/>
    </row>
    <row r="854" spans="1:4" ht="12.75">
      <c r="A854" s="106"/>
      <c r="C854" s="80"/>
      <c r="D854" s="122"/>
    </row>
    <row r="855" spans="1:4" ht="12.75">
      <c r="A855" s="106"/>
      <c r="C855" s="80"/>
      <c r="D855" s="122"/>
    </row>
    <row r="856" spans="1:4" ht="12.75">
      <c r="A856" s="106"/>
      <c r="C856" s="80"/>
      <c r="D856" s="122"/>
    </row>
    <row r="857" spans="1:4" ht="12.75">
      <c r="A857" s="106"/>
      <c r="C857" s="80"/>
      <c r="D857" s="122"/>
    </row>
    <row r="858" spans="1:4" ht="12.75">
      <c r="A858" s="106"/>
      <c r="C858" s="80"/>
      <c r="D858" s="122"/>
    </row>
    <row r="859" spans="1:4" ht="12.75">
      <c r="A859" s="106"/>
      <c r="C859" s="80"/>
      <c r="D859" s="122"/>
    </row>
    <row r="860" spans="1:4" ht="12.75">
      <c r="A860" s="106"/>
      <c r="C860" s="80"/>
      <c r="D860" s="122"/>
    </row>
    <row r="861" spans="1:4" ht="12.75">
      <c r="A861" s="106"/>
      <c r="C861" s="80"/>
      <c r="D861" s="122"/>
    </row>
    <row r="862" spans="1:4" ht="12.75">
      <c r="A862" s="106"/>
      <c r="C862" s="80"/>
      <c r="D862" s="122"/>
    </row>
    <row r="863" spans="1:4" ht="12.75">
      <c r="A863" s="106"/>
      <c r="C863" s="80"/>
      <c r="D863" s="122"/>
    </row>
    <row r="864" spans="1:4" ht="12.75">
      <c r="A864" s="106"/>
      <c r="C864" s="80"/>
      <c r="D864" s="122"/>
    </row>
    <row r="865" spans="1:4" ht="12.75">
      <c r="A865" s="106"/>
      <c r="C865" s="80"/>
      <c r="D865" s="122"/>
    </row>
    <row r="866" spans="1:4" ht="12.75">
      <c r="A866" s="106"/>
      <c r="C866" s="80"/>
      <c r="D866" s="122"/>
    </row>
    <row r="867" spans="1:4" ht="12.75">
      <c r="A867" s="106"/>
      <c r="C867" s="80"/>
      <c r="D867" s="122"/>
    </row>
    <row r="868" spans="1:4" ht="12.75">
      <c r="A868" s="106"/>
      <c r="C868" s="80"/>
      <c r="D868" s="122"/>
    </row>
    <row r="869" spans="1:4" ht="12.75">
      <c r="A869" s="106"/>
      <c r="C869" s="80"/>
      <c r="D869" s="122"/>
    </row>
    <row r="870" spans="1:4" ht="12.75">
      <c r="A870" s="106"/>
      <c r="C870" s="80"/>
      <c r="D870" s="122"/>
    </row>
    <row r="871" spans="1:4" ht="12.75">
      <c r="A871" s="106"/>
      <c r="C871" s="80"/>
      <c r="D871" s="122"/>
    </row>
    <row r="872" spans="1:4" ht="12.75">
      <c r="A872" s="106"/>
      <c r="C872" s="80"/>
      <c r="D872" s="122"/>
    </row>
    <row r="873" spans="1:4" ht="12.75">
      <c r="A873" s="106"/>
      <c r="C873" s="80"/>
      <c r="D873" s="122"/>
    </row>
    <row r="874" spans="1:4" ht="12.75">
      <c r="A874" s="106"/>
      <c r="C874" s="80"/>
      <c r="D874" s="122"/>
    </row>
    <row r="875" spans="1:4" ht="12.75">
      <c r="A875" s="106"/>
      <c r="C875" s="80"/>
      <c r="D875" s="122"/>
    </row>
    <row r="876" spans="1:4" ht="12.75">
      <c r="A876" s="106"/>
      <c r="C876" s="80"/>
      <c r="D876" s="122"/>
    </row>
    <row r="877" spans="1:4" ht="12.75">
      <c r="A877" s="106"/>
      <c r="C877" s="80"/>
      <c r="D877" s="122"/>
    </row>
    <row r="878" spans="1:4" ht="12.75">
      <c r="A878" s="106"/>
      <c r="C878" s="80"/>
      <c r="D878" s="122"/>
    </row>
    <row r="879" spans="1:4" ht="12.75">
      <c r="A879" s="106"/>
      <c r="C879" s="80"/>
      <c r="D879" s="122"/>
    </row>
    <row r="880" spans="1:4" ht="12.75">
      <c r="A880" s="106"/>
      <c r="C880" s="80"/>
      <c r="D880" s="122"/>
    </row>
    <row r="881" spans="1:4" ht="12.75">
      <c r="A881" s="106"/>
      <c r="C881" s="80"/>
      <c r="D881" s="122"/>
    </row>
    <row r="882" spans="1:4" ht="12.75">
      <c r="A882" s="106"/>
      <c r="C882" s="80"/>
      <c r="D882" s="122"/>
    </row>
    <row r="883" spans="1:4" ht="12.75">
      <c r="A883" s="106"/>
      <c r="C883" s="80"/>
      <c r="D883" s="122"/>
    </row>
    <row r="884" spans="1:4" ht="12.75">
      <c r="A884" s="106"/>
      <c r="C884" s="80"/>
      <c r="D884" s="122"/>
    </row>
    <row r="885" spans="1:4" ht="12.75">
      <c r="A885" s="106"/>
      <c r="C885" s="80"/>
      <c r="D885" s="122"/>
    </row>
    <row r="886" spans="1:4" ht="12.75">
      <c r="A886" s="106"/>
      <c r="C886" s="80"/>
      <c r="D886" s="122"/>
    </row>
    <row r="887" spans="1:4" ht="12.75">
      <c r="A887" s="106"/>
      <c r="C887" s="80"/>
      <c r="D887" s="122"/>
    </row>
    <row r="888" spans="1:4" ht="12.75">
      <c r="A888" s="106"/>
      <c r="C888" s="80"/>
      <c r="D888" s="122"/>
    </row>
    <row r="889" spans="1:4" ht="12.75">
      <c r="A889" s="106"/>
      <c r="C889" s="80"/>
      <c r="D889" s="122"/>
    </row>
    <row r="890" spans="1:4" ht="12.75">
      <c r="A890" s="106"/>
      <c r="C890" s="80"/>
      <c r="D890" s="122"/>
    </row>
    <row r="891" spans="1:4" ht="12.75">
      <c r="A891" s="106"/>
      <c r="C891" s="80"/>
      <c r="D891" s="122"/>
    </row>
    <row r="892" spans="1:4" ht="12.75">
      <c r="A892" s="106"/>
      <c r="C892" s="80"/>
      <c r="D892" s="122"/>
    </row>
    <row r="893" spans="1:4" ht="12.75">
      <c r="A893" s="106"/>
      <c r="C893" s="80"/>
      <c r="D893" s="122"/>
    </row>
    <row r="894" spans="1:4" ht="12.75">
      <c r="A894" s="106"/>
      <c r="C894" s="80"/>
      <c r="D894" s="122"/>
    </row>
    <row r="895" spans="1:4" ht="12.75">
      <c r="A895" s="106"/>
      <c r="C895" s="80"/>
      <c r="D895" s="122"/>
    </row>
    <row r="896" spans="1:4" ht="12.75">
      <c r="A896" s="106"/>
      <c r="C896" s="80"/>
      <c r="D896" s="122"/>
    </row>
    <row r="897" spans="1:4" ht="12.75">
      <c r="A897" s="106"/>
      <c r="C897" s="80"/>
      <c r="D897" s="122"/>
    </row>
    <row r="898" spans="1:4" ht="12.75">
      <c r="A898" s="106"/>
      <c r="C898" s="80"/>
      <c r="D898" s="122"/>
    </row>
    <row r="899" spans="1:4" ht="12.75">
      <c r="A899" s="106"/>
      <c r="C899" s="80"/>
      <c r="D899" s="122"/>
    </row>
    <row r="900" spans="1:4" ht="12.75">
      <c r="A900" s="106"/>
      <c r="C900" s="80"/>
      <c r="D900" s="122"/>
    </row>
    <row r="901" spans="1:4" ht="12.75">
      <c r="A901" s="106"/>
      <c r="C901" s="80"/>
      <c r="D901" s="122"/>
    </row>
    <row r="902" spans="1:4" ht="12.75">
      <c r="A902" s="106"/>
      <c r="C902" s="80"/>
      <c r="D902" s="122"/>
    </row>
    <row r="903" spans="1:4" ht="12.75">
      <c r="A903" s="106"/>
      <c r="C903" s="80"/>
      <c r="D903" s="122"/>
    </row>
    <row r="904" spans="1:4" ht="12.75">
      <c r="A904" s="106"/>
      <c r="C904" s="80"/>
      <c r="D904" s="122"/>
    </row>
    <row r="905" spans="1:4" ht="12.75">
      <c r="A905" s="106"/>
      <c r="C905" s="80"/>
      <c r="D905" s="122"/>
    </row>
    <row r="906" spans="1:4" ht="12.75">
      <c r="A906" s="106"/>
      <c r="C906" s="80"/>
      <c r="D906" s="122"/>
    </row>
    <row r="907" spans="1:4" ht="12.75">
      <c r="A907" s="106"/>
      <c r="C907" s="80"/>
      <c r="D907" s="122"/>
    </row>
    <row r="908" spans="1:4" ht="12.75">
      <c r="A908" s="106"/>
      <c r="C908" s="80"/>
      <c r="D908" s="122"/>
    </row>
    <row r="909" spans="1:4" ht="12.75">
      <c r="A909" s="106"/>
      <c r="C909" s="80"/>
      <c r="D909" s="122"/>
    </row>
    <row r="910" spans="1:4" ht="12.75">
      <c r="A910" s="106"/>
      <c r="C910" s="80"/>
      <c r="D910" s="122"/>
    </row>
    <row r="911" spans="1:4" ht="12.75">
      <c r="A911" s="106"/>
      <c r="C911" s="80"/>
      <c r="D911" s="122"/>
    </row>
    <row r="912" spans="1:4" ht="12.75">
      <c r="A912" s="106"/>
      <c r="C912" s="80"/>
      <c r="D912" s="122"/>
    </row>
  </sheetData>
  <sheetProtection/>
  <mergeCells count="35">
    <mergeCell ref="A180:D180"/>
    <mergeCell ref="A330:D330"/>
    <mergeCell ref="A354:D354"/>
    <mergeCell ref="A199:D199"/>
    <mergeCell ref="A209:D209"/>
    <mergeCell ref="A271:D271"/>
    <mergeCell ref="A275:D275"/>
    <mergeCell ref="A315:D315"/>
    <mergeCell ref="A372:D372"/>
    <mergeCell ref="A374:D374"/>
    <mergeCell ref="A361:D361"/>
    <mergeCell ref="A380:D380"/>
    <mergeCell ref="A386:D386"/>
    <mergeCell ref="A326:D326"/>
    <mergeCell ref="A377:D377"/>
    <mergeCell ref="A152:D152"/>
    <mergeCell ref="A137:D137"/>
    <mergeCell ref="A66:D66"/>
    <mergeCell ref="A159:D159"/>
    <mergeCell ref="A74:D74"/>
    <mergeCell ref="B393:C393"/>
    <mergeCell ref="A207:D207"/>
    <mergeCell ref="A231:D231"/>
    <mergeCell ref="B391:C391"/>
    <mergeCell ref="B392:C392"/>
    <mergeCell ref="A77:D77"/>
    <mergeCell ref="A309:D309"/>
    <mergeCell ref="A248:D248"/>
    <mergeCell ref="A261:D261"/>
    <mergeCell ref="A264:D264"/>
    <mergeCell ref="A3:D3"/>
    <mergeCell ref="A5:D5"/>
    <mergeCell ref="A43:D43"/>
    <mergeCell ref="A61:D61"/>
    <mergeCell ref="A177:D177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6" manualBreakCount="6">
    <brk id="60" max="3" man="1"/>
    <brk id="119" max="3" man="1"/>
    <brk id="176" max="3" man="1"/>
    <brk id="235" max="3" man="1"/>
    <brk id="288" max="3" man="1"/>
    <brk id="3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9.140625" defaultRowHeight="12.75"/>
  <cols>
    <col min="1" max="1" width="5.8515625" style="44" customWidth="1"/>
    <col min="2" max="2" width="42.421875" style="0" customWidth="1"/>
    <col min="3" max="3" width="17.00390625" style="0" bestFit="1" customWidth="1"/>
    <col min="4" max="4" width="17.00390625" style="93" bestFit="1" customWidth="1"/>
    <col min="5" max="5" width="16.140625" style="93" customWidth="1"/>
    <col min="6" max="7" width="14.140625" style="93" bestFit="1" customWidth="1"/>
  </cols>
  <sheetData>
    <row r="1" spans="2:7" ht="16.5">
      <c r="B1" s="9" t="s">
        <v>926</v>
      </c>
      <c r="C1" s="9"/>
      <c r="F1" s="94"/>
      <c r="G1" s="94"/>
    </row>
    <row r="2" spans="2:3" ht="16.5">
      <c r="B2" s="9"/>
      <c r="C2" s="9"/>
    </row>
    <row r="3" spans="2:7" ht="12.75" customHeight="1">
      <c r="B3" s="256" t="s">
        <v>71</v>
      </c>
      <c r="C3" s="256"/>
      <c r="D3" s="256"/>
      <c r="E3" s="256"/>
      <c r="F3" s="256"/>
      <c r="G3" s="125"/>
    </row>
    <row r="4" spans="1:7" ht="12.75" customHeight="1">
      <c r="A4" s="257" t="s">
        <v>22</v>
      </c>
      <c r="B4" s="258" t="s">
        <v>19</v>
      </c>
      <c r="C4" s="257" t="s">
        <v>0</v>
      </c>
      <c r="D4" s="259" t="s">
        <v>846</v>
      </c>
      <c r="E4" s="260"/>
      <c r="F4" s="261"/>
      <c r="G4" s="240" t="s">
        <v>327</v>
      </c>
    </row>
    <row r="5" spans="1:7" s="67" customFormat="1" ht="25.5">
      <c r="A5" s="257"/>
      <c r="B5" s="258"/>
      <c r="C5" s="257"/>
      <c r="D5" s="70" t="s">
        <v>39</v>
      </c>
      <c r="E5" s="70" t="s">
        <v>847</v>
      </c>
      <c r="F5" s="70" t="s">
        <v>18</v>
      </c>
      <c r="G5" s="240"/>
    </row>
    <row r="6" spans="1:7" s="67" customFormat="1" ht="26.25" customHeight="1">
      <c r="A6" s="29">
        <v>1</v>
      </c>
      <c r="B6" s="15" t="s">
        <v>82</v>
      </c>
      <c r="C6" s="127">
        <f>D6+G6</f>
        <v>1265250.5899999999</v>
      </c>
      <c r="D6" s="95">
        <v>1265250.5899999999</v>
      </c>
      <c r="E6" s="95">
        <v>0</v>
      </c>
      <c r="F6" s="95">
        <v>0</v>
      </c>
      <c r="G6" s="95">
        <v>0</v>
      </c>
    </row>
    <row r="7" spans="1:7" s="11" customFormat="1" ht="26.25" customHeight="1">
      <c r="A7" s="14">
        <v>2</v>
      </c>
      <c r="B7" s="23" t="s">
        <v>83</v>
      </c>
      <c r="C7" s="127">
        <f aca="true" t="shared" si="0" ref="C7:C19">D7+G7</f>
        <v>1334069.93</v>
      </c>
      <c r="D7" s="95">
        <f>1128710.44+82551.76+122807.73</f>
        <v>1334069.93</v>
      </c>
      <c r="E7" s="95">
        <v>0</v>
      </c>
      <c r="F7" s="95">
        <v>78469.6</v>
      </c>
      <c r="G7" s="95">
        <v>0</v>
      </c>
    </row>
    <row r="8" spans="1:7" s="11" customFormat="1" ht="26.25" customHeight="1">
      <c r="A8" s="29">
        <v>3</v>
      </c>
      <c r="B8" s="15" t="s">
        <v>84</v>
      </c>
      <c r="C8" s="127">
        <f t="shared" si="0"/>
        <v>1129731.13</v>
      </c>
      <c r="D8" s="126">
        <v>979731.1299999999</v>
      </c>
      <c r="E8" s="95">
        <v>0</v>
      </c>
      <c r="F8" s="95">
        <v>0</v>
      </c>
      <c r="G8" s="95">
        <v>150000</v>
      </c>
    </row>
    <row r="9" spans="1:7" s="11" customFormat="1" ht="26.25" customHeight="1">
      <c r="A9" s="14">
        <v>4</v>
      </c>
      <c r="B9" s="43" t="s">
        <v>85</v>
      </c>
      <c r="C9" s="127">
        <f t="shared" si="0"/>
        <v>447725.44</v>
      </c>
      <c r="D9" s="96">
        <v>441243.34</v>
      </c>
      <c r="E9" s="95">
        <v>0</v>
      </c>
      <c r="F9" s="96">
        <v>0</v>
      </c>
      <c r="G9" s="96">
        <v>6482.1</v>
      </c>
    </row>
    <row r="10" spans="1:7" s="11" customFormat="1" ht="26.25" customHeight="1">
      <c r="A10" s="29">
        <v>5</v>
      </c>
      <c r="B10" s="23" t="s">
        <v>377</v>
      </c>
      <c r="C10" s="127">
        <f t="shared" si="0"/>
        <v>1907641.3399999999</v>
      </c>
      <c r="D10" s="95">
        <v>1907641.3399999999</v>
      </c>
      <c r="E10" s="95">
        <v>0</v>
      </c>
      <c r="F10" s="96">
        <v>0</v>
      </c>
      <c r="G10" s="97">
        <v>0</v>
      </c>
    </row>
    <row r="11" spans="1:7" s="11" customFormat="1" ht="26.25" customHeight="1">
      <c r="A11" s="14">
        <v>6</v>
      </c>
      <c r="B11" s="23" t="s">
        <v>86</v>
      </c>
      <c r="C11" s="127">
        <f t="shared" si="0"/>
        <v>84141.16</v>
      </c>
      <c r="D11" s="96">
        <v>84141.16</v>
      </c>
      <c r="E11" s="95">
        <v>0</v>
      </c>
      <c r="F11" s="96">
        <v>0</v>
      </c>
      <c r="G11" s="97">
        <v>0</v>
      </c>
    </row>
    <row r="12" spans="1:7" s="11" customFormat="1" ht="26.25" customHeight="1">
      <c r="A12" s="29">
        <v>7</v>
      </c>
      <c r="B12" s="23" t="s">
        <v>87</v>
      </c>
      <c r="C12" s="127">
        <f t="shared" si="0"/>
        <v>1023545.6399999999</v>
      </c>
      <c r="D12" s="95">
        <v>1023545.6399999999</v>
      </c>
      <c r="E12" s="95">
        <v>3561.58</v>
      </c>
      <c r="F12" s="96">
        <v>0</v>
      </c>
      <c r="G12" s="97">
        <v>0</v>
      </c>
    </row>
    <row r="13" spans="1:7" s="67" customFormat="1" ht="26.25" customHeight="1">
      <c r="A13" s="14">
        <v>8</v>
      </c>
      <c r="B13" s="23" t="s">
        <v>88</v>
      </c>
      <c r="C13" s="127">
        <f t="shared" si="0"/>
        <v>620668.77</v>
      </c>
      <c r="D13" s="95">
        <v>620668.77</v>
      </c>
      <c r="E13" s="95">
        <v>0</v>
      </c>
      <c r="F13" s="96">
        <v>0</v>
      </c>
      <c r="G13" s="97">
        <v>0</v>
      </c>
    </row>
    <row r="14" spans="1:7" s="11" customFormat="1" ht="26.25" customHeight="1">
      <c r="A14" s="29">
        <v>9</v>
      </c>
      <c r="B14" s="23" t="s">
        <v>89</v>
      </c>
      <c r="C14" s="127">
        <f t="shared" si="0"/>
        <v>1082039.58</v>
      </c>
      <c r="D14" s="98">
        <v>1082039.58</v>
      </c>
      <c r="E14" s="95">
        <v>0</v>
      </c>
      <c r="F14" s="96">
        <v>0</v>
      </c>
      <c r="G14" s="97">
        <v>0</v>
      </c>
    </row>
    <row r="15" spans="1:7" s="11" customFormat="1" ht="26.25" customHeight="1">
      <c r="A15" s="14">
        <v>10</v>
      </c>
      <c r="B15" s="23" t="s">
        <v>90</v>
      </c>
      <c r="C15" s="127">
        <f t="shared" si="0"/>
        <v>13875.84</v>
      </c>
      <c r="D15" s="98">
        <v>13875.84</v>
      </c>
      <c r="E15" s="95">
        <v>0</v>
      </c>
      <c r="F15" s="96">
        <v>0</v>
      </c>
      <c r="G15" s="97">
        <v>0</v>
      </c>
    </row>
    <row r="16" spans="1:7" s="11" customFormat="1" ht="26.25" customHeight="1">
      <c r="A16" s="29">
        <v>11</v>
      </c>
      <c r="B16" s="23" t="s">
        <v>91</v>
      </c>
      <c r="C16" s="127">
        <f t="shared" si="0"/>
        <v>668973.22</v>
      </c>
      <c r="D16" s="98">
        <v>668973.22</v>
      </c>
      <c r="E16" s="95">
        <v>0</v>
      </c>
      <c r="F16" s="95">
        <v>32206</v>
      </c>
      <c r="G16" s="97">
        <v>0</v>
      </c>
    </row>
    <row r="17" spans="1:7" s="11" customFormat="1" ht="26.25" customHeight="1">
      <c r="A17" s="14">
        <v>12</v>
      </c>
      <c r="B17" s="23" t="s">
        <v>92</v>
      </c>
      <c r="C17" s="127">
        <f t="shared" si="0"/>
        <v>811180.56</v>
      </c>
      <c r="D17" s="98">
        <v>811180.56</v>
      </c>
      <c r="E17" s="95">
        <v>0</v>
      </c>
      <c r="F17" s="95">
        <v>21283.39</v>
      </c>
      <c r="G17" s="97">
        <v>0</v>
      </c>
    </row>
    <row r="18" spans="1:7" s="11" customFormat="1" ht="26.25" customHeight="1">
      <c r="A18" s="29">
        <v>13</v>
      </c>
      <c r="B18" s="23" t="s">
        <v>93</v>
      </c>
      <c r="C18" s="127">
        <f t="shared" si="0"/>
        <v>406478.06</v>
      </c>
      <c r="D18" s="98">
        <v>406478.06</v>
      </c>
      <c r="E18" s="95">
        <v>0</v>
      </c>
      <c r="F18" s="95">
        <v>92686.81</v>
      </c>
      <c r="G18" s="97">
        <v>0</v>
      </c>
    </row>
    <row r="19" spans="1:7" s="11" customFormat="1" ht="26.25" customHeight="1">
      <c r="A19" s="14">
        <v>14</v>
      </c>
      <c r="B19" s="23" t="s">
        <v>94</v>
      </c>
      <c r="C19" s="127">
        <f t="shared" si="0"/>
        <v>1023271.78</v>
      </c>
      <c r="D19" s="95">
        <v>1023271.78</v>
      </c>
      <c r="E19" s="95">
        <v>0</v>
      </c>
      <c r="F19" s="95">
        <v>22339.63</v>
      </c>
      <c r="G19" s="97">
        <v>0</v>
      </c>
    </row>
    <row r="20" spans="1:7" s="67" customFormat="1" ht="18" customHeight="1">
      <c r="A20" s="29"/>
      <c r="B20" s="68" t="s">
        <v>20</v>
      </c>
      <c r="C20" s="127">
        <f>SUM(C6:C19)</f>
        <v>11818593.040000001</v>
      </c>
      <c r="D20" s="99">
        <f>SUM(D6:D19)</f>
        <v>11662110.94</v>
      </c>
      <c r="E20" s="99">
        <f>SUM(E6:E19)</f>
        <v>3561.58</v>
      </c>
      <c r="F20" s="99">
        <f>SUM(F6:F19)</f>
        <v>246985.43</v>
      </c>
      <c r="G20" s="99">
        <f>SUM(G6:G19)</f>
        <v>156482.1</v>
      </c>
    </row>
    <row r="21" spans="2:7" ht="12.75">
      <c r="B21" s="7"/>
      <c r="C21" s="7"/>
      <c r="D21" s="100"/>
      <c r="E21" s="100"/>
      <c r="F21" s="100"/>
      <c r="G21" s="100"/>
    </row>
    <row r="22" spans="2:7" ht="12.75">
      <c r="B22" s="7"/>
      <c r="C22" s="7"/>
      <c r="D22" s="100"/>
      <c r="E22" s="100"/>
      <c r="F22" s="100"/>
      <c r="G22" s="100"/>
    </row>
    <row r="23" spans="2:7" ht="12.75">
      <c r="B23" s="7"/>
      <c r="C23" s="7"/>
      <c r="D23" s="100"/>
      <c r="E23" s="100"/>
      <c r="F23" s="100"/>
      <c r="G23" s="100"/>
    </row>
    <row r="24" spans="2:7" ht="12.75">
      <c r="B24" s="7"/>
      <c r="C24" s="7"/>
      <c r="D24" s="100"/>
      <c r="E24" s="100"/>
      <c r="F24" s="100"/>
      <c r="G24" s="100"/>
    </row>
    <row r="25" spans="2:7" ht="12.75">
      <c r="B25" s="7"/>
      <c r="C25" s="7"/>
      <c r="D25" s="100"/>
      <c r="E25" s="100"/>
      <c r="F25" s="100"/>
      <c r="G25" s="100"/>
    </row>
    <row r="26" spans="2:7" ht="12.75">
      <c r="B26" s="7"/>
      <c r="C26" s="7"/>
      <c r="D26" s="100"/>
      <c r="E26" s="100"/>
      <c r="F26" s="100"/>
      <c r="G26" s="100"/>
    </row>
    <row r="27" spans="2:7" ht="12.75">
      <c r="B27" s="7"/>
      <c r="C27" s="7"/>
      <c r="D27" s="100"/>
      <c r="E27" s="100"/>
      <c r="F27" s="100"/>
      <c r="G27" s="100"/>
    </row>
    <row r="28" spans="2:7" ht="12.75">
      <c r="B28" s="7"/>
      <c r="C28" s="7"/>
      <c r="D28" s="100"/>
      <c r="E28" s="100"/>
      <c r="F28" s="100"/>
      <c r="G28" s="100"/>
    </row>
    <row r="29" spans="2:7" ht="12.75">
      <c r="B29" s="7"/>
      <c r="C29" s="7"/>
      <c r="D29" s="100"/>
      <c r="E29" s="100"/>
      <c r="F29" s="100"/>
      <c r="G29" s="100"/>
    </row>
    <row r="30" spans="2:7" ht="12.75">
      <c r="B30" s="7"/>
      <c r="C30" s="7"/>
      <c r="D30" s="100"/>
      <c r="E30" s="100"/>
      <c r="F30" s="100"/>
      <c r="G30" s="100"/>
    </row>
  </sheetData>
  <sheetProtection/>
  <mergeCells count="6">
    <mergeCell ref="B3:F3"/>
    <mergeCell ref="C4:C5"/>
    <mergeCell ref="A4:A5"/>
    <mergeCell ref="G4:G5"/>
    <mergeCell ref="B4:B5"/>
    <mergeCell ref="D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view="pageBreakPreview" zoomScale="90" zoomScaleSheetLayoutView="90" zoomScalePageLayoutView="0" workbookViewId="0" topLeftCell="A1">
      <selection activeCell="B3" sqref="B3"/>
    </sheetView>
  </sheetViews>
  <sheetFormatPr defaultColWidth="9.140625" defaultRowHeight="12.75"/>
  <cols>
    <col min="1" max="1" width="5.00390625" style="10" customWidth="1"/>
    <col min="2" max="2" width="28.57421875" style="72" customWidth="1"/>
    <col min="3" max="3" width="28.28125" style="72" customWidth="1"/>
    <col min="4" max="4" width="25.8515625" style="72" customWidth="1"/>
    <col min="5" max="5" width="13.421875" style="72" customWidth="1"/>
    <col min="6" max="6" width="16.8515625" style="80" customWidth="1"/>
    <col min="7" max="7" width="19.00390625" style="72" customWidth="1"/>
    <col min="8" max="8" width="19.421875" style="72" customWidth="1"/>
    <col min="9" max="9" width="28.28125" style="72" customWidth="1"/>
    <col min="10" max="16384" width="9.140625" style="10" customWidth="1"/>
  </cols>
  <sheetData>
    <row r="1" spans="1:8" ht="12.75">
      <c r="A1" s="154"/>
      <c r="B1" s="88" t="s">
        <v>927</v>
      </c>
      <c r="H1" s="73"/>
    </row>
    <row r="2" spans="1:8" ht="12.75">
      <c r="A2" s="154"/>
      <c r="B2" s="88"/>
      <c r="H2" s="73"/>
    </row>
    <row r="3" spans="1:9" ht="51">
      <c r="A3" s="60" t="s">
        <v>4</v>
      </c>
      <c r="B3" s="61" t="s">
        <v>41</v>
      </c>
      <c r="C3" s="62" t="s">
        <v>42</v>
      </c>
      <c r="D3" s="62" t="s">
        <v>43</v>
      </c>
      <c r="E3" s="62" t="s">
        <v>31</v>
      </c>
      <c r="F3" s="62" t="s">
        <v>44</v>
      </c>
      <c r="G3" s="62" t="s">
        <v>45</v>
      </c>
      <c r="H3" s="62" t="s">
        <v>46</v>
      </c>
      <c r="I3" s="62" t="s">
        <v>47</v>
      </c>
    </row>
    <row r="4" spans="1:9" ht="12.75">
      <c r="A4" s="230" t="s">
        <v>681</v>
      </c>
      <c r="B4" s="262"/>
      <c r="C4" s="262"/>
      <c r="D4" s="263"/>
      <c r="E4" s="148"/>
      <c r="F4" s="149"/>
      <c r="G4" s="150"/>
      <c r="H4" s="150"/>
      <c r="I4" s="150"/>
    </row>
    <row r="5" spans="1:9" ht="25.5">
      <c r="A5" s="63">
        <v>1</v>
      </c>
      <c r="B5" s="147" t="s">
        <v>675</v>
      </c>
      <c r="C5" s="151" t="s">
        <v>676</v>
      </c>
      <c r="D5" s="151" t="s">
        <v>677</v>
      </c>
      <c r="E5" s="152" t="s">
        <v>678</v>
      </c>
      <c r="F5" s="153" t="s">
        <v>679</v>
      </c>
      <c r="G5" s="152">
        <v>104898.1</v>
      </c>
      <c r="H5" s="152" t="s">
        <v>640</v>
      </c>
      <c r="I5" s="152" t="s">
        <v>680</v>
      </c>
    </row>
    <row r="6" spans="1:9" ht="12.75">
      <c r="A6" s="264" t="s">
        <v>0</v>
      </c>
      <c r="B6" s="265"/>
      <c r="C6" s="265"/>
      <c r="D6" s="265"/>
      <c r="E6" s="265"/>
      <c r="F6" s="266"/>
      <c r="G6" s="155">
        <f>SUM(G5:G5)</f>
        <v>104898.1</v>
      </c>
      <c r="H6" s="152"/>
      <c r="I6" s="152"/>
    </row>
  </sheetData>
  <sheetProtection/>
  <mergeCells count="2">
    <mergeCell ref="A4:D4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="80" zoomScaleSheetLayoutView="80" zoomScalePageLayoutView="0" workbookViewId="0" topLeftCell="A1">
      <selection activeCell="A3" sqref="A3:C3"/>
    </sheetView>
  </sheetViews>
  <sheetFormatPr defaultColWidth="9.140625" defaultRowHeight="12.75"/>
  <cols>
    <col min="1" max="1" width="4.140625" style="74" customWidth="1"/>
    <col min="2" max="2" width="53.28125" style="74" customWidth="1"/>
    <col min="3" max="3" width="37.57421875" style="74" customWidth="1"/>
  </cols>
  <sheetData>
    <row r="1" spans="2:3" ht="15" customHeight="1">
      <c r="B1" s="88" t="s">
        <v>928</v>
      </c>
      <c r="C1" s="91"/>
    </row>
    <row r="2" ht="12.75">
      <c r="B2" s="73"/>
    </row>
    <row r="3" spans="1:4" ht="69" customHeight="1">
      <c r="A3" s="270" t="s">
        <v>929</v>
      </c>
      <c r="B3" s="270"/>
      <c r="C3" s="270"/>
      <c r="D3" s="54"/>
    </row>
    <row r="4" spans="1:4" ht="9" customHeight="1">
      <c r="A4" s="92"/>
      <c r="B4" s="92"/>
      <c r="C4" s="92"/>
      <c r="D4" s="54"/>
    </row>
    <row r="6" spans="1:3" ht="30.75" customHeight="1">
      <c r="A6" s="55" t="s">
        <v>22</v>
      </c>
      <c r="B6" s="55" t="s">
        <v>37</v>
      </c>
      <c r="C6" s="90" t="s">
        <v>38</v>
      </c>
    </row>
    <row r="7" spans="1:3" ht="17.25" customHeight="1">
      <c r="A7" s="267" t="s">
        <v>132</v>
      </c>
      <c r="B7" s="268"/>
      <c r="C7" s="269"/>
    </row>
    <row r="8" spans="1:3" ht="25.5">
      <c r="A8" s="29">
        <v>1</v>
      </c>
      <c r="B8" s="90" t="s">
        <v>212</v>
      </c>
      <c r="C8" s="90" t="s">
        <v>213</v>
      </c>
    </row>
    <row r="9" spans="1:3" ht="17.25" customHeight="1">
      <c r="A9" s="267" t="s">
        <v>215</v>
      </c>
      <c r="B9" s="268"/>
      <c r="C9" s="269"/>
    </row>
    <row r="10" spans="1:3" ht="18" customHeight="1">
      <c r="A10" s="29">
        <v>1</v>
      </c>
      <c r="B10" s="29" t="s">
        <v>274</v>
      </c>
      <c r="C10" s="29" t="s">
        <v>275</v>
      </c>
    </row>
    <row r="11" spans="1:3" ht="18" customHeight="1">
      <c r="A11" s="29">
        <v>2</v>
      </c>
      <c r="B11" s="29" t="s">
        <v>276</v>
      </c>
      <c r="C11" s="29" t="s">
        <v>277</v>
      </c>
    </row>
    <row r="12" spans="1:3" ht="17.25" customHeight="1">
      <c r="A12" s="267" t="s">
        <v>365</v>
      </c>
      <c r="B12" s="268"/>
      <c r="C12" s="269"/>
    </row>
    <row r="13" spans="1:3" ht="25.5">
      <c r="A13" s="29">
        <v>1</v>
      </c>
      <c r="B13" s="90" t="s">
        <v>366</v>
      </c>
      <c r="C13" s="90" t="s">
        <v>367</v>
      </c>
    </row>
    <row r="14" spans="1:3" ht="25.5">
      <c r="A14" s="29">
        <v>2</v>
      </c>
      <c r="B14" s="34" t="s">
        <v>375</v>
      </c>
      <c r="C14" s="90" t="s">
        <v>368</v>
      </c>
    </row>
    <row r="15" spans="1:3" ht="25.5">
      <c r="A15" s="29">
        <v>3</v>
      </c>
      <c r="B15" s="34" t="s">
        <v>374</v>
      </c>
      <c r="C15" s="90" t="s">
        <v>368</v>
      </c>
    </row>
    <row r="16" spans="1:3" ht="25.5">
      <c r="A16" s="29">
        <v>4</v>
      </c>
      <c r="B16" s="90" t="s">
        <v>369</v>
      </c>
      <c r="C16" s="90" t="s">
        <v>368</v>
      </c>
    </row>
    <row r="17" spans="1:3" ht="12.75">
      <c r="A17" s="29">
        <v>5</v>
      </c>
      <c r="B17" s="90" t="s">
        <v>370</v>
      </c>
      <c r="C17" s="90"/>
    </row>
    <row r="18" spans="1:3" ht="25.5">
      <c r="A18" s="29">
        <v>6</v>
      </c>
      <c r="B18" s="90" t="s">
        <v>371</v>
      </c>
      <c r="C18" s="34" t="s">
        <v>376</v>
      </c>
    </row>
    <row r="19" spans="1:3" ht="25.5">
      <c r="A19" s="29">
        <v>7</v>
      </c>
      <c r="B19" s="90" t="s">
        <v>372</v>
      </c>
      <c r="C19" s="34" t="s">
        <v>376</v>
      </c>
    </row>
    <row r="20" spans="1:3" ht="25.5">
      <c r="A20" s="29">
        <v>8</v>
      </c>
      <c r="B20" s="90" t="s">
        <v>373</v>
      </c>
      <c r="C20" s="34" t="s">
        <v>376</v>
      </c>
    </row>
    <row r="21" spans="1:3" ht="17.25" customHeight="1">
      <c r="A21" s="267" t="s">
        <v>411</v>
      </c>
      <c r="B21" s="268"/>
      <c r="C21" s="269"/>
    </row>
    <row r="22" spans="1:3" ht="25.5">
      <c r="A22" s="29">
        <v>1</v>
      </c>
      <c r="B22" s="90" t="s">
        <v>409</v>
      </c>
      <c r="C22" s="90" t="s">
        <v>410</v>
      </c>
    </row>
    <row r="23" spans="1:3" ht="17.25" customHeight="1">
      <c r="A23" s="267" t="s">
        <v>439</v>
      </c>
      <c r="B23" s="268"/>
      <c r="C23" s="269"/>
    </row>
    <row r="24" spans="1:3" ht="18" customHeight="1">
      <c r="A24" s="29">
        <v>1</v>
      </c>
      <c r="B24" s="29" t="s">
        <v>438</v>
      </c>
      <c r="C24" s="29" t="s">
        <v>104</v>
      </c>
    </row>
    <row r="25" spans="1:3" ht="17.25" customHeight="1">
      <c r="A25" s="267" t="s">
        <v>786</v>
      </c>
      <c r="B25" s="268"/>
      <c r="C25" s="269"/>
    </row>
    <row r="26" spans="1:3" ht="25.5">
      <c r="A26" s="29">
        <v>1</v>
      </c>
      <c r="B26" s="90" t="s">
        <v>782</v>
      </c>
      <c r="C26" s="90" t="s">
        <v>783</v>
      </c>
    </row>
    <row r="27" spans="1:3" ht="38.25">
      <c r="A27" s="29">
        <v>2</v>
      </c>
      <c r="B27" s="90" t="s">
        <v>784</v>
      </c>
      <c r="C27" s="90" t="s">
        <v>785</v>
      </c>
    </row>
  </sheetData>
  <sheetProtection/>
  <mergeCells count="7">
    <mergeCell ref="A25:C25"/>
    <mergeCell ref="A3:C3"/>
    <mergeCell ref="A7:C7"/>
    <mergeCell ref="A9:C9"/>
    <mergeCell ref="A12:C12"/>
    <mergeCell ref="A21:C21"/>
    <mergeCell ref="A23:C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90" zoomScaleSheetLayoutView="90" zoomScalePageLayoutView="0" workbookViewId="0" topLeftCell="A1">
      <selection activeCell="P6" sqref="P6"/>
    </sheetView>
  </sheetViews>
  <sheetFormatPr defaultColWidth="9.140625" defaultRowHeight="12.75"/>
  <cols>
    <col min="1" max="1" width="4.57421875" style="6" customWidth="1"/>
    <col min="2" max="2" width="14.8515625" style="6" customWidth="1"/>
    <col min="3" max="3" width="14.00390625" style="6" customWidth="1"/>
    <col min="4" max="4" width="21.8515625" style="8" customWidth="1"/>
    <col min="5" max="5" width="10.8515625" style="6" customWidth="1"/>
    <col min="6" max="6" width="13.57421875" style="6" customWidth="1"/>
    <col min="7" max="7" width="12.00390625" style="6" customWidth="1"/>
    <col min="8" max="8" width="13.140625" style="101" customWidth="1"/>
    <col min="9" max="9" width="11.57421875" style="6" customWidth="1"/>
    <col min="10" max="10" width="10.8515625" style="6" customWidth="1"/>
    <col min="11" max="11" width="15.140625" style="6" customWidth="1"/>
    <col min="12" max="12" width="10.00390625" style="6" customWidth="1"/>
    <col min="13" max="13" width="9.140625" style="6" customWidth="1"/>
    <col min="14" max="14" width="11.421875" style="6" customWidth="1"/>
    <col min="15" max="15" width="13.28125" style="6" customWidth="1"/>
    <col min="16" max="16" width="14.7109375" style="144" customWidth="1"/>
    <col min="17" max="17" width="20.421875" style="6" customWidth="1"/>
    <col min="18" max="18" width="12.8515625" style="144" bestFit="1" customWidth="1"/>
    <col min="19" max="22" width="15.00390625" style="128" customWidth="1"/>
    <col min="23" max="26" width="8.00390625" style="6" customWidth="1"/>
    <col min="27" max="16384" width="9.140625" style="4" customWidth="1"/>
  </cols>
  <sheetData>
    <row r="1" spans="1:9" ht="18">
      <c r="A1" s="5" t="s">
        <v>930</v>
      </c>
      <c r="I1" s="102"/>
    </row>
    <row r="2" spans="1:9" ht="23.25" customHeight="1" thickBot="1">
      <c r="A2" s="293" t="s">
        <v>21</v>
      </c>
      <c r="B2" s="293"/>
      <c r="C2" s="293"/>
      <c r="D2" s="293"/>
      <c r="E2" s="293"/>
      <c r="F2" s="293"/>
      <c r="G2" s="293"/>
      <c r="H2" s="293"/>
      <c r="I2" s="293"/>
    </row>
    <row r="3" spans="1:26" s="11" customFormat="1" ht="18" customHeight="1">
      <c r="A3" s="277" t="s">
        <v>22</v>
      </c>
      <c r="B3" s="274" t="s">
        <v>23</v>
      </c>
      <c r="C3" s="274" t="s">
        <v>24</v>
      </c>
      <c r="D3" s="274" t="s">
        <v>25</v>
      </c>
      <c r="E3" s="274" t="s">
        <v>26</v>
      </c>
      <c r="F3" s="274" t="s">
        <v>10</v>
      </c>
      <c r="G3" s="274" t="s">
        <v>72</v>
      </c>
      <c r="H3" s="271" t="s">
        <v>27</v>
      </c>
      <c r="I3" s="274" t="s">
        <v>11</v>
      </c>
      <c r="J3" s="274" t="s">
        <v>12</v>
      </c>
      <c r="K3" s="287" t="s">
        <v>13</v>
      </c>
      <c r="L3" s="280" t="s">
        <v>73</v>
      </c>
      <c r="M3" s="274" t="s">
        <v>74</v>
      </c>
      <c r="N3" s="280" t="s">
        <v>17</v>
      </c>
      <c r="O3" s="280" t="s">
        <v>14</v>
      </c>
      <c r="P3" s="283" t="s">
        <v>937</v>
      </c>
      <c r="Q3" s="280" t="s">
        <v>33</v>
      </c>
      <c r="R3" s="280"/>
      <c r="S3" s="285" t="s">
        <v>75</v>
      </c>
      <c r="T3" s="285"/>
      <c r="U3" s="285" t="s">
        <v>76</v>
      </c>
      <c r="V3" s="285"/>
      <c r="W3" s="287" t="s">
        <v>851</v>
      </c>
      <c r="X3" s="288"/>
      <c r="Y3" s="288"/>
      <c r="Z3" s="289"/>
    </row>
    <row r="4" spans="1:26" s="11" customFormat="1" ht="36.75" customHeight="1">
      <c r="A4" s="278"/>
      <c r="B4" s="275"/>
      <c r="C4" s="275"/>
      <c r="D4" s="275"/>
      <c r="E4" s="275"/>
      <c r="F4" s="275"/>
      <c r="G4" s="275"/>
      <c r="H4" s="272"/>
      <c r="I4" s="275"/>
      <c r="J4" s="275"/>
      <c r="K4" s="294"/>
      <c r="L4" s="226"/>
      <c r="M4" s="275"/>
      <c r="N4" s="226"/>
      <c r="O4" s="226"/>
      <c r="P4" s="240"/>
      <c r="Q4" s="226"/>
      <c r="R4" s="226"/>
      <c r="S4" s="286"/>
      <c r="T4" s="286"/>
      <c r="U4" s="286"/>
      <c r="V4" s="286"/>
      <c r="W4" s="290"/>
      <c r="X4" s="291"/>
      <c r="Y4" s="291"/>
      <c r="Z4" s="292"/>
    </row>
    <row r="5" spans="1:26" s="11" customFormat="1" ht="42" customHeight="1" thickBot="1">
      <c r="A5" s="279"/>
      <c r="B5" s="276"/>
      <c r="C5" s="276"/>
      <c r="D5" s="276"/>
      <c r="E5" s="276"/>
      <c r="F5" s="276"/>
      <c r="G5" s="276"/>
      <c r="H5" s="273"/>
      <c r="I5" s="276"/>
      <c r="J5" s="276"/>
      <c r="K5" s="295"/>
      <c r="L5" s="281"/>
      <c r="M5" s="276"/>
      <c r="N5" s="281"/>
      <c r="O5" s="281"/>
      <c r="P5" s="284"/>
      <c r="Q5" s="59" t="s">
        <v>15</v>
      </c>
      <c r="R5" s="160" t="s">
        <v>16</v>
      </c>
      <c r="S5" s="129" t="s">
        <v>28</v>
      </c>
      <c r="T5" s="129" t="s">
        <v>29</v>
      </c>
      <c r="U5" s="129" t="s">
        <v>28</v>
      </c>
      <c r="V5" s="129" t="s">
        <v>29</v>
      </c>
      <c r="W5" s="64" t="s">
        <v>77</v>
      </c>
      <c r="X5" s="64" t="s">
        <v>78</v>
      </c>
      <c r="Y5" s="64" t="s">
        <v>79</v>
      </c>
      <c r="Z5" s="64" t="s">
        <v>80</v>
      </c>
    </row>
    <row r="6" spans="1:26" ht="18.75" customHeight="1">
      <c r="A6" s="282" t="s">
        <v>932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83"/>
      <c r="M6" s="83"/>
      <c r="N6" s="83"/>
      <c r="O6" s="83"/>
      <c r="P6" s="145"/>
      <c r="Q6" s="83"/>
      <c r="R6" s="145"/>
      <c r="S6" s="130"/>
      <c r="T6" s="130"/>
      <c r="U6" s="130"/>
      <c r="V6" s="130"/>
      <c r="W6" s="83"/>
      <c r="X6" s="83"/>
      <c r="Y6" s="83"/>
      <c r="Z6" s="83"/>
    </row>
    <row r="7" spans="1:26" s="11" customFormat="1" ht="18.75" customHeight="1">
      <c r="A7" s="2">
        <v>1</v>
      </c>
      <c r="B7" s="2" t="s">
        <v>193</v>
      </c>
      <c r="C7" s="2" t="s">
        <v>194</v>
      </c>
      <c r="D7" s="2" t="s">
        <v>195</v>
      </c>
      <c r="E7" s="2" t="s">
        <v>196</v>
      </c>
      <c r="F7" s="2" t="s">
        <v>197</v>
      </c>
      <c r="G7" s="2">
        <v>1.5</v>
      </c>
      <c r="H7" s="89">
        <v>1995</v>
      </c>
      <c r="I7" s="2"/>
      <c r="J7" s="50">
        <v>5</v>
      </c>
      <c r="K7" s="2"/>
      <c r="L7" s="2"/>
      <c r="M7" s="2" t="s">
        <v>105</v>
      </c>
      <c r="N7" s="89"/>
      <c r="O7" s="24"/>
      <c r="P7" s="70"/>
      <c r="Q7" s="24"/>
      <c r="R7" s="192"/>
      <c r="S7" s="41" t="s">
        <v>208</v>
      </c>
      <c r="T7" s="41" t="s">
        <v>209</v>
      </c>
      <c r="U7" s="41"/>
      <c r="V7" s="41"/>
      <c r="W7" s="30" t="s">
        <v>850</v>
      </c>
      <c r="X7" s="14"/>
      <c r="Y7" s="14"/>
      <c r="Z7" s="14"/>
    </row>
    <row r="8" spans="1:26" s="11" customFormat="1" ht="18.75" customHeight="1">
      <c r="A8" s="2">
        <v>2</v>
      </c>
      <c r="B8" s="2" t="s">
        <v>193</v>
      </c>
      <c r="C8" s="2" t="s">
        <v>198</v>
      </c>
      <c r="D8" s="2" t="s">
        <v>199</v>
      </c>
      <c r="E8" s="2" t="s">
        <v>200</v>
      </c>
      <c r="F8" s="2" t="s">
        <v>197</v>
      </c>
      <c r="G8" s="2"/>
      <c r="H8" s="89">
        <v>1993</v>
      </c>
      <c r="I8" s="2"/>
      <c r="J8" s="2">
        <v>5</v>
      </c>
      <c r="K8" s="2"/>
      <c r="L8" s="2"/>
      <c r="M8" s="2" t="s">
        <v>105</v>
      </c>
      <c r="N8" s="89"/>
      <c r="O8" s="24"/>
      <c r="P8" s="70"/>
      <c r="Q8" s="24"/>
      <c r="R8" s="192"/>
      <c r="S8" s="41" t="s">
        <v>210</v>
      </c>
      <c r="T8" s="41" t="s">
        <v>211</v>
      </c>
      <c r="U8" s="41"/>
      <c r="V8" s="41"/>
      <c r="W8" s="30" t="s">
        <v>850</v>
      </c>
      <c r="X8" s="14"/>
      <c r="Y8" s="14"/>
      <c r="Z8" s="14"/>
    </row>
    <row r="9" spans="1:26" s="11" customFormat="1" ht="18.75" customHeight="1">
      <c r="A9" s="2">
        <v>3</v>
      </c>
      <c r="B9" s="2" t="s">
        <v>201</v>
      </c>
      <c r="C9" s="2" t="s">
        <v>202</v>
      </c>
      <c r="D9" s="2" t="s">
        <v>203</v>
      </c>
      <c r="E9" s="2" t="s">
        <v>204</v>
      </c>
      <c r="F9" s="2" t="s">
        <v>197</v>
      </c>
      <c r="G9" s="2"/>
      <c r="H9" s="89">
        <v>1998</v>
      </c>
      <c r="I9" s="2"/>
      <c r="J9" s="2">
        <v>5</v>
      </c>
      <c r="K9" s="2"/>
      <c r="L9" s="2"/>
      <c r="M9" s="2" t="s">
        <v>105</v>
      </c>
      <c r="N9" s="89"/>
      <c r="O9" s="24"/>
      <c r="P9" s="70"/>
      <c r="Q9" s="24"/>
      <c r="R9" s="192"/>
      <c r="S9" s="41" t="s">
        <v>210</v>
      </c>
      <c r="T9" s="41" t="s">
        <v>211</v>
      </c>
      <c r="U9" s="41"/>
      <c r="V9" s="41"/>
      <c r="W9" s="30" t="s">
        <v>850</v>
      </c>
      <c r="X9" s="14"/>
      <c r="Y9" s="14"/>
      <c r="Z9" s="14"/>
    </row>
    <row r="10" spans="1:26" s="11" customFormat="1" ht="18.75" customHeight="1">
      <c r="A10" s="2">
        <v>4</v>
      </c>
      <c r="B10" s="2" t="s">
        <v>205</v>
      </c>
      <c r="C10" s="2" t="s">
        <v>849</v>
      </c>
      <c r="D10" s="2" t="s">
        <v>206</v>
      </c>
      <c r="E10" s="2" t="s">
        <v>207</v>
      </c>
      <c r="F10" s="2" t="s">
        <v>197</v>
      </c>
      <c r="G10" s="2"/>
      <c r="H10" s="89">
        <v>1997</v>
      </c>
      <c r="I10" s="2"/>
      <c r="J10" s="2">
        <v>5</v>
      </c>
      <c r="K10" s="2"/>
      <c r="L10" s="2"/>
      <c r="M10" s="2" t="s">
        <v>105</v>
      </c>
      <c r="N10" s="89"/>
      <c r="O10" s="24"/>
      <c r="P10" s="70"/>
      <c r="Q10" s="24"/>
      <c r="R10" s="192"/>
      <c r="S10" s="37" t="s">
        <v>866</v>
      </c>
      <c r="T10" s="37" t="s">
        <v>867</v>
      </c>
      <c r="U10" s="41"/>
      <c r="V10" s="41"/>
      <c r="W10" s="30" t="s">
        <v>850</v>
      </c>
      <c r="X10" s="14"/>
      <c r="Y10" s="14"/>
      <c r="Z10" s="14"/>
    </row>
    <row r="11" spans="1:26" s="11" customFormat="1" ht="18.75" customHeight="1">
      <c r="A11" s="2">
        <v>5</v>
      </c>
      <c r="B11" s="2" t="s">
        <v>205</v>
      </c>
      <c r="C11" s="2" t="s">
        <v>863</v>
      </c>
      <c r="D11" s="2" t="s">
        <v>865</v>
      </c>
      <c r="E11" s="2" t="s">
        <v>864</v>
      </c>
      <c r="F11" s="2" t="s">
        <v>197</v>
      </c>
      <c r="G11" s="2"/>
      <c r="H11" s="89">
        <v>1996</v>
      </c>
      <c r="I11" s="2"/>
      <c r="J11" s="2">
        <v>5</v>
      </c>
      <c r="K11" s="2"/>
      <c r="L11" s="2"/>
      <c r="M11" s="2" t="s">
        <v>105</v>
      </c>
      <c r="N11" s="89"/>
      <c r="O11" s="24"/>
      <c r="P11" s="70"/>
      <c r="Q11" s="24"/>
      <c r="R11" s="192"/>
      <c r="S11" s="37" t="s">
        <v>868</v>
      </c>
      <c r="T11" s="37" t="s">
        <v>869</v>
      </c>
      <c r="U11" s="41"/>
      <c r="V11" s="41"/>
      <c r="W11" s="30" t="s">
        <v>850</v>
      </c>
      <c r="X11" s="14"/>
      <c r="Y11" s="14"/>
      <c r="Z11" s="14"/>
    </row>
    <row r="12" spans="1:26" ht="18.75" customHeight="1">
      <c r="A12" s="216" t="s">
        <v>215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76"/>
      <c r="M12" s="76"/>
      <c r="N12" s="76"/>
      <c r="O12" s="76"/>
      <c r="P12" s="146"/>
      <c r="Q12" s="76"/>
      <c r="R12" s="146"/>
      <c r="S12" s="131"/>
      <c r="T12" s="131"/>
      <c r="U12" s="131"/>
      <c r="V12" s="131"/>
      <c r="W12" s="76"/>
      <c r="X12" s="76"/>
      <c r="Y12" s="76"/>
      <c r="Z12" s="76"/>
    </row>
    <row r="13" spans="1:26" s="11" customFormat="1" ht="18.75" customHeight="1">
      <c r="A13" s="2">
        <v>1</v>
      </c>
      <c r="B13" s="2" t="s">
        <v>266</v>
      </c>
      <c r="C13" s="2" t="s">
        <v>267</v>
      </c>
      <c r="D13" s="2" t="s">
        <v>268</v>
      </c>
      <c r="E13" s="2" t="s">
        <v>269</v>
      </c>
      <c r="F13" s="2" t="s">
        <v>197</v>
      </c>
      <c r="G13" s="2">
        <v>2461</v>
      </c>
      <c r="H13" s="89">
        <v>2000</v>
      </c>
      <c r="I13" s="2"/>
      <c r="J13" s="50" t="s">
        <v>270</v>
      </c>
      <c r="K13" s="2">
        <v>2700</v>
      </c>
      <c r="L13" s="2">
        <v>2700</v>
      </c>
      <c r="M13" s="2" t="s">
        <v>105</v>
      </c>
      <c r="N13" s="89">
        <v>320348</v>
      </c>
      <c r="O13" s="24"/>
      <c r="P13" s="70">
        <v>10200</v>
      </c>
      <c r="Q13" s="24"/>
      <c r="R13" s="192"/>
      <c r="S13" s="37" t="s">
        <v>273</v>
      </c>
      <c r="T13" s="37" t="s">
        <v>272</v>
      </c>
      <c r="U13" s="41" t="s">
        <v>273</v>
      </c>
      <c r="V13" s="41" t="s">
        <v>272</v>
      </c>
      <c r="W13" s="14" t="s">
        <v>850</v>
      </c>
      <c r="X13" s="14" t="s">
        <v>850</v>
      </c>
      <c r="Y13" s="14" t="s">
        <v>850</v>
      </c>
      <c r="Z13" s="14" t="s">
        <v>850</v>
      </c>
    </row>
    <row r="14" spans="1:26" ht="18.75" customHeight="1">
      <c r="A14" s="216" t="s">
        <v>281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76"/>
      <c r="M14" s="76"/>
      <c r="N14" s="76"/>
      <c r="O14" s="76"/>
      <c r="P14" s="146"/>
      <c r="Q14" s="76"/>
      <c r="R14" s="146"/>
      <c r="S14" s="131"/>
      <c r="T14" s="131"/>
      <c r="U14" s="131"/>
      <c r="V14" s="131"/>
      <c r="W14" s="76"/>
      <c r="X14" s="76"/>
      <c r="Y14" s="76"/>
      <c r="Z14" s="76"/>
    </row>
    <row r="15" spans="1:26" s="11" customFormat="1" ht="25.5">
      <c r="A15" s="2">
        <v>1</v>
      </c>
      <c r="B15" s="2" t="s">
        <v>205</v>
      </c>
      <c r="C15" s="2" t="s">
        <v>328</v>
      </c>
      <c r="D15" s="2" t="s">
        <v>329</v>
      </c>
      <c r="E15" s="2" t="s">
        <v>330</v>
      </c>
      <c r="F15" s="2" t="s">
        <v>197</v>
      </c>
      <c r="G15" s="2">
        <v>2500</v>
      </c>
      <c r="H15" s="89">
        <v>1998</v>
      </c>
      <c r="I15" s="2" t="s">
        <v>852</v>
      </c>
      <c r="J15" s="50">
        <v>9</v>
      </c>
      <c r="K15" s="2">
        <v>995</v>
      </c>
      <c r="L15" s="2">
        <v>2680</v>
      </c>
      <c r="M15" s="2" t="s">
        <v>105</v>
      </c>
      <c r="N15" s="89">
        <v>454510</v>
      </c>
      <c r="O15" s="132"/>
      <c r="P15" s="70"/>
      <c r="Q15" s="132"/>
      <c r="R15" s="193"/>
      <c r="S15" s="133" t="s">
        <v>856</v>
      </c>
      <c r="T15" s="133" t="s">
        <v>857</v>
      </c>
      <c r="U15" s="133"/>
      <c r="V15" s="134"/>
      <c r="W15" s="14" t="s">
        <v>850</v>
      </c>
      <c r="X15" s="14" t="s">
        <v>850</v>
      </c>
      <c r="Y15" s="14"/>
      <c r="Z15" s="14"/>
    </row>
    <row r="16" spans="1:26" s="11" customFormat="1" ht="25.5">
      <c r="A16" s="2">
        <v>2</v>
      </c>
      <c r="B16" s="2" t="s">
        <v>331</v>
      </c>
      <c r="C16" s="2" t="s">
        <v>332</v>
      </c>
      <c r="D16" s="2" t="s">
        <v>333</v>
      </c>
      <c r="E16" s="2" t="s">
        <v>334</v>
      </c>
      <c r="F16" s="2" t="s">
        <v>197</v>
      </c>
      <c r="G16" s="2">
        <v>2198</v>
      </c>
      <c r="H16" s="89">
        <v>2012</v>
      </c>
      <c r="I16" s="2" t="s">
        <v>853</v>
      </c>
      <c r="J16" s="2">
        <v>9</v>
      </c>
      <c r="K16" s="2">
        <v>750</v>
      </c>
      <c r="L16" s="2">
        <v>2900</v>
      </c>
      <c r="M16" s="2" t="s">
        <v>105</v>
      </c>
      <c r="N16" s="89">
        <v>332270</v>
      </c>
      <c r="O16" s="132" t="s">
        <v>335</v>
      </c>
      <c r="P16" s="70">
        <v>27500</v>
      </c>
      <c r="Q16" s="132"/>
      <c r="R16" s="193"/>
      <c r="S16" s="135" t="s">
        <v>344</v>
      </c>
      <c r="T16" s="135" t="s">
        <v>345</v>
      </c>
      <c r="U16" s="135" t="s">
        <v>344</v>
      </c>
      <c r="V16" s="136" t="s">
        <v>345</v>
      </c>
      <c r="W16" s="14" t="s">
        <v>850</v>
      </c>
      <c r="X16" s="14" t="s">
        <v>850</v>
      </c>
      <c r="Y16" s="14" t="s">
        <v>850</v>
      </c>
      <c r="Z16" s="14" t="s">
        <v>850</v>
      </c>
    </row>
    <row r="17" spans="1:26" s="11" customFormat="1" ht="25.5">
      <c r="A17" s="2">
        <v>3</v>
      </c>
      <c r="B17" s="2" t="s">
        <v>193</v>
      </c>
      <c r="C17" s="2" t="s">
        <v>336</v>
      </c>
      <c r="D17" s="2" t="s">
        <v>848</v>
      </c>
      <c r="E17" s="2" t="s">
        <v>337</v>
      </c>
      <c r="F17" s="2" t="s">
        <v>197</v>
      </c>
      <c r="G17" s="2">
        <v>1995</v>
      </c>
      <c r="H17" s="89">
        <v>2014</v>
      </c>
      <c r="I17" s="2" t="s">
        <v>854</v>
      </c>
      <c r="J17" s="2">
        <v>9</v>
      </c>
      <c r="K17" s="2">
        <v>1100</v>
      </c>
      <c r="L17" s="2">
        <v>3055</v>
      </c>
      <c r="M17" s="2" t="s">
        <v>105</v>
      </c>
      <c r="N17" s="89">
        <v>318906</v>
      </c>
      <c r="O17" s="132" t="s">
        <v>338</v>
      </c>
      <c r="P17" s="70">
        <v>31700</v>
      </c>
      <c r="Q17" s="132"/>
      <c r="R17" s="193"/>
      <c r="S17" s="135" t="s">
        <v>858</v>
      </c>
      <c r="T17" s="135" t="s">
        <v>859</v>
      </c>
      <c r="U17" s="135" t="s">
        <v>858</v>
      </c>
      <c r="V17" s="136" t="s">
        <v>859</v>
      </c>
      <c r="W17" s="14" t="s">
        <v>850</v>
      </c>
      <c r="X17" s="14" t="s">
        <v>850</v>
      </c>
      <c r="Y17" s="14" t="s">
        <v>850</v>
      </c>
      <c r="Z17" s="14" t="s">
        <v>850</v>
      </c>
    </row>
    <row r="18" spans="1:26" s="11" customFormat="1" ht="12.75">
      <c r="A18" s="2">
        <v>4</v>
      </c>
      <c r="B18" s="2" t="s">
        <v>339</v>
      </c>
      <c r="C18" s="2" t="s">
        <v>340</v>
      </c>
      <c r="D18" s="2" t="s">
        <v>341</v>
      </c>
      <c r="E18" s="2" t="s">
        <v>342</v>
      </c>
      <c r="F18" s="2" t="s">
        <v>197</v>
      </c>
      <c r="G18" s="2">
        <v>1461</v>
      </c>
      <c r="H18" s="89">
        <v>2021</v>
      </c>
      <c r="I18" s="2" t="s">
        <v>855</v>
      </c>
      <c r="J18" s="2">
        <v>7</v>
      </c>
      <c r="K18" s="2">
        <v>598</v>
      </c>
      <c r="L18" s="2">
        <v>1988</v>
      </c>
      <c r="M18" s="2" t="s">
        <v>105</v>
      </c>
      <c r="N18" s="89">
        <v>34591</v>
      </c>
      <c r="O18" s="132" t="s">
        <v>343</v>
      </c>
      <c r="P18" s="70">
        <v>57000</v>
      </c>
      <c r="Q18" s="132"/>
      <c r="R18" s="193"/>
      <c r="S18" s="137" t="s">
        <v>346</v>
      </c>
      <c r="T18" s="137" t="s">
        <v>347</v>
      </c>
      <c r="U18" s="137" t="s">
        <v>346</v>
      </c>
      <c r="V18" s="137" t="s">
        <v>347</v>
      </c>
      <c r="W18" s="14" t="s">
        <v>850</v>
      </c>
      <c r="X18" s="14" t="s">
        <v>850</v>
      </c>
      <c r="Y18" s="14" t="s">
        <v>850</v>
      </c>
      <c r="Z18" s="14" t="s">
        <v>850</v>
      </c>
    </row>
    <row r="19" spans="1:26" ht="18.75" customHeight="1">
      <c r="A19" s="216" t="s">
        <v>405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76"/>
      <c r="M19" s="76"/>
      <c r="N19" s="76"/>
      <c r="O19" s="76"/>
      <c r="P19" s="146"/>
      <c r="Q19" s="76"/>
      <c r="R19" s="146"/>
      <c r="S19" s="131"/>
      <c r="T19" s="131"/>
      <c r="U19" s="131"/>
      <c r="V19" s="131"/>
      <c r="W19" s="76"/>
      <c r="X19" s="76"/>
      <c r="Y19" s="76"/>
      <c r="Z19" s="76"/>
    </row>
    <row r="20" spans="1:26" s="11" customFormat="1" ht="25.5">
      <c r="A20" s="2">
        <v>1</v>
      </c>
      <c r="B20" s="2" t="s">
        <v>860</v>
      </c>
      <c r="C20" s="2" t="s">
        <v>400</v>
      </c>
      <c r="D20" s="2" t="s">
        <v>401</v>
      </c>
      <c r="E20" s="2" t="s">
        <v>402</v>
      </c>
      <c r="F20" s="2" t="s">
        <v>197</v>
      </c>
      <c r="G20" s="2">
        <v>1995</v>
      </c>
      <c r="H20" s="89">
        <v>2008</v>
      </c>
      <c r="I20" s="2" t="s">
        <v>403</v>
      </c>
      <c r="J20" s="50">
        <v>9</v>
      </c>
      <c r="K20" s="2"/>
      <c r="L20" s="2"/>
      <c r="M20" s="2" t="s">
        <v>105</v>
      </c>
      <c r="N20" s="89">
        <v>274081</v>
      </c>
      <c r="O20" s="132" t="s">
        <v>404</v>
      </c>
      <c r="P20" s="70">
        <v>25000</v>
      </c>
      <c r="Q20" s="24"/>
      <c r="R20" s="192"/>
      <c r="S20" s="37" t="s">
        <v>671</v>
      </c>
      <c r="T20" s="37" t="s">
        <v>672</v>
      </c>
      <c r="U20" s="41" t="s">
        <v>671</v>
      </c>
      <c r="V20" s="41" t="s">
        <v>672</v>
      </c>
      <c r="W20" s="14" t="s">
        <v>850</v>
      </c>
      <c r="X20" s="14" t="s">
        <v>850</v>
      </c>
      <c r="Y20" s="14" t="s">
        <v>850</v>
      </c>
      <c r="Z20" s="14" t="s">
        <v>850</v>
      </c>
    </row>
    <row r="21" spans="1:26" ht="18.75" customHeight="1">
      <c r="A21" s="216" t="s">
        <v>439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76"/>
      <c r="M21" s="76"/>
      <c r="N21" s="76"/>
      <c r="O21" s="76"/>
      <c r="P21" s="146"/>
      <c r="Q21" s="76"/>
      <c r="R21" s="146"/>
      <c r="S21" s="131"/>
      <c r="T21" s="131"/>
      <c r="U21" s="131"/>
      <c r="V21" s="131"/>
      <c r="W21" s="76"/>
      <c r="X21" s="76"/>
      <c r="Y21" s="76"/>
      <c r="Z21" s="76"/>
    </row>
    <row r="22" spans="1:26" s="11" customFormat="1" ht="51">
      <c r="A22" s="2">
        <v>1</v>
      </c>
      <c r="B22" s="2" t="s">
        <v>440</v>
      </c>
      <c r="C22" s="2" t="s">
        <v>456</v>
      </c>
      <c r="D22" s="2" t="s">
        <v>441</v>
      </c>
      <c r="E22" s="2" t="s">
        <v>442</v>
      </c>
      <c r="F22" s="2" t="s">
        <v>443</v>
      </c>
      <c r="G22" s="2">
        <v>1.4</v>
      </c>
      <c r="H22" s="89">
        <v>2004</v>
      </c>
      <c r="I22" s="2" t="s">
        <v>861</v>
      </c>
      <c r="J22" s="50">
        <v>5</v>
      </c>
      <c r="K22" s="2" t="s">
        <v>444</v>
      </c>
      <c r="L22" s="2" t="s">
        <v>445</v>
      </c>
      <c r="M22" s="2" t="s">
        <v>105</v>
      </c>
      <c r="N22" s="89">
        <v>198410</v>
      </c>
      <c r="O22" s="24"/>
      <c r="P22" s="70">
        <v>10500</v>
      </c>
      <c r="Q22" s="24"/>
      <c r="R22" s="192"/>
      <c r="S22" s="37" t="s">
        <v>452</v>
      </c>
      <c r="T22" s="37" t="s">
        <v>453</v>
      </c>
      <c r="U22" s="41" t="s">
        <v>452</v>
      </c>
      <c r="V22" s="41" t="s">
        <v>453</v>
      </c>
      <c r="W22" s="14" t="s">
        <v>850</v>
      </c>
      <c r="X22" s="14" t="s">
        <v>850</v>
      </c>
      <c r="Y22" s="14" t="s">
        <v>850</v>
      </c>
      <c r="Z22" s="14" t="s">
        <v>850</v>
      </c>
    </row>
    <row r="23" spans="1:26" s="11" customFormat="1" ht="38.25">
      <c r="A23" s="2">
        <v>2</v>
      </c>
      <c r="B23" s="2" t="s">
        <v>440</v>
      </c>
      <c r="C23" s="2" t="s">
        <v>446</v>
      </c>
      <c r="D23" s="2" t="s">
        <v>447</v>
      </c>
      <c r="E23" s="2" t="s">
        <v>448</v>
      </c>
      <c r="F23" s="2" t="s">
        <v>443</v>
      </c>
      <c r="G23" s="2">
        <v>1.7</v>
      </c>
      <c r="H23" s="89">
        <v>2010</v>
      </c>
      <c r="I23" s="2" t="s">
        <v>862</v>
      </c>
      <c r="J23" s="2">
        <v>7</v>
      </c>
      <c r="K23" s="2" t="s">
        <v>449</v>
      </c>
      <c r="L23" s="2" t="s">
        <v>450</v>
      </c>
      <c r="M23" s="2" t="s">
        <v>105</v>
      </c>
      <c r="N23" s="89">
        <v>190906</v>
      </c>
      <c r="O23" s="132" t="s">
        <v>451</v>
      </c>
      <c r="P23" s="70">
        <v>21000</v>
      </c>
      <c r="Q23" s="24" t="s">
        <v>451</v>
      </c>
      <c r="R23" s="192">
        <v>1200</v>
      </c>
      <c r="S23" s="37" t="s">
        <v>454</v>
      </c>
      <c r="T23" s="37" t="s">
        <v>455</v>
      </c>
      <c r="U23" s="41" t="s">
        <v>454</v>
      </c>
      <c r="V23" s="41" t="s">
        <v>455</v>
      </c>
      <c r="W23" s="14" t="s">
        <v>850</v>
      </c>
      <c r="X23" s="14" t="s">
        <v>850</v>
      </c>
      <c r="Y23" s="14" t="s">
        <v>850</v>
      </c>
      <c r="Z23" s="14" t="s">
        <v>850</v>
      </c>
    </row>
    <row r="24" spans="1:26" ht="18.75" customHeight="1">
      <c r="A24" s="216" t="s">
        <v>459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76"/>
      <c r="M24" s="76"/>
      <c r="N24" s="76"/>
      <c r="O24" s="76"/>
      <c r="P24" s="146"/>
      <c r="Q24" s="76"/>
      <c r="R24" s="146"/>
      <c r="S24" s="131"/>
      <c r="T24" s="131"/>
      <c r="U24" s="131"/>
      <c r="V24" s="131"/>
      <c r="W24" s="76"/>
      <c r="X24" s="76"/>
      <c r="Y24" s="76"/>
      <c r="Z24" s="76"/>
    </row>
    <row r="25" spans="1:26" s="11" customFormat="1" ht="12.75">
      <c r="A25" s="2">
        <v>1</v>
      </c>
      <c r="B25" s="2" t="s">
        <v>495</v>
      </c>
      <c r="C25" s="2" t="s">
        <v>496</v>
      </c>
      <c r="D25" s="2" t="s">
        <v>497</v>
      </c>
      <c r="E25" s="2" t="s">
        <v>498</v>
      </c>
      <c r="F25" s="2" t="s">
        <v>499</v>
      </c>
      <c r="G25" s="2">
        <v>2665</v>
      </c>
      <c r="H25" s="89">
        <v>2000</v>
      </c>
      <c r="I25" s="2" t="s">
        <v>500</v>
      </c>
      <c r="J25" s="50">
        <v>6</v>
      </c>
      <c r="K25" s="2">
        <v>1288</v>
      </c>
      <c r="L25" s="2">
        <v>3090</v>
      </c>
      <c r="M25" s="2" t="s">
        <v>105</v>
      </c>
      <c r="N25" s="89">
        <v>424676</v>
      </c>
      <c r="O25" s="24"/>
      <c r="P25" s="70"/>
      <c r="Q25" s="24"/>
      <c r="R25" s="192"/>
      <c r="S25" s="41" t="s">
        <v>501</v>
      </c>
      <c r="T25" s="41" t="s">
        <v>502</v>
      </c>
      <c r="U25" s="41"/>
      <c r="V25" s="41"/>
      <c r="W25" s="30" t="s">
        <v>850</v>
      </c>
      <c r="X25" s="30" t="s">
        <v>850</v>
      </c>
      <c r="Y25" s="14"/>
      <c r="Z25" s="14"/>
    </row>
    <row r="26" spans="1:26" s="11" customFormat="1" ht="25.5">
      <c r="A26" s="2">
        <v>2</v>
      </c>
      <c r="B26" s="2" t="s">
        <v>503</v>
      </c>
      <c r="C26" s="2" t="s">
        <v>504</v>
      </c>
      <c r="D26" s="2" t="s">
        <v>505</v>
      </c>
      <c r="E26" s="2" t="s">
        <v>506</v>
      </c>
      <c r="F26" s="2" t="s">
        <v>197</v>
      </c>
      <c r="G26" s="2">
        <v>1598</v>
      </c>
      <c r="H26" s="89">
        <v>1999</v>
      </c>
      <c r="I26" s="2" t="s">
        <v>507</v>
      </c>
      <c r="J26" s="2">
        <v>5</v>
      </c>
      <c r="K26" s="2"/>
      <c r="L26" s="2">
        <v>1560</v>
      </c>
      <c r="M26" s="2" t="s">
        <v>105</v>
      </c>
      <c r="N26" s="89">
        <v>225922</v>
      </c>
      <c r="O26" s="24"/>
      <c r="P26" s="70"/>
      <c r="Q26" s="24"/>
      <c r="R26" s="192"/>
      <c r="S26" s="41" t="s">
        <v>508</v>
      </c>
      <c r="T26" s="41" t="s">
        <v>509</v>
      </c>
      <c r="U26" s="41"/>
      <c r="V26" s="41"/>
      <c r="W26" s="30" t="s">
        <v>850</v>
      </c>
      <c r="X26" s="30" t="s">
        <v>850</v>
      </c>
      <c r="Y26" s="14"/>
      <c r="Z26" s="14"/>
    </row>
    <row r="27" spans="1:26" s="11" customFormat="1" ht="38.25">
      <c r="A27" s="2">
        <v>3</v>
      </c>
      <c r="B27" s="2" t="s">
        <v>510</v>
      </c>
      <c r="C27" s="2" t="s">
        <v>511</v>
      </c>
      <c r="D27" s="2" t="s">
        <v>512</v>
      </c>
      <c r="E27" s="2" t="s">
        <v>513</v>
      </c>
      <c r="F27" s="2" t="s">
        <v>514</v>
      </c>
      <c r="G27" s="2" t="s">
        <v>97</v>
      </c>
      <c r="H27" s="89">
        <v>2002</v>
      </c>
      <c r="I27" s="2" t="s">
        <v>515</v>
      </c>
      <c r="J27" s="2"/>
      <c r="K27" s="2"/>
      <c r="L27" s="2">
        <v>750</v>
      </c>
      <c r="M27" s="2" t="s">
        <v>105</v>
      </c>
      <c r="N27" s="89"/>
      <c r="O27" s="24"/>
      <c r="P27" s="70"/>
      <c r="Q27" s="24"/>
      <c r="R27" s="192"/>
      <c r="S27" s="41" t="s">
        <v>501</v>
      </c>
      <c r="T27" s="41" t="s">
        <v>502</v>
      </c>
      <c r="U27" s="41"/>
      <c r="V27" s="41"/>
      <c r="W27" s="30" t="s">
        <v>850</v>
      </c>
      <c r="X27" s="30"/>
      <c r="Y27" s="14"/>
      <c r="Z27" s="14"/>
    </row>
    <row r="28" spans="1:26" s="11" customFormat="1" ht="51">
      <c r="A28" s="2">
        <v>4</v>
      </c>
      <c r="B28" s="2" t="s">
        <v>516</v>
      </c>
      <c r="C28" s="2" t="s">
        <v>517</v>
      </c>
      <c r="D28" s="2" t="s">
        <v>518</v>
      </c>
      <c r="E28" s="2" t="s">
        <v>519</v>
      </c>
      <c r="F28" s="2" t="s">
        <v>520</v>
      </c>
      <c r="G28" s="2">
        <v>4000</v>
      </c>
      <c r="H28" s="89">
        <v>2008</v>
      </c>
      <c r="I28" s="2" t="s">
        <v>521</v>
      </c>
      <c r="J28" s="2">
        <v>2</v>
      </c>
      <c r="K28" s="2"/>
      <c r="L28" s="2">
        <v>38700</v>
      </c>
      <c r="M28" s="2" t="s">
        <v>105</v>
      </c>
      <c r="N28" s="89">
        <v>18329</v>
      </c>
      <c r="O28" s="24"/>
      <c r="P28" s="70">
        <v>67800</v>
      </c>
      <c r="Q28" s="24"/>
      <c r="R28" s="192"/>
      <c r="S28" s="41" t="s">
        <v>522</v>
      </c>
      <c r="T28" s="41" t="s">
        <v>523</v>
      </c>
      <c r="U28" s="41" t="s">
        <v>522</v>
      </c>
      <c r="V28" s="41" t="s">
        <v>523</v>
      </c>
      <c r="W28" s="30" t="s">
        <v>850</v>
      </c>
      <c r="X28" s="30" t="s">
        <v>850</v>
      </c>
      <c r="Y28" s="30" t="s">
        <v>850</v>
      </c>
      <c r="Z28" s="14"/>
    </row>
    <row r="29" spans="1:26" s="11" customFormat="1" ht="25.5">
      <c r="A29" s="2">
        <v>5</v>
      </c>
      <c r="B29" s="2" t="s">
        <v>524</v>
      </c>
      <c r="C29" s="2" t="s">
        <v>525</v>
      </c>
      <c r="D29" s="2" t="s">
        <v>526</v>
      </c>
      <c r="E29" s="2" t="s">
        <v>527</v>
      </c>
      <c r="F29" s="2" t="s">
        <v>528</v>
      </c>
      <c r="G29" s="2" t="s">
        <v>97</v>
      </c>
      <c r="H29" s="89">
        <v>2008</v>
      </c>
      <c r="I29" s="2" t="s">
        <v>529</v>
      </c>
      <c r="J29" s="2"/>
      <c r="K29" s="2">
        <v>4000</v>
      </c>
      <c r="L29" s="2">
        <v>5950</v>
      </c>
      <c r="M29" s="2" t="s">
        <v>105</v>
      </c>
      <c r="N29" s="89"/>
      <c r="O29" s="24"/>
      <c r="P29" s="70"/>
      <c r="Q29" s="24"/>
      <c r="R29" s="192"/>
      <c r="S29" s="41" t="s">
        <v>522</v>
      </c>
      <c r="T29" s="41" t="s">
        <v>523</v>
      </c>
      <c r="U29" s="41"/>
      <c r="V29" s="41"/>
      <c r="W29" s="30" t="s">
        <v>850</v>
      </c>
      <c r="X29" s="30"/>
      <c r="Y29" s="14"/>
      <c r="Z29" s="14"/>
    </row>
    <row r="30" spans="1:26" s="11" customFormat="1" ht="12.75">
      <c r="A30" s="2">
        <v>6</v>
      </c>
      <c r="B30" s="2" t="s">
        <v>530</v>
      </c>
      <c r="C30" s="2" t="s">
        <v>531</v>
      </c>
      <c r="D30" s="2" t="s">
        <v>532</v>
      </c>
      <c r="E30" s="2" t="s">
        <v>533</v>
      </c>
      <c r="F30" s="2" t="s">
        <v>499</v>
      </c>
      <c r="G30" s="2">
        <v>2120</v>
      </c>
      <c r="H30" s="89">
        <v>1996</v>
      </c>
      <c r="I30" s="2" t="s">
        <v>534</v>
      </c>
      <c r="J30" s="2">
        <v>9</v>
      </c>
      <c r="K30" s="2">
        <v>2500</v>
      </c>
      <c r="L30" s="2">
        <v>2500</v>
      </c>
      <c r="M30" s="2" t="s">
        <v>105</v>
      </c>
      <c r="N30" s="89">
        <v>13421</v>
      </c>
      <c r="O30" s="24"/>
      <c r="P30" s="70"/>
      <c r="Q30" s="24"/>
      <c r="R30" s="192"/>
      <c r="S30" s="41" t="s">
        <v>535</v>
      </c>
      <c r="T30" s="41" t="s">
        <v>536</v>
      </c>
      <c r="U30" s="41"/>
      <c r="V30" s="41"/>
      <c r="W30" s="30" t="s">
        <v>850</v>
      </c>
      <c r="X30" s="30" t="s">
        <v>850</v>
      </c>
      <c r="Y30" s="14"/>
      <c r="Z30" s="14"/>
    </row>
    <row r="31" spans="1:26" s="11" customFormat="1" ht="25.5">
      <c r="A31" s="2">
        <v>7</v>
      </c>
      <c r="B31" s="2" t="s">
        <v>537</v>
      </c>
      <c r="C31" s="2" t="s">
        <v>538</v>
      </c>
      <c r="D31" s="2" t="s">
        <v>539</v>
      </c>
      <c r="E31" s="2" t="s">
        <v>540</v>
      </c>
      <c r="F31" s="2" t="s">
        <v>541</v>
      </c>
      <c r="G31" s="2" t="s">
        <v>97</v>
      </c>
      <c r="H31" s="89">
        <v>2010</v>
      </c>
      <c r="I31" s="2" t="s">
        <v>542</v>
      </c>
      <c r="J31" s="2"/>
      <c r="K31" s="2">
        <v>1050</v>
      </c>
      <c r="L31" s="2">
        <v>1050</v>
      </c>
      <c r="M31" s="2" t="s">
        <v>105</v>
      </c>
      <c r="N31" s="89"/>
      <c r="O31" s="24"/>
      <c r="P31" s="70"/>
      <c r="Q31" s="24"/>
      <c r="R31" s="192"/>
      <c r="S31" s="41" t="s">
        <v>543</v>
      </c>
      <c r="T31" s="41" t="s">
        <v>544</v>
      </c>
      <c r="U31" s="41"/>
      <c r="V31" s="41"/>
      <c r="W31" s="30" t="s">
        <v>850</v>
      </c>
      <c r="X31" s="30"/>
      <c r="Y31" s="14"/>
      <c r="Z31" s="14"/>
    </row>
    <row r="32" spans="1:26" s="11" customFormat="1" ht="12.75">
      <c r="A32" s="2">
        <v>8</v>
      </c>
      <c r="B32" s="2" t="s">
        <v>545</v>
      </c>
      <c r="C32" s="2" t="s">
        <v>546</v>
      </c>
      <c r="D32" s="2" t="s">
        <v>547</v>
      </c>
      <c r="E32" s="2" t="s">
        <v>548</v>
      </c>
      <c r="F32" s="2" t="s">
        <v>197</v>
      </c>
      <c r="G32" s="2">
        <v>1600</v>
      </c>
      <c r="H32" s="89">
        <v>1997</v>
      </c>
      <c r="I32" s="2" t="s">
        <v>549</v>
      </c>
      <c r="J32" s="2">
        <v>5</v>
      </c>
      <c r="K32" s="2"/>
      <c r="L32" s="2">
        <v>1450</v>
      </c>
      <c r="M32" s="2" t="s">
        <v>105</v>
      </c>
      <c r="N32" s="89">
        <v>292021</v>
      </c>
      <c r="O32" s="24"/>
      <c r="P32" s="70"/>
      <c r="Q32" s="24"/>
      <c r="R32" s="192"/>
      <c r="S32" s="41" t="s">
        <v>550</v>
      </c>
      <c r="T32" s="41" t="s">
        <v>551</v>
      </c>
      <c r="U32" s="41"/>
      <c r="V32" s="41"/>
      <c r="W32" s="30" t="s">
        <v>850</v>
      </c>
      <c r="X32" s="30" t="s">
        <v>850</v>
      </c>
      <c r="Y32" s="14"/>
      <c r="Z32" s="14"/>
    </row>
    <row r="33" spans="1:26" s="11" customFormat="1" ht="12.75">
      <c r="A33" s="2">
        <v>9</v>
      </c>
      <c r="B33" s="2" t="s">
        <v>201</v>
      </c>
      <c r="C33" s="2" t="s">
        <v>552</v>
      </c>
      <c r="D33" s="2" t="s">
        <v>553</v>
      </c>
      <c r="E33" s="2" t="s">
        <v>554</v>
      </c>
      <c r="F33" s="2" t="s">
        <v>499</v>
      </c>
      <c r="G33" s="2">
        <v>2287</v>
      </c>
      <c r="H33" s="89">
        <v>2012</v>
      </c>
      <c r="I33" s="2" t="s">
        <v>555</v>
      </c>
      <c r="J33" s="2">
        <v>7</v>
      </c>
      <c r="K33" s="2"/>
      <c r="L33" s="2">
        <v>3500</v>
      </c>
      <c r="M33" s="2" t="s">
        <v>105</v>
      </c>
      <c r="N33" s="89">
        <v>236139</v>
      </c>
      <c r="O33" s="24"/>
      <c r="P33" s="70">
        <v>40300</v>
      </c>
      <c r="Q33" s="24"/>
      <c r="R33" s="192"/>
      <c r="S33" s="41" t="s">
        <v>556</v>
      </c>
      <c r="T33" s="41" t="s">
        <v>557</v>
      </c>
      <c r="U33" s="41" t="s">
        <v>556</v>
      </c>
      <c r="V33" s="41" t="s">
        <v>557</v>
      </c>
      <c r="W33" s="30" t="s">
        <v>850</v>
      </c>
      <c r="X33" s="30" t="s">
        <v>850</v>
      </c>
      <c r="Y33" s="30" t="s">
        <v>850</v>
      </c>
      <c r="Z33" s="14"/>
    </row>
    <row r="34" spans="1:26" s="11" customFormat="1" ht="12.75">
      <c r="A34" s="2">
        <v>10</v>
      </c>
      <c r="B34" s="2" t="s">
        <v>558</v>
      </c>
      <c r="C34" s="2" t="s">
        <v>559</v>
      </c>
      <c r="D34" s="2" t="s">
        <v>560</v>
      </c>
      <c r="E34" s="2" t="s">
        <v>561</v>
      </c>
      <c r="F34" s="2" t="s">
        <v>197</v>
      </c>
      <c r="G34" s="2">
        <v>1796</v>
      </c>
      <c r="H34" s="89">
        <v>2001</v>
      </c>
      <c r="I34" s="2" t="s">
        <v>562</v>
      </c>
      <c r="J34" s="2">
        <v>5</v>
      </c>
      <c r="K34" s="2"/>
      <c r="L34" s="2">
        <v>1695</v>
      </c>
      <c r="M34" s="2" t="s">
        <v>105</v>
      </c>
      <c r="N34" s="89">
        <v>239376</v>
      </c>
      <c r="O34" s="24"/>
      <c r="P34" s="70"/>
      <c r="Q34" s="24"/>
      <c r="R34" s="192"/>
      <c r="S34" s="41" t="s">
        <v>563</v>
      </c>
      <c r="T34" s="41" t="s">
        <v>564</v>
      </c>
      <c r="U34" s="41"/>
      <c r="V34" s="41"/>
      <c r="W34" s="30" t="s">
        <v>850</v>
      </c>
      <c r="X34" s="30" t="s">
        <v>850</v>
      </c>
      <c r="Y34" s="14"/>
      <c r="Z34" s="14"/>
    </row>
    <row r="35" spans="1:26" s="11" customFormat="1" ht="38.25">
      <c r="A35" s="2">
        <v>11</v>
      </c>
      <c r="B35" s="2" t="s">
        <v>537</v>
      </c>
      <c r="C35" s="2" t="s">
        <v>565</v>
      </c>
      <c r="D35" s="2" t="s">
        <v>566</v>
      </c>
      <c r="E35" s="2" t="s">
        <v>138</v>
      </c>
      <c r="F35" s="2" t="s">
        <v>541</v>
      </c>
      <c r="G35" s="2" t="s">
        <v>97</v>
      </c>
      <c r="H35" s="89">
        <v>2009</v>
      </c>
      <c r="I35" s="2"/>
      <c r="J35" s="2"/>
      <c r="K35" s="2"/>
      <c r="L35" s="2">
        <v>1400</v>
      </c>
      <c r="M35" s="2" t="s">
        <v>105</v>
      </c>
      <c r="N35" s="89"/>
      <c r="O35" s="24"/>
      <c r="P35" s="70">
        <v>15300</v>
      </c>
      <c r="Q35" s="24"/>
      <c r="R35" s="192"/>
      <c r="S35" s="41" t="s">
        <v>567</v>
      </c>
      <c r="T35" s="41" t="s">
        <v>568</v>
      </c>
      <c r="U35" s="41" t="s">
        <v>567</v>
      </c>
      <c r="V35" s="41" t="s">
        <v>568</v>
      </c>
      <c r="W35" s="30" t="s">
        <v>850</v>
      </c>
      <c r="X35" s="30"/>
      <c r="Y35" s="30" t="s">
        <v>850</v>
      </c>
      <c r="Z35" s="14"/>
    </row>
    <row r="36" spans="1:26" s="11" customFormat="1" ht="25.5">
      <c r="A36" s="2">
        <v>12</v>
      </c>
      <c r="B36" s="2" t="s">
        <v>569</v>
      </c>
      <c r="C36" s="2" t="s">
        <v>570</v>
      </c>
      <c r="D36" s="2" t="s">
        <v>571</v>
      </c>
      <c r="E36" s="2" t="s">
        <v>138</v>
      </c>
      <c r="F36" s="2" t="s">
        <v>572</v>
      </c>
      <c r="G36" s="2" t="s">
        <v>97</v>
      </c>
      <c r="H36" s="89">
        <v>2015</v>
      </c>
      <c r="I36" s="2"/>
      <c r="J36" s="2">
        <v>1</v>
      </c>
      <c r="K36" s="2"/>
      <c r="L36" s="2"/>
      <c r="M36" s="2" t="s">
        <v>105</v>
      </c>
      <c r="N36" s="89">
        <v>3872</v>
      </c>
      <c r="O36" s="24"/>
      <c r="P36" s="70">
        <v>168500</v>
      </c>
      <c r="Q36" s="24"/>
      <c r="R36" s="192"/>
      <c r="S36" s="41" t="s">
        <v>573</v>
      </c>
      <c r="T36" s="41" t="s">
        <v>574</v>
      </c>
      <c r="U36" s="41" t="s">
        <v>573</v>
      </c>
      <c r="V36" s="41" t="s">
        <v>574</v>
      </c>
      <c r="W36" s="30" t="s">
        <v>850</v>
      </c>
      <c r="X36" s="30" t="s">
        <v>850</v>
      </c>
      <c r="Y36" s="30" t="s">
        <v>850</v>
      </c>
      <c r="Z36" s="14"/>
    </row>
    <row r="37" spans="1:26" s="11" customFormat="1" ht="12.75">
      <c r="A37" s="2">
        <v>13</v>
      </c>
      <c r="B37" s="2" t="s">
        <v>201</v>
      </c>
      <c r="C37" s="2" t="s">
        <v>552</v>
      </c>
      <c r="D37" s="2" t="s">
        <v>575</v>
      </c>
      <c r="E37" s="2" t="s">
        <v>576</v>
      </c>
      <c r="F37" s="2" t="s">
        <v>499</v>
      </c>
      <c r="G37" s="2">
        <v>2287</v>
      </c>
      <c r="H37" s="89">
        <v>2013</v>
      </c>
      <c r="I37" s="2" t="s">
        <v>577</v>
      </c>
      <c r="J37" s="2">
        <v>7</v>
      </c>
      <c r="K37" s="2">
        <v>1348</v>
      </c>
      <c r="L37" s="2"/>
      <c r="M37" s="2" t="s">
        <v>105</v>
      </c>
      <c r="N37" s="89">
        <v>256076</v>
      </c>
      <c r="O37" s="24"/>
      <c r="P37" s="70">
        <v>41700</v>
      </c>
      <c r="Q37" s="24"/>
      <c r="R37" s="192"/>
      <c r="S37" s="41" t="s">
        <v>578</v>
      </c>
      <c r="T37" s="41" t="s">
        <v>579</v>
      </c>
      <c r="U37" s="41" t="s">
        <v>578</v>
      </c>
      <c r="V37" s="41" t="s">
        <v>579</v>
      </c>
      <c r="W37" s="30" t="s">
        <v>850</v>
      </c>
      <c r="X37" s="30" t="s">
        <v>850</v>
      </c>
      <c r="Y37" s="30" t="s">
        <v>850</v>
      </c>
      <c r="Z37" s="30" t="s">
        <v>850</v>
      </c>
    </row>
    <row r="38" spans="1:26" s="11" customFormat="1" ht="12.75">
      <c r="A38" s="2">
        <v>14</v>
      </c>
      <c r="B38" s="2" t="s">
        <v>580</v>
      </c>
      <c r="C38" s="2" t="s">
        <v>581</v>
      </c>
      <c r="D38" s="2" t="s">
        <v>582</v>
      </c>
      <c r="E38" s="2" t="s">
        <v>583</v>
      </c>
      <c r="F38" s="2" t="s">
        <v>197</v>
      </c>
      <c r="G38" s="2">
        <v>1461</v>
      </c>
      <c r="H38" s="89">
        <v>2003</v>
      </c>
      <c r="I38" s="2" t="s">
        <v>584</v>
      </c>
      <c r="J38" s="2">
        <v>5</v>
      </c>
      <c r="K38" s="2"/>
      <c r="L38" s="2">
        <v>0</v>
      </c>
      <c r="M38" s="2" t="s">
        <v>233</v>
      </c>
      <c r="N38" s="89">
        <v>295739</v>
      </c>
      <c r="O38" s="24"/>
      <c r="P38" s="70"/>
      <c r="Q38" s="24"/>
      <c r="R38" s="192"/>
      <c r="S38" s="41" t="s">
        <v>585</v>
      </c>
      <c r="T38" s="41" t="s">
        <v>586</v>
      </c>
      <c r="U38" s="41"/>
      <c r="V38" s="41"/>
      <c r="W38" s="30" t="s">
        <v>850</v>
      </c>
      <c r="X38" s="30" t="s">
        <v>850</v>
      </c>
      <c r="Y38" s="14"/>
      <c r="Z38" s="14"/>
    </row>
    <row r="39" spans="1:26" s="11" customFormat="1" ht="25.5">
      <c r="A39" s="2">
        <v>15</v>
      </c>
      <c r="B39" s="2" t="s">
        <v>587</v>
      </c>
      <c r="C39" s="2" t="s">
        <v>588</v>
      </c>
      <c r="D39" s="2" t="s">
        <v>589</v>
      </c>
      <c r="E39" s="2" t="s">
        <v>590</v>
      </c>
      <c r="F39" s="2" t="s">
        <v>591</v>
      </c>
      <c r="G39" s="2">
        <v>4156</v>
      </c>
      <c r="H39" s="89">
        <v>2020</v>
      </c>
      <c r="I39" s="2" t="s">
        <v>592</v>
      </c>
      <c r="J39" s="2">
        <v>2</v>
      </c>
      <c r="K39" s="2">
        <v>2025</v>
      </c>
      <c r="L39" s="2">
        <v>6500</v>
      </c>
      <c r="M39" s="2" t="s">
        <v>105</v>
      </c>
      <c r="N39" s="89">
        <v>1774</v>
      </c>
      <c r="O39" s="24"/>
      <c r="P39" s="70">
        <v>246249</v>
      </c>
      <c r="Q39" s="24" t="s">
        <v>593</v>
      </c>
      <c r="R39" s="71" t="s">
        <v>603</v>
      </c>
      <c r="S39" s="41" t="s">
        <v>508</v>
      </c>
      <c r="T39" s="41" t="s">
        <v>509</v>
      </c>
      <c r="U39" s="41" t="s">
        <v>508</v>
      </c>
      <c r="V39" s="41" t="s">
        <v>509</v>
      </c>
      <c r="W39" s="30" t="s">
        <v>850</v>
      </c>
      <c r="X39" s="30" t="s">
        <v>850</v>
      </c>
      <c r="Y39" s="30" t="s">
        <v>850</v>
      </c>
      <c r="Z39" s="14"/>
    </row>
    <row r="40" spans="1:26" s="11" customFormat="1" ht="12.75">
      <c r="A40" s="2">
        <v>16</v>
      </c>
      <c r="B40" s="2" t="s">
        <v>545</v>
      </c>
      <c r="C40" s="2" t="s">
        <v>594</v>
      </c>
      <c r="D40" s="2" t="s">
        <v>595</v>
      </c>
      <c r="E40" s="2" t="s">
        <v>596</v>
      </c>
      <c r="F40" s="2" t="s">
        <v>597</v>
      </c>
      <c r="G40" s="2">
        <v>1397</v>
      </c>
      <c r="H40" s="89">
        <v>2003</v>
      </c>
      <c r="I40" s="2" t="s">
        <v>598</v>
      </c>
      <c r="J40" s="2">
        <v>5</v>
      </c>
      <c r="K40" s="2"/>
      <c r="L40" s="2"/>
      <c r="M40" s="2" t="s">
        <v>105</v>
      </c>
      <c r="N40" s="89">
        <v>107531</v>
      </c>
      <c r="O40" s="24"/>
      <c r="P40" s="70">
        <v>6800</v>
      </c>
      <c r="Q40" s="24"/>
      <c r="R40" s="192"/>
      <c r="S40" s="41" t="s">
        <v>599</v>
      </c>
      <c r="T40" s="41" t="s">
        <v>600</v>
      </c>
      <c r="U40" s="41" t="s">
        <v>601</v>
      </c>
      <c r="V40" s="41" t="s">
        <v>602</v>
      </c>
      <c r="W40" s="30" t="s">
        <v>850</v>
      </c>
      <c r="X40" s="30" t="s">
        <v>850</v>
      </c>
      <c r="Y40" s="30" t="s">
        <v>850</v>
      </c>
      <c r="Z40" s="14"/>
    </row>
    <row r="41" spans="1:26" ht="18.75" customHeight="1">
      <c r="A41" s="216" t="s">
        <v>607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76"/>
      <c r="M41" s="76"/>
      <c r="N41" s="76"/>
      <c r="O41" s="76"/>
      <c r="P41" s="146"/>
      <c r="Q41" s="76"/>
      <c r="R41" s="146"/>
      <c r="S41" s="131"/>
      <c r="T41" s="131"/>
      <c r="U41" s="131"/>
      <c r="V41" s="131"/>
      <c r="W41" s="76"/>
      <c r="X41" s="76"/>
      <c r="Y41" s="76"/>
      <c r="Z41" s="76"/>
    </row>
    <row r="42" spans="1:26" s="11" customFormat="1" ht="51">
      <c r="A42" s="2">
        <v>1</v>
      </c>
      <c r="B42" s="2" t="s">
        <v>659</v>
      </c>
      <c r="C42" s="2" t="s">
        <v>660</v>
      </c>
      <c r="D42" s="2" t="s">
        <v>661</v>
      </c>
      <c r="E42" s="2" t="s">
        <v>662</v>
      </c>
      <c r="F42" s="2" t="s">
        <v>197</v>
      </c>
      <c r="G42" s="2">
        <v>1995</v>
      </c>
      <c r="H42" s="89" t="s">
        <v>663</v>
      </c>
      <c r="I42" s="2" t="s">
        <v>664</v>
      </c>
      <c r="J42" s="50">
        <v>9</v>
      </c>
      <c r="K42" s="2">
        <v>1086</v>
      </c>
      <c r="L42" s="2">
        <v>3040</v>
      </c>
      <c r="M42" s="2" t="s">
        <v>105</v>
      </c>
      <c r="N42" s="89">
        <v>183590</v>
      </c>
      <c r="O42" s="24" t="s">
        <v>451</v>
      </c>
      <c r="P42" s="70">
        <v>41000</v>
      </c>
      <c r="Q42" s="24" t="s">
        <v>665</v>
      </c>
      <c r="R42" s="192">
        <v>14000</v>
      </c>
      <c r="S42" s="37" t="s">
        <v>671</v>
      </c>
      <c r="T42" s="37" t="s">
        <v>672</v>
      </c>
      <c r="U42" s="41" t="s">
        <v>671</v>
      </c>
      <c r="V42" s="41" t="s">
        <v>672</v>
      </c>
      <c r="W42" s="14" t="s">
        <v>850</v>
      </c>
      <c r="X42" s="14" t="s">
        <v>850</v>
      </c>
      <c r="Y42" s="14" t="s">
        <v>850</v>
      </c>
      <c r="Z42" s="14" t="s">
        <v>850</v>
      </c>
    </row>
    <row r="43" spans="1:26" s="11" customFormat="1" ht="51">
      <c r="A43" s="2">
        <v>2</v>
      </c>
      <c r="B43" s="2" t="s">
        <v>205</v>
      </c>
      <c r="C43" s="2" t="s">
        <v>666</v>
      </c>
      <c r="D43" s="2" t="s">
        <v>667</v>
      </c>
      <c r="E43" s="2" t="s">
        <v>668</v>
      </c>
      <c r="F43" s="2" t="s">
        <v>197</v>
      </c>
      <c r="G43" s="2">
        <v>1968</v>
      </c>
      <c r="H43" s="89" t="s">
        <v>669</v>
      </c>
      <c r="I43" s="2" t="s">
        <v>670</v>
      </c>
      <c r="J43" s="2">
        <v>9</v>
      </c>
      <c r="K43" s="2">
        <v>1099</v>
      </c>
      <c r="L43" s="2">
        <v>3000</v>
      </c>
      <c r="M43" s="2" t="s">
        <v>105</v>
      </c>
      <c r="N43" s="89">
        <v>158703</v>
      </c>
      <c r="O43" s="24" t="s">
        <v>451</v>
      </c>
      <c r="P43" s="70">
        <v>78500</v>
      </c>
      <c r="Q43" s="24" t="s">
        <v>665</v>
      </c>
      <c r="R43" s="192">
        <v>14000</v>
      </c>
      <c r="S43" s="37" t="s">
        <v>673</v>
      </c>
      <c r="T43" s="37" t="s">
        <v>674</v>
      </c>
      <c r="U43" s="41" t="s">
        <v>673</v>
      </c>
      <c r="V43" s="41" t="s">
        <v>674</v>
      </c>
      <c r="W43" s="14" t="s">
        <v>850</v>
      </c>
      <c r="X43" s="14" t="s">
        <v>850</v>
      </c>
      <c r="Y43" s="14" t="s">
        <v>850</v>
      </c>
      <c r="Z43" s="14" t="s">
        <v>850</v>
      </c>
    </row>
  </sheetData>
  <sheetProtection/>
  <mergeCells count="28">
    <mergeCell ref="P3:P5"/>
    <mergeCell ref="Q3:R4"/>
    <mergeCell ref="S3:T4"/>
    <mergeCell ref="U3:V4"/>
    <mergeCell ref="W3:Z4"/>
    <mergeCell ref="A2:I2"/>
    <mergeCell ref="G3:G5"/>
    <mergeCell ref="J3:J5"/>
    <mergeCell ref="K3:K5"/>
    <mergeCell ref="O3:O5"/>
    <mergeCell ref="L3:L5"/>
    <mergeCell ref="M3:M5"/>
    <mergeCell ref="N3:N5"/>
    <mergeCell ref="A21:K21"/>
    <mergeCell ref="A24:K24"/>
    <mergeCell ref="A41:K41"/>
    <mergeCell ref="D3:D5"/>
    <mergeCell ref="E3:E5"/>
    <mergeCell ref="F3:F5"/>
    <mergeCell ref="A6:K6"/>
    <mergeCell ref="A12:K12"/>
    <mergeCell ref="A14:K14"/>
    <mergeCell ref="A19:K19"/>
    <mergeCell ref="H3:H5"/>
    <mergeCell ref="I3:I5"/>
    <mergeCell ref="A3:A5"/>
    <mergeCell ref="B3:B5"/>
    <mergeCell ref="C3:C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zoomScaleSheetLayoutView="100" zoomScalePageLayoutView="0" workbookViewId="0" topLeftCell="A1">
      <selection activeCell="G60" sqref="G60"/>
    </sheetView>
  </sheetViews>
  <sheetFormatPr defaultColWidth="9.140625" defaultRowHeight="12.75"/>
  <cols>
    <col min="1" max="1" width="18.421875" style="163" customWidth="1"/>
    <col min="2" max="2" width="11.57421875" style="162" bestFit="1" customWidth="1"/>
    <col min="3" max="3" width="37.421875" style="162" customWidth="1"/>
    <col min="4" max="4" width="13.421875" style="164" bestFit="1" customWidth="1"/>
    <col min="5" max="5" width="13.140625" style="164" customWidth="1"/>
    <col min="6" max="16384" width="9.140625" style="162" customWidth="1"/>
  </cols>
  <sheetData>
    <row r="1" spans="1:5" ht="12.75">
      <c r="A1" s="296" t="s">
        <v>931</v>
      </c>
      <c r="B1" s="296"/>
      <c r="C1" s="296"/>
      <c r="D1" s="296"/>
      <c r="E1" s="296"/>
    </row>
    <row r="2" ht="13.5" thickBot="1"/>
    <row r="3" spans="1:5" ht="15">
      <c r="A3" s="209" t="s">
        <v>873</v>
      </c>
      <c r="B3" s="210" t="s">
        <v>874</v>
      </c>
      <c r="C3" s="211" t="s">
        <v>875</v>
      </c>
      <c r="D3" s="212" t="s">
        <v>876</v>
      </c>
      <c r="E3" s="213" t="s">
        <v>877</v>
      </c>
    </row>
    <row r="4" spans="1:5" ht="25.5">
      <c r="A4" s="180" t="s">
        <v>884</v>
      </c>
      <c r="B4" s="181">
        <v>44132</v>
      </c>
      <c r="C4" s="182" t="s">
        <v>887</v>
      </c>
      <c r="D4" s="201">
        <v>5280.38</v>
      </c>
      <c r="E4" s="184">
        <v>0</v>
      </c>
    </row>
    <row r="5" spans="1:5" ht="38.25">
      <c r="A5" s="180" t="s">
        <v>880</v>
      </c>
      <c r="B5" s="181">
        <v>44166</v>
      </c>
      <c r="C5" s="182" t="s">
        <v>888</v>
      </c>
      <c r="D5" s="201">
        <v>2065.75</v>
      </c>
      <c r="E5" s="184">
        <v>0</v>
      </c>
    </row>
    <row r="6" spans="1:5" ht="25.5">
      <c r="A6" s="180" t="s">
        <v>880</v>
      </c>
      <c r="B6" s="181">
        <v>44170</v>
      </c>
      <c r="C6" s="182" t="s">
        <v>889</v>
      </c>
      <c r="D6" s="201">
        <v>3369.72</v>
      </c>
      <c r="E6" s="184">
        <v>0</v>
      </c>
    </row>
    <row r="7" spans="1:5" ht="51">
      <c r="A7" s="180" t="s">
        <v>884</v>
      </c>
      <c r="B7" s="181">
        <v>44217</v>
      </c>
      <c r="C7" s="182" t="s">
        <v>890</v>
      </c>
      <c r="D7" s="183">
        <v>1699</v>
      </c>
      <c r="E7" s="184">
        <v>0</v>
      </c>
    </row>
    <row r="8" spans="1:5" ht="25.5">
      <c r="A8" s="180" t="s">
        <v>880</v>
      </c>
      <c r="B8" s="181">
        <v>44255</v>
      </c>
      <c r="C8" s="182" t="s">
        <v>882</v>
      </c>
      <c r="D8" s="183">
        <v>420.33</v>
      </c>
      <c r="E8" s="184">
        <v>0</v>
      </c>
    </row>
    <row r="9" spans="1:5" ht="25.5">
      <c r="A9" s="180" t="s">
        <v>880</v>
      </c>
      <c r="B9" s="181">
        <v>44315</v>
      </c>
      <c r="C9" s="182" t="s">
        <v>886</v>
      </c>
      <c r="D9" s="183">
        <v>168.36</v>
      </c>
      <c r="E9" s="184">
        <v>0</v>
      </c>
    </row>
    <row r="10" spans="1:5" ht="38.25">
      <c r="A10" s="180" t="s">
        <v>880</v>
      </c>
      <c r="B10" s="181">
        <v>44320</v>
      </c>
      <c r="C10" s="182" t="s">
        <v>892</v>
      </c>
      <c r="D10" s="183">
        <v>574.32</v>
      </c>
      <c r="E10" s="184">
        <v>0</v>
      </c>
    </row>
    <row r="11" spans="1:5" ht="25.5">
      <c r="A11" s="180" t="s">
        <v>880</v>
      </c>
      <c r="B11" s="181">
        <v>44336</v>
      </c>
      <c r="C11" s="182" t="s">
        <v>893</v>
      </c>
      <c r="D11" s="183">
        <v>130.68</v>
      </c>
      <c r="E11" s="184">
        <v>0</v>
      </c>
    </row>
    <row r="12" spans="1:5" ht="25.5">
      <c r="A12" s="180" t="s">
        <v>880</v>
      </c>
      <c r="B12" s="181">
        <v>44406</v>
      </c>
      <c r="C12" s="182" t="s">
        <v>894</v>
      </c>
      <c r="D12" s="183">
        <v>4600</v>
      </c>
      <c r="E12" s="184">
        <v>0</v>
      </c>
    </row>
    <row r="13" spans="1:5" ht="51">
      <c r="A13" s="180" t="s">
        <v>880</v>
      </c>
      <c r="B13" s="181">
        <v>44474</v>
      </c>
      <c r="C13" s="182" t="s">
        <v>895</v>
      </c>
      <c r="D13" s="185">
        <v>1964.49</v>
      </c>
      <c r="E13" s="184">
        <v>0</v>
      </c>
    </row>
    <row r="14" spans="1:5" ht="38.25">
      <c r="A14" s="180" t="s">
        <v>884</v>
      </c>
      <c r="B14" s="181">
        <v>44475</v>
      </c>
      <c r="C14" s="182" t="s">
        <v>896</v>
      </c>
      <c r="D14" s="183">
        <v>15043.81</v>
      </c>
      <c r="E14" s="184">
        <v>0</v>
      </c>
    </row>
    <row r="15" spans="1:5" ht="38.25">
      <c r="A15" s="180" t="s">
        <v>884</v>
      </c>
      <c r="B15" s="181">
        <v>44490</v>
      </c>
      <c r="C15" s="182" t="s">
        <v>897</v>
      </c>
      <c r="D15" s="185">
        <v>11125</v>
      </c>
      <c r="E15" s="184">
        <v>0</v>
      </c>
    </row>
    <row r="16" spans="1:5" ht="25.5">
      <c r="A16" s="180" t="s">
        <v>884</v>
      </c>
      <c r="B16" s="181">
        <v>44490</v>
      </c>
      <c r="C16" s="182" t="s">
        <v>898</v>
      </c>
      <c r="D16" s="183">
        <v>1448</v>
      </c>
      <c r="E16" s="184">
        <v>0</v>
      </c>
    </row>
    <row r="17" spans="1:5" ht="38.25">
      <c r="A17" s="180" t="s">
        <v>880</v>
      </c>
      <c r="B17" s="181">
        <v>44498</v>
      </c>
      <c r="C17" s="182" t="s">
        <v>899</v>
      </c>
      <c r="D17" s="183">
        <v>600</v>
      </c>
      <c r="E17" s="184">
        <v>0</v>
      </c>
    </row>
    <row r="18" spans="1:5" ht="51">
      <c r="A18" s="180" t="s">
        <v>884</v>
      </c>
      <c r="B18" s="181">
        <v>44522</v>
      </c>
      <c r="C18" s="182" t="s">
        <v>900</v>
      </c>
      <c r="D18" s="183">
        <v>1555.95</v>
      </c>
      <c r="E18" s="184">
        <v>0</v>
      </c>
    </row>
    <row r="19" spans="1:5" ht="25.5">
      <c r="A19" s="180" t="s">
        <v>880</v>
      </c>
      <c r="B19" s="181">
        <v>44565</v>
      </c>
      <c r="C19" s="182" t="s">
        <v>886</v>
      </c>
      <c r="D19" s="183">
        <v>5239.99</v>
      </c>
      <c r="E19" s="184">
        <v>0</v>
      </c>
    </row>
    <row r="20" spans="1:5" ht="38.25">
      <c r="A20" s="180" t="s">
        <v>885</v>
      </c>
      <c r="B20" s="181">
        <v>44575</v>
      </c>
      <c r="C20" s="182" t="s">
        <v>901</v>
      </c>
      <c r="D20" s="183">
        <v>600</v>
      </c>
      <c r="E20" s="184">
        <v>0</v>
      </c>
    </row>
    <row r="21" spans="1:5" ht="25.5">
      <c r="A21" s="180" t="s">
        <v>884</v>
      </c>
      <c r="B21" s="181">
        <v>44592</v>
      </c>
      <c r="C21" s="182" t="s">
        <v>902</v>
      </c>
      <c r="D21" s="183">
        <v>5600</v>
      </c>
      <c r="E21" s="184">
        <v>0</v>
      </c>
    </row>
    <row r="22" spans="1:5" ht="25.5">
      <c r="A22" s="180" t="s">
        <v>884</v>
      </c>
      <c r="B22" s="181">
        <v>44613</v>
      </c>
      <c r="C22" s="182" t="s">
        <v>903</v>
      </c>
      <c r="D22" s="183">
        <v>3366</v>
      </c>
      <c r="E22" s="184">
        <v>0</v>
      </c>
    </row>
    <row r="23" spans="1:5" ht="38.25">
      <c r="A23" s="180" t="s">
        <v>884</v>
      </c>
      <c r="B23" s="181">
        <v>44613</v>
      </c>
      <c r="C23" s="182" t="s">
        <v>904</v>
      </c>
      <c r="D23" s="183">
        <v>2579</v>
      </c>
      <c r="E23" s="184">
        <v>0</v>
      </c>
    </row>
    <row r="24" spans="1:5" ht="25.5">
      <c r="A24" s="180" t="s">
        <v>885</v>
      </c>
      <c r="B24" s="181">
        <v>44613</v>
      </c>
      <c r="C24" s="182" t="s">
        <v>905</v>
      </c>
      <c r="D24" s="183">
        <v>1414.5</v>
      </c>
      <c r="E24" s="184">
        <v>0</v>
      </c>
    </row>
    <row r="25" spans="1:5" ht="25.5">
      <c r="A25" s="180" t="s">
        <v>880</v>
      </c>
      <c r="B25" s="181">
        <v>44634</v>
      </c>
      <c r="C25" s="182" t="s">
        <v>886</v>
      </c>
      <c r="D25" s="183">
        <v>345.01</v>
      </c>
      <c r="E25" s="184">
        <v>0</v>
      </c>
    </row>
    <row r="26" spans="1:5" ht="38.25">
      <c r="A26" s="180" t="s">
        <v>880</v>
      </c>
      <c r="B26" s="181">
        <v>44673</v>
      </c>
      <c r="C26" s="182" t="s">
        <v>938</v>
      </c>
      <c r="D26" s="183">
        <v>0</v>
      </c>
      <c r="E26" s="298">
        <v>1399</v>
      </c>
    </row>
    <row r="27" spans="1:5" ht="25.5">
      <c r="A27" s="180" t="s">
        <v>880</v>
      </c>
      <c r="B27" s="181">
        <v>44673</v>
      </c>
      <c r="C27" s="182" t="s">
        <v>939</v>
      </c>
      <c r="D27" s="183">
        <v>0</v>
      </c>
      <c r="E27" s="299"/>
    </row>
    <row r="28" spans="1:5" ht="38.25">
      <c r="A28" s="180" t="s">
        <v>884</v>
      </c>
      <c r="B28" s="181">
        <v>44693</v>
      </c>
      <c r="C28" s="182" t="s">
        <v>906</v>
      </c>
      <c r="D28" s="183">
        <v>2640</v>
      </c>
      <c r="E28" s="184">
        <v>0</v>
      </c>
    </row>
    <row r="29" spans="1:5" ht="38.25">
      <c r="A29" s="180" t="s">
        <v>880</v>
      </c>
      <c r="B29" s="181">
        <v>44718</v>
      </c>
      <c r="C29" s="182" t="s">
        <v>907</v>
      </c>
      <c r="D29" s="183">
        <v>480</v>
      </c>
      <c r="E29" s="184">
        <v>0</v>
      </c>
    </row>
    <row r="30" spans="1:5" ht="25.5">
      <c r="A30" s="180" t="s">
        <v>884</v>
      </c>
      <c r="B30" s="181">
        <v>44736</v>
      </c>
      <c r="C30" s="182" t="s">
        <v>908</v>
      </c>
      <c r="D30" s="183">
        <v>6091</v>
      </c>
      <c r="E30" s="184">
        <v>0</v>
      </c>
    </row>
    <row r="31" spans="1:5" ht="38.25">
      <c r="A31" s="180" t="s">
        <v>880</v>
      </c>
      <c r="B31" s="181">
        <v>44736</v>
      </c>
      <c r="C31" s="182" t="s">
        <v>909</v>
      </c>
      <c r="D31" s="183">
        <v>998.63</v>
      </c>
      <c r="E31" s="184">
        <v>0</v>
      </c>
    </row>
    <row r="32" spans="1:5" ht="25.5">
      <c r="A32" s="180" t="s">
        <v>880</v>
      </c>
      <c r="B32" s="181">
        <v>44748</v>
      </c>
      <c r="C32" s="182" t="s">
        <v>910</v>
      </c>
      <c r="D32" s="183">
        <v>800</v>
      </c>
      <c r="E32" s="184">
        <v>0</v>
      </c>
    </row>
    <row r="33" spans="1:5" ht="25.5">
      <c r="A33" s="180" t="s">
        <v>880</v>
      </c>
      <c r="B33" s="181">
        <v>44751</v>
      </c>
      <c r="C33" s="182" t="s">
        <v>911</v>
      </c>
      <c r="D33" s="183">
        <v>850</v>
      </c>
      <c r="E33" s="184">
        <v>0</v>
      </c>
    </row>
    <row r="34" spans="1:5" ht="25.5">
      <c r="A34" s="180" t="s">
        <v>880</v>
      </c>
      <c r="B34" s="181">
        <v>44752</v>
      </c>
      <c r="C34" s="182" t="s">
        <v>911</v>
      </c>
      <c r="D34" s="183">
        <v>500</v>
      </c>
      <c r="E34" s="184">
        <v>0</v>
      </c>
    </row>
    <row r="35" spans="1:5" ht="25.5">
      <c r="A35" s="180" t="s">
        <v>880</v>
      </c>
      <c r="B35" s="181">
        <v>44767</v>
      </c>
      <c r="C35" s="182" t="s">
        <v>911</v>
      </c>
      <c r="D35" s="183">
        <v>2000</v>
      </c>
      <c r="E35" s="184">
        <v>0</v>
      </c>
    </row>
    <row r="36" spans="1:5" ht="25.5">
      <c r="A36" s="180" t="s">
        <v>880</v>
      </c>
      <c r="B36" s="181">
        <v>44780</v>
      </c>
      <c r="C36" s="182" t="s">
        <v>912</v>
      </c>
      <c r="D36" s="183">
        <v>1309.33</v>
      </c>
      <c r="E36" s="184">
        <v>0</v>
      </c>
    </row>
    <row r="37" spans="1:5" ht="38.25">
      <c r="A37" s="180" t="s">
        <v>884</v>
      </c>
      <c r="B37" s="181">
        <v>44812</v>
      </c>
      <c r="C37" s="182" t="s">
        <v>913</v>
      </c>
      <c r="D37" s="183">
        <v>2263.2</v>
      </c>
      <c r="E37" s="184">
        <v>0</v>
      </c>
    </row>
    <row r="38" spans="1:5" ht="76.5">
      <c r="A38" s="180" t="s">
        <v>884</v>
      </c>
      <c r="B38" s="181">
        <v>44860</v>
      </c>
      <c r="C38" s="182" t="s">
        <v>914</v>
      </c>
      <c r="D38" s="183">
        <v>2199</v>
      </c>
      <c r="E38" s="184">
        <v>0</v>
      </c>
    </row>
    <row r="39" spans="1:5" ht="38.25">
      <c r="A39" s="180" t="s">
        <v>880</v>
      </c>
      <c r="B39" s="181">
        <v>44934</v>
      </c>
      <c r="C39" s="182" t="s">
        <v>891</v>
      </c>
      <c r="D39" s="183">
        <v>444</v>
      </c>
      <c r="E39" s="184">
        <v>0</v>
      </c>
    </row>
    <row r="40" spans="1:5" ht="25.5">
      <c r="A40" s="180" t="s">
        <v>880</v>
      </c>
      <c r="B40" s="181">
        <v>44937</v>
      </c>
      <c r="C40" s="182" t="s">
        <v>911</v>
      </c>
      <c r="D40" s="183">
        <v>592.12</v>
      </c>
      <c r="E40" s="184">
        <v>0</v>
      </c>
    </row>
    <row r="41" spans="1:5" ht="25.5">
      <c r="A41" s="180" t="s">
        <v>880</v>
      </c>
      <c r="B41" s="181">
        <v>44938</v>
      </c>
      <c r="C41" s="182" t="s">
        <v>883</v>
      </c>
      <c r="D41" s="183">
        <v>892</v>
      </c>
      <c r="E41" s="184">
        <v>0</v>
      </c>
    </row>
    <row r="42" spans="1:5" ht="12.75">
      <c r="A42" s="180" t="s">
        <v>880</v>
      </c>
      <c r="B42" s="181">
        <v>44976</v>
      </c>
      <c r="C42" s="182" t="s">
        <v>915</v>
      </c>
      <c r="D42" s="183">
        <v>840.28</v>
      </c>
      <c r="E42" s="184">
        <v>0</v>
      </c>
    </row>
    <row r="43" spans="1:5" ht="25.5">
      <c r="A43" s="180" t="s">
        <v>885</v>
      </c>
      <c r="B43" s="181">
        <v>44984</v>
      </c>
      <c r="C43" s="182" t="s">
        <v>916</v>
      </c>
      <c r="D43" s="183">
        <v>824.1</v>
      </c>
      <c r="E43" s="184">
        <v>0</v>
      </c>
    </row>
    <row r="44" spans="1:5" ht="25.5">
      <c r="A44" s="180" t="s">
        <v>880</v>
      </c>
      <c r="B44" s="181">
        <v>45020</v>
      </c>
      <c r="C44" s="182" t="s">
        <v>911</v>
      </c>
      <c r="D44" s="183">
        <v>1800</v>
      </c>
      <c r="E44" s="184">
        <v>0</v>
      </c>
    </row>
    <row r="45" spans="1:5" ht="12.75">
      <c r="A45" s="180" t="s">
        <v>885</v>
      </c>
      <c r="B45" s="181">
        <v>45061</v>
      </c>
      <c r="C45" s="182" t="s">
        <v>917</v>
      </c>
      <c r="D45" s="183">
        <v>650</v>
      </c>
      <c r="E45" s="184">
        <v>0</v>
      </c>
    </row>
    <row r="46" spans="1:5" ht="12.75">
      <c r="A46" s="180" t="s">
        <v>885</v>
      </c>
      <c r="B46" s="181">
        <v>45061</v>
      </c>
      <c r="C46" s="182" t="s">
        <v>918</v>
      </c>
      <c r="D46" s="183">
        <v>600</v>
      </c>
      <c r="E46" s="184">
        <v>0</v>
      </c>
    </row>
    <row r="47" spans="1:5" ht="12.75">
      <c r="A47" s="180" t="s">
        <v>885</v>
      </c>
      <c r="B47" s="181">
        <v>45061</v>
      </c>
      <c r="C47" s="182" t="s">
        <v>917</v>
      </c>
      <c r="D47" s="201">
        <v>700</v>
      </c>
      <c r="E47" s="184">
        <v>0</v>
      </c>
    </row>
    <row r="48" spans="1:5" ht="12.75">
      <c r="A48" s="180" t="s">
        <v>880</v>
      </c>
      <c r="B48" s="181">
        <v>45071</v>
      </c>
      <c r="C48" s="182" t="s">
        <v>879</v>
      </c>
      <c r="D48" s="183">
        <v>415.74</v>
      </c>
      <c r="E48" s="186">
        <v>223.26</v>
      </c>
    </row>
    <row r="49" spans="1:5" ht="51">
      <c r="A49" s="180" t="s">
        <v>880</v>
      </c>
      <c r="B49" s="181">
        <v>45071</v>
      </c>
      <c r="C49" s="182" t="s">
        <v>919</v>
      </c>
      <c r="D49" s="183">
        <v>700</v>
      </c>
      <c r="E49" s="186">
        <v>0</v>
      </c>
    </row>
    <row r="50" spans="1:5" ht="25.5">
      <c r="A50" s="180" t="s">
        <v>940</v>
      </c>
      <c r="B50" s="181">
        <v>45086</v>
      </c>
      <c r="C50" s="182" t="s">
        <v>911</v>
      </c>
      <c r="D50" s="183">
        <v>401.99</v>
      </c>
      <c r="E50" s="186">
        <v>0</v>
      </c>
    </row>
    <row r="51" spans="1:5" ht="38.25">
      <c r="A51" s="180" t="s">
        <v>884</v>
      </c>
      <c r="B51" s="181">
        <v>45098</v>
      </c>
      <c r="C51" s="182" t="s">
        <v>941</v>
      </c>
      <c r="D51" s="183">
        <v>5768.19</v>
      </c>
      <c r="E51" s="186">
        <v>0</v>
      </c>
    </row>
    <row r="52" spans="1:5" ht="38.25">
      <c r="A52" s="180" t="s">
        <v>880</v>
      </c>
      <c r="B52" s="181">
        <v>45129</v>
      </c>
      <c r="C52" s="182" t="s">
        <v>942</v>
      </c>
      <c r="D52" s="183">
        <v>504.79</v>
      </c>
      <c r="E52" s="186">
        <v>0</v>
      </c>
    </row>
    <row r="53" spans="1:5" ht="26.25" thickBot="1">
      <c r="A53" s="187" t="s">
        <v>880</v>
      </c>
      <c r="B53" s="188">
        <v>45154</v>
      </c>
      <c r="C53" s="189" t="s">
        <v>911</v>
      </c>
      <c r="D53" s="190">
        <v>275.62</v>
      </c>
      <c r="E53" s="191">
        <v>0</v>
      </c>
    </row>
    <row r="54" spans="4:5" ht="13.5" thickBot="1">
      <c r="D54" s="214">
        <f>SUM(D4:D53)</f>
        <v>104730.28</v>
      </c>
      <c r="E54" s="215">
        <f>SUM(E4:E53)</f>
        <v>1622.26</v>
      </c>
    </row>
    <row r="55" ht="13.5" thickBot="1"/>
    <row r="56" spans="1:5" ht="15.75" thickBot="1">
      <c r="A56" s="165" t="s">
        <v>873</v>
      </c>
      <c r="B56" s="166" t="s">
        <v>874</v>
      </c>
      <c r="C56" s="167" t="s">
        <v>875</v>
      </c>
      <c r="D56" s="168" t="s">
        <v>876</v>
      </c>
      <c r="E56" s="169" t="s">
        <v>877</v>
      </c>
    </row>
    <row r="57" spans="1:5" ht="38.25">
      <c r="A57" s="170" t="s">
        <v>878</v>
      </c>
      <c r="B57" s="171">
        <v>44152</v>
      </c>
      <c r="C57" s="172" t="s">
        <v>920</v>
      </c>
      <c r="D57" s="173">
        <v>880</v>
      </c>
      <c r="E57" s="174">
        <v>0</v>
      </c>
    </row>
    <row r="58" spans="1:5" ht="38.25">
      <c r="A58" s="175" t="s">
        <v>878</v>
      </c>
      <c r="B58" s="176">
        <v>44321</v>
      </c>
      <c r="C58" s="177" t="s">
        <v>921</v>
      </c>
      <c r="D58" s="178">
        <v>780</v>
      </c>
      <c r="E58" s="179">
        <v>0</v>
      </c>
    </row>
    <row r="59" spans="1:5" ht="25.5">
      <c r="A59" s="175" t="s">
        <v>881</v>
      </c>
      <c r="B59" s="176">
        <v>44474</v>
      </c>
      <c r="C59" s="177" t="s">
        <v>922</v>
      </c>
      <c r="D59" s="178">
        <v>500</v>
      </c>
      <c r="E59" s="179">
        <v>0</v>
      </c>
    </row>
    <row r="60" spans="1:5" ht="13.5" thickBot="1">
      <c r="A60" s="187" t="s">
        <v>878</v>
      </c>
      <c r="B60" s="188">
        <v>44929</v>
      </c>
      <c r="C60" s="189" t="s">
        <v>923</v>
      </c>
      <c r="D60" s="190">
        <v>980</v>
      </c>
      <c r="E60" s="191">
        <v>0</v>
      </c>
    </row>
    <row r="61" spans="4:5" ht="13.5" thickBot="1">
      <c r="D61" s="214">
        <f>SUM(D57:D60)</f>
        <v>3140</v>
      </c>
      <c r="E61" s="215">
        <f>SUM(E57:E60)</f>
        <v>0</v>
      </c>
    </row>
    <row r="63" spans="1:5" ht="27" customHeight="1">
      <c r="A63" s="297" t="s">
        <v>943</v>
      </c>
      <c r="B63" s="297"/>
      <c r="C63" s="297"/>
      <c r="D63" s="297"/>
      <c r="E63" s="297"/>
    </row>
  </sheetData>
  <sheetProtection/>
  <mergeCells count="3">
    <mergeCell ref="A1:E1"/>
    <mergeCell ref="A63:E63"/>
    <mergeCell ref="E26:E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Warlikowska</cp:lastModifiedBy>
  <cp:lastPrinted>2023-10-30T10:07:26Z</cp:lastPrinted>
  <dcterms:created xsi:type="dcterms:W3CDTF">2004-04-21T13:58:08Z</dcterms:created>
  <dcterms:modified xsi:type="dcterms:W3CDTF">2023-10-30T10:08:06Z</dcterms:modified>
  <cp:category/>
  <cp:version/>
  <cp:contentType/>
  <cp:contentStatus/>
</cp:coreProperties>
</file>