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iusz.kawalko\Desktop\przetargi\kawa i herbata\2024\02-2024\"/>
    </mc:Choice>
  </mc:AlternateContent>
  <xr:revisionPtr revIDLastSave="0" documentId="13_ncr:1_{20E92F81-57C5-442E-A3A0-7B6819C59B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awa i syropy" sheetId="3" r:id="rId1"/>
  </sheets>
  <definedNames>
    <definedName name="_xlnm._FilterDatabase" localSheetId="0" hidden="1">'kawa i syropy'!$A$2:$L$22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H5" i="3"/>
  <c r="J5" i="3" s="1"/>
  <c r="K5" i="3" s="1"/>
  <c r="I3" i="3"/>
  <c r="H3" i="3"/>
  <c r="J3" i="3" s="1"/>
  <c r="K3" i="3" l="1"/>
  <c r="H22" i="3"/>
  <c r="H21" i="3"/>
  <c r="H20" i="3"/>
  <c r="H19" i="3"/>
  <c r="H18" i="3"/>
  <c r="H15" i="3"/>
  <c r="H16" i="3"/>
  <c r="H17" i="3"/>
  <c r="H12" i="3"/>
  <c r="H13" i="3"/>
  <c r="H14" i="3"/>
  <c r="H11" i="3"/>
  <c r="H10" i="3"/>
  <c r="H9" i="3"/>
  <c r="H8" i="3"/>
  <c r="H7" i="3"/>
  <c r="H6" i="3"/>
  <c r="H4" i="3"/>
  <c r="J18" i="3" l="1"/>
  <c r="K18" i="3" s="1"/>
  <c r="J8" i="3"/>
  <c r="K8" i="3" s="1"/>
  <c r="J9" i="3"/>
  <c r="K9" i="3"/>
  <c r="J10" i="3"/>
  <c r="K10" i="3" s="1"/>
  <c r="J11" i="3"/>
  <c r="K11" i="3"/>
  <c r="J19" i="3"/>
  <c r="K19" i="3" s="1"/>
  <c r="J14" i="3"/>
  <c r="K14" i="3"/>
  <c r="J20" i="3"/>
  <c r="K20" i="3" s="1"/>
  <c r="J7" i="3"/>
  <c r="K7" i="3"/>
  <c r="J17" i="3"/>
  <c r="K17" i="3" s="1"/>
  <c r="J16" i="3"/>
  <c r="K16" i="3" s="1"/>
  <c r="J15" i="3"/>
  <c r="K15" i="3" s="1"/>
  <c r="J4" i="3"/>
  <c r="K4" i="3" s="1"/>
  <c r="J13" i="3"/>
  <c r="K13" i="3" s="1"/>
  <c r="J21" i="3"/>
  <c r="K21" i="3"/>
  <c r="J6" i="3"/>
  <c r="K6" i="3" s="1"/>
  <c r="J12" i="3"/>
  <c r="K12" i="3" s="1"/>
  <c r="J22" i="3"/>
  <c r="K22" i="3" s="1"/>
  <c r="H25" i="3"/>
  <c r="H27" i="3"/>
  <c r="H29" i="3" l="1"/>
  <c r="H28" i="3"/>
</calcChain>
</file>

<file path=xl/sharedStrings.xml><?xml version="1.0" encoding="utf-8"?>
<sst xmlns="http://schemas.openxmlformats.org/spreadsheetml/2006/main" count="78" uniqueCount="61">
  <si>
    <t>Lp.</t>
  </si>
  <si>
    <t>Nazwa produktu</t>
  </si>
  <si>
    <t>Opis</t>
  </si>
  <si>
    <t>Ilość</t>
  </si>
  <si>
    <t>J.m.</t>
  </si>
  <si>
    <t>cena jednostkowa netto</t>
  </si>
  <si>
    <t>VAT [%]</t>
  </si>
  <si>
    <t>wartość netto</t>
  </si>
  <si>
    <t>vat</t>
  </si>
  <si>
    <t>wartość vat</t>
  </si>
  <si>
    <t>wartość vat 5%</t>
  </si>
  <si>
    <t>wartość vat 8%</t>
  </si>
  <si>
    <t>wartość vat 23%</t>
  </si>
  <si>
    <t>wartość brutto</t>
  </si>
  <si>
    <t>szt.</t>
  </si>
  <si>
    <t>Kawa ziarnista- śniadaniowa</t>
  </si>
  <si>
    <t>Napój czekoladowy</t>
  </si>
  <si>
    <t xml:space="preserve">W saszetkach 4-5 g biały, opakowanie 1kg logo kawy </t>
  </si>
  <si>
    <t xml:space="preserve">W saszetkach 4-5 g brązowy, opakowanie 1kg logo kawy </t>
  </si>
  <si>
    <t>syrop karmel</t>
  </si>
  <si>
    <t>syrop brownie</t>
  </si>
  <si>
    <t>syrop popcorn</t>
  </si>
  <si>
    <t xml:space="preserve">syrop ciasteczko czekoladowe </t>
  </si>
  <si>
    <t>syrop tiramisu</t>
  </si>
  <si>
    <t xml:space="preserve">syrop piernikowy z imbirem </t>
  </si>
  <si>
    <t xml:space="preserve">syrop korzenna dynia </t>
  </si>
  <si>
    <t>syrop szarlotka apple pie</t>
  </si>
  <si>
    <t>ocny, głęboki zapach oraz bardzo specyficzny aromat stopionego karmelu, posmak skarmelizowanego cukru pojemność 1l-1,25l butelka pet lub szklana</t>
  </si>
  <si>
    <t>Kawa ziarnista</t>
  </si>
  <si>
    <t xml:space="preserve">Filtr  do wody </t>
  </si>
  <si>
    <t>Cecha główna filtra Zapobiega odkładaniu się osadu wapiennego i gipsowego,Instalacja filtra w poziomie lub pionowo,Parametry urządzenia
Gwint przyłącza:  3/8" x 3/8"
Ciśnienie na wejściu (minimalne-maksymalne): 2-7 bar
Temperatura wody (minimalna-maksymalna): 4-25°C
Temperatura otoczenia: 4-35°C ,Filtracja wstępna - filtracja cząstek pochodzących z instalacji,Filtracja wstępna węglem aktywnym - dla wymiennika jonów i maksymalnej wydajności</t>
  </si>
  <si>
    <t xml:space="preserve"> opakowanie 120 -150szt.</t>
  </si>
  <si>
    <t>syrop orzech laskowy</t>
  </si>
  <si>
    <t>Smak świeżych orzechów laskowych z subtelnym posmakiem migdałów i wanilii 0,7l butelka pet lub szklana</t>
  </si>
  <si>
    <t>Aromat Marsala, ziaren kawy i kakao.0,7l butelka pet lub szklana</t>
  </si>
  <si>
    <t>smak ciasteczka czekoladowego 0,7 l butelka pet lub szklana</t>
  </si>
  <si>
    <t>Smak piernika z mocną nutką cynamonu.1l- butelka pet lub szklana</t>
  </si>
  <si>
    <t>smak maśłany ,posmak poczatkowo masła i popcornu 0,7L butelka pet lub szklana</t>
  </si>
  <si>
    <t>smak imbirowy,kolor jasno bursztynowy,posmak cynamonu 0,7l butelka pet lub szklana</t>
  </si>
  <si>
    <t>smak pieczona dynia z przyprawami 0,7l butelka pet lub szklana</t>
  </si>
  <si>
    <t>smak pieczonego jabłka z kruszonym ciastem i odrobiną cynamon 0,7l butelka pet lub szklana</t>
  </si>
  <si>
    <t>syrop wanilia</t>
  </si>
  <si>
    <t>smak subtelny zapach strąków wanilii 1ll butelka pet lub szklana</t>
  </si>
  <si>
    <t>Smak maślanego ciasteczka czekoladowego 0,7L butelka pet lub szklana</t>
  </si>
  <si>
    <t xml:space="preserve"> Kawa ziarnista ,miesznka 40% arabika, 60% robusta dedykowana pod  ekspresy automatyczne Creaaroma   Musetti lub równoważne opakowanie 0,6 - 1kg   </t>
  </si>
  <si>
    <t xml:space="preserve">Kawa ziarnista mieszanka 80% arabicca 20% robusta. Dominujące nuty kakao i orzechów laskowych. Cremissimo  Musetti lub równoważne, opakowanie 0,6 - 1kg, </t>
  </si>
  <si>
    <t>Napój w proszku, o smaku oryginalnej czekolady mlecznej, produkt gotowy po zmieszaniu z mlekiem  Milka lub równoważne, opakowanie 0,6-1kg wydajność max  30g na 250ml</t>
  </si>
  <si>
    <t>Nazwa, producent</t>
  </si>
  <si>
    <t>kg</t>
  </si>
  <si>
    <t>l</t>
  </si>
  <si>
    <t>opak.</t>
  </si>
  <si>
    <t>syrop winter  spice</t>
  </si>
  <si>
    <t>Płyn do czyszczenia obwodów mlecznych</t>
  </si>
  <si>
    <t xml:space="preserve"> opakowanie 1l porcja czyszczaca od 15 do 25ml</t>
  </si>
  <si>
    <t>Tabletki czyszczące</t>
  </si>
  <si>
    <t>Cukier biały w saszetkach</t>
  </si>
  <si>
    <t>Cukier brązowy w saszetkach</t>
  </si>
  <si>
    <t>Wartść brutto</t>
  </si>
  <si>
    <t>Filtry papierowe stożkowe</t>
  </si>
  <si>
    <t xml:space="preserve">  Filtry stożkowe do ekspresów przelewowych które zapewniają optymalne rozprowadzanie kawy i uzyskanie znakomitego aromatu. Dzięki odpowiedniemu kształtowi i wielkości jest to optymalne rozwiązanie do parzenia drobno zmielonej kawy. opakowanie po 250 sztuk. Filtry pasujące do ekspresów serii B, B-HW, Aurora, rozmiar 110/360 mm</t>
  </si>
  <si>
    <t>OPIS Kawa i syropy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</si>
</sst>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name val="Arial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3" borderId="12" applyNumberFormat="0" applyAlignment="0" applyProtection="0"/>
  </cellStyleXfs>
  <cellXfs count="39">
    <xf numFmtId="0" fontId="0" fillId="0" borderId="0" xfId="0"/>
    <xf numFmtId="0" fontId="4" fillId="0" borderId="0" xfId="2"/>
    <xf numFmtId="0" fontId="4" fillId="0" borderId="0" xfId="2" applyAlignment="1">
      <alignment horizontal="center" vertical="center"/>
    </xf>
    <xf numFmtId="164" fontId="4" fillId="0" borderId="0" xfId="2" applyNumberFormat="1"/>
    <xf numFmtId="164" fontId="4" fillId="0" borderId="4" xfId="2" applyNumberFormat="1" applyBorder="1"/>
    <xf numFmtId="164" fontId="4" fillId="0" borderId="7" xfId="2" applyNumberFormat="1" applyBorder="1"/>
    <xf numFmtId="164" fontId="4" fillId="0" borderId="10" xfId="2" applyNumberFormat="1" applyBorder="1"/>
    <xf numFmtId="0" fontId="1" fillId="0" borderId="0" xfId="2" applyFont="1" applyAlignment="1">
      <alignment horizontal="center"/>
    </xf>
    <xf numFmtId="0" fontId="5" fillId="2" borderId="0" xfId="3" applyFill="1" applyBorder="1" applyAlignment="1">
      <alignment horizontal="center" vertical="center" wrapText="1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 applyBorder="1" applyAlignment="1">
      <alignment horizontal="left" vertical="center" wrapText="1" indent="1"/>
    </xf>
    <xf numFmtId="0" fontId="5" fillId="2" borderId="0" xfId="3" applyFill="1" applyBorder="1" applyAlignment="1">
      <alignment horizontal="center" vertical="center"/>
    </xf>
    <xf numFmtId="164" fontId="5" fillId="2" borderId="0" xfId="3" applyNumberFormat="1" applyFill="1" applyBorder="1" applyAlignment="1">
      <alignment horizontal="left" vertical="center" indent="1"/>
    </xf>
    <xf numFmtId="10" fontId="5" fillId="2" borderId="0" xfId="3" applyNumberFormat="1" applyFill="1" applyBorder="1" applyAlignment="1">
      <alignment horizontal="left" vertical="center" inden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/>
    </xf>
    <xf numFmtId="0" fontId="5" fillId="3" borderId="12" xfId="3" applyAlignment="1" applyProtection="1">
      <alignment horizontal="center" vertical="center" wrapText="1"/>
      <protection locked="0"/>
    </xf>
    <xf numFmtId="0" fontId="5" fillId="3" borderId="12" xfId="3" applyAlignment="1" applyProtection="1">
      <alignment horizontal="center" vertical="center"/>
      <protection locked="0"/>
    </xf>
    <xf numFmtId="164" fontId="5" fillId="3" borderId="12" xfId="3" applyNumberFormat="1" applyAlignment="1" applyProtection="1">
      <alignment horizontal="center" vertical="center"/>
      <protection locked="0"/>
    </xf>
    <xf numFmtId="10" fontId="5" fillId="3" borderId="12" xfId="3" applyNumberFormat="1" applyAlignment="1" applyProtection="1">
      <alignment horizontal="center" vertical="center"/>
      <protection locked="0"/>
    </xf>
    <xf numFmtId="164" fontId="5" fillId="3" borderId="11" xfId="3" applyNumberFormat="1" applyBorder="1" applyAlignment="1" applyProtection="1">
      <alignment horizontal="center" vertical="center"/>
      <protection locked="0"/>
    </xf>
    <xf numFmtId="0" fontId="5" fillId="3" borderId="12" xfId="3" applyAlignment="1" applyProtection="1">
      <alignment horizontal="center" vertical="center" wrapText="1"/>
    </xf>
    <xf numFmtId="0" fontId="7" fillId="3" borderId="12" xfId="3" applyFont="1" applyAlignment="1" applyProtection="1">
      <alignment horizontal="center" vertical="center" wrapText="1"/>
    </xf>
    <xf numFmtId="0" fontId="5" fillId="3" borderId="12" xfId="3" applyAlignment="1" applyProtection="1">
      <alignment horizontal="center" vertical="center"/>
    </xf>
    <xf numFmtId="0" fontId="7" fillId="3" borderId="12" xfId="3" applyFont="1" applyBorder="1" applyAlignment="1" applyProtection="1">
      <alignment horizontal="center" vertical="center" wrapText="1"/>
    </xf>
    <xf numFmtId="0" fontId="7" fillId="3" borderId="0" xfId="3" applyFont="1" applyBorder="1" applyAlignment="1" applyProtection="1">
      <alignment horizontal="center" vertical="center" wrapText="1"/>
    </xf>
    <xf numFmtId="0" fontId="5" fillId="3" borderId="12" xfId="3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wrapText="1"/>
    </xf>
    <xf numFmtId="0" fontId="7" fillId="3" borderId="12" xfId="3" applyFont="1" applyAlignment="1" applyProtection="1">
      <alignment horizontal="center" vertical="center"/>
    </xf>
    <xf numFmtId="0" fontId="7" fillId="3" borderId="12" xfId="3" applyFont="1" applyBorder="1" applyAlignment="1" applyProtection="1">
      <alignment horizontal="center" vertical="center"/>
    </xf>
    <xf numFmtId="0" fontId="7" fillId="3" borderId="11" xfId="3" applyFont="1" applyBorder="1" applyAlignment="1" applyProtection="1">
      <alignment horizontal="center" vertical="center"/>
    </xf>
    <xf numFmtId="0" fontId="7" fillId="3" borderId="11" xfId="3" applyFont="1" applyBorder="1" applyAlignment="1" applyProtection="1">
      <alignment horizontal="center" vertical="center" wrapText="1"/>
    </xf>
    <xf numFmtId="0" fontId="5" fillId="3" borderId="11" xfId="3" applyBorder="1" applyAlignment="1" applyProtection="1">
      <alignment horizontal="center" vertical="center"/>
    </xf>
  </cellXfs>
  <cellStyles count="4">
    <cellStyle name="Dane wyjściowe" xfId="3" builtinId="21"/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70" zoomScaleNormal="70" workbookViewId="0">
      <selection activeCell="F5" sqref="F5"/>
    </sheetView>
  </sheetViews>
  <sheetFormatPr defaultColWidth="9.109375" defaultRowHeight="14.4" x14ac:dyDescent="0.3"/>
  <cols>
    <col min="1" max="1" width="9.109375" style="1"/>
    <col min="2" max="2" width="41" style="1" bestFit="1" customWidth="1"/>
    <col min="3" max="3" width="69.21875" style="1" customWidth="1"/>
    <col min="4" max="4" width="7.44140625" style="1" customWidth="1"/>
    <col min="5" max="5" width="13.44140625" style="1" customWidth="1"/>
    <col min="6" max="6" width="18" style="1" bestFit="1" customWidth="1"/>
    <col min="7" max="7" width="9.5546875" style="1" customWidth="1"/>
    <col min="8" max="8" width="17" style="1" bestFit="1" customWidth="1"/>
    <col min="9" max="9" width="15.5546875" style="1" customWidth="1"/>
    <col min="10" max="12" width="17.5546875" style="1" customWidth="1"/>
    <col min="13" max="16384" width="9.109375" style="1"/>
  </cols>
  <sheetData>
    <row r="1" spans="1:12" ht="21" x14ac:dyDescent="0.4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21"/>
      <c r="L1" s="7"/>
    </row>
    <row r="2" spans="1:12" s="2" customFormat="1" ht="30" customHeight="1" x14ac:dyDescent="0.3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2" t="s">
        <v>5</v>
      </c>
      <c r="G2" s="22" t="s">
        <v>6</v>
      </c>
      <c r="H2" s="22" t="s">
        <v>7</v>
      </c>
      <c r="I2" s="23" t="s">
        <v>8</v>
      </c>
      <c r="J2" s="23" t="s">
        <v>9</v>
      </c>
      <c r="K2" s="23" t="s">
        <v>57</v>
      </c>
      <c r="L2" s="23" t="s">
        <v>47</v>
      </c>
    </row>
    <row r="3" spans="1:12" ht="48.6" customHeight="1" x14ac:dyDescent="0.3">
      <c r="A3" s="27">
        <v>1</v>
      </c>
      <c r="B3" s="28" t="s">
        <v>55</v>
      </c>
      <c r="C3" s="28" t="s">
        <v>17</v>
      </c>
      <c r="D3" s="29">
        <v>30</v>
      </c>
      <c r="E3" s="29" t="s">
        <v>48</v>
      </c>
      <c r="F3" s="24"/>
      <c r="G3" s="25"/>
      <c r="H3" s="24">
        <f>D3*F3</f>
        <v>0</v>
      </c>
      <c r="I3" s="24">
        <f>F3*G3</f>
        <v>0</v>
      </c>
      <c r="J3" s="24">
        <f>G3*H3</f>
        <v>0</v>
      </c>
      <c r="K3" s="24">
        <f>H3+J3</f>
        <v>0</v>
      </c>
      <c r="L3" s="24"/>
    </row>
    <row r="4" spans="1:12" ht="52.2" customHeight="1" x14ac:dyDescent="0.3">
      <c r="A4" s="27">
        <v>2</v>
      </c>
      <c r="B4" s="28" t="s">
        <v>56</v>
      </c>
      <c r="C4" s="30" t="s">
        <v>18</v>
      </c>
      <c r="D4" s="29">
        <v>30</v>
      </c>
      <c r="E4" s="29" t="s">
        <v>48</v>
      </c>
      <c r="F4" s="24"/>
      <c r="G4" s="25"/>
      <c r="H4" s="24">
        <f t="shared" ref="H4:H6" si="0">D4*F4</f>
        <v>0</v>
      </c>
      <c r="I4" s="24">
        <f t="shared" ref="I4:I22" si="1">F4*G4</f>
        <v>0</v>
      </c>
      <c r="J4" s="24">
        <f t="shared" ref="J4:J22" si="2">G4*H4</f>
        <v>0</v>
      </c>
      <c r="K4" s="24">
        <f t="shared" ref="K4:K22" si="3">H4+J4</f>
        <v>0</v>
      </c>
      <c r="L4" s="24"/>
    </row>
    <row r="5" spans="1:12" ht="87.6" customHeight="1" x14ac:dyDescent="0.3">
      <c r="A5" s="27">
        <v>3</v>
      </c>
      <c r="B5" s="30" t="s">
        <v>29</v>
      </c>
      <c r="C5" s="31" t="s">
        <v>30</v>
      </c>
      <c r="D5" s="32">
        <v>4</v>
      </c>
      <c r="E5" s="32" t="s">
        <v>14</v>
      </c>
      <c r="F5" s="24"/>
      <c r="G5" s="25"/>
      <c r="H5" s="24">
        <f t="shared" si="0"/>
        <v>0</v>
      </c>
      <c r="I5" s="24">
        <f t="shared" si="1"/>
        <v>0</v>
      </c>
      <c r="J5" s="24">
        <f t="shared" si="2"/>
        <v>0</v>
      </c>
      <c r="K5" s="24">
        <f t="shared" si="3"/>
        <v>0</v>
      </c>
      <c r="L5" s="24"/>
    </row>
    <row r="6" spans="1:12" ht="89.4" customHeight="1" x14ac:dyDescent="0.3">
      <c r="A6" s="27">
        <v>4</v>
      </c>
      <c r="B6" s="28" t="s">
        <v>58</v>
      </c>
      <c r="C6" s="33" t="s">
        <v>59</v>
      </c>
      <c r="D6" s="29">
        <v>10</v>
      </c>
      <c r="E6" s="29" t="s">
        <v>50</v>
      </c>
      <c r="F6" s="24"/>
      <c r="G6" s="25"/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/>
    </row>
    <row r="7" spans="1:12" ht="43.2" x14ac:dyDescent="0.3">
      <c r="A7" s="27">
        <v>5</v>
      </c>
      <c r="B7" s="28" t="s">
        <v>28</v>
      </c>
      <c r="C7" s="28" t="s">
        <v>45</v>
      </c>
      <c r="D7" s="29">
        <v>250</v>
      </c>
      <c r="E7" s="29" t="s">
        <v>48</v>
      </c>
      <c r="F7" s="24"/>
      <c r="G7" s="25"/>
      <c r="H7" s="24">
        <f>F7*D7</f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/>
    </row>
    <row r="8" spans="1:12" ht="28.8" x14ac:dyDescent="0.3">
      <c r="A8" s="27">
        <v>6</v>
      </c>
      <c r="B8" s="28" t="s">
        <v>15</v>
      </c>
      <c r="C8" s="28" t="s">
        <v>44</v>
      </c>
      <c r="D8" s="29">
        <v>140</v>
      </c>
      <c r="E8" s="29" t="s">
        <v>48</v>
      </c>
      <c r="F8" s="24"/>
      <c r="G8" s="25"/>
      <c r="H8" s="24">
        <f>F8*D8</f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/>
    </row>
    <row r="9" spans="1:12" ht="27" customHeight="1" x14ac:dyDescent="0.3">
      <c r="A9" s="27">
        <v>7</v>
      </c>
      <c r="B9" s="34" t="s">
        <v>16</v>
      </c>
      <c r="C9" s="28" t="s">
        <v>46</v>
      </c>
      <c r="D9" s="29">
        <v>20</v>
      </c>
      <c r="E9" s="29" t="s">
        <v>48</v>
      </c>
      <c r="F9" s="24"/>
      <c r="G9" s="25"/>
      <c r="H9" s="24">
        <f>F9*D9</f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/>
    </row>
    <row r="10" spans="1:12" ht="27" customHeight="1" x14ac:dyDescent="0.3">
      <c r="A10" s="27">
        <v>8</v>
      </c>
      <c r="B10" s="30" t="s">
        <v>52</v>
      </c>
      <c r="C10" s="30" t="s">
        <v>53</v>
      </c>
      <c r="D10" s="32">
        <v>6</v>
      </c>
      <c r="E10" s="32" t="s">
        <v>14</v>
      </c>
      <c r="F10" s="24"/>
      <c r="G10" s="25"/>
      <c r="H10" s="24">
        <f>F10*D10</f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/>
    </row>
    <row r="11" spans="1:12" x14ac:dyDescent="0.3">
      <c r="A11" s="27">
        <v>9</v>
      </c>
      <c r="B11" s="34" t="s">
        <v>20</v>
      </c>
      <c r="C11" s="28" t="s">
        <v>35</v>
      </c>
      <c r="D11" s="29">
        <v>10</v>
      </c>
      <c r="E11" s="29" t="s">
        <v>49</v>
      </c>
      <c r="F11" s="24"/>
      <c r="G11" s="25"/>
      <c r="H11" s="24">
        <f>F11*D11</f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/>
    </row>
    <row r="12" spans="1:12" x14ac:dyDescent="0.3">
      <c r="A12" s="27">
        <v>10</v>
      </c>
      <c r="B12" s="34" t="s">
        <v>22</v>
      </c>
      <c r="C12" s="28" t="s">
        <v>43</v>
      </c>
      <c r="D12" s="29">
        <v>10</v>
      </c>
      <c r="E12" s="29" t="s">
        <v>49</v>
      </c>
      <c r="F12" s="24"/>
      <c r="G12" s="25"/>
      <c r="H12" s="24">
        <f t="shared" ref="H12:H22" si="4">F12*D12</f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/>
    </row>
    <row r="13" spans="1:12" ht="28.8" x14ac:dyDescent="0.3">
      <c r="A13" s="27">
        <v>11</v>
      </c>
      <c r="B13" s="34" t="s">
        <v>19</v>
      </c>
      <c r="C13" s="28" t="s">
        <v>27</v>
      </c>
      <c r="D13" s="29">
        <v>10</v>
      </c>
      <c r="E13" s="29" t="s">
        <v>49</v>
      </c>
      <c r="F13" s="24"/>
      <c r="G13" s="25"/>
      <c r="H13" s="24">
        <f t="shared" si="4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4"/>
    </row>
    <row r="14" spans="1:12" x14ac:dyDescent="0.3">
      <c r="A14" s="27">
        <v>12</v>
      </c>
      <c r="B14" s="34" t="s">
        <v>25</v>
      </c>
      <c r="C14" s="28" t="s">
        <v>39</v>
      </c>
      <c r="D14" s="29">
        <v>10</v>
      </c>
      <c r="E14" s="29" t="s">
        <v>49</v>
      </c>
      <c r="F14" s="24"/>
      <c r="G14" s="25"/>
      <c r="H14" s="24">
        <f t="shared" si="4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24"/>
    </row>
    <row r="15" spans="1:12" ht="28.8" x14ac:dyDescent="0.3">
      <c r="A15" s="27">
        <v>13</v>
      </c>
      <c r="B15" s="34" t="s">
        <v>32</v>
      </c>
      <c r="C15" s="28" t="s">
        <v>33</v>
      </c>
      <c r="D15" s="29">
        <v>10</v>
      </c>
      <c r="E15" s="29" t="s">
        <v>49</v>
      </c>
      <c r="F15" s="24"/>
      <c r="G15" s="25"/>
      <c r="H15" s="24">
        <f t="shared" si="4"/>
        <v>0</v>
      </c>
      <c r="I15" s="24">
        <f t="shared" si="1"/>
        <v>0</v>
      </c>
      <c r="J15" s="24">
        <f t="shared" si="2"/>
        <v>0</v>
      </c>
      <c r="K15" s="24">
        <f t="shared" si="3"/>
        <v>0</v>
      </c>
      <c r="L15" s="24"/>
    </row>
    <row r="16" spans="1:12" x14ac:dyDescent="0.3">
      <c r="A16" s="27">
        <v>14</v>
      </c>
      <c r="B16" s="34" t="s">
        <v>24</v>
      </c>
      <c r="C16" s="28" t="s">
        <v>36</v>
      </c>
      <c r="D16" s="29">
        <v>10</v>
      </c>
      <c r="E16" s="29" t="s">
        <v>49</v>
      </c>
      <c r="F16" s="24"/>
      <c r="G16" s="25"/>
      <c r="H16" s="24">
        <f t="shared" si="4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4"/>
    </row>
    <row r="17" spans="1:12" x14ac:dyDescent="0.3">
      <c r="A17" s="27">
        <v>15</v>
      </c>
      <c r="B17" s="34" t="s">
        <v>21</v>
      </c>
      <c r="C17" s="28" t="s">
        <v>37</v>
      </c>
      <c r="D17" s="29">
        <v>10</v>
      </c>
      <c r="E17" s="29" t="s">
        <v>49</v>
      </c>
      <c r="F17" s="24"/>
      <c r="G17" s="25"/>
      <c r="H17" s="24">
        <f t="shared" si="4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4"/>
    </row>
    <row r="18" spans="1:12" ht="28.8" x14ac:dyDescent="0.3">
      <c r="A18" s="27">
        <v>16</v>
      </c>
      <c r="B18" s="34" t="s">
        <v>26</v>
      </c>
      <c r="C18" s="28" t="s">
        <v>40</v>
      </c>
      <c r="D18" s="29">
        <v>10</v>
      </c>
      <c r="E18" s="29" t="s">
        <v>49</v>
      </c>
      <c r="F18" s="24"/>
      <c r="G18" s="25"/>
      <c r="H18" s="24">
        <f t="shared" si="4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4"/>
    </row>
    <row r="19" spans="1:12" x14ac:dyDescent="0.3">
      <c r="A19" s="27">
        <v>17</v>
      </c>
      <c r="B19" s="35" t="s">
        <v>23</v>
      </c>
      <c r="C19" s="30" t="s">
        <v>34</v>
      </c>
      <c r="D19" s="32">
        <v>10</v>
      </c>
      <c r="E19" s="32" t="s">
        <v>49</v>
      </c>
      <c r="F19" s="24"/>
      <c r="G19" s="25"/>
      <c r="H19" s="24">
        <f t="shared" si="4"/>
        <v>0</v>
      </c>
      <c r="I19" s="24">
        <f t="shared" si="1"/>
        <v>0</v>
      </c>
      <c r="J19" s="24">
        <f t="shared" si="2"/>
        <v>0</v>
      </c>
      <c r="K19" s="24">
        <f t="shared" si="3"/>
        <v>0</v>
      </c>
      <c r="L19" s="24"/>
    </row>
    <row r="20" spans="1:12" x14ac:dyDescent="0.3">
      <c r="A20" s="27">
        <v>18</v>
      </c>
      <c r="B20" s="36" t="s">
        <v>41</v>
      </c>
      <c r="C20" s="37" t="s">
        <v>42</v>
      </c>
      <c r="D20" s="38">
        <v>10</v>
      </c>
      <c r="E20" s="38" t="s">
        <v>49</v>
      </c>
      <c r="F20" s="26"/>
      <c r="G20" s="25"/>
      <c r="H20" s="26">
        <f t="shared" si="4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26"/>
    </row>
    <row r="21" spans="1:12" ht="28.8" x14ac:dyDescent="0.3">
      <c r="A21" s="27">
        <v>19</v>
      </c>
      <c r="B21" s="36" t="s">
        <v>51</v>
      </c>
      <c r="C21" s="37" t="s">
        <v>38</v>
      </c>
      <c r="D21" s="38">
        <v>10</v>
      </c>
      <c r="E21" s="38" t="s">
        <v>49</v>
      </c>
      <c r="F21" s="26"/>
      <c r="G21" s="25"/>
      <c r="H21" s="26">
        <f t="shared" si="4"/>
        <v>0</v>
      </c>
      <c r="I21" s="24">
        <f t="shared" si="1"/>
        <v>0</v>
      </c>
      <c r="J21" s="24">
        <f t="shared" si="2"/>
        <v>0</v>
      </c>
      <c r="K21" s="24">
        <f t="shared" si="3"/>
        <v>0</v>
      </c>
      <c r="L21" s="26"/>
    </row>
    <row r="22" spans="1:12" x14ac:dyDescent="0.3">
      <c r="A22" s="27">
        <v>20</v>
      </c>
      <c r="B22" s="36" t="s">
        <v>54</v>
      </c>
      <c r="C22" s="37" t="s">
        <v>31</v>
      </c>
      <c r="D22" s="38">
        <v>6</v>
      </c>
      <c r="E22" s="38" t="s">
        <v>50</v>
      </c>
      <c r="F22" s="26"/>
      <c r="G22" s="25"/>
      <c r="H22" s="26">
        <f t="shared" si="4"/>
        <v>0</v>
      </c>
      <c r="I22" s="24">
        <f t="shared" si="1"/>
        <v>0</v>
      </c>
      <c r="J22" s="24">
        <f t="shared" si="2"/>
        <v>0</v>
      </c>
      <c r="K22" s="24">
        <f t="shared" si="3"/>
        <v>0</v>
      </c>
      <c r="L22" s="26"/>
    </row>
    <row r="23" spans="1:12" x14ac:dyDescent="0.3">
      <c r="A23" s="8"/>
      <c r="B23" s="9"/>
      <c r="C23" s="10"/>
      <c r="D23" s="11"/>
      <c r="E23" s="11"/>
      <c r="F23" s="12"/>
      <c r="G23" s="13"/>
      <c r="H23" s="12"/>
      <c r="I23" s="12"/>
      <c r="J23" s="12"/>
      <c r="K23" s="12"/>
      <c r="L23" s="12"/>
    </row>
    <row r="24" spans="1:12" ht="15" thickBot="1" x14ac:dyDescent="0.35"/>
    <row r="25" spans="1:12" ht="15" x14ac:dyDescent="0.3">
      <c r="F25" s="17" t="s">
        <v>7</v>
      </c>
      <c r="G25" s="18"/>
      <c r="H25" s="4">
        <f>SUM(H3:H22)</f>
        <v>0</v>
      </c>
    </row>
    <row r="26" spans="1:12" ht="15" x14ac:dyDescent="0.3">
      <c r="F26" s="19" t="s">
        <v>10</v>
      </c>
      <c r="G26" s="20"/>
      <c r="H26" s="5">
        <v>0</v>
      </c>
    </row>
    <row r="27" spans="1:12" ht="15" x14ac:dyDescent="0.3">
      <c r="F27" s="19" t="s">
        <v>11</v>
      </c>
      <c r="G27" s="20"/>
      <c r="H27" s="5">
        <f>SUMIF(G3:G22,8%,J3:J22)</f>
        <v>0</v>
      </c>
      <c r="I27" s="3"/>
    </row>
    <row r="28" spans="1:12" ht="15" x14ac:dyDescent="0.3">
      <c r="F28" s="19" t="s">
        <v>12</v>
      </c>
      <c r="G28" s="20"/>
      <c r="H28" s="5">
        <f>SUMIF(G3:G22,23%,J3:J22)</f>
        <v>0</v>
      </c>
    </row>
    <row r="29" spans="1:12" ht="15.6" thickBot="1" x14ac:dyDescent="0.35">
      <c r="F29" s="14" t="s">
        <v>13</v>
      </c>
      <c r="G29" s="15"/>
      <c r="H29" s="6">
        <f>SUM(K3:K22)</f>
        <v>0</v>
      </c>
    </row>
  </sheetData>
  <sheetProtection sheet="1" objects="1" scenarios="1"/>
  <sortState xmlns:xlrd2="http://schemas.microsoft.com/office/spreadsheetml/2017/richdata2" ref="B3:E22">
    <sortCondition ref="B3:B22"/>
  </sortState>
  <mergeCells count="6">
    <mergeCell ref="F29:G29"/>
    <mergeCell ref="A1:J1"/>
    <mergeCell ref="F25:G25"/>
    <mergeCell ref="F26:G26"/>
    <mergeCell ref="F27:G27"/>
    <mergeCell ref="F28:G2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kawa i syropy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Przygódzka</dc:creator>
  <cp:lastModifiedBy>Mariusz Kawałko</cp:lastModifiedBy>
  <dcterms:created xsi:type="dcterms:W3CDTF">2022-08-04T12:33:52Z</dcterms:created>
  <dcterms:modified xsi:type="dcterms:W3CDTF">2024-02-05T13:12:40Z</dcterms:modified>
</cp:coreProperties>
</file>