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_DOK\1-WNIOSKI\1-2024\UBEZPIECZENIA 2024\Przetarg\"/>
    </mc:Choice>
  </mc:AlternateContent>
  <xr:revisionPtr revIDLastSave="0" documentId="13_ncr:1_{AB2980B0-95AD-46CC-9533-65D21DDD77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akładka nr 1" sheetId="12" r:id="rId1"/>
    <sheet name="Zakładka nr 2" sheetId="3" r:id="rId2"/>
    <sheet name="Zakładka nr 3" sheetId="4" r:id="rId3"/>
    <sheet name="Zakładka nr 4" sheetId="5" r:id="rId4"/>
    <sheet name="Zakładka nr 5" sheetId="19" r:id="rId5"/>
  </sheets>
  <definedNames>
    <definedName name="_xlnm._FilterDatabase" localSheetId="0" hidden="1">'Zakładka nr 1'!$A$2:$O$2</definedName>
    <definedName name="_xlnm._FilterDatabase" localSheetId="2" hidden="1">'Zakładka nr 3'!#REF!</definedName>
    <definedName name="_xlnm._FilterDatabase" localSheetId="3" hidden="1">'Zakładka nr 4'!#REF!</definedName>
    <definedName name="_xlnm.Print_Area" localSheetId="2">'Zakładka nr 3'!$A$1:$G$62</definedName>
    <definedName name="_xlnm.Print_Area" localSheetId="3">'Zakładka nr 4'!$A$1:$P$3</definedName>
    <definedName name="_xlnm.Print_Titles" localSheetId="0">'Zakładka nr 1'!$2:$2</definedName>
    <definedName name="_xlnm.Print_Titles" localSheetId="3">'Zakładka nr 4'!$A:$B,'Zakładka nr 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E98" i="3" l="1"/>
  <c r="E97" i="3"/>
  <c r="E96" i="3"/>
  <c r="E93" i="3"/>
  <c r="E90" i="3"/>
  <c r="E89" i="3"/>
  <c r="E88" i="3"/>
  <c r="E86" i="3"/>
  <c r="E53" i="3"/>
  <c r="E52" i="3"/>
  <c r="E51" i="3"/>
  <c r="E50" i="3"/>
  <c r="E22" i="3"/>
  <c r="E280" i="3"/>
  <c r="E340" i="3"/>
  <c r="E339" i="3"/>
  <c r="E338" i="3"/>
  <c r="E337" i="3"/>
  <c r="E324" i="3"/>
  <c r="E298" i="3"/>
  <c r="E297" i="3"/>
  <c r="E296" i="3"/>
  <c r="E295" i="3"/>
  <c r="E294" i="3"/>
  <c r="E293" i="3"/>
  <c r="E100" i="3"/>
  <c r="E99" i="3"/>
  <c r="E92" i="3"/>
  <c r="E91" i="3"/>
  <c r="E87" i="3"/>
  <c r="E85" i="3"/>
  <c r="E84" i="3"/>
  <c r="E83" i="3"/>
  <c r="E82" i="3"/>
  <c r="E81" i="3"/>
  <c r="E80" i="3"/>
  <c r="E79" i="3"/>
  <c r="E78" i="3"/>
  <c r="E77" i="3"/>
  <c r="E76" i="3"/>
  <c r="E75" i="3"/>
  <c r="E74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1" i="3"/>
  <c r="E20" i="3"/>
  <c r="E19" i="3"/>
  <c r="E18" i="3"/>
  <c r="E17" i="3"/>
  <c r="C4" i="3"/>
  <c r="C15" i="19" l="1"/>
  <c r="G15" i="19"/>
  <c r="E15" i="19"/>
  <c r="C17" i="19" l="1"/>
  <c r="E330" i="3" l="1"/>
  <c r="C5" i="3" s="1"/>
  <c r="C55" i="4" l="1"/>
  <c r="C56" i="4"/>
  <c r="C25" i="4" l="1"/>
  <c r="C20" i="4" l="1"/>
  <c r="C30" i="4" l="1"/>
  <c r="C15" i="4" l="1"/>
  <c r="C45" i="4" l="1"/>
  <c r="C40" i="4"/>
  <c r="C10" i="4"/>
  <c r="C49" i="4" l="1"/>
  <c r="C35" i="4"/>
  <c r="C50" i="4" s="1"/>
  <c r="C57" i="4" l="1"/>
  <c r="C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KasiaM</author>
    <author>Przemek</author>
    <author>PrzemekB</author>
  </authors>
  <commentList>
    <comment ref="T14" authorId="0" shapeId="0" xr:uid="{B360C6CA-0081-4427-91BC-2F55D00A0EDB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14" authorId="0" shapeId="0" xr:uid="{C80C9B3A-A958-4D64-AC07-9B81ECCD7414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17" authorId="0" shapeId="0" xr:uid="{358AB04C-0ED0-4C82-8DFC-71B4005CC2A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7" authorId="1" shapeId="0" xr:uid="{0D7827C1-B472-4D36-B460-FC71E31D76F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7" authorId="1" shapeId="0" xr:uid="{BB5D8011-8DD9-424C-B030-67EFECC90AF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7" authorId="2" shapeId="0" xr:uid="{F6145441-E5DA-495F-90F1-55618F7F10C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7" authorId="2" shapeId="0" xr:uid="{B840018C-3E44-4B61-AFC0-09DEA3CE358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18" authorId="0" shapeId="0" xr:uid="{476D8174-C262-4390-8377-DE029C8F272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18" authorId="1" shapeId="0" xr:uid="{B85AB148-3D0E-4AD6-B108-C4A81DC0448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8" authorId="1" shapeId="0" xr:uid="{9E9628BD-AC47-4AEC-9049-EA32151646F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8" authorId="2" shapeId="0" xr:uid="{AF1ACD95-DAFF-4C2F-A374-B77F0BB5DAA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8" authorId="2" shapeId="0" xr:uid="{6BFCFACE-9A28-4035-9EFC-4D9EB158981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U19" authorId="1" shapeId="0" xr:uid="{1D207BBE-EA8C-4EBA-8027-FAB32E27DE7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19" authorId="1" shapeId="0" xr:uid="{5CBE174F-E3B2-495C-8E95-AAA3C6EB0D4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19" authorId="2" shapeId="0" xr:uid="{12E725FC-8C0F-4BB5-9C82-337D7438646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19" authorId="2" shapeId="0" xr:uid="{FE609650-F39F-4B06-88D5-6DE20CE5F84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U20" authorId="1" shapeId="0" xr:uid="{226CB72F-4A09-43C8-8E04-D6502A38FAD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0" authorId="1" shapeId="0" xr:uid="{A8E748BB-8858-40B9-9DF1-314AAF0CACD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0" authorId="2" shapeId="0" xr:uid="{5FF8FCD1-ABAB-4AAF-9ECB-62FCA76AEC2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0" authorId="2" shapeId="0" xr:uid="{91F3D88D-C416-4960-ABED-988FA264394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1" authorId="0" shapeId="0" xr:uid="{C4B18D28-7231-4B69-9DE4-F4236946535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1" authorId="1" shapeId="0" xr:uid="{9C184C59-08E2-4E13-BEDC-A13421B2E00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1" authorId="1" shapeId="0" xr:uid="{E4ABD6A4-194F-41AA-B35C-C2BD2D0C1B3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1" authorId="2" shapeId="0" xr:uid="{FEACA93C-822B-4CEC-82F6-C1BECC1AC91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1" authorId="2" shapeId="0" xr:uid="{217F9AE2-2184-40D9-A6A3-412BC51C137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2" authorId="0" shapeId="0" xr:uid="{7FCC07A6-FE0F-4D43-AF8A-C62E1AC774E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2" authorId="1" shapeId="0" xr:uid="{E6053A6E-AB75-4644-A2C5-7C4476EA39A9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2" authorId="1" shapeId="0" xr:uid="{1FDD8679-7221-49D1-B9C4-9AB1117807D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2" authorId="2" shapeId="0" xr:uid="{40A199AC-C3F5-4F5E-BE26-2FBB7767957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2" authorId="2" shapeId="0" xr:uid="{11BD0CA9-A651-401F-8254-F349F4B67B9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3" authorId="0" shapeId="0" xr:uid="{A82321F0-C46C-49C1-B5CD-FAAA96239FB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3" authorId="1" shapeId="0" xr:uid="{88110161-2210-46D4-9A5E-56BB41C3B42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3" authorId="1" shapeId="0" xr:uid="{417B9ECB-3B17-4358-94F2-29D6506C3F6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3" authorId="2" shapeId="0" xr:uid="{78A2D20A-A6B9-4276-B897-28F6766BFA0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3" authorId="2" shapeId="0" xr:uid="{5F828556-270C-48F0-8286-8C4B3E03730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4" authorId="0" shapeId="0" xr:uid="{42E79480-EDC7-4A3A-BBE7-F2175A2A398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4" authorId="1" shapeId="0" xr:uid="{84B4534E-862B-42B6-9DE8-BA0843D78C0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4" authorId="1" shapeId="0" xr:uid="{C27267D9-E105-4A4D-B559-6EDFEC0EF77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4" authorId="2" shapeId="0" xr:uid="{09747EAA-A5EA-48D0-8BFB-0BDA9E32C55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4" authorId="2" shapeId="0" xr:uid="{ED67A183-D854-46BD-9D62-746D8A32131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5" authorId="0" shapeId="0" xr:uid="{01E59363-8AE3-4042-B8B1-BA721F199AB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5" authorId="1" shapeId="0" xr:uid="{977D1867-EFAE-4C37-85DE-E31ABF824B5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5" authorId="1" shapeId="0" xr:uid="{973D8D03-B86E-4F43-98DE-EA77DF963E2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5" authorId="2" shapeId="0" xr:uid="{5D5D2FD3-031F-4D62-9587-624A47A544E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5" authorId="2" shapeId="0" xr:uid="{BFAE1370-18EC-4AC4-BB5F-EF888BE8C8B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6" authorId="0" shapeId="0" xr:uid="{A35F4C9C-07E5-430B-B5A2-1A20CC9A72C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6" authorId="1" shapeId="0" xr:uid="{AAF6953E-7A64-42E9-A601-565C0F99DDD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6" authorId="1" shapeId="0" xr:uid="{7A25D446-9F7F-442C-808F-F9F7410AC0A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6" authorId="2" shapeId="0" xr:uid="{82FD9294-1B56-4463-AB7F-C4CB5B25CC7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6" authorId="2" shapeId="0" xr:uid="{296F9BE0-26A1-4DDE-AABF-1E3F65181E8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7" authorId="0" shapeId="0" xr:uid="{64272F4F-06CF-4DE7-B292-F83AD718378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7" authorId="1" shapeId="0" xr:uid="{4B32FD51-1F87-4A97-BCB5-BAE1B660E3E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7" authorId="1" shapeId="0" xr:uid="{80A655BD-D4B9-4F57-AB90-7FCB69E02DF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7" authorId="2" shapeId="0" xr:uid="{8AA139FC-6B92-48F3-AF85-25B91E21B80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7" authorId="2" shapeId="0" xr:uid="{B5BF527D-C1BC-4CEE-AA60-5D45C0C3368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8" authorId="0" shapeId="0" xr:uid="{C8BD5CC2-7698-4AC1-A2AC-D08C14A81BF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8" authorId="1" shapeId="0" xr:uid="{78B53B63-E066-4BA2-A1BD-7447E2B796F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8" authorId="1" shapeId="0" xr:uid="{552E60C3-A0C4-4CF3-B774-45469E3538C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8" authorId="2" shapeId="0" xr:uid="{30130A3D-C19C-4E73-80AB-C635D7D65B2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8" authorId="2" shapeId="0" xr:uid="{F0B16A3E-9B89-4DB0-8B50-F134AD607CD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" authorId="0" shapeId="0" xr:uid="{6351B370-5DC0-4E1B-9480-3A765CABC48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" authorId="1" shapeId="0" xr:uid="{71D5B846-D3F5-4F2B-A63C-B95E261653F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" authorId="1" shapeId="0" xr:uid="{625B18B6-3918-4E81-BC75-EAA405E363D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" authorId="2" shapeId="0" xr:uid="{5FFFBF0A-82D6-41CF-9D44-EFD5C209862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" authorId="2" shapeId="0" xr:uid="{D4163555-D574-42A2-88B9-B4F7DFB9A8B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0" authorId="0" shapeId="0" xr:uid="{C116865F-5447-4E8F-8E4E-71754DEA841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0" authorId="1" shapeId="0" xr:uid="{AA58382C-96D6-4BFC-9727-B8341B9F67D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0" authorId="1" shapeId="0" xr:uid="{64A3C011-EAB9-4B37-A8DB-2BA4CBEE745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0" authorId="2" shapeId="0" xr:uid="{76A66DC0-5712-48BE-909B-06A264DFED9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0" authorId="2" shapeId="0" xr:uid="{1A6176F6-6452-4839-A2E2-B63F6A476B8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1" authorId="0" shapeId="0" xr:uid="{5FE95C36-A6A0-4998-9583-F13A27D5636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1" authorId="1" shapeId="0" xr:uid="{55B4A8BD-53F7-4C72-AC82-880D5593B82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1" authorId="1" shapeId="0" xr:uid="{CA02B790-4611-46FF-B291-18108C4EB3D8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1" authorId="2" shapeId="0" xr:uid="{E6D22812-C7A2-4049-93EE-46C9520CECA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1" authorId="2" shapeId="0" xr:uid="{2E00D661-3480-4E37-B2E5-A7D905E7901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2" authorId="0" shapeId="0" xr:uid="{4639A0B3-0F3F-4029-89EE-C1F4823DBE5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2" authorId="1" shapeId="0" xr:uid="{850C6FAD-116B-41E6-8146-C8839252E5B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2" authorId="1" shapeId="0" xr:uid="{6A3EF279-8138-4667-A22E-DC5D3D9640F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2" authorId="2" shapeId="0" xr:uid="{F3A415B6-F1DB-4697-B517-45833548D93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2" authorId="2" shapeId="0" xr:uid="{925EBDB0-1E67-4A04-8B23-D1AB6295C95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3" authorId="0" shapeId="0" xr:uid="{65619FF0-85C5-445C-8332-D7B832664C2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3" authorId="1" shapeId="0" xr:uid="{304910CE-2738-4FE6-A647-067855318F5A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3" authorId="1" shapeId="0" xr:uid="{31743433-3F0F-4918-A700-9C558ED7F93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3" authorId="2" shapeId="0" xr:uid="{58AE90CE-9E78-45B5-A9C1-AB3B9FDAE2A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3" authorId="2" shapeId="0" xr:uid="{1EB4AE2D-7098-4344-B0F1-56BF7DBC8E0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4" authorId="0" shapeId="0" xr:uid="{59132F53-B448-4A3D-B732-7A686347275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4" authorId="1" shapeId="0" xr:uid="{A7BE4230-6271-42F1-8A4E-762CE0A19E0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4" authorId="1" shapeId="0" xr:uid="{34EE8025-0781-49E6-8338-1EA6E319E3F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4" authorId="2" shapeId="0" xr:uid="{E0D35F08-1E4F-4045-BEF9-7FA8D79249C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4" authorId="2" shapeId="0" xr:uid="{1744B559-2F7A-4E89-885F-D74E3C49FF6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5" authorId="0" shapeId="0" xr:uid="{5DC2127A-56C0-49BE-9299-57473CC5F64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5" authorId="1" shapeId="0" xr:uid="{E4D6DA5A-2E6E-40FA-8FD8-FE6129076F7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5" authorId="1" shapeId="0" xr:uid="{797A9BF7-26C0-44D1-B167-B3EFB2114EF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5" authorId="2" shapeId="0" xr:uid="{37581CE1-DC14-47D7-A24F-AE11F449416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5" authorId="2" shapeId="0" xr:uid="{B61985C5-5C93-418F-B3F3-2BC3901CC1F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6" authorId="0" shapeId="0" xr:uid="{13BC2376-A2CB-46F4-B73F-A90FC775F76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6" authorId="1" shapeId="0" xr:uid="{8B939DA1-884C-47AE-B366-C89CF2595AC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6" authorId="1" shapeId="0" xr:uid="{56E480D2-A0EF-4230-BBC6-8941253DBB8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6" authorId="2" shapeId="0" xr:uid="{80E763C7-F149-4EEC-B2C7-98D278FD110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6" authorId="2" shapeId="0" xr:uid="{F9749EF6-0425-4073-9EB2-6E298CA8807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7" authorId="0" shapeId="0" xr:uid="{792B6970-27DD-4F85-89DE-DD5ADDB0877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7" authorId="1" shapeId="0" xr:uid="{4FE0D65C-8D45-4340-9848-6547A767846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7" authorId="1" shapeId="0" xr:uid="{DCBCC6F0-D205-4893-8C69-648F452EACB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7" authorId="2" shapeId="0" xr:uid="{ADC586BC-1B97-447C-B690-DE5060D851E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7" authorId="2" shapeId="0" xr:uid="{94F8D77F-2CC9-4159-8395-F1DF4A99BD7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8" authorId="0" shapeId="0" xr:uid="{720EF62A-33C0-435D-BE9F-2F834083F36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8" authorId="1" shapeId="0" xr:uid="{D18B8085-28F1-4693-A6A7-62504FD7E49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8" authorId="1" shapeId="0" xr:uid="{52BFCCA9-4C13-4B0F-B301-B836F2549C0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8" authorId="2" shapeId="0" xr:uid="{C13F59DE-04BF-4087-BE85-F3EA10F0871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8" authorId="2" shapeId="0" xr:uid="{B9BEB1DA-D47A-42B9-8514-C6B03AE4EE0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9" authorId="0" shapeId="0" xr:uid="{A6465EF5-8B60-4C54-9193-B1D62BAE809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9" authorId="1" shapeId="0" xr:uid="{F12A32F0-0454-4738-A46A-D938CA6C68E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9" authorId="1" shapeId="0" xr:uid="{81DBE5DA-EDC1-4486-8086-F19640B3007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9" authorId="2" shapeId="0" xr:uid="{4222640B-57F4-447C-A686-503BF014992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9" authorId="2" shapeId="0" xr:uid="{6847EFAD-0C8F-4FDC-AB18-F7D4A73AFE2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0" authorId="0" shapeId="0" xr:uid="{7FFC071C-1C9D-47BA-BCD7-7B3CEFFF5CB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0" authorId="1" shapeId="0" xr:uid="{C4408B39-F704-4EB2-AB74-8CB491E9661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0" authorId="1" shapeId="0" xr:uid="{A09746D6-DDA4-4238-A45B-4F435F359BE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0" authorId="2" shapeId="0" xr:uid="{75647E4D-DB75-4BAD-91D1-1DEDE9821A3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0" authorId="2" shapeId="0" xr:uid="{6E00766D-DF96-461A-AE59-F7C6601469B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1" authorId="0" shapeId="0" xr:uid="{03CAA9B2-DF0A-4537-B183-ACAF1713F71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1" authorId="1" shapeId="0" xr:uid="{F5576C16-ED78-44DA-BE46-D1BEE97939C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1" authorId="1" shapeId="0" xr:uid="{F5BFFE83-4B07-487B-A27E-0598A2CB435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1" authorId="2" shapeId="0" xr:uid="{2E594BDB-241E-47FE-A9DD-4A51194A4CC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1" authorId="2" shapeId="0" xr:uid="{0C90A0D9-6295-465B-B6B7-BD7E8ED9EB9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2" authorId="0" shapeId="0" xr:uid="{58D98AC6-F062-450C-8533-5A7BE6F3CFC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2" authorId="1" shapeId="0" xr:uid="{2AD400D5-79E2-4D51-8428-ECB7D2A1C3C4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2" authorId="1" shapeId="0" xr:uid="{8782C915-F81B-439F-908B-3CFD59F6A67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2" authorId="2" shapeId="0" xr:uid="{B6D18529-5CD7-4E93-9FCC-968E18D7750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2" authorId="2" shapeId="0" xr:uid="{6C13853A-F829-407D-BAF7-43137D777B9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3" authorId="0" shapeId="0" xr:uid="{944FAD18-924E-42C4-A2C4-E5BD91E0D66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3" authorId="1" shapeId="0" xr:uid="{D30B589B-FA7C-4B39-AAEF-69C334B5AFA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3" authorId="1" shapeId="0" xr:uid="{32CAB28C-3EA6-4276-BEC7-D9C40357A3D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3" authorId="2" shapeId="0" xr:uid="{69B76F91-DD33-4CD2-91B3-87A6948B2A9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3" authorId="2" shapeId="0" xr:uid="{80F91157-4524-4FAE-BFAA-18DE58BB8A9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4" authorId="0" shapeId="0" xr:uid="{C9094111-EC82-4A6B-BC32-ADF020A0AF5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4" authorId="1" shapeId="0" xr:uid="{998F6B0A-B76C-4909-8211-A196BBE48B0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4" authorId="1" shapeId="0" xr:uid="{51DDF061-6917-4550-AD73-0F4B3D1A9FF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4" authorId="2" shapeId="0" xr:uid="{281EC964-026A-4222-9E20-7BC0C384110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4" authorId="2" shapeId="0" xr:uid="{EA71D6BF-0939-46D5-9745-12300F73062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5" authorId="0" shapeId="0" xr:uid="{12A794B9-37AE-41C2-9B2F-773FA7B75E3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5" authorId="1" shapeId="0" xr:uid="{396AD318-F498-4AC4-ADA8-5707237B48A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5" authorId="1" shapeId="0" xr:uid="{E3B38FDB-E47F-4032-A8C6-0369648AB4FA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5" authorId="2" shapeId="0" xr:uid="{5B2DB68E-F615-4546-97CC-E535ADDD825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5" authorId="2" shapeId="0" xr:uid="{E7FFAE59-5BEA-4C40-8A8E-825AD00A967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6" authorId="0" shapeId="0" xr:uid="{2850A775-97BF-403B-AE15-A2312A8DAB2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6" authorId="1" shapeId="0" xr:uid="{34AC399F-B09A-4260-8A5A-C717F6D2783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6" authorId="1" shapeId="0" xr:uid="{932E8471-3555-4F08-BC52-FB294D1872A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6" authorId="2" shapeId="0" xr:uid="{51349B1F-83DD-4A04-BECC-A1B420F9C30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6" authorId="2" shapeId="0" xr:uid="{1FEFF422-48C6-4B79-810E-5F020F58409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7" authorId="0" shapeId="0" xr:uid="{58D6D74F-DA62-4451-B10A-78725DD01C7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7" authorId="1" shapeId="0" xr:uid="{7DB8A230-8186-467D-AF80-C71680401D2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7" authorId="1" shapeId="0" xr:uid="{8B99FDA7-B074-4471-88AB-55C978F8DD4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7" authorId="2" shapeId="0" xr:uid="{24681CE4-22C1-4A6A-AEE0-53A4FF7765E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7" authorId="2" shapeId="0" xr:uid="{5C0314FC-3092-4E6E-9FDA-E3ABE0AB082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8" authorId="0" shapeId="0" xr:uid="{C75A9FF9-9652-4172-A96F-5BDDFDD6B3CE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8" authorId="1" shapeId="0" xr:uid="{176C939A-511F-4037-9B45-9D897E49A57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8" authorId="1" shapeId="0" xr:uid="{2FA2CAD9-17A3-410F-A717-B2B3C5584E2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8" authorId="2" shapeId="0" xr:uid="{79ED6F5A-F60B-4B70-A399-F06713ADFFD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8" authorId="2" shapeId="0" xr:uid="{4526C43F-6555-47D6-BB0D-9F876C5DFC7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49" authorId="0" shapeId="0" xr:uid="{A2A0F79C-DDE5-452B-8F68-443ED21246E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49" authorId="1" shapeId="0" xr:uid="{43881C08-6D46-4C50-BEC5-0CD07972043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49" authorId="1" shapeId="0" xr:uid="{B889C27B-37CB-4D99-B9F5-5BE1F5D72FE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49" authorId="2" shapeId="0" xr:uid="{7EB1FACE-4DDF-45FB-B8AA-102C7F592B6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49" authorId="2" shapeId="0" xr:uid="{D5F70532-14DD-4FEB-B947-2D67200E34D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0" authorId="0" shapeId="0" xr:uid="{74BE5358-A665-4E6A-A555-111E6C4CFA7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0" authorId="1" shapeId="0" xr:uid="{BB9723DF-5FEC-428E-93BA-590E54303CD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0" authorId="1" shapeId="0" xr:uid="{58A9D0EF-9609-4A86-8183-458EFBA661A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0" authorId="2" shapeId="0" xr:uid="{DA4FC62A-4641-4B78-98ED-12F8655F384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0" authorId="2" shapeId="0" xr:uid="{C9FD07C2-5D1C-4B56-A7C9-7D39B0CBCE4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1" authorId="0" shapeId="0" xr:uid="{39A59543-8804-4696-8FF1-7C47796BC31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1" authorId="1" shapeId="0" xr:uid="{781E0A07-C56F-4981-9C2A-FA184507F16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1" authorId="1" shapeId="0" xr:uid="{67A0B589-F9E1-41C3-891C-57776536BBE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1" authorId="2" shapeId="0" xr:uid="{41E9947B-F500-40DF-8853-8D66BEABB6D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1" authorId="2" shapeId="0" xr:uid="{5D3A97EB-5DB4-4364-91BC-B9B55ACA77A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2" authorId="0" shapeId="0" xr:uid="{594342E8-A529-44BA-B0BC-0C350B9B512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2" authorId="1" shapeId="0" xr:uid="{A65673C5-24F0-4C8D-B782-1AAEFF3B41CD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2" authorId="1" shapeId="0" xr:uid="{51AE9659-9080-48DF-B0E4-3D7C3ED5F8E6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2" authorId="2" shapeId="0" xr:uid="{C6418ABC-DE4C-46FD-B1C5-A678F221A63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2" authorId="2" shapeId="0" xr:uid="{3FD319A9-C84F-4DE4-AB72-53A6A4C1B83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3" authorId="0" shapeId="0" xr:uid="{6BCB1522-5739-4C1B-8736-F909D356D70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3" authorId="1" shapeId="0" xr:uid="{E00C2ABC-5BC6-440C-AA4A-33C4851C014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3" authorId="1" shapeId="0" xr:uid="{BED9E80E-E2E3-409A-AAA4-E20468195B1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3" authorId="2" shapeId="0" xr:uid="{C4CC0335-7BCB-4014-9A58-687B35DE33F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3" authorId="2" shapeId="0" xr:uid="{AE579983-9B44-4CB1-845B-EAB391DE155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4" authorId="0" shapeId="0" xr:uid="{905EF8E8-4D87-4E0C-B756-A624DFD9BF0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4" authorId="1" shapeId="0" xr:uid="{021E2D19-3511-4888-B942-9289FFD5051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4" authorId="1" shapeId="0" xr:uid="{D8C700A3-CC33-4751-8ADD-331DB08ED10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4" authorId="2" shapeId="0" xr:uid="{D1C1E621-45A9-4715-9D99-9349C19F245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4" authorId="2" shapeId="0" xr:uid="{84C80A82-2F84-40B2-BCFC-598C55AF83E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5" authorId="0" shapeId="0" xr:uid="{929D6777-0ACA-4F0E-AB46-62A2F4B588B1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5" authorId="1" shapeId="0" xr:uid="{486A0A2C-9435-4EC1-A6CC-251B7D58B4B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5" authorId="1" shapeId="0" xr:uid="{1A67D862-42EA-42CC-93B8-0F491EE32E5C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5" authorId="2" shapeId="0" xr:uid="{62BDAD3A-7F07-48DE-9DE6-0E7F7406FDF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5" authorId="2" shapeId="0" xr:uid="{3540EE74-DDE9-49EC-9E8C-F2E188E6682E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6" authorId="0" shapeId="0" xr:uid="{5B8001A2-2C98-44DF-9AB0-C957B8487C8B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6" authorId="1" shapeId="0" xr:uid="{5F135A29-55EF-479B-B717-1F4522062AD9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6" authorId="1" shapeId="0" xr:uid="{AE71C791-F446-4C12-80DE-CBB6BC249FB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6" authorId="2" shapeId="0" xr:uid="{6E36C80A-B5B3-4E40-9D2B-1D99259F977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6" authorId="2" shapeId="0" xr:uid="{5DD8C252-A183-44DD-96CB-8F9BC6D4105D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7" authorId="0" shapeId="0" xr:uid="{1EC7B9D4-4EC2-43AC-8A66-35156A32799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7" authorId="1" shapeId="0" xr:uid="{0976FBC2-15FC-4741-AB01-78934988C3A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7" authorId="1" shapeId="0" xr:uid="{4E659C49-90F6-4344-90F2-BF58C958DE5F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7" authorId="2" shapeId="0" xr:uid="{DC8CCD88-1D1B-4A7D-AAB0-D26927821FB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7" authorId="2" shapeId="0" xr:uid="{84DBC430-7785-4C00-8532-47C516495A3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8" authorId="0" shapeId="0" xr:uid="{766ACD65-A5C2-4DD3-8B16-82E0D1D7D9D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8" authorId="1" shapeId="0" xr:uid="{50920BA4-AE0C-49F8-9FDB-B55AD4429F0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8" authorId="1" shapeId="0" xr:uid="{D1D9A502-9C6E-422D-8BA0-4475DD72555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8" authorId="2" shapeId="0" xr:uid="{024C4935-EFE6-4D31-B0B9-DC67A5D6D28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8" authorId="2" shapeId="0" xr:uid="{6C2579B8-1FCB-49A6-996A-D92670D5C206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59" authorId="0" shapeId="0" xr:uid="{E11D862F-0C11-4153-8949-F772475BF81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59" authorId="1" shapeId="0" xr:uid="{2EDD24A3-836E-4CEE-8A6C-7CBA43F7259B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59" authorId="1" shapeId="0" xr:uid="{56886613-72A9-4EF4-914D-ACB03C8E0C9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59" authorId="2" shapeId="0" xr:uid="{83900CE7-1890-45AB-B963-3DDC98CB4C64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59" authorId="2" shapeId="0" xr:uid="{BBBE3121-549C-4B70-91C6-708EE47E6054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60" authorId="0" shapeId="0" xr:uid="{8625370C-33A9-4B71-9D70-5B62BCCAFD8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60" authorId="1" shapeId="0" xr:uid="{C04F8CA1-4EBB-4605-B998-54D9C10240A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60" authorId="1" shapeId="0" xr:uid="{1311353E-08DB-400A-9DF5-B967A6E5EBF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60" authorId="2" shapeId="0" xr:uid="{75B049F8-E18F-4088-801A-049A184A26E8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60" authorId="2" shapeId="0" xr:uid="{9B4A12EB-BB8A-4EED-882A-768946107B1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61" authorId="0" shapeId="0" xr:uid="{A79163C2-4233-45FB-9DEA-6190BD03EA4F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61" authorId="1" shapeId="0" xr:uid="{48F5FE7D-8865-430F-814A-F02CF5831D85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61" authorId="1" shapeId="0" xr:uid="{1E7EF13E-E6C4-4F8F-84AE-68D2415E83D1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61" authorId="2" shapeId="0" xr:uid="{46F499FC-2160-4AA2-A0EB-777A2C5B0B5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61" authorId="2" shapeId="0" xr:uid="{487C0784-370B-45A4-9EDF-1C8C2D4AF88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62" authorId="0" shapeId="0" xr:uid="{503E27EC-E796-4424-8B54-D719CE3FA564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62" authorId="1" shapeId="0" xr:uid="{B1605ADC-74E3-4AB5-B08A-B106FD31BA2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62" authorId="1" shapeId="0" xr:uid="{59BBB2DC-CE00-4A19-A860-4A6CB668C0D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62" authorId="2" shapeId="0" xr:uid="{B76E2C2B-E4DA-41B3-9EEB-0E4422D5E6C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62" authorId="2" shapeId="0" xr:uid="{C06F950E-64E4-4CE5-AC98-3798982159EA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63" authorId="0" shapeId="0" xr:uid="{AC198BF6-BC43-4AFD-9CE9-913F33DEAD03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63" authorId="1" shapeId="0" xr:uid="{0F4A84C9-3FDA-48E9-8AAC-F11D62AC504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63" authorId="1" shapeId="0" xr:uid="{AD9D2961-3635-4BA7-A04B-80746F41F82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63" authorId="2" shapeId="0" xr:uid="{80B37EF1-588E-4DBD-BFFE-11FA82ACC00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63" authorId="2" shapeId="0" xr:uid="{81005142-3EBC-449A-8D90-11CC73FBA427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BJ64" authorId="2" shapeId="0" xr:uid="{AF2E85D1-465E-476D-B32C-15E02E7A0AB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65" authorId="2" shapeId="0" xr:uid="{82CFABAB-B993-480E-90D0-C479ED6C59B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66" authorId="2" shapeId="0" xr:uid="{64AA29F0-AC10-4644-8E8C-25700F6DAF8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67" authorId="2" shapeId="0" xr:uid="{AF2DB10C-51BA-4313-886B-78DA9176F9E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68" authorId="2" shapeId="0" xr:uid="{69C52605-1354-40B1-AEEE-924AB3C5153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69" authorId="2" shapeId="0" xr:uid="{3A12E17C-2EB6-421C-A34D-C0545E96337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0" authorId="2" shapeId="0" xr:uid="{89C890B1-947E-4A27-A7E1-D079FE27E4D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1" authorId="2" shapeId="0" xr:uid="{A2CDBADF-C07E-4CA5-9C16-571FD775AAB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2" authorId="2" shapeId="0" xr:uid="{F34DEE10-A96D-415A-AF4D-00CD670C304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3" authorId="2" shapeId="0" xr:uid="{945A86F8-120D-4570-8C51-AB191044DC6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4" authorId="2" shapeId="0" xr:uid="{7FF0FD28-A150-4AEF-B026-0C7CEE5DD03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5" authorId="2" shapeId="0" xr:uid="{E26AB72B-2471-4BD4-B596-4B605045770B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6" authorId="2" shapeId="0" xr:uid="{11298EE9-95BC-46DF-AD13-6777E56C731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7" authorId="2" shapeId="0" xr:uid="{1DA0F81E-EEEB-400A-B8A2-6F57E65B8C0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8" authorId="2" shapeId="0" xr:uid="{71AC0655-B7E6-4019-B9D1-23D9F13D608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79" authorId="2" shapeId="0" xr:uid="{BF00581E-1BB2-4E51-9DFE-87CB5B748CE6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0" authorId="2" shapeId="0" xr:uid="{378652A5-FE34-4CE8-AFED-9B228A9D6EF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1" authorId="2" shapeId="0" xr:uid="{9D66132B-542E-4A92-AD25-EA8EF95B1445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2" authorId="2" shapeId="0" xr:uid="{293D3FBF-0477-4F08-AA0F-A9F204B9391A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3" authorId="2" shapeId="0" xr:uid="{005C17FB-9976-48ED-88A7-64BE8680C26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4" authorId="2" shapeId="0" xr:uid="{C910FC42-C626-41CB-8C14-D463D7DB2BB3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5" authorId="2" shapeId="0" xr:uid="{D289042A-78EF-4774-AFC9-16EDE8F4421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6" authorId="2" shapeId="0" xr:uid="{2A9D657E-3131-4310-8231-4BD1DAF5232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7" authorId="2" shapeId="0" xr:uid="{4FEACF4A-B3F3-486A-A717-22628D919F6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8" authorId="2" shapeId="0" xr:uid="{39753A10-F036-43C8-B8CB-D0CB8D52E1F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89" authorId="2" shapeId="0" xr:uid="{3616433A-76DD-4DB2-9E53-4EE47790E5D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0" authorId="2" shapeId="0" xr:uid="{EE6B0CB7-71C4-4D3A-BC95-23FDCC4D7E71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1" authorId="2" shapeId="0" xr:uid="{36DCF630-76E6-4716-89E5-D3A3AB794A5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2" authorId="2" shapeId="0" xr:uid="{8EFE9D5F-CD72-4E9B-B1AB-081D312FCF87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3" authorId="2" shapeId="0" xr:uid="{2EE0A169-D72B-4C06-ACE8-99B70380358E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4" authorId="2" shapeId="0" xr:uid="{7BBBB183-B0E0-4B49-83E8-C7CF4699C69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J95" authorId="2" shapeId="0" xr:uid="{DE864CAF-97D1-49AA-BDDF-4E7A776227B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T277" authorId="0" shapeId="0" xr:uid="{5FF48C24-150E-467B-B248-6187849A7415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277" authorId="0" shapeId="0" xr:uid="{BBA679D3-2E01-4104-A6FA-3B7E4FAE79CA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280" authorId="0" shapeId="0" xr:uid="{972F3B8B-872C-4BA9-B398-9A033E415F6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80" authorId="1" shapeId="0" xr:uid="{B839D9ED-24B2-4C71-AE2B-AB0F2CA56D56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80" authorId="1" shapeId="0" xr:uid="{2B8DA502-8F75-4633-85D8-1E1A7F7A8520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80" authorId="2" shapeId="0" xr:uid="{64D2CD30-51CE-40E5-9108-4E71DAB21C0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80" authorId="2" shapeId="0" xr:uid="{A26893D5-F28B-43AA-A377-1CF8A74A39F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290" authorId="0" shapeId="0" xr:uid="{5C66CEA0-0F20-4A8B-8530-3ED9C9CD08C2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290" authorId="0" shapeId="0" xr:uid="{A6ED6391-0B5B-4DE6-8F52-FACE99F92FB9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293" authorId="0" shapeId="0" xr:uid="{DEAB262F-B4C6-49E3-B724-36FDD87E0DAA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3" authorId="1" shapeId="0" xr:uid="{A6207F63-E82B-4F7A-89CA-01EE91D509D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3" authorId="1" shapeId="0" xr:uid="{5E26074D-789E-4105-98F7-3D06289CE80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3" authorId="2" shapeId="0" xr:uid="{46AE84A5-AEF6-4648-9888-DFC2BCDBF92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3" authorId="2" shapeId="0" xr:uid="{0C2D86D1-E30A-4335-AE42-92061D48424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4" authorId="0" shapeId="0" xr:uid="{3F102C14-3884-4028-B8E0-C4B8D84330D0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4" authorId="1" shapeId="0" xr:uid="{4D950F7D-A21A-45C1-B5B9-7D7F55FD0588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4" authorId="1" shapeId="0" xr:uid="{5175E451-A845-4F3B-B078-3389D84BB3FE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4" authorId="2" shapeId="0" xr:uid="{34ED3A60-3DAB-4CFF-B43C-0B47F149F9FD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4" authorId="2" shapeId="0" xr:uid="{A7CE7921-B039-4658-80D4-4E0FA4307BD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5" authorId="0" shapeId="0" xr:uid="{7E8EA5DE-6211-4628-8501-07251D741998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5" authorId="1" shapeId="0" xr:uid="{6002E11B-FC74-47B9-B21B-BDE73D998C4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5" authorId="1" shapeId="0" xr:uid="{00B8A560-8A88-4EDA-B108-B5260D574A6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5" authorId="2" shapeId="0" xr:uid="{7004243B-8208-468C-BF78-49F5B7F142F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5" authorId="2" shapeId="0" xr:uid="{45654677-0B4B-4D9B-9196-BF05A8359989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6" authorId="0" shapeId="0" xr:uid="{F8C25810-8CDD-452F-8775-6EEDDCE1A87C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6" authorId="1" shapeId="0" xr:uid="{31C30281-03B8-481D-9AAE-F4783CF43AE7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6" authorId="1" shapeId="0" xr:uid="{D6F78E48-4C87-4E3F-901C-E8BECC95A27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6" authorId="2" shapeId="0" xr:uid="{D68398F6-6A40-40A1-ADB0-F235F8AC1F5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6" authorId="2" shapeId="0" xr:uid="{E6321CA8-3C08-46C1-94F5-FFF693EEF9CF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7" authorId="0" shapeId="0" xr:uid="{861D2CF9-74ED-4295-AC67-56E61FA272BD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7" authorId="1" shapeId="0" xr:uid="{BF979E34-6398-4624-B2D5-C118264BF3C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7" authorId="1" shapeId="0" xr:uid="{4957457A-A059-49A2-9871-F126D85F4CE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7" authorId="2" shapeId="0" xr:uid="{5B54B909-776D-458B-9E05-157899F9ECE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7" authorId="2" shapeId="0" xr:uid="{10CEE751-764A-4E02-ACE8-D1694BF47C5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8" authorId="0" shapeId="0" xr:uid="{B49CCAA1-1490-435C-8B49-C66DCE65B6D2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8" authorId="1" shapeId="0" xr:uid="{EF475452-0CED-4740-8C08-3C7218735791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8" authorId="1" shapeId="0" xr:uid="{8255E027-CCF2-4260-8DF7-07C04185239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8" authorId="2" shapeId="0" xr:uid="{07BC3D9D-902E-4EE2-A335-846B813F41D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8" authorId="2" shapeId="0" xr:uid="{2E0C491A-151A-4F24-B97C-F808C7173611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299" authorId="0" shapeId="0" xr:uid="{30A74FA1-81EF-4F1B-BB39-DE688DAF9D17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299" authorId="1" shapeId="0" xr:uid="{F6CB83AE-A75C-44C1-AE66-D7341AFFED22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299" authorId="1" shapeId="0" xr:uid="{1C80E712-DA39-4970-A07D-470F15A96AF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299" authorId="2" shapeId="0" xr:uid="{4C14B375-DFF6-4D5C-A2E4-6A86CFA4E44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299" authorId="2" shapeId="0" xr:uid="{C9A0DCE8-54E5-4660-8BA0-F1B7D470F38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321" authorId="0" shapeId="0" xr:uid="{B65A9236-1030-4E37-B195-ABF8996D28B7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321" authorId="0" shapeId="0" xr:uid="{2F97FE3A-C53B-4641-9644-A4799A1377B9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324" authorId="0" shapeId="0" xr:uid="{5024043C-9351-4A48-AB28-8017157C650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24" authorId="1" shapeId="0" xr:uid="{D984FD0C-1F45-4637-831C-83A3B20C21C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24" authorId="1" shapeId="0" xr:uid="{484CB3A3-7426-48C7-B32A-4971731DF309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24" authorId="2" shapeId="0" xr:uid="{BCC71F9A-3261-48E1-B256-551478B6FC39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24" authorId="2" shapeId="0" xr:uid="{E957EEE0-2F19-46DB-87EA-871B56C32535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25" authorId="0" shapeId="0" xr:uid="{4DB0BF41-8A4B-41DE-890B-1F2A68F55729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25" authorId="1" shapeId="0" xr:uid="{6C40DCC8-3DF5-4820-89E0-369CF2AD0B30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25" authorId="1" shapeId="0" xr:uid="{706D5CCB-E529-4362-B751-63B600E89E47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25" authorId="2" shapeId="0" xr:uid="{66CCBB26-3031-4308-95C0-6CB1AEBCA552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25" authorId="2" shapeId="0" xr:uid="{CBA18F6B-7C8B-4D59-A608-F56BE28FEE92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334" authorId="0" shapeId="0" xr:uid="{2817FD06-FCD7-48CA-98F5-7FC1DC042460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334" authorId="0" shapeId="0" xr:uid="{E33281D9-DEC6-4B7E-83F7-B228196015FF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A337" authorId="0" shapeId="0" xr:uid="{14768684-6516-497B-B910-12C99F2320D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37" authorId="1" shapeId="0" xr:uid="{BC866445-11A1-4425-A476-6630846AD17E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37" authorId="1" shapeId="0" xr:uid="{FDAD5D31-CD48-4754-90ED-CE1220068923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37" authorId="2" shapeId="0" xr:uid="{A592FE27-3D7D-40FB-9CF6-8B3A93062BEF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37" authorId="2" shapeId="0" xr:uid="{C886DC22-231D-4413-A04E-FFAEC0545710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38" authorId="0" shapeId="0" xr:uid="{2052638E-0395-4995-B002-31B6DB536A9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38" authorId="1" shapeId="0" xr:uid="{49FA732F-B2EB-4010-833A-2CDCD9452C33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38" authorId="1" shapeId="0" xr:uid="{4ECB3462-9ED8-4370-B335-5958449B6405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38" authorId="2" shapeId="0" xr:uid="{0E416FD3-48B0-4A34-B95B-CC0BC89EA790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38" authorId="2" shapeId="0" xr:uid="{BC922DF4-6C16-40BA-8030-B7E44335CFFC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39" authorId="0" shapeId="0" xr:uid="{59BB30CE-E408-4F5F-9C81-5876A8965036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39" authorId="1" shapeId="0" xr:uid="{2E816151-AD3D-4652-9690-A2366BB5D25F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39" authorId="1" shapeId="0" xr:uid="{F41E6BB4-161B-4D13-BC93-05A172F09DED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39" authorId="2" shapeId="0" xr:uid="{67E78B58-1D78-404C-B2D7-BBF05A55BE0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39" authorId="2" shapeId="0" xr:uid="{502B8520-2C4D-4401-BBEF-5DEB27918B08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AA340" authorId="0" shapeId="0" xr:uid="{9D006B7A-2531-4DA9-BCD0-9AB62018D4C5}">
      <text>
        <r>
          <rPr>
            <b/>
            <sz val="9"/>
            <color indexed="81"/>
            <rFont val="Tahoma"/>
            <family val="2"/>
            <charset val="238"/>
          </rPr>
          <t>A</t>
        </r>
        <r>
          <rPr>
            <sz val="9"/>
            <color indexed="81"/>
            <rFont val="Tahoma"/>
            <family val="2"/>
            <charset val="238"/>
          </rPr>
          <t xml:space="preserve">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</t>
        </r>
        <r>
          <rPr>
            <b/>
            <sz val="9"/>
            <color indexed="81"/>
            <rFont val="Tahoma"/>
            <family val="2"/>
            <charset val="238"/>
          </rPr>
          <t xml:space="preserve">
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AU340" authorId="1" shapeId="0" xr:uid="{BE56ADF9-C0D3-4B5C-9B89-E79BA3280F39}">
      <text>
        <r>
          <rPr>
            <sz val="9"/>
            <color indexed="81"/>
            <rFont val="Tahoma"/>
            <family val="2"/>
            <charset val="238"/>
          </rPr>
          <t>Wywołującym alarm w miejscu chronionego obiektu, bez stałego adresata alarmu.</t>
        </r>
      </text>
    </comment>
    <comment ref="AV340" authorId="1" shapeId="0" xr:uid="{0564486E-85DC-48B9-A9D5-6102612FA582}">
      <text>
        <r>
          <rPr>
            <sz val="9"/>
            <color indexed="81"/>
            <rFont val="Tahoma"/>
            <family val="2"/>
            <charset val="238"/>
          </rPr>
          <t>np. Policja, firma ochrony mienia</t>
        </r>
      </text>
    </comment>
    <comment ref="BJ340" authorId="2" shapeId="0" xr:uid="{A6813C93-057D-4B7F-9DBD-5E5040C2508C}">
      <text>
        <r>
          <rPr>
            <sz val="9"/>
            <color indexed="81"/>
            <rFont val="Tahoma"/>
            <family val="2"/>
            <charset val="238"/>
          </rPr>
          <t>np. Państwowa Straż Pożarna, zakładowa straż pożarna, portiernia, agencja ochrony mienia</t>
        </r>
      </text>
    </comment>
    <comment ref="BK340" authorId="2" shapeId="0" xr:uid="{F04A50AE-1654-4539-9FAB-B26F2F87751B}">
      <text>
        <r>
          <rPr>
            <sz val="9"/>
            <color indexed="81"/>
            <rFont val="Tahoma"/>
            <family val="2"/>
            <charset val="238"/>
          </rPr>
          <t xml:space="preserve">Przykłady instalacji gaśnicznych:
wodna: tryskaczowa lub zraszaczowa, 
CO2, halonowa, azotowa, pianowa, proszkowa </t>
        </r>
      </text>
    </comment>
    <comment ref="T370" authorId="0" shapeId="0" xr:uid="{DD07F21E-87F7-464E-B1F2-21C085E6D176}">
      <text>
        <r>
          <rPr>
            <b/>
            <sz val="9"/>
            <color indexed="81"/>
            <rFont val="Tahoma"/>
            <family val="2"/>
            <charset val="238"/>
          </rPr>
          <t xml:space="preserve">PŁYTY WARSTWOWE: 
</t>
        </r>
        <r>
          <rPr>
            <sz val="9"/>
            <color indexed="81"/>
            <rFont val="Tahoma"/>
            <family val="2"/>
            <charset val="238"/>
          </rPr>
          <t>lekkie elementy budowlane wykonane z dwóch zewnętrznych okładzin z blachy falistej, przedzielonych rdzeniem z lekkiego materiału o dobrej izolacyjności termicznej - materiały łatwopalne</t>
        </r>
      </text>
    </comment>
    <comment ref="AA370" authorId="0" shapeId="0" xr:uid="{48CD2E35-E4EC-4035-AC0B-D511AF592281}">
      <text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</t>
        </r>
        <r>
          <rPr>
            <b/>
            <sz val="9"/>
            <color indexed="81"/>
            <rFont val="Tahoma"/>
            <family val="2"/>
            <charset val="238"/>
          </rPr>
          <t xml:space="preserve">B </t>
        </r>
        <r>
          <rPr>
            <sz val="9"/>
            <color indexed="81"/>
            <rFont val="Tahoma"/>
            <family val="2"/>
            <charset val="238"/>
          </rPr>
          <t>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</commentList>
</comments>
</file>

<file path=xl/sharedStrings.xml><?xml version="1.0" encoding="utf-8"?>
<sst xmlns="http://schemas.openxmlformats.org/spreadsheetml/2006/main" count="6683" uniqueCount="842">
  <si>
    <t>Lp.</t>
  </si>
  <si>
    <t>Przedmiot ubezpieczenia</t>
  </si>
  <si>
    <t>Marka</t>
  </si>
  <si>
    <t>Zabezpieczenia przeciwkradzieżowe</t>
  </si>
  <si>
    <t>Numer rejestracyjny</t>
  </si>
  <si>
    <t>Nr nadwozia / podwozia [VIN]</t>
  </si>
  <si>
    <t>Zgodne z przepisami o ochronie przeciwpożarowej</t>
  </si>
  <si>
    <t>Alarm z sygnałem lokalnym</t>
  </si>
  <si>
    <t xml:space="preserve">System alarmowy z powiadomieniem służb patrolowych z całodobową ochroną          </t>
  </si>
  <si>
    <t>Monitoring (kamery przemysłowe)</t>
  </si>
  <si>
    <t>Czy teren jest oświetlony w godzinach nocnych?</t>
  </si>
  <si>
    <t>Pozostałe zabezpieczenia, informacje dodatkowe do poprzednich</t>
  </si>
  <si>
    <t>Czy są stosowane zabezpieczenia przeciwpożarowe?</t>
  </si>
  <si>
    <t>Lokalizacja (adres)</t>
  </si>
  <si>
    <t>Czy obiekt jest użytkowany?</t>
  </si>
  <si>
    <t>Zagrożenie powodziowe - opis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</si>
  <si>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</si>
  <si>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</si>
  <si>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</si>
  <si>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</si>
  <si>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</si>
  <si>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</si>
  <si>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</si>
  <si>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</si>
  <si>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</si>
  <si>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</si>
  <si>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</si>
  <si>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</si>
  <si>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</si>
  <si>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</si>
  <si>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Rodzaj budynku</t>
  </si>
  <si>
    <t>Powierzchnia użytkowa w m²</t>
  </si>
  <si>
    <t>Rok / lata budowy</t>
  </si>
  <si>
    <t>Liczba kondygnacji oraz podpiwniczenie i poddasze</t>
  </si>
  <si>
    <t>Materiały konstrukcyjne</t>
  </si>
  <si>
    <t>Czy w konstrukcji budynku występują płyty warstwowe?</t>
  </si>
  <si>
    <t>Rodzaj ogrzewania</t>
  </si>
  <si>
    <t>Czy w budynku są zainstalowane windy / urządzenia dźwigowe?</t>
  </si>
  <si>
    <t>Czy obiekt posiada sprawne urządzenie odgromowe?</t>
  </si>
  <si>
    <t>Czy budynek znajduje się pod nadzorem konserwatora zabytków?</t>
  </si>
  <si>
    <t xml:space="preserve">Czy obiekt posiada książkę obiektu budowlanego? </t>
  </si>
  <si>
    <t>Zabezpieczenia ppoż.</t>
  </si>
  <si>
    <t>Liczba kondygnacji ponad poziom gruntu</t>
  </si>
  <si>
    <t>Liczba kondygnacji poniżej poziomu gruntu</t>
  </si>
  <si>
    <t>Czy budynek posiada poddasze?</t>
  </si>
  <si>
    <t>Czy budynek jest podpiwniczony?</t>
  </si>
  <si>
    <t>ścian</t>
  </si>
  <si>
    <t>stropów</t>
  </si>
  <si>
    <t>konstrukcji dachu</t>
  </si>
  <si>
    <t>pokrycie dachu</t>
  </si>
  <si>
    <t>Przyczyna nieużytkowania</t>
  </si>
  <si>
    <t>Czy obiekt przeznaczony jest do rozbiórki?</t>
  </si>
  <si>
    <t>Uwagi / informacje dodatkowe</t>
  </si>
  <si>
    <t xml:space="preserve">Czy mienie było dotknięte ryzykiem powodzi od 1997 roku do dnia dzisiejszego? </t>
  </si>
  <si>
    <t>Czy są stosowane zabezpieczenia przeciwkradzieżowe?</t>
  </si>
  <si>
    <t>Wszystkie drzwi zewnętrzne i okna są w należytym stanie technicznym uniemożliwiającym ich wywarzenie i włamanie bez użycia siły i/lub narzędzi</t>
  </si>
  <si>
    <t>Wszystkie drzwi zewnętrzne zaopatrzone są w co najmniej 2 zamki wielozastawkowe  lub 1 zamek antywłamaniowy lub 1 zamek wielopunktowy</t>
  </si>
  <si>
    <t xml:space="preserve">Wszystkie drzwi zewnętrzne i okna zaopatrzone są w co najmniej 1 zamek wielozastawkowy        </t>
  </si>
  <si>
    <t>Wszystkie drzwi zewnętrzne są drzwiami antywłamaniowymi</t>
  </si>
  <si>
    <t>Czy teren jest ogrodzony?</t>
  </si>
  <si>
    <t>Instalacja sygnalizacji pożaru sygnalizująca w miejscu chronionym</t>
  </si>
  <si>
    <t>Instalacja sygnalizacji pożaru sygnalizująca poza miejscem chronionym</t>
  </si>
  <si>
    <t>Instalacja sygnalizacji pożaru z powiadomieniem służb patrolowych</t>
  </si>
  <si>
    <t>Czy oznakowane są miejsca usytuowania urządzeń przeciwpożarowych, elementów sterujących urządzeniami pożarowymi, przeciwpożarowych wyłączników prądu, głównych zaworów gazu, drogi ewakuacyjne?</t>
  </si>
  <si>
    <t>Czy w lokalizacji obowiązuje zakaz palenia tytoniu?</t>
  </si>
  <si>
    <t>Czy są wydzielone miejsca do palenia tytoniu?</t>
  </si>
  <si>
    <t>Wartość</t>
  </si>
  <si>
    <t>Rok produkcji lub zakupu</t>
  </si>
  <si>
    <t>Przebieg pojazdu (wg stanu licznika)</t>
  </si>
  <si>
    <t>Lokalizacje / Filie / Oddziały</t>
  </si>
  <si>
    <t/>
  </si>
  <si>
    <t>Suma ubezpieczenia</t>
  </si>
  <si>
    <t>Sprzęt elektroniczny stacjonarny</t>
  </si>
  <si>
    <t>Sprzęt elektroniczny przenośny</t>
  </si>
  <si>
    <t>Maszyny, wyposażenie i urządzenia</t>
  </si>
  <si>
    <t xml:space="preserve">Suma ubezpieczenia 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</si>
  <si>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</si>
  <si>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</si>
  <si>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pozostawia sobie prawo do ostatecznej weryfikacji wykazów majątkowych po rozstrzygnięciu postępowania.</t>
    </r>
  </si>
  <si>
    <t>KB</t>
  </si>
  <si>
    <t>własność</t>
  </si>
  <si>
    <t>dobry</t>
  </si>
  <si>
    <t>3</t>
  </si>
  <si>
    <t>1</t>
  </si>
  <si>
    <t>TAK</t>
  </si>
  <si>
    <t>NIE</t>
  </si>
  <si>
    <t>0</t>
  </si>
  <si>
    <t>papa</t>
  </si>
  <si>
    <t>nie</t>
  </si>
  <si>
    <t>Szkody powodziowe w przeszłości - wartość</t>
  </si>
  <si>
    <t>4</t>
  </si>
  <si>
    <t>2</t>
  </si>
  <si>
    <t>6</t>
  </si>
  <si>
    <t>Czy jest przeprowadzona okresowa kontrola stanu technicznego obiektu budowalnego zgodnie z art. 62 ustawy Prawo budowlane?</t>
  </si>
  <si>
    <t>Jeśli NIE, 
okres nieużytkowania</t>
  </si>
  <si>
    <t>Jeśli TYMCZASOWO,
do kiedy?</t>
  </si>
  <si>
    <t>Jeśli TAK, prosimy wskazać przyczynę.</t>
  </si>
  <si>
    <t>1.</t>
  </si>
  <si>
    <t>2.</t>
  </si>
  <si>
    <t>3.</t>
  </si>
  <si>
    <t>4.</t>
  </si>
  <si>
    <t>5.</t>
  </si>
  <si>
    <t>Kserokopiarki, urządzenia wielofunkcyjne</t>
  </si>
  <si>
    <t>Razem:</t>
  </si>
  <si>
    <t>Monitoring</t>
  </si>
  <si>
    <t>Sprzet elektroniczny stacjonarny</t>
  </si>
  <si>
    <t>Razem suma</t>
  </si>
  <si>
    <t>Częstotliwość archiwizacji  danych</t>
  </si>
  <si>
    <t>10</t>
  </si>
  <si>
    <t>brak</t>
  </si>
  <si>
    <t>blacha trapezowa</t>
  </si>
  <si>
    <t>TAK - A i B</t>
  </si>
  <si>
    <t>przyczepa lekka</t>
  </si>
  <si>
    <t>ciągnik rolniczy</t>
  </si>
  <si>
    <t>ciężarowy</t>
  </si>
  <si>
    <t>Zetor</t>
  </si>
  <si>
    <t>Rok prod./ 
Data zakupu</t>
  </si>
  <si>
    <r>
      <rPr>
        <b/>
        <sz val="10"/>
        <color theme="1"/>
        <rFont val="Tahoma"/>
        <family val="2"/>
        <charset val="238"/>
      </rPr>
      <t xml:space="preserve">UWAGA: </t>
    </r>
    <r>
      <rPr>
        <sz val="10"/>
        <color theme="1"/>
        <rFont val="Tahoma"/>
        <family val="2"/>
        <charset val="238"/>
      </rPr>
      <t>Zamawiający zastrzega sobie prawo do zmiany rodzaju wartości podanych powyżej, obligatoryjnie dla wykonawcy, jeśli zamawiający wyrazi taką wolę.</t>
    </r>
  </si>
  <si>
    <t>Okres ubezpieczenia OC</t>
  </si>
  <si>
    <t>Okres ubezpieczenia AC</t>
  </si>
  <si>
    <t>Okres ubezpieczenia NNW</t>
  </si>
  <si>
    <t>Wypłata w  zł</t>
  </si>
  <si>
    <t>Ilość szkód</t>
  </si>
  <si>
    <t>Wypłata w zł</t>
  </si>
  <si>
    <t>Mienie od kradzieży z włamaniem i rabunku</t>
  </si>
  <si>
    <t>Przedmioty szklane od stłuczenia</t>
  </si>
  <si>
    <t xml:space="preserve">Odpowiedzialność cywilna </t>
  </si>
  <si>
    <t>Obowiązkowe ubezpieczenie OC pojazdów</t>
  </si>
  <si>
    <t xml:space="preserve">Auto Casco </t>
  </si>
  <si>
    <t>REZERWY</t>
  </si>
  <si>
    <t>SZKODOWOŚĆ  OGÓŁEM:</t>
  </si>
  <si>
    <t>WD wyposażenie dodatkowe</t>
  </si>
  <si>
    <t>BUDYNKI</t>
  </si>
  <si>
    <t>BUDOWLE</t>
  </si>
  <si>
    <t>Gmina Prostki</t>
  </si>
  <si>
    <t>19-335 Prostki</t>
  </si>
  <si>
    <t>Urząd Gminy Prostki</t>
  </si>
  <si>
    <t xml:space="preserve">Przedszkole Samorządowe  "Mazurki" </t>
  </si>
  <si>
    <t>Gminna Biblioteka Publiczna w Prostkach</t>
  </si>
  <si>
    <t>Biuro Obsługi Ekonomicznej Szkół Gminy Prostki</t>
  </si>
  <si>
    <t>ul. 1 Maja 44B</t>
  </si>
  <si>
    <t>ul. 1 Maja 23</t>
  </si>
  <si>
    <t xml:space="preserve">Szkoła Podstawowa im. Jana Pawła II w Prostkach </t>
  </si>
  <si>
    <t>Szkoła Podstawowaim. Ks. Biskupa Edwarda Samsela w Wisniowe Ełckim</t>
  </si>
  <si>
    <t>ul. 1 Maja 19</t>
  </si>
  <si>
    <t>Wiśniowo Ełckie 40A</t>
  </si>
  <si>
    <t>Gminny Ośrodek Pomocy Społecznej w Prostkach</t>
  </si>
  <si>
    <t>ul. Szkolna 9</t>
  </si>
  <si>
    <t>ul. Maja 44B</t>
  </si>
  <si>
    <t>ul. 1 Maja 19A</t>
  </si>
  <si>
    <t>Gminny Ośrodek Kultury</t>
  </si>
  <si>
    <t xml:space="preserve">7. Gminna Biblioteka Publiczna w Prostkach </t>
  </si>
  <si>
    <t>8.  Biuro Obsługi Ekonomicznej Szkół Gminy Prostki</t>
  </si>
  <si>
    <t>3. Szkoła Podstawowa im. Jana Pawła II  w Prostkach</t>
  </si>
  <si>
    <t xml:space="preserve">2. Przedszkole Samorządowe Mazurki </t>
  </si>
  <si>
    <t>5. Szkoła Podstawowa w Wiśniowie Ełckim</t>
  </si>
  <si>
    <t>Typ/model</t>
  </si>
  <si>
    <t>Rodzaj</t>
  </si>
  <si>
    <t>L. miejsc</t>
  </si>
  <si>
    <t xml:space="preserve">Suma ubezpieczenia AC BRUTTO </t>
  </si>
  <si>
    <t>Ubezpieczony</t>
  </si>
  <si>
    <t>NEL 7U12</t>
  </si>
  <si>
    <t>Daewoo FSO Motor</t>
  </si>
  <si>
    <t>specjalny</t>
  </si>
  <si>
    <t>2198cm3/1095kg</t>
  </si>
  <si>
    <t>SUL055714W0006648</t>
  </si>
  <si>
    <t>OSP Prostki</t>
  </si>
  <si>
    <t>NEL K461</t>
  </si>
  <si>
    <t>FSC Starachowice</t>
  </si>
  <si>
    <t>Star P244L</t>
  </si>
  <si>
    <t>specjalny pozarniczy</t>
  </si>
  <si>
    <t>6830cm3/-</t>
  </si>
  <si>
    <t>OSP Wiśniowo Ełckie</t>
  </si>
  <si>
    <t>NEL 15507</t>
  </si>
  <si>
    <t>Scania</t>
  </si>
  <si>
    <t>P 450</t>
  </si>
  <si>
    <t>12742 cm3</t>
  </si>
  <si>
    <t>YS2P6X60002104646</t>
  </si>
  <si>
    <t>UG</t>
  </si>
  <si>
    <t>NEL 03216</t>
  </si>
  <si>
    <t>Fiat</t>
  </si>
  <si>
    <t>Doblo</t>
  </si>
  <si>
    <t>1598cm3/733 kg</t>
  </si>
  <si>
    <t>ZFA26300009144220</t>
  </si>
  <si>
    <t>NEL T588</t>
  </si>
  <si>
    <t xml:space="preserve">IVECO </t>
  </si>
  <si>
    <t>DAILY</t>
  </si>
  <si>
    <t xml:space="preserve">sam.  specjalny pożarniczy  </t>
  </si>
  <si>
    <t>2800 cm3/107 kW</t>
  </si>
  <si>
    <t>2003/             04.12.2003</t>
  </si>
  <si>
    <t>ZCFC65A0035408702</t>
  </si>
  <si>
    <t xml:space="preserve">nie dotyczy </t>
  </si>
  <si>
    <t>NEL H054</t>
  </si>
  <si>
    <t>Star 266</t>
  </si>
  <si>
    <t>specjalny pożarniczy</t>
  </si>
  <si>
    <t>6842cm3/3850kg</t>
  </si>
  <si>
    <t>NEL 6420A</t>
  </si>
  <si>
    <t>Mercedes Benz</t>
  </si>
  <si>
    <t>Atego 1329AF</t>
  </si>
  <si>
    <t>6374cm3/-</t>
  </si>
  <si>
    <t>WDB9763641L465298</t>
  </si>
  <si>
    <t>NEL 77PC</t>
  </si>
  <si>
    <t>Syland</t>
  </si>
  <si>
    <t>A600</t>
  </si>
  <si>
    <t>395kg</t>
  </si>
  <si>
    <t>SU9A0602N2WKL1078</t>
  </si>
  <si>
    <t>NEL 08801</t>
  </si>
  <si>
    <t>Ducato</t>
  </si>
  <si>
    <t>2 287 cm3</t>
  </si>
  <si>
    <t>ZFA25000001770218</t>
  </si>
  <si>
    <t>NEL 64CG</t>
  </si>
  <si>
    <t>Forterra HSX 130</t>
  </si>
  <si>
    <t>4 156 cm3</t>
  </si>
  <si>
    <t>000F4G5M42RN01156</t>
  </si>
  <si>
    <t>NEL P481</t>
  </si>
  <si>
    <t>FS Lublin</t>
  </si>
  <si>
    <t>Żuk A06</t>
  </si>
  <si>
    <t>ciężarowy uniwersalny</t>
  </si>
  <si>
    <t>2120 cm3/900kg</t>
  </si>
  <si>
    <t>NEL 24952</t>
  </si>
  <si>
    <t>Autosan</t>
  </si>
  <si>
    <t>A0909L</t>
  </si>
  <si>
    <t>autobus</t>
  </si>
  <si>
    <t>4462cm3/4700 kg</t>
  </si>
  <si>
    <t>SUADW3RBT8S680863</t>
  </si>
  <si>
    <t>OTX 3303</t>
  </si>
  <si>
    <t>Jelcz</t>
  </si>
  <si>
    <t>L090M</t>
  </si>
  <si>
    <t>4580cm3/-</t>
  </si>
  <si>
    <t>SUSL1422VX0000211</t>
  </si>
  <si>
    <t>NEL R540</t>
  </si>
  <si>
    <t>A0909L 03S</t>
  </si>
  <si>
    <t>6540cm3</t>
  </si>
  <si>
    <t>SUASW3AFP3S680269</t>
  </si>
  <si>
    <t xml:space="preserve">Poj.silnika/ład.(kg) </t>
  </si>
  <si>
    <t>data ważności bad. techn.</t>
  </si>
  <si>
    <t>Przeprowadzane remonty istotnie podwyższające wartość obiektu - data i zakres remontu</t>
  </si>
  <si>
    <t>Użytkowanie obiektu</t>
  </si>
  <si>
    <t>Powódź * / Zagrożenie powodziowe</t>
  </si>
  <si>
    <t>Urząd Gminy</t>
  </si>
  <si>
    <t xml:space="preserve">Prostki ul. 1 Maja 44B </t>
  </si>
  <si>
    <t>lata 70 XX wieku</t>
  </si>
  <si>
    <t>pustak</t>
  </si>
  <si>
    <t>żelbeton</t>
  </si>
  <si>
    <t>co sieciowe</t>
  </si>
  <si>
    <t>nie były przeprowadzane</t>
  </si>
  <si>
    <t xml:space="preserve">budynek remizy strażackiej </t>
  </si>
  <si>
    <t>Dąbrowskie</t>
  </si>
  <si>
    <t xml:space="preserve">budynek remizy - świetlica </t>
  </si>
  <si>
    <t>Długosze</t>
  </si>
  <si>
    <t>Prostki</t>
  </si>
  <si>
    <t xml:space="preserve">remiza strażacka </t>
  </si>
  <si>
    <t>Bobry</t>
  </si>
  <si>
    <t xml:space="preserve">budynek garażowy przy remizie strażackiej </t>
  </si>
  <si>
    <t xml:space="preserve">"Dom spotkań z kulturą"  </t>
  </si>
  <si>
    <t>Prostki ul. 1 Maja 34</t>
  </si>
  <si>
    <t>- </t>
  </si>
  <si>
    <t>dostateczny</t>
  </si>
  <si>
    <t>cegła</t>
  </si>
  <si>
    <t>drewno</t>
  </si>
  <si>
    <t>dachówka</t>
  </si>
  <si>
    <t>lata 90 XX wieku</t>
  </si>
  <si>
    <t>blacha</t>
  </si>
  <si>
    <t>blachodachówka</t>
  </si>
  <si>
    <t>przed II Wojną Światową</t>
  </si>
  <si>
    <t>remont kapitalny w 2016 r.</t>
  </si>
  <si>
    <t xml:space="preserve"> Różyńsk Wielki 14c</t>
  </si>
  <si>
    <t>cegła ceramiczna</t>
  </si>
  <si>
    <t>wymiana pokrycia dachu w 2019 r.</t>
  </si>
  <si>
    <t xml:space="preserve"> Prostki, ul. 1 Maja 19 A</t>
  </si>
  <si>
    <t xml:space="preserve">świetlica Borki , </t>
  </si>
  <si>
    <t>działka 5/24 obręb Borki-Glinki</t>
  </si>
  <si>
    <t>remont elewacji w 2020 r.</t>
  </si>
  <si>
    <t>świetlice Miłusze</t>
  </si>
  <si>
    <t>Miłusze 8A</t>
  </si>
  <si>
    <t>ok 1945 r.</t>
  </si>
  <si>
    <t>lokalne</t>
  </si>
  <si>
    <t>budynek szkoły w Bobrach</t>
  </si>
  <si>
    <t xml:space="preserve">Bobry 12 </t>
  </si>
  <si>
    <t>lata 70 XX w. adaptacja w 1996</t>
  </si>
  <si>
    <t>bloczki betonowe</t>
  </si>
  <si>
    <t>żelbet</t>
  </si>
  <si>
    <t xml:space="preserve">żelbet </t>
  </si>
  <si>
    <t>Kurzątki 6</t>
  </si>
  <si>
    <t>lata 70-te XX w.</t>
  </si>
  <si>
    <t>budynek mieszkalny</t>
  </si>
  <si>
    <t>ul.M. Konopnickiej 14 Prostki</t>
  </si>
  <si>
    <t>cegła, ściany murowane</t>
  </si>
  <si>
    <t>palny - konstrukcja drewniana</t>
  </si>
  <si>
    <t>co lokalne</t>
  </si>
  <si>
    <t>dachówka ceramiczna</t>
  </si>
  <si>
    <t>Wiśniowo Ełckie 17 Gmina Prostki</t>
  </si>
  <si>
    <t>dachówka ceramiczna, blacha trapezowa</t>
  </si>
  <si>
    <t>lata 20-ste</t>
  </si>
  <si>
    <t>budynek mieszkalno - użytkowy</t>
  </si>
  <si>
    <t>Wiśniowo Ełckie 43 Gmina Prostki</t>
  </si>
  <si>
    <t>lata 60-te</t>
  </si>
  <si>
    <t>płaski, palny, drewniany</t>
  </si>
  <si>
    <t>papa, pokrycie bitumiczne</t>
  </si>
  <si>
    <t>lata 70-te</t>
  </si>
  <si>
    <t>ściany murowane, bloczki betonowe</t>
  </si>
  <si>
    <t xml:space="preserve">płaski, palny, drewniany </t>
  </si>
  <si>
    <t>lata 50-te</t>
  </si>
  <si>
    <t xml:space="preserve"> ul. Kolejowa 8      Prostki</t>
  </si>
  <si>
    <t>ul. 1 Maja 14          Prostki</t>
  </si>
  <si>
    <t>ul.1 Maja 28           Prostki</t>
  </si>
  <si>
    <t xml:space="preserve"> ul.1 Maja 42 B          Prostki</t>
  </si>
  <si>
    <t>cegła, ściany murowane, docieplone</t>
  </si>
  <si>
    <t xml:space="preserve"> ul. 1 Maja 77       Prostki</t>
  </si>
  <si>
    <t xml:space="preserve">  ul. 1 Maja 45         Prostki</t>
  </si>
  <si>
    <t>budynek mieszkalno-użytkowy</t>
  </si>
  <si>
    <t>ul. 1 Maja 15          Prostki</t>
  </si>
  <si>
    <t xml:space="preserve"> ul.1 Maja 33           Prostki</t>
  </si>
  <si>
    <t>budynek gospodarczy</t>
  </si>
  <si>
    <t xml:space="preserve"> ul. Krótka 6           Prostki</t>
  </si>
  <si>
    <t xml:space="preserve">  ul. Ełcka 9            Prostki</t>
  </si>
  <si>
    <t>ul. Ełcka 11            Prostki</t>
  </si>
  <si>
    <t>ul. M. Konopnickiej 15 Prostki</t>
  </si>
  <si>
    <t>Długochorzele 6  Gmina Prostki</t>
  </si>
  <si>
    <t>Guty Rożyńskie 3  Gmina Prostki</t>
  </si>
  <si>
    <t>Lipińskie Małe 29B  Gmina Prostki</t>
  </si>
  <si>
    <t>ul. Kolejowa 8       Prostki</t>
  </si>
  <si>
    <t>ul. Kolejowa 10        Prostki</t>
  </si>
  <si>
    <t>ul. Kolejowa 11        Prostki</t>
  </si>
  <si>
    <t>ul. Kolejowa 12         Prostki</t>
  </si>
  <si>
    <t>palny konstrukcja drewniana</t>
  </si>
  <si>
    <t>ul. Kolejowa 14       Prostki</t>
  </si>
  <si>
    <t>stalowa</t>
  </si>
  <si>
    <t>ul. Kolejowa 1        Prostki</t>
  </si>
  <si>
    <t>ul. Kolejowa 1         Prostki</t>
  </si>
  <si>
    <t>ul. Kolejowa 1       Prostki</t>
  </si>
  <si>
    <t>ul. Kolejowa 3         Prostki</t>
  </si>
  <si>
    <t>ul. 1 Maja 2             Prostki</t>
  </si>
  <si>
    <t>ul. 1 Maja 14         Prostki</t>
  </si>
  <si>
    <t>ul. 1 Maja 28        Prostki</t>
  </si>
  <si>
    <t>ul. 1 Maja 28          Prostki</t>
  </si>
  <si>
    <t>ul. 1 Maja 25         Prostki</t>
  </si>
  <si>
    <t>ul. 1 Maja 42 A          Prostki</t>
  </si>
  <si>
    <t>ul.1 Maja 42 B         Prostki</t>
  </si>
  <si>
    <t>ul.1 Maja 52         Prostki</t>
  </si>
  <si>
    <t>ul. 1 Maja 50          Prostki</t>
  </si>
  <si>
    <t>ul.1 Maja 77          Prostki</t>
  </si>
  <si>
    <t>ul. 1 Maja 45         Prostki</t>
  </si>
  <si>
    <t>ul. 1 Maja 44         Prostki</t>
  </si>
  <si>
    <t>ul.1 Maja 56          Prostki</t>
  </si>
  <si>
    <t>ul. 1 Maja 36</t>
  </si>
  <si>
    <t>Kopijki 13</t>
  </si>
  <si>
    <t>lata 60-ste</t>
  </si>
  <si>
    <t>Rożyńsk Wielki 36</t>
  </si>
  <si>
    <t>budowle - kompleks boisk sportowych Orlik 2012 (Prostki) łącznie z zapleczem sanitarnym</t>
  </si>
  <si>
    <t>budowle - kompleks boisk sportowych Orlik 2012 (Wiśniowo Ełckie) łącznie z zapleczem sanitarnym</t>
  </si>
  <si>
    <t>kompleks turystyczno-rekreacyjno-sportowy nad rzeką Ełk w miejscowości Prostki</t>
  </si>
  <si>
    <t>altana ogrodowa w Popowie</t>
  </si>
  <si>
    <t>altana ogrodowa w Czyprkach</t>
  </si>
  <si>
    <t>altana z meblami sołectwo Jebramki</t>
  </si>
  <si>
    <t>altana ogrodowa z ławo-stołami na Osiedlu Leśnym</t>
  </si>
  <si>
    <t>trasa zdrowia nad rzeką Ełk (w lesie)</t>
  </si>
  <si>
    <t>altana ogrodowa z ławo-stołami Zawady Tworki</t>
  </si>
  <si>
    <t>altana ogrodowa z ławo-stołami Kosinowo</t>
  </si>
  <si>
    <t>zewnętrzna gablota aluminiowa przy budynku Urzędu Gminy</t>
  </si>
  <si>
    <t>kabina WC na placu przy rzece</t>
  </si>
  <si>
    <t>wyposażenie i urządzenia placów zabaw (min. karuzele, sprzęt sportowy)</t>
  </si>
  <si>
    <t>altana  z ławo-stołem oraz tablica informacyjna we wsi Bobry</t>
  </si>
  <si>
    <t>ciąg pieszo -rowerowy oraz infrastruktura ( 4 ławki, 4 kosze na śmieci, 5 tablic informacyjnych) , na działkach nr 246,247,251,252</t>
  </si>
  <si>
    <t>fontanna z obeliskiem w parku przy Domie Spotkań z Kulturą    ul. 1  Maja Prostki</t>
  </si>
  <si>
    <t>altana przy klubie wiejskim w Rożyńsku Wielkim</t>
  </si>
  <si>
    <t>Miejsce postojowo-informacyjno-wypoczynkowe dla turystów i rowerzystów w Ostrymkole</t>
  </si>
  <si>
    <t>Wiata drewniana z ławostołem w Gorczycach</t>
  </si>
  <si>
    <t>Garaż blaszany</t>
  </si>
  <si>
    <t>Ogrodzenie działki gminnej 115/2 w Długochorzelach</t>
  </si>
  <si>
    <t>Galeria plenerowa - Prostki</t>
  </si>
  <si>
    <t>Trybuna na Stadionie Leśnym w Prostkach</t>
  </si>
  <si>
    <t>Wiata drewniana w Bzurach</t>
  </si>
  <si>
    <t>Ogrdzenie placu zabaw w Czyprakach</t>
  </si>
  <si>
    <t>Ogrodzenie działki gminnej 18/9 w Kobylinie</t>
  </si>
  <si>
    <t>Ogrodzenie działki gminnej nr 50 w miejscowości Krzywe</t>
  </si>
  <si>
    <t>42 740,99 zł</t>
  </si>
  <si>
    <t>8411Z</t>
  </si>
  <si>
    <t>000539549</t>
  </si>
  <si>
    <t>8480005868</t>
  </si>
  <si>
    <t>Gmina Prostki jest samodzielną jednostką samorządu terytorialnego posiadającą osobowość prawną powołaną do organizacji życia publicznego na swoim terytorium.</t>
  </si>
  <si>
    <t>Sprzęt stacjonarny - USC, D.O. i Ewidencji Ludności otrzymany z MSW i własny  (wyodrębnic na polisie)</t>
  </si>
  <si>
    <t>Bazy danych codzinnie, dokumenty 1 raz w miesiącu</t>
  </si>
  <si>
    <t>5</t>
  </si>
  <si>
    <t>TAK - wewnętrzny i zewnętrzny</t>
  </si>
  <si>
    <t>raz na 6 m-cy</t>
  </si>
  <si>
    <t>000637016</t>
  </si>
  <si>
    <t>848-16-01-911</t>
  </si>
  <si>
    <t>sp@prostki.pl</t>
  </si>
  <si>
    <t>Różyńsk Wielki 31</t>
  </si>
  <si>
    <t>8520Z</t>
  </si>
  <si>
    <t>001145002</t>
  </si>
  <si>
    <t>848-16-01-986</t>
  </si>
  <si>
    <t>(87) 425 82 12</t>
  </si>
  <si>
    <t>sprw@prostki.pl</t>
  </si>
  <si>
    <t>8010A</t>
  </si>
  <si>
    <t>001144994</t>
  </si>
  <si>
    <t>848-16-82-594</t>
  </si>
  <si>
    <t>zswisniowo@wp.pl</t>
  </si>
  <si>
    <t>W skład szkoły wchodzą: 2 oddziały przedszkolne, 8 oddziałów szkoły podstawowej; funkcjonuje świetlica szkolna, pracownia komputerowa i biblioteka szkolna</t>
  </si>
  <si>
    <t>7</t>
  </si>
  <si>
    <t>codziennie</t>
  </si>
  <si>
    <t>co 24 godziny</t>
  </si>
  <si>
    <r>
      <t>świetlica wiejska (była sala gimnastyczna przy ZSZ w Rożyńsku Wielkim) -</t>
    </r>
    <r>
      <rPr>
        <b/>
        <u/>
        <sz val="10"/>
        <color indexed="8"/>
        <rFont val="Tahoma"/>
        <family val="2"/>
        <charset val="238"/>
      </rPr>
      <t xml:space="preserve"> budynek użytkowany sporadycznie (do dwóch razy w miesiącu)</t>
    </r>
  </si>
  <si>
    <t>Gminny Ośrodek Kultury  –  budynek pod nadzorem konserwatora zabytków</t>
  </si>
  <si>
    <t>WYKAZ   SPRZĘTU   ELEKTRONICZNEGO</t>
  </si>
  <si>
    <t>8510Z</t>
  </si>
  <si>
    <t>001011307</t>
  </si>
  <si>
    <t>8481602164</t>
  </si>
  <si>
    <t>(87) 611 20 14</t>
  </si>
  <si>
    <t>przedszprostki@o2.pl</t>
  </si>
  <si>
    <t>wychowanie przedszkolne dzieci 3-6 letnich, 6 grup z dożywianiem i stołówką</t>
  </si>
  <si>
    <t>raz w roku</t>
  </si>
  <si>
    <t>TAK - zewnętrzny</t>
  </si>
  <si>
    <t>6. Gminny Ośrodek Pomocy Społecznej</t>
  </si>
  <si>
    <t>1997-2020</t>
  </si>
  <si>
    <t>9. Gminny Ośrodek Kultury w Prostki</t>
  </si>
  <si>
    <t>9231F</t>
  </si>
  <si>
    <t>519601551</t>
  </si>
  <si>
    <t>848-171-08-99</t>
  </si>
  <si>
    <t>(87) 611 20 15</t>
  </si>
  <si>
    <t>(87) 611 1623</t>
  </si>
  <si>
    <t>(87) 611 2420</t>
  </si>
  <si>
    <t>790215183</t>
  </si>
  <si>
    <t>848-11-88-888</t>
  </si>
  <si>
    <t>(87) 520 18 07</t>
  </si>
  <si>
    <t>boes@prostki.pl</t>
  </si>
  <si>
    <t>9101A</t>
  </si>
  <si>
    <t>790668594</t>
  </si>
  <si>
    <t>848-11-0882</t>
  </si>
  <si>
    <t>(87) 61 12 457</t>
  </si>
  <si>
    <t>jednostka upowszechniania kultury</t>
  </si>
  <si>
    <t xml:space="preserve">853220/8532D   </t>
  </si>
  <si>
    <t>8481670935</t>
  </si>
  <si>
    <t>511452229</t>
  </si>
  <si>
    <t>87 611 28 68</t>
  </si>
  <si>
    <t>gops@prostki.pl</t>
  </si>
  <si>
    <t>2008-2020</t>
  </si>
  <si>
    <t>bazy danych codziennie, dokumenty raz w miesiącu</t>
  </si>
  <si>
    <r>
      <t>Tytuł prawny do zajmowanej nieruchomości
(</t>
    </r>
    <r>
      <rPr>
        <b/>
        <i/>
        <sz val="9"/>
        <rFont val="Tahoma"/>
        <family val="2"/>
        <charset val="238"/>
      </rPr>
      <t>np. własność, dzierżawa)</t>
    </r>
  </si>
  <si>
    <r>
      <t xml:space="preserve">Czy w pobliżu znajdują się cieki wodne stwarzające zagrożenie powodzią?
</t>
    </r>
    <r>
      <rPr>
        <b/>
        <i/>
        <sz val="9"/>
        <rFont val="Tahoma"/>
        <family val="2"/>
        <charset val="238"/>
      </rPr>
      <t>(prosimy podać odległość i nazwę)</t>
    </r>
  </si>
  <si>
    <r>
      <t xml:space="preserve">Stan techniczny budynku 
</t>
    </r>
    <r>
      <rPr>
        <b/>
        <i/>
        <sz val="9"/>
        <rFont val="Tahoma"/>
        <family val="2"/>
        <charset val="238"/>
      </rPr>
      <t>(prosimy ocenić wizualnie oraz podać jedną z trzech ocen: dobry, dostateczny, zły)</t>
    </r>
  </si>
  <si>
    <t>Kurzątki 6               Gmina Prostki</t>
  </si>
  <si>
    <t>Guty Rożyńskie 3   Gmina Prostki</t>
  </si>
  <si>
    <t>ul. 1 Maja 52             Prostki</t>
  </si>
  <si>
    <t>Popowo 13                  Gmina Prostki</t>
  </si>
  <si>
    <t>Dybówko 5A                    Gmina Prostki</t>
  </si>
  <si>
    <t>Dybowo 6                        Gmina Prostki</t>
  </si>
  <si>
    <t>ul. Kolejowa 9                 Prostki</t>
  </si>
  <si>
    <t>budynek hydroforni</t>
  </si>
  <si>
    <t>Wiśniowo Ełckie 28A</t>
  </si>
  <si>
    <t>konstrukcja betonowa</t>
  </si>
  <si>
    <t>budynek stacji zlewczej</t>
  </si>
  <si>
    <t>Bobry 5B</t>
  </si>
  <si>
    <t xml:space="preserve">budynek socjalny </t>
  </si>
  <si>
    <t>siporex, ściany murowane</t>
  </si>
  <si>
    <t>rzeka Ełk, 400m</t>
  </si>
  <si>
    <t xml:space="preserve">budynek techniczny </t>
  </si>
  <si>
    <t>Bobry 14</t>
  </si>
  <si>
    <t>budynek stacji uzdatniania wody Borki</t>
  </si>
  <si>
    <t>Borki dz. 5/13</t>
  </si>
  <si>
    <t>przebudowa w 2018 roku</t>
  </si>
  <si>
    <t>budynek stacji uzdatniania wody Prostki</t>
  </si>
  <si>
    <t>Prostki dz. 335</t>
  </si>
  <si>
    <t>Sieć wodociągowa z przyłączmi Wiśniowo Ełckie</t>
  </si>
  <si>
    <t>Montaż zestawu hydroforowego w hydroforni Dybówko</t>
  </si>
  <si>
    <t>Sieć wodociągowa z przyłączmi  Prostki</t>
  </si>
  <si>
    <t>Sieć wodociągowa z przyłączami Miłusze</t>
  </si>
  <si>
    <t>Sieć wodociągowa Kopijki</t>
  </si>
  <si>
    <t>Wodociąg Rożyńsk Wielki-Jebramki-Czyprki-Bzury</t>
  </si>
  <si>
    <t>Wodociąg Dybówko-Dybowo-Ciernie-Taczki-Nowaki</t>
  </si>
  <si>
    <t>Wodociąg Kopijki-Długosze</t>
  </si>
  <si>
    <t>Wodociąg Bobry-Miechowo</t>
  </si>
  <si>
    <t>Wodociąg Kobylin-Kobylinek-Sokółki-Glinki</t>
  </si>
  <si>
    <t>Wodociąg Kałęczyny-Katarzynowo-Krzywe-Zawady Tworki</t>
  </si>
  <si>
    <t>Wodociąg Krzywe-Cisy</t>
  </si>
  <si>
    <t xml:space="preserve">Wodociąg Krzywińskie </t>
  </si>
  <si>
    <t>Wodociąg Długosze-Długosze Kolonia</t>
  </si>
  <si>
    <t>Wodociąg Długosze-Dąbrowskie</t>
  </si>
  <si>
    <t>Sieć wodociągowa z przyłączami Krupin-Sołtmany-Popowo</t>
  </si>
  <si>
    <t xml:space="preserve">Kanalizacja Prostki-Bogusze </t>
  </si>
  <si>
    <t>Sieć wodociągowa Bzury-Olszewo</t>
  </si>
  <si>
    <t>Urządzenia kanalizacyjne 1 Maja 2</t>
  </si>
  <si>
    <t>Ogrodzenie hydroforni Bobry</t>
  </si>
  <si>
    <t>Ogrodzenie oczyszczalni ścieków Wiśniowo Ełckie</t>
  </si>
  <si>
    <t>Ogrodzenie oczyszczalni ścieków Bobry</t>
  </si>
  <si>
    <t>Zespół urządzeń technologicznych w hydroforni Bobry</t>
  </si>
  <si>
    <t>Zespół urządzeń oczyszczalni ścieków w Bobrach</t>
  </si>
  <si>
    <t>Studnia głębinowa Bobry</t>
  </si>
  <si>
    <t>Utwardzenie terenu oczyszczalni ścieków w Bobrach</t>
  </si>
  <si>
    <t>Wodociąg Kurzątki-Wojtele-Marchewki-Guty Rożyńskie</t>
  </si>
  <si>
    <t xml:space="preserve">Kanalizacja sanitarna z PCV Szkolna, Krótka, Rzemieślnicza </t>
  </si>
  <si>
    <t>Sieć wodociągowa z rur PCV infrastruktura ul. Krótka, Szkolna, Rzemieślnicza</t>
  </si>
  <si>
    <t>Sieć wodociągowo-kanalizacyjno Konopnickiej</t>
  </si>
  <si>
    <t>Sieć kanalizacji sanitarnej Prostki</t>
  </si>
  <si>
    <t>Sieć kanalizacji sanitarnej z przyłączami Kosinowo</t>
  </si>
  <si>
    <t>Sieć wodociągowa z przyłączami Kosinowo</t>
  </si>
  <si>
    <t>Wymiana odcinka wodociągu Bobry</t>
  </si>
  <si>
    <t>Sieć wodociągowa aglomeracja Prostki</t>
  </si>
  <si>
    <t>Wymiana sieci wodociągowej Bogusze</t>
  </si>
  <si>
    <t>Oczyszczalnia ścieków Kosinowo</t>
  </si>
  <si>
    <t>Kanalizacja sanitarna w m. Prostki/Bogusze</t>
  </si>
  <si>
    <t>Przebudowa kanalizacji sanitarnej w m. Prostki, ul. 1 Maja, M. Konopnickiej, Kolejowa, Szkolna</t>
  </si>
  <si>
    <t>Przebudowa pompowni przy ul. Kolejowej, Ełckiej, Marii Konopnickiej w Prostkach i w Boguszach</t>
  </si>
  <si>
    <t>Oczyszczalnia ścieków Prostki</t>
  </si>
  <si>
    <t>Drogi i place na oczyszczalni ścieków Prostki</t>
  </si>
  <si>
    <t>Wiata do przechowywania odpadów oczyszczalnia ścieków Prostki</t>
  </si>
  <si>
    <t>Wiata pod agregat prądotwórczy oczyszczalnia ścieków Prostki</t>
  </si>
  <si>
    <t>Ogrodzenie oczyszczalni ścieków Prostki</t>
  </si>
  <si>
    <t>Wodociąg zewnętrzny - oczyszczalnia ścieków Prostki</t>
  </si>
  <si>
    <t>Sieć burzowa oczyszczalnia ścieków Prostki</t>
  </si>
  <si>
    <t>Zbiornik osadowy oczyszczlni ścieków Prostki</t>
  </si>
  <si>
    <t>Zbiornik retencyjny oczyszczalni ścieków Prostki</t>
  </si>
  <si>
    <t>Linia napowietrzna - oczyszczalnia ścieków Prostki</t>
  </si>
  <si>
    <t>Zbiornik osadu Prostki</t>
  </si>
  <si>
    <t>Zespół zbiornika buforowego Prostki</t>
  </si>
  <si>
    <t>Sieć kanalizacyjna oczyszczalni ścieków Kobylin</t>
  </si>
  <si>
    <t>Oczyszczalnia ścieków Kobylin</t>
  </si>
  <si>
    <t>Sieć kanalizacyjna oczyszczalni ścieków Zawady Tworki</t>
  </si>
  <si>
    <t>Oczyszczalnia ścieków Zawady Tworki</t>
  </si>
  <si>
    <t>przyłącza wodociągowe i kanalizacyjne</t>
  </si>
  <si>
    <t>Sieć wodociągowa</t>
  </si>
  <si>
    <t>Sieć wodociągowa odcinek Bogusze - Słup graniczny</t>
  </si>
  <si>
    <t>Sieć kanalizacji sanitarnej odcinek Bogusze - Słup graniczny</t>
  </si>
  <si>
    <t>Kanalizacja sanitarna wraz z przepompownią ul. Polna Prostki</t>
  </si>
  <si>
    <t>Sieć wodociągowa ul. Polna Prostki</t>
  </si>
  <si>
    <t xml:space="preserve">Sieć kanalizacyjna przy SM w Wiśniowie Ełckim </t>
  </si>
  <si>
    <t>Technologia stacji uzdatniania wody wraz z instalacjami i automatyką</t>
  </si>
  <si>
    <t>Ogrodzenie SUW Prostki</t>
  </si>
  <si>
    <t>Powierzchnie komunikacyjne SUW Prostki</t>
  </si>
  <si>
    <t>Zewnętrzne zbiorniki retencyjne SUW Prostki</t>
  </si>
  <si>
    <t>Ujęcie wody SW1A</t>
  </si>
  <si>
    <t>Ujęcie wody - SW3</t>
  </si>
  <si>
    <t>Studnia głębinowa Prostki</t>
  </si>
  <si>
    <t>Oczyszczalnia ścieków w Wiśniowie Ełckim</t>
  </si>
  <si>
    <t>Sieć wodociągowa w Wiśniowie Ełckim</t>
  </si>
  <si>
    <t>Sieć wodociągowa Borki - Nowaki</t>
  </si>
  <si>
    <t>Kontenerowa oczyszczalnia ścieków Rożyńsk Wielki</t>
  </si>
  <si>
    <t>Sieć kanalizacji sanitarnej w Rożyńsku Wielkim</t>
  </si>
  <si>
    <t>Sieć wodociągowa Taczki - Rożyńsk Wielki</t>
  </si>
  <si>
    <t>Sieć wodociągowa Guty Rożyńskie - Dybowo</t>
  </si>
  <si>
    <t>Studnia głębinowa w obrębie Borki Glinki</t>
  </si>
  <si>
    <t>Urządzenia do uzdatniania wody w hydroforni Borki</t>
  </si>
  <si>
    <t>Ogrodzenie stacji uzdatniania wody Borki</t>
  </si>
  <si>
    <t>Powierzchnie komunikacyjne stacji uzdatniania wody</t>
  </si>
  <si>
    <t>Zbiorniki retencyjne zewnętrzne stacji uzdatniania wody w Borkach</t>
  </si>
  <si>
    <t>Sieć wodociągowa na ul. Dworcowej w Prostkach</t>
  </si>
  <si>
    <t>Sieć kanalizacji sanitarnej osiedlowej na działce 294/33 obręb Wiśniowo Ełcki</t>
  </si>
  <si>
    <t>Sieć wodociągowa na ul. Dębowej, Ogrodowej i Sadowej w Prostkach</t>
  </si>
  <si>
    <t>Sieć kanalizacji sanitarnej na ul. Dębowej, Ogrodowej i Sadowej w Prostkach</t>
  </si>
  <si>
    <t>Siec kanalizacji sanitarnej na ul. Dworcowej w Prostkach</t>
  </si>
  <si>
    <t>Sieć cieplna dwuprzewodowa Szkoła Podstawowa i Gimnazjum Prostki</t>
  </si>
  <si>
    <t>Węzły cieplne dwufunkcyjne Szkoła Podstawowa, Gimnazjum, kotłownia</t>
  </si>
  <si>
    <t>Wiata magazynowa na paliwo Prostki</t>
  </si>
  <si>
    <t>Węzły cieplne jednofunkcyjne Szkoła Podstawowa, Gimnazjum, kotłownia (PUK)</t>
  </si>
  <si>
    <t>Węzły cieplne przy Spółdzielni Mieszkaniowej w Prostkach</t>
  </si>
  <si>
    <t>Sieć ciepłownicza z przyłączem do budynków Spółdzielni Mieszkaniowej w Prostkach</t>
  </si>
  <si>
    <t>Przyłącze sieci cieplnej wraz z węzłem cieplnym</t>
  </si>
  <si>
    <t>SU wg INFO-EKSPERT poz. 4,9,10</t>
  </si>
  <si>
    <t>remont kapitalny i elewacji w 2020 r.</t>
  </si>
  <si>
    <t>Prostki , ul. 1 Maja 12e</t>
  </si>
  <si>
    <t>WO</t>
  </si>
  <si>
    <r>
      <t xml:space="preserve">Czy okna budynków są okratowane
</t>
    </r>
    <r>
      <rPr>
        <b/>
        <i/>
        <sz val="9"/>
        <rFont val="Tahoma"/>
        <family val="2"/>
        <charset val="238"/>
      </rPr>
      <t>(jeśli tak proszę podać, które i w jakich pomieszczeniach)</t>
    </r>
  </si>
  <si>
    <r>
      <t xml:space="preserve">Stały dozór fizyczny - ochrona własna 
</t>
    </r>
    <r>
      <rPr>
        <b/>
        <i/>
        <sz val="9"/>
        <rFont val="Tahoma"/>
        <family val="2"/>
        <charset val="238"/>
      </rPr>
      <t>(w jakich godzinach)</t>
    </r>
  </si>
  <si>
    <r>
      <t xml:space="preserve">Stały dozór fizyczny - pracownicy firmy ochrony mienia. 
</t>
    </r>
    <r>
      <rPr>
        <b/>
        <i/>
        <sz val="9"/>
        <rFont val="Tahoma"/>
        <family val="2"/>
        <charset val="238"/>
      </rPr>
      <t>(w jakich godzinach)</t>
    </r>
  </si>
  <si>
    <r>
      <t xml:space="preserve">Gaśnice
</t>
    </r>
    <r>
      <rPr>
        <b/>
        <i/>
        <sz val="9"/>
        <rFont val="Tahoma"/>
        <family val="2"/>
        <charset val="238"/>
      </rPr>
      <t>(podać liczbę)</t>
    </r>
  </si>
  <si>
    <r>
      <t xml:space="preserve">Agregaty gaśnicze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</si>
  <si>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wewnętrzne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</si>
  <si>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Hydranty zewnętrzne
</t>
    </r>
    <r>
      <rPr>
        <b/>
        <i/>
        <sz val="9"/>
        <rFont val="Tahoma"/>
        <family val="2"/>
        <charset val="238"/>
      </rPr>
      <t>(podać liczbę)</t>
    </r>
  </si>
  <si>
    <r>
      <t xml:space="preserve">Sprawna instalacja gaśnicza
</t>
    </r>
    <r>
      <rPr>
        <b/>
        <i/>
        <sz val="9"/>
        <rFont val="Tahoma"/>
        <family val="2"/>
        <charset val="238"/>
      </rPr>
      <t>(rodzaj instalacji gaśniczej)</t>
    </r>
  </si>
  <si>
    <r>
      <t xml:space="preserve">Czy zainstalowano urządzenia oddymiające (klapy dymowe, żaluzje dymowe, okna oddymiające)?
</t>
    </r>
    <r>
      <rPr>
        <b/>
        <i/>
        <sz val="9"/>
        <rFont val="Tahoma"/>
        <family val="2"/>
        <charset val="238"/>
      </rPr>
      <t>(jakie?)</t>
    </r>
  </si>
  <si>
    <t>Szkoła Podstawowa w Rożyńsku Wielkim</t>
  </si>
  <si>
    <t>4.  Szkoła Podstawowa w Rożyńsku Wielkim</t>
  </si>
  <si>
    <t>WYKAZ  POJAZDÓW   GMINY PROSTKI</t>
  </si>
  <si>
    <t>wychowanie szkolne dzieci</t>
  </si>
  <si>
    <t>2024</t>
  </si>
  <si>
    <t>Czy budynek jest aktualnie ubezpieczony?</t>
  </si>
  <si>
    <t>I.</t>
  </si>
  <si>
    <t xml:space="preserve">II. </t>
  </si>
  <si>
    <t>III.</t>
  </si>
  <si>
    <t>Powierzchnia zabudowy w m²</t>
  </si>
  <si>
    <t>blacha trapezowa powlekana</t>
  </si>
  <si>
    <t xml:space="preserve">wymiana pokrycia dachu w 2022 r. </t>
  </si>
  <si>
    <t>wymiana instalacji elektrycznej w 2021 r.</t>
  </si>
  <si>
    <t>malowanie dachu i elewacji ścian budynku w 2022 r.</t>
  </si>
  <si>
    <t>piwniczne</t>
  </si>
  <si>
    <t>remont dachu oraz wymiana orynnowania w 2021 r.</t>
  </si>
  <si>
    <t>blacho-dachówka</t>
  </si>
  <si>
    <t>wymiana pokrycia dachowego oraz wykonanie orynnowania w 2022 r.</t>
  </si>
  <si>
    <t>wymiana pokrycia dachowego oraz wykonanie orynnowania w 2021 r.</t>
  </si>
  <si>
    <t>wykonanie przyłącza kanalizacji sanitarnej w lokalu nr 2 i 4 w 2022 r.</t>
  </si>
  <si>
    <t>budynek socjalny na stadionie leśnym w Prostkach</t>
  </si>
  <si>
    <t>Prostki dz. 249</t>
  </si>
  <si>
    <t>docieplenie budynku i wykonanie elewacji w 2021 r.</t>
  </si>
  <si>
    <t>świetlica wiejska</t>
  </si>
  <si>
    <t>Krzywińskie 8A</t>
  </si>
  <si>
    <t>bloczek gazobetonowy</t>
  </si>
  <si>
    <t>elektryczne</t>
  </si>
  <si>
    <t>nie dotyczy</t>
  </si>
  <si>
    <t>Budynek przedszkola</t>
  </si>
  <si>
    <t>pustaki silikatowe</t>
  </si>
  <si>
    <t>CO lokalne</t>
  </si>
  <si>
    <r>
      <t xml:space="preserve">Koce gaśnicze
</t>
    </r>
    <r>
      <rPr>
        <b/>
        <i/>
        <sz val="9"/>
        <rFont val="Tahoma"/>
        <family val="2"/>
        <charset val="238"/>
      </rPr>
      <t>(podać liczbę)</t>
    </r>
  </si>
  <si>
    <t>Kładka wędkarska/pomost w Boguszach</t>
  </si>
  <si>
    <t>Ogrodzenie parku w miejscowości Ostrykół</t>
  </si>
  <si>
    <t>Ogrodzenie działki gminnej wokół świetlicy wiejskiej w Długoszach</t>
  </si>
  <si>
    <t>Plac zabaw w Krzywym</t>
  </si>
  <si>
    <t>Plac zabaw w Kobylinie</t>
  </si>
  <si>
    <t xml:space="preserve">Tor rowerowy ul. Rzemieślnicza </t>
  </si>
  <si>
    <t>Ogrodzenie panelowe działki gminnej nr 35/2 w Nowakach</t>
  </si>
  <si>
    <t>2022/2023</t>
  </si>
  <si>
    <t xml:space="preserve">Urządzenia siłowni zewnętrznej i zabawowe w miejscowości Borki </t>
  </si>
  <si>
    <t>Urządzenia zabawowe w miejscowości Ostrykół</t>
  </si>
  <si>
    <t>Urządzenia siłowni zewnętrznej na plac zabaw w miejscowości Krzywińskie</t>
  </si>
  <si>
    <t>Urządzenia zabawowe w miejscowości Bobry</t>
  </si>
  <si>
    <t>Urządzenia siłowni zewnętrznej w miejscowości Miłusze</t>
  </si>
  <si>
    <t>Urządzenia siłowni zewnętrznej w miejscowości Zawady Tworki</t>
  </si>
  <si>
    <t xml:space="preserve">Urządzenia siłowni zewnętrznej i sprzętu sportowego w miejscowości Kobylin </t>
  </si>
  <si>
    <t>Ogrodzenie panelowe działki gminnej nr 99/4 w miejscowości Marchewki</t>
  </si>
  <si>
    <t>Ogrodzenie działki gminnej nr 15/10 w miejscowości Glinki</t>
  </si>
  <si>
    <t>Altana ogrodowa w miejscowości Guty Rożyńskie</t>
  </si>
  <si>
    <t xml:space="preserve">Modernizacja infrastruktury Stadionu Leśnego w Prostkach </t>
  </si>
  <si>
    <t>Ogrodzenie panelowe działki gminnej nr 16/9 w miejscowości Miechowo</t>
  </si>
  <si>
    <t xml:space="preserve">Urządzenia zabawowe na placy wiejskim w miejscowości Glinki </t>
  </si>
  <si>
    <t xml:space="preserve">Street workout na boisku wiejskim w miejcsowości Rożyńsk Wielki </t>
  </si>
  <si>
    <t>Altana ogrodowa w miejscowości Glinki</t>
  </si>
  <si>
    <t>Altana ogrodowa w miejscowości Kobylin</t>
  </si>
  <si>
    <t>Ogrodzenie działki gminnej w Kosinowie</t>
  </si>
  <si>
    <t>Plac zabaw w Wiśniowie Ełckim</t>
  </si>
  <si>
    <t>Ogrodzenie działki gminnej w Boguszach</t>
  </si>
  <si>
    <t>Ogrodzenie placu wiejskiego w miejcsowości Kobylinek</t>
  </si>
  <si>
    <t>2023/2024</t>
  </si>
  <si>
    <t>KANALIZACJA SANITARNA</t>
  </si>
  <si>
    <t>Budowa oczyszczalni ścieków w m. Bobry</t>
  </si>
  <si>
    <t>Budowa sieci wodociągowej w m. Bobry</t>
  </si>
  <si>
    <t>Dostawa i montaż instalacji przepływomierza w oczyszczalni ścieków Wiśniowie Ełckim</t>
  </si>
  <si>
    <t>Stacja podnoszenia ciśnienia wody w miejscowości Żelazki-Dąbrowskie</t>
  </si>
  <si>
    <t>Stacja podnoszenia/obniżania ciśnienia w miejscowośco Guty Rożyńskie- Wojtele</t>
  </si>
  <si>
    <t>Dwa podziemne betonowe zbiorniki retencyjne na sieci kanalizacyjnej w Wiśniowie Ełckim</t>
  </si>
  <si>
    <t>Przebudowa odcinka sieci kanalizacji sanitarnej przy budynku UG Prostki</t>
  </si>
  <si>
    <t>Pompownia wody Żelazki</t>
  </si>
  <si>
    <t xml:space="preserve">Dwa zewnętrzne zbiorniki stalowe retencyjne 50m3 </t>
  </si>
  <si>
    <t>Ogrodzenie pompowni wody Żelazki</t>
  </si>
  <si>
    <t>Pompownia wody Guty Rożyńskie</t>
  </si>
  <si>
    <t>Ogrodzenie pompowni wody Guty Rożyńskie</t>
  </si>
  <si>
    <t>Sieć wodociągowa Wiśniowo Ełckie</t>
  </si>
  <si>
    <t>Sieć wodociągowa Ostrykół - Żelazki</t>
  </si>
  <si>
    <t>Sieć wodociągowa Dąbrowskie - Wiśniowo Ełckie</t>
  </si>
  <si>
    <t>Sieć wodociągowa Miłusze - Kobylin</t>
  </si>
  <si>
    <t>Ogrodzenie terenu przedszkola w Prostkach</t>
  </si>
  <si>
    <t>Plac zabaw przy przedszkolu w Prostkach</t>
  </si>
  <si>
    <t xml:space="preserve">Popowo 13        </t>
  </si>
  <si>
    <t xml:space="preserve">Kurzątki 6     </t>
  </si>
  <si>
    <t xml:space="preserve"> Wiśniowo Ełckie 10 </t>
  </si>
  <si>
    <t xml:space="preserve">Wiśniowo Ełckie 43 </t>
  </si>
  <si>
    <t xml:space="preserve">Wiśniowo Ełckie 17 </t>
  </si>
  <si>
    <t xml:space="preserve">ul.Dworcowa 5    </t>
  </si>
  <si>
    <t xml:space="preserve">Dybówko 5A  </t>
  </si>
  <si>
    <t xml:space="preserve">Lipińskie Małe 29B </t>
  </si>
  <si>
    <t xml:space="preserve">Dybowo 6    </t>
  </si>
  <si>
    <t>Budynek dydaktyczny</t>
  </si>
  <si>
    <t>Rożyńsk Wielki 31</t>
  </si>
  <si>
    <t>1783/1966</t>
  </si>
  <si>
    <t>pellet</t>
  </si>
  <si>
    <t>cegła silikatowa</t>
  </si>
  <si>
    <t>TAK - wewnętrzny</t>
  </si>
  <si>
    <t>2007-2023</t>
  </si>
  <si>
    <t>Budynek szkolny 1</t>
  </si>
  <si>
    <t>Wisniowo Ełckie 40,
19-335 Prostki</t>
  </si>
  <si>
    <t>sciany dzialowe z cegły ceramicznej i dziurawki</t>
  </si>
  <si>
    <t>betonowe</t>
  </si>
  <si>
    <t>płaski</t>
  </si>
  <si>
    <t>olej opałowy</t>
  </si>
  <si>
    <t>w trakcie</t>
  </si>
  <si>
    <t>CO2, proszkowa</t>
  </si>
  <si>
    <t>Budynek szkolny 2</t>
  </si>
  <si>
    <t xml:space="preserve">ściany dzialowe z cegły dziurawki, cegly pełnej ceramicznej  </t>
  </si>
  <si>
    <t>żelbetowe z płyt kanałowych</t>
  </si>
  <si>
    <t xml:space="preserve">dach dwuspadowy o kontrukcji kleszczowo-płatwiowej </t>
  </si>
  <si>
    <t>blacha powlekana dachówko-podobna</t>
  </si>
  <si>
    <t>tak biblioteka</t>
  </si>
  <si>
    <t>sala gimnastyczna</t>
  </si>
  <si>
    <t>bloczki gazobetonowe</t>
  </si>
  <si>
    <t>stalowe</t>
  </si>
  <si>
    <t>dach spadowy</t>
  </si>
  <si>
    <t>blacha falowana powlekana na płatwiach stalowych</t>
  </si>
  <si>
    <t>proszkowa</t>
  </si>
  <si>
    <t>łącznik z częścią dydaktyczną/kotlownia (na olej opalowy) w pomieszczeniu piwnicznym budynku</t>
  </si>
  <si>
    <t xml:space="preserve">bloczki gazobetonowe/ cegła </t>
  </si>
  <si>
    <t xml:space="preserve">stropodach </t>
  </si>
  <si>
    <t>papa asfaltowa zgrzewalna</t>
  </si>
  <si>
    <t>Szkoła Podstawowa w Wiśniowie Ełckim</t>
  </si>
  <si>
    <t>nawierzchnia placu zabaw</t>
  </si>
  <si>
    <t>Wiśniowo Ełckie                                             19-335 Prostki</t>
  </si>
  <si>
    <t>ogrodzenie placu zabaw</t>
  </si>
  <si>
    <t>wyposażenie placu zabaw/na zewnątrz/</t>
  </si>
  <si>
    <t>nie zgłaszaja mienia systemem sum stalych</t>
  </si>
  <si>
    <t>2005-2023</t>
  </si>
  <si>
    <t>raz  w tygodniu</t>
  </si>
  <si>
    <t xml:space="preserve">Gminna Biblioteka Publiczna w Prostkach </t>
  </si>
  <si>
    <t>Gminny Ośrodek Pomocy Społecznej</t>
  </si>
  <si>
    <t>gbp@prostki.pl</t>
  </si>
  <si>
    <t>2005-2018</t>
  </si>
  <si>
    <t>2009-2022</t>
  </si>
  <si>
    <t>I</t>
  </si>
  <si>
    <t>umowa najmu</t>
  </si>
  <si>
    <t>TAK - uruchamiana automatycznie</t>
  </si>
  <si>
    <t>Ogrodzenie placu zabaw</t>
  </si>
  <si>
    <t>Nawierzchnia placu zabaw</t>
  </si>
  <si>
    <t>Wyposażenie placu zabaw</t>
  </si>
  <si>
    <t>gciprostki@o2.pl</t>
  </si>
  <si>
    <t>Filia Biblioteki w SP w Wisniowie Ełckim 40</t>
  </si>
  <si>
    <t>Obsługa placówek oświatowych (szkoły, przedszkola) na terenie gminy Prostki – sprawy księgowe, wynagrodzenia nauczycieli , dowóz uczniów do szkół, pomoc materialna  uczniom.  BOES znajduje się na I pietrze budynku SP w Prostkach ,  zajmuje 5 pomieszczeń.</t>
  </si>
  <si>
    <t>Na dzień 14.03.3024r. trwa termomodernizacja wszystkich budynków . Planowane zakończenie jesienią 2024r. , wartośc ok 2 000 000 zł</t>
  </si>
  <si>
    <t>świetlica Kurzątki</t>
  </si>
  <si>
    <t>Gminny Ośrodek Kultury w Prostki</t>
  </si>
  <si>
    <t>oświetlenie zewnętrzne w parku na terenie GOK</t>
  </si>
  <si>
    <t xml:space="preserve">19-335 Prostki, ul. 1 Maja 19a </t>
  </si>
  <si>
    <t>Winda-platforma wewn.budynku GOK</t>
  </si>
  <si>
    <t xml:space="preserve">1)Edukacja kulturalna i wychowanie przez sztukę.
2)Gromadzenie dokumentowanie, tworzenie, ochrona i udostępnienie dóbr kultury,  3)Tworzenie warunków dla rozwoju amatorskiego ruchu artystycznego oraz zainteresowania wiedzą i sztuką, 4)Tworzenie warunków dla rozwoju folkloru, a także  rękodzieł ludowych  i artystycznych. 5)Opieka nad świetlicami wiejskimi, 6)Organizacja i koordynacja imprez kulturalnych oraz rekreacyjnych,
7)Gminny Ośrodek Kultury służy realizacji zadań gminnych w zakresie: ożywienia lokalnych i regionalnych tradycji kulturowych, potrzeb turystycznych, wychowania i edukacji, promocji gminy oraz zaspokojenia społecznych, grupowych i indywidualnych potrzeb kulturalnych i sportowych mieszkańców gminy Prostki. </t>
  </si>
  <si>
    <t>01-07-2022          30-06-2023</t>
  </si>
  <si>
    <t>Gmina Prostki- OSP Długosze</t>
  </si>
  <si>
    <t>NEL 27CW</t>
  </si>
  <si>
    <t>Escorts Farmatrac</t>
  </si>
  <si>
    <t>26 H 4WD</t>
  </si>
  <si>
    <t>1319cm3/18,2kW</t>
  </si>
  <si>
    <t>M6SH09RLMMF538377</t>
  </si>
  <si>
    <t>NEL 53566</t>
  </si>
  <si>
    <t>Ford</t>
  </si>
  <si>
    <t>Transit</t>
  </si>
  <si>
    <t>samochód ciężarowy</t>
  </si>
  <si>
    <t>1955cm3/95,60kW</t>
  </si>
  <si>
    <t>WF0CXXTTRCMG61155</t>
  </si>
  <si>
    <t>NEL 56247</t>
  </si>
  <si>
    <t>STAR 200</t>
  </si>
  <si>
    <t>FSC-Starachowice</t>
  </si>
  <si>
    <t xml:space="preserve">sam. specjalny żuraw samochodowy </t>
  </si>
  <si>
    <t>6842cm3/5800 kg</t>
  </si>
  <si>
    <t>OSP w Prostkach</t>
  </si>
  <si>
    <t>NEL 3315P</t>
  </si>
  <si>
    <t>SPAWLINE</t>
  </si>
  <si>
    <t>SU9LS6O2ON1SP1329</t>
  </si>
  <si>
    <t>NEL 56693</t>
  </si>
  <si>
    <t>RENAULT</t>
  </si>
  <si>
    <t>KANGO</t>
  </si>
  <si>
    <t>osobowy</t>
  </si>
  <si>
    <t>1561 cm3</t>
  </si>
  <si>
    <t>VF1KCTEEF39256942</t>
  </si>
  <si>
    <t>OSP Rożyńsk Wielki</t>
  </si>
  <si>
    <t>26.10.2024</t>
  </si>
  <si>
    <t>17.05.2024</t>
  </si>
  <si>
    <t>11.2024</t>
  </si>
  <si>
    <t>19.12.2024</t>
  </si>
  <si>
    <t>29.11.2024</t>
  </si>
  <si>
    <t>26.01.2025</t>
  </si>
  <si>
    <t>11.03.2025</t>
  </si>
  <si>
    <t>27.04.2024</t>
  </si>
  <si>
    <t>24.01.2025</t>
  </si>
  <si>
    <t>28.12.2024</t>
  </si>
  <si>
    <t>10.12.2024</t>
  </si>
  <si>
    <t>27.10.2024</t>
  </si>
  <si>
    <t>13.11.2024</t>
  </si>
  <si>
    <t>01-07-2024          30-06-2026</t>
  </si>
  <si>
    <t xml:space="preserve">Przedszkole Samorządowe Mazurki </t>
  </si>
  <si>
    <t>Szkoła Podstawowa im. Jana Pawła II  w Prostkach</t>
  </si>
  <si>
    <t>Okres ubezpieczenia</t>
  </si>
  <si>
    <t>Rodzaj ubezpieczenia</t>
  </si>
  <si>
    <t>Mienie od wszystkich ryzyk</t>
  </si>
  <si>
    <t>Sprzęt   elektroniczny</t>
  </si>
  <si>
    <t>NNW OSP</t>
  </si>
  <si>
    <t>1.07.2023  -  30.06.2024</t>
  </si>
  <si>
    <t>1.07.2022  -  30.06.2023</t>
  </si>
  <si>
    <t>1.07.2021  -  30.06.2022</t>
  </si>
  <si>
    <t>ul. 1 Maja 19, 19-335 Prostki</t>
  </si>
  <si>
    <t>zarząd</t>
  </si>
  <si>
    <t>"Mała Szkoła"</t>
  </si>
  <si>
    <t>ul. Szkolna 2, 19-335 Prostki</t>
  </si>
  <si>
    <t>świetlica</t>
  </si>
  <si>
    <t>Sala Gimnastyczna</t>
  </si>
  <si>
    <t>ul. Szkolna 9, 19-335 Prostki</t>
  </si>
  <si>
    <t>Budynek biblioteczno-żywieniowy</t>
  </si>
  <si>
    <t>przed 1939</t>
  </si>
  <si>
    <t>wyposażenie placu zabaw</t>
  </si>
  <si>
    <t>przyłacze CO</t>
  </si>
  <si>
    <t>sieć kanalizacji sanitarnej</t>
  </si>
  <si>
    <t>przyłącze wodociągowe</t>
  </si>
  <si>
    <t>sieć kanalizacji deszczowej</t>
  </si>
  <si>
    <t>drogi wewnętrzne i strefy dla pieszych</t>
  </si>
  <si>
    <t xml:space="preserve">Ogrodzenie szkoły </t>
  </si>
  <si>
    <t>ogrodzenie szkoły</t>
  </si>
  <si>
    <t>przed 2015</t>
  </si>
  <si>
    <t>zagospodarowanie terenu</t>
  </si>
  <si>
    <t xml:space="preserve">Silownia </t>
  </si>
  <si>
    <t>Budynek przedszkola (pod nadzorem konserwatora zabytków)</t>
  </si>
  <si>
    <t>1 Maja 23,  19-335 Prostki</t>
  </si>
  <si>
    <t>użyczenie</t>
  </si>
  <si>
    <t xml:space="preserve">Pomoc społeczna.      GOPS zajmuje w budynku Urzedu Gminy - 5 pomieszczeń biurowych (na podstawie umowy użyczenia )o pow. 74,3 m2, dwóch pomieszczeń socjalnych o pow. 8,87m2, pomieszczenie gospodarcze o pow. 2,12m2 łazienka o pow. 2,76m2. Wszystkie pomieszczenia zlokalizowane są na parterze. Wejście do budynku, to również wejście do GOPS. Korzysta z zabezpieczeń Urzędu Gminy.    </t>
  </si>
  <si>
    <t>Hala sportowo-widowiskowa</t>
  </si>
  <si>
    <t>płyta betonowa</t>
  </si>
  <si>
    <t>krokwie, deska, blacha (ocieplenie wełną)</t>
  </si>
  <si>
    <t>centralne</t>
  </si>
  <si>
    <t>BRAK</t>
  </si>
  <si>
    <t>Instalacja fotowoltaiczna</t>
  </si>
  <si>
    <t>BRK</t>
  </si>
  <si>
    <t>suporex</t>
  </si>
  <si>
    <t>krokwie drewniane</t>
  </si>
  <si>
    <t>TAK 24/7</t>
  </si>
  <si>
    <t>9</t>
  </si>
  <si>
    <t>TAK drzwi</t>
  </si>
  <si>
    <t>pustak ceramiczny</t>
  </si>
  <si>
    <t>pustak Teriva</t>
  </si>
  <si>
    <t>krokwie drewniane, blacha, (ocieplone wełną)</t>
  </si>
  <si>
    <t>Instalacja wodociągowa przeciwpożarowa</t>
  </si>
  <si>
    <t>konstrukcja stalowa</t>
  </si>
  <si>
    <t>Siłownia zewnętrzna Street Workout</t>
  </si>
  <si>
    <t xml:space="preserve">Ogrodzenie hali sportowej </t>
  </si>
  <si>
    <t>Powierzchnie komunikacyjne hali sportowej</t>
  </si>
  <si>
    <t>2004-2023</t>
  </si>
  <si>
    <t>placówka oświatowa , w szkole funkcjonuje stołówka szkolna</t>
  </si>
  <si>
    <t>2008-2023</t>
  </si>
  <si>
    <t>Pozostałe  informacje (np.  czy są instalacje  fotowoltaiczne, solary )</t>
  </si>
  <si>
    <t xml:space="preserve">Urząd Gminy w Prostkach </t>
  </si>
  <si>
    <t>Szkoła Podstawowa im. Jana Pawła II w Prostkach, instalacja fotowoltaiczna z 2015r.</t>
  </si>
  <si>
    <t>Budynek B Szkoły Podstawowej im. Jana Pawła II w Prostkach,  instalacja fotowoltaiczna z 2015r.</t>
  </si>
  <si>
    <t>2013-2023</t>
  </si>
  <si>
    <t>drewniane</t>
  </si>
  <si>
    <t>miejskie</t>
  </si>
  <si>
    <t>na stałe</t>
  </si>
  <si>
    <t>wybudowano nowy budynek przedszkola</t>
  </si>
  <si>
    <t>W budynku zamieszkuje lokatorka</t>
  </si>
  <si>
    <t>gmina Prostki</t>
  </si>
  <si>
    <t xml:space="preserve">data zdarzenia 2023.12.18, szkoda z ubezpieczenia AC  , pojazd w trakcie naprawy, rezerwa w kwocie  25 580 zł  </t>
  </si>
  <si>
    <t xml:space="preserve">Zbiorcze zestawienie wypłaconych odszkodowań i ustanowionych rezerw w poszczególnych rodzajach ubezpieczeń    
w zakresie ubezpieczeń majatkowych i komunikacyjnych w okresie od 1.07.2021 r. do  15.05.2024r. 
                    </t>
  </si>
  <si>
    <t>Stałe elementy budynków -instalacje  fotowoltaiczne – zamieszczone na dachach lub ścianach domów poszczególnych mieszkańców gminy Prostki i obiektów użyteczności publicznej – projekt unijny  . 586 paneli, 152,36 Kwp; Objęte gwarancją : inwertery - 10 lat; panele - 15 lat.</t>
  </si>
  <si>
    <r>
      <rPr>
        <b/>
        <sz val="10"/>
        <color theme="1"/>
        <rFont val="Tahoma"/>
        <family val="2"/>
        <charset val="238"/>
      </rPr>
      <t>Instalacje fotowoltaiczne o wartości  1 048 824,01</t>
    </r>
    <r>
      <rPr>
        <sz val="10"/>
        <color theme="1"/>
        <rFont val="Tahoma"/>
        <family val="2"/>
        <charset val="238"/>
      </rPr>
      <t xml:space="preserve"> zł , wybudowano w 2015 roku, składają się 5-ciu instalacji na budynkach użyteczności publicznej, i 38 instalacji na budynkach prywatnych. Wszystkie instalacje zamontowano na dachach budynków. 
Łączna moc instalacji to 152,36 kWp. Wykonawca udzielił gwarancji na roboty budowlane na 5 lat, na panele 15  lat i  na inwertery 10 lat.</t>
    </r>
  </si>
  <si>
    <t xml:space="preserve">sekretariat@prostki.pl  </t>
  </si>
  <si>
    <t>Powierzchnie komunikacyjne przy przedszkolu w Prostkach</t>
  </si>
  <si>
    <t xml:space="preserve"> ul. Szkolna 9a, 19-335 Prostki</t>
  </si>
  <si>
    <t>Gminny Ośrodek Kultury - korzysta z budynku na podstawie umowy najmu , budynek ubezpieczany przez UG w Prostkach</t>
  </si>
  <si>
    <t>1. Urząd Gminy w Prostkach</t>
  </si>
  <si>
    <t>brak badań - sam. aktualnie jest w warsztacie</t>
  </si>
  <si>
    <t xml:space="preserve">data zdarzenia 2023.07.02, szkoda rzeczowa z ubezp. OC , upadek drzewa na samochód, rezerwa w wkwocie 12 631,25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</si>
</sst>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;[Red]#,##0.00"/>
    <numFmt numFmtId="172" formatCode="#,##0.00\ &quot;zł&quot;;[Red]#,##0.00\ &quot;zł&quot;"/>
    <numFmt numFmtId="173" formatCode="#,##0.00\ _z_ł;[Red]#,##0.00\ _z_ł"/>
  </numFmts>
  <fonts count="7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i/>
      <sz val="9"/>
      <name val="Tahoma"/>
      <family val="2"/>
      <charset val="238"/>
    </font>
    <font>
      <u/>
      <sz val="10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9"/>
      <name val="Tahoma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1"/>
      <name val="Tahoma"/>
      <family val="2"/>
      <charset val="238"/>
    </font>
    <font>
      <sz val="10"/>
      <color rgb="FFFF0000"/>
      <name val="Cambria"/>
      <family val="1"/>
      <charset val="238"/>
      <scheme val="major"/>
    </font>
    <font>
      <sz val="10"/>
      <color rgb="FF000000"/>
      <name val="Tahoma"/>
      <family val="2"/>
      <charset val="238"/>
    </font>
    <font>
      <b/>
      <u/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rgb="FF080000"/>
      <name val="Tahoma"/>
      <family val="2"/>
      <charset val="238"/>
    </font>
    <font>
      <sz val="11"/>
      <name val="Tahoma"/>
      <family val="2"/>
      <charset val="238"/>
    </font>
    <font>
      <b/>
      <sz val="14"/>
      <name val="Cambria"/>
      <family val="1"/>
      <charset val="238"/>
      <scheme val="major"/>
    </font>
    <font>
      <sz val="10"/>
      <name val="Cambira"/>
      <charset val="238"/>
    </font>
    <font>
      <sz val="11"/>
      <name val="Calibri"/>
      <family val="2"/>
      <charset val="238"/>
    </font>
    <font>
      <sz val="9"/>
      <color theme="0"/>
      <name val="Tahoma"/>
      <family val="2"/>
      <charset val="238"/>
    </font>
    <font>
      <b/>
      <sz val="10"/>
      <color rgb="FF08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rgb="FFFF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name val="Cambira"/>
      <charset val="238"/>
    </font>
    <font>
      <sz val="9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rgb="FF000000"/>
      <name val="Cambria"/>
      <family val="1"/>
      <charset val="238"/>
      <scheme val="major"/>
    </font>
    <font>
      <b/>
      <sz val="10"/>
      <color theme="1"/>
      <name val="Cambira"/>
      <charset val="238"/>
    </font>
    <font>
      <b/>
      <sz val="14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89C5FB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167" fontId="13" fillId="0" borderId="0"/>
    <xf numFmtId="166" fontId="14" fillId="0" borderId="0"/>
    <xf numFmtId="166" fontId="13" fillId="0" borderId="0"/>
    <xf numFmtId="0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166" fontId="14" fillId="0" borderId="0"/>
    <xf numFmtId="166" fontId="17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20" fillId="0" borderId="0"/>
    <xf numFmtId="166" fontId="18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8" fillId="0" borderId="0"/>
    <xf numFmtId="166" fontId="19" fillId="0" borderId="0"/>
    <xf numFmtId="166" fontId="21" fillId="0" borderId="0"/>
    <xf numFmtId="166" fontId="19" fillId="0" borderId="0"/>
    <xf numFmtId="166" fontId="18" fillId="0" borderId="0"/>
    <xf numFmtId="166" fontId="19" fillId="0" borderId="0"/>
    <xf numFmtId="166" fontId="19" fillId="0" borderId="0"/>
    <xf numFmtId="166" fontId="20" fillId="0" borderId="0"/>
    <xf numFmtId="166" fontId="19" fillId="0" borderId="0"/>
    <xf numFmtId="166" fontId="20" fillId="0" borderId="0"/>
    <xf numFmtId="166" fontId="20" fillId="0" borderId="0"/>
    <xf numFmtId="166" fontId="21" fillId="0" borderId="0"/>
    <xf numFmtId="166" fontId="20" fillId="0" borderId="0"/>
    <xf numFmtId="168" fontId="13" fillId="0" borderId="0"/>
    <xf numFmtId="168" fontId="13" fillId="0" borderId="0"/>
    <xf numFmtId="0" fontId="22" fillId="0" borderId="0"/>
    <xf numFmtId="169" fontId="22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167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15" fillId="0" borderId="0"/>
    <xf numFmtId="0" fontId="9" fillId="0" borderId="0" applyNumberFormat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/>
    <xf numFmtId="44" fontId="4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0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4" fontId="26" fillId="0" borderId="1" xfId="80" applyNumberFormat="1" applyFont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vertical="center" wrapText="1"/>
    </xf>
    <xf numFmtId="4" fontId="35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7" applyFont="1" applyFill="1" applyBorder="1" applyAlignment="1" applyProtection="1">
      <alignment horizontal="center" vertical="center" wrapText="1"/>
      <protection locked="0"/>
    </xf>
    <xf numFmtId="0" fontId="26" fillId="2" borderId="1" xfId="7" applyFont="1" applyFill="1" applyBorder="1" applyAlignment="1" applyProtection="1">
      <alignment horizontal="center" vertical="center" wrapText="1"/>
      <protection locked="0"/>
    </xf>
    <xf numFmtId="0" fontId="25" fillId="5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vertical="top"/>
    </xf>
    <xf numFmtId="0" fontId="26" fillId="0" borderId="1" xfId="0" applyFont="1" applyBorder="1"/>
    <xf numFmtId="0" fontId="25" fillId="0" borderId="1" xfId="0" applyFont="1" applyBorder="1"/>
    <xf numFmtId="0" fontId="26" fillId="5" borderId="0" xfId="0" applyFont="1" applyFill="1" applyAlignment="1">
      <alignment horizontal="center"/>
    </xf>
    <xf numFmtId="0" fontId="25" fillId="5" borderId="4" xfId="0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 vertical="center" wrapText="1"/>
    </xf>
    <xf numFmtId="49" fontId="25" fillId="0" borderId="1" xfId="3" applyNumberFormat="1" applyFont="1" applyBorder="1" applyAlignment="1">
      <alignment horizontal="center" vertical="center" wrapText="1"/>
    </xf>
    <xf numFmtId="44" fontId="26" fillId="5" borderId="8" xfId="0" applyNumberFormat="1" applyFont="1" applyFill="1" applyBorder="1" applyAlignment="1">
      <alignment horizontal="center"/>
    </xf>
    <xf numFmtId="44" fontId="31" fillId="5" borderId="2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4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 applyProtection="1">
      <alignment vertical="center" wrapText="1"/>
      <protection locked="0"/>
    </xf>
    <xf numFmtId="49" fontId="2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" xfId="0" applyNumberFormat="1" applyFont="1" applyBorder="1" applyAlignment="1" applyProtection="1">
      <alignment horizontal="center" vertical="center" wrapText="1"/>
      <protection locked="0"/>
    </xf>
    <xf numFmtId="3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7" fillId="2" borderId="1" xfId="8" applyNumberFormat="1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>
      <alignment horizontal="center" vertical="center"/>
    </xf>
    <xf numFmtId="0" fontId="38" fillId="2" borderId="1" xfId="0" applyFont="1" applyFill="1" applyBorder="1" applyAlignment="1">
      <alignment vertical="center" wrapText="1"/>
    </xf>
    <xf numFmtId="49" fontId="26" fillId="2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49" fontId="2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49" fontId="2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0" fillId="0" borderId="3" xfId="3" applyFont="1" applyBorder="1" applyAlignment="1">
      <alignment horizontal="center" vertical="center"/>
    </xf>
    <xf numFmtId="49" fontId="40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 wrapText="1"/>
    </xf>
    <xf numFmtId="44" fontId="25" fillId="0" borderId="1" xfId="8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164" fontId="25" fillId="0" borderId="1" xfId="8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4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49" fontId="28" fillId="7" borderId="1" xfId="0" applyNumberFormat="1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49" fontId="29" fillId="0" borderId="17" xfId="3" applyNumberFormat="1" applyFont="1" applyBorder="1" applyAlignment="1">
      <alignment horizontal="center" vertical="center" wrapText="1"/>
    </xf>
    <xf numFmtId="49" fontId="29" fillId="4" borderId="18" xfId="3" applyNumberFormat="1" applyFont="1" applyFill="1" applyBorder="1" applyAlignment="1">
      <alignment horizontal="center" vertical="center" wrapText="1"/>
    </xf>
    <xf numFmtId="49" fontId="25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11" xfId="0" applyFont="1" applyFill="1" applyBorder="1"/>
    <xf numFmtId="0" fontId="25" fillId="5" borderId="12" xfId="0" applyFont="1" applyFill="1" applyBorder="1"/>
    <xf numFmtId="49" fontId="44" fillId="0" borderId="0" xfId="0" applyNumberFormat="1" applyFont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44" fontId="25" fillId="2" borderId="1" xfId="80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4" fillId="2" borderId="21" xfId="5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/>
    </xf>
    <xf numFmtId="0" fontId="44" fillId="9" borderId="22" xfId="0" applyFont="1" applyFill="1" applyBorder="1" applyAlignment="1">
      <alignment horizontal="center" vertical="center" wrapText="1"/>
    </xf>
    <xf numFmtId="0" fontId="26" fillId="9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 wrapText="1"/>
    </xf>
    <xf numFmtId="0" fontId="44" fillId="9" borderId="23" xfId="0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/>
    </xf>
    <xf numFmtId="0" fontId="44" fillId="10" borderId="1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44" fillId="10" borderId="22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6" fillId="0" borderId="1" xfId="0" applyFont="1" applyBorder="1" applyAlignment="1">
      <alignment vertical="top" wrapText="1"/>
    </xf>
    <xf numFmtId="164" fontId="45" fillId="0" borderId="0" xfId="0" applyNumberFormat="1" applyFont="1" applyAlignment="1">
      <alignment horizontal="center" vertical="center" wrapText="1"/>
    </xf>
    <xf numFmtId="0" fontId="9" fillId="2" borderId="1" xfId="8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35" fillId="0" borderId="1" xfId="7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37" fillId="2" borderId="1" xfId="8" applyFont="1" applyFill="1" applyBorder="1" applyAlignment="1">
      <alignment horizontal="center" vertical="center"/>
    </xf>
    <xf numFmtId="0" fontId="37" fillId="0" borderId="1" xfId="8" applyFont="1" applyFill="1" applyBorder="1" applyAlignment="1">
      <alignment horizontal="center" vertical="center"/>
    </xf>
    <xf numFmtId="49" fontId="37" fillId="2" borderId="4" xfId="8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49" fontId="9" fillId="0" borderId="1" xfId="8" applyNumberFormat="1" applyFill="1" applyBorder="1" applyAlignment="1">
      <alignment horizontal="center" vertical="center"/>
    </xf>
    <xf numFmtId="49" fontId="9" fillId="2" borderId="1" xfId="8" applyNumberForma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9" fillId="2" borderId="1" xfId="7" applyNumberFormat="1" applyFont="1" applyFill="1" applyBorder="1" applyAlignment="1" applyProtection="1">
      <alignment horizontal="center" vertical="center" wrapText="1"/>
      <protection locked="0"/>
    </xf>
    <xf numFmtId="164" fontId="26" fillId="2" borderId="1" xfId="0" applyNumberFormat="1" applyFont="1" applyFill="1" applyBorder="1" applyAlignment="1" applyProtection="1">
      <alignment vertical="center" wrapText="1"/>
      <protection locked="0"/>
    </xf>
    <xf numFmtId="0" fontId="29" fillId="0" borderId="3" xfId="3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29" fillId="4" borderId="1" xfId="7" applyFont="1" applyFill="1" applyBorder="1" applyAlignment="1">
      <alignment horizontal="center" vertical="center" wrapText="1"/>
    </xf>
    <xf numFmtId="0" fontId="29" fillId="4" borderId="4" xfId="7" applyFont="1" applyFill="1" applyBorder="1" applyAlignment="1">
      <alignment horizontal="center" vertical="center" wrapText="1"/>
    </xf>
    <xf numFmtId="0" fontId="29" fillId="5" borderId="4" xfId="7" applyFont="1" applyFill="1" applyBorder="1" applyAlignment="1">
      <alignment horizontal="center" vertical="center" wrapText="1"/>
    </xf>
    <xf numFmtId="0" fontId="29" fillId="5" borderId="4" xfId="7" applyFont="1" applyFill="1" applyBorder="1" applyAlignment="1">
      <alignment horizontal="left" vertical="center" wrapText="1"/>
    </xf>
    <xf numFmtId="49" fontId="49" fillId="5" borderId="1" xfId="7" applyNumberFormat="1" applyFont="1" applyFill="1" applyBorder="1" applyAlignment="1" applyProtection="1">
      <alignment horizontal="center" vertical="center" wrapText="1"/>
      <protection locked="0"/>
    </xf>
    <xf numFmtId="0" fontId="29" fillId="5" borderId="8" xfId="7" applyFont="1" applyFill="1" applyBorder="1" applyAlignment="1">
      <alignment horizontal="center" vertical="center" wrapText="1"/>
    </xf>
    <xf numFmtId="0" fontId="29" fillId="5" borderId="5" xfId="7" applyFont="1" applyFill="1" applyBorder="1" applyAlignment="1">
      <alignment horizontal="center" vertical="center" wrapText="1"/>
    </xf>
    <xf numFmtId="0" fontId="29" fillId="5" borderId="1" xfId="7" applyFont="1" applyFill="1" applyBorder="1" applyAlignment="1">
      <alignment horizontal="center" vertical="center" wrapText="1"/>
    </xf>
    <xf numFmtId="0" fontId="50" fillId="5" borderId="1" xfId="7" applyFont="1" applyFill="1" applyBorder="1" applyAlignment="1">
      <alignment horizontal="center" vertical="center" wrapText="1"/>
    </xf>
    <xf numFmtId="49" fontId="29" fillId="5" borderId="6" xfId="7" applyNumberFormat="1" applyFont="1" applyFill="1" applyBorder="1" applyAlignment="1" applyProtection="1">
      <alignment horizontal="left" vertical="center" wrapText="1"/>
      <protection locked="0"/>
    </xf>
    <xf numFmtId="49" fontId="49" fillId="5" borderId="6" xfId="7" applyNumberFormat="1" applyFont="1" applyFill="1" applyBorder="1" applyAlignment="1" applyProtection="1">
      <alignment horizontal="center" vertical="center" wrapText="1"/>
      <protection locked="0"/>
    </xf>
    <xf numFmtId="164" fontId="49" fillId="5" borderId="6" xfId="7" applyNumberFormat="1" applyFont="1" applyFill="1" applyBorder="1" applyAlignment="1" applyProtection="1">
      <alignment horizontal="center" vertical="center" wrapText="1"/>
      <protection locked="0"/>
    </xf>
    <xf numFmtId="0" fontId="49" fillId="5" borderId="6" xfId="7" applyFont="1" applyFill="1" applyBorder="1" applyAlignment="1" applyProtection="1">
      <alignment horizontal="center" vertical="center" wrapText="1"/>
      <protection locked="0"/>
    </xf>
    <xf numFmtId="49" fontId="35" fillId="0" borderId="1" xfId="150" applyNumberFormat="1" applyFont="1" applyBorder="1" applyAlignment="1" applyProtection="1">
      <alignment horizontal="center" vertical="center" wrapText="1"/>
      <protection locked="0"/>
    </xf>
    <xf numFmtId="2" fontId="26" fillId="0" borderId="1" xfId="149" applyNumberFormat="1" applyFont="1" applyBorder="1" applyAlignment="1" applyProtection="1">
      <alignment horizontal="center" vertical="center" wrapText="1"/>
      <protection locked="0"/>
    </xf>
    <xf numFmtId="0" fontId="35" fillId="0" borderId="1" xfId="150" applyFont="1" applyBorder="1" applyAlignment="1" applyProtection="1">
      <alignment horizontal="center" vertical="center" wrapText="1"/>
      <protection locked="0"/>
    </xf>
    <xf numFmtId="49" fontId="34" fillId="0" borderId="1" xfId="150" applyNumberFormat="1" applyFont="1" applyBorder="1" applyAlignment="1" applyProtection="1">
      <alignment horizontal="center" vertical="center" wrapText="1"/>
      <protection locked="0"/>
    </xf>
    <xf numFmtId="0" fontId="26" fillId="0" borderId="1" xfId="150" applyFont="1" applyBorder="1" applyAlignment="1" applyProtection="1">
      <alignment horizontal="center" vertical="center" wrapText="1"/>
      <protection locked="0"/>
    </xf>
    <xf numFmtId="2" fontId="26" fillId="0" borderId="1" xfId="149" applyNumberFormat="1" applyFont="1" applyBorder="1" applyAlignment="1">
      <alignment horizontal="center" vertical="center"/>
    </xf>
    <xf numFmtId="2" fontId="27" fillId="0" borderId="1" xfId="149" applyNumberFormat="1" applyFont="1" applyBorder="1" applyAlignment="1">
      <alignment horizontal="center" vertical="center"/>
    </xf>
    <xf numFmtId="49" fontId="26" fillId="0" borderId="1" xfId="150" applyNumberFormat="1" applyFont="1" applyBorder="1" applyAlignment="1" applyProtection="1">
      <alignment horizontal="center" vertical="center" wrapText="1"/>
      <protection locked="0"/>
    </xf>
    <xf numFmtId="0" fontId="40" fillId="4" borderId="4" xfId="7" applyFont="1" applyFill="1" applyBorder="1" applyAlignment="1">
      <alignment horizontal="center" vertical="center" wrapText="1"/>
    </xf>
    <xf numFmtId="0" fontId="56" fillId="4" borderId="1" xfId="7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vertical="center" wrapText="1"/>
    </xf>
    <xf numFmtId="49" fontId="51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/>
    </xf>
    <xf numFmtId="164" fontId="34" fillId="2" borderId="1" xfId="7" applyNumberFormat="1" applyFont="1" applyFill="1" applyBorder="1" applyAlignment="1" applyProtection="1">
      <alignment horizontal="right" vertical="center" wrapText="1"/>
      <protection locked="0"/>
    </xf>
    <xf numFmtId="164" fontId="2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5" fillId="2" borderId="1" xfId="0" applyNumberFormat="1" applyFont="1" applyFill="1" applyBorder="1" applyAlignment="1" applyProtection="1">
      <alignment vertical="center" wrapText="1"/>
      <protection locked="0"/>
    </xf>
    <xf numFmtId="44" fontId="25" fillId="2" borderId="1" xfId="2" applyFont="1" applyFill="1" applyBorder="1" applyAlignment="1" applyProtection="1">
      <alignment horizontal="right" vertical="center" wrapText="1"/>
      <protection locked="0"/>
    </xf>
    <xf numFmtId="0" fontId="25" fillId="0" borderId="1" xfId="1" applyFont="1" applyBorder="1" applyAlignment="1">
      <alignment vertical="center" wrapText="1"/>
    </xf>
    <xf numFmtId="0" fontId="25" fillId="5" borderId="1" xfId="7" applyFont="1" applyFill="1" applyBorder="1" applyAlignment="1">
      <alignment horizontal="center" vertical="center" wrapText="1"/>
    </xf>
    <xf numFmtId="49" fontId="25" fillId="5" borderId="1" xfId="7" applyNumberFormat="1" applyFont="1" applyFill="1" applyBorder="1" applyAlignment="1" applyProtection="1">
      <alignment horizontal="left" vertical="center" wrapText="1"/>
      <protection locked="0"/>
    </xf>
    <xf numFmtId="49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4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>
      <alignment vertical="center"/>
    </xf>
    <xf numFmtId="49" fontId="26" fillId="2" borderId="1" xfId="0" applyNumberFormat="1" applyFont="1" applyFill="1" applyBorder="1" applyAlignment="1" applyProtection="1">
      <alignment horizontal="left" vertical="center" wrapText="1"/>
      <protection locked="0"/>
    </xf>
    <xf numFmtId="44" fontId="57" fillId="2" borderId="1" xfId="2" applyFont="1" applyFill="1" applyBorder="1" applyAlignment="1">
      <alignment horizontal="right" vertical="center" wrapText="1"/>
    </xf>
    <xf numFmtId="44" fontId="57" fillId="2" borderId="1" xfId="2" applyFont="1" applyFill="1" applyBorder="1" applyAlignment="1">
      <alignment horizontal="right" vertical="center"/>
    </xf>
    <xf numFmtId="44" fontId="25" fillId="2" borderId="1" xfId="2" applyFont="1" applyFill="1" applyBorder="1" applyAlignment="1">
      <alignment horizontal="right" vertical="center" wrapText="1"/>
    </xf>
    <xf numFmtId="0" fontId="59" fillId="0" borderId="1" xfId="0" applyFont="1" applyBorder="1" applyAlignment="1">
      <alignment vertical="center"/>
    </xf>
    <xf numFmtId="0" fontId="58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/>
    </xf>
    <xf numFmtId="0" fontId="51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 wrapText="1"/>
    </xf>
    <xf numFmtId="44" fontId="57" fillId="2" borderId="1" xfId="2" applyFont="1" applyFill="1" applyBorder="1" applyAlignment="1">
      <alignment vertical="center" wrapText="1"/>
    </xf>
    <xf numFmtId="44" fontId="26" fillId="0" borderId="2" xfId="0" applyNumberFormat="1" applyFont="1" applyBorder="1"/>
    <xf numFmtId="44" fontId="26" fillId="4" borderId="2" xfId="0" applyNumberFormat="1" applyFont="1" applyFill="1" applyBorder="1"/>
    <xf numFmtId="44" fontId="25" fillId="0" borderId="2" xfId="0" applyNumberFormat="1" applyFont="1" applyBorder="1"/>
    <xf numFmtId="49" fontId="35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35" fillId="2" borderId="1" xfId="7" applyNumberFormat="1" applyFont="1" applyFill="1" applyBorder="1" applyAlignment="1" applyProtection="1">
      <alignment horizontal="center" vertical="center" wrapText="1"/>
      <protection locked="0"/>
    </xf>
    <xf numFmtId="164" fontId="35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5" fillId="5" borderId="4" xfId="7" applyFont="1" applyFill="1" applyBorder="1" applyAlignment="1">
      <alignment horizontal="center" vertical="center" wrapText="1"/>
    </xf>
    <xf numFmtId="0" fontId="25" fillId="5" borderId="4" xfId="7" applyFont="1" applyFill="1" applyBorder="1" applyAlignment="1">
      <alignment horizontal="left" vertical="center" wrapText="1"/>
    </xf>
    <xf numFmtId="0" fontId="25" fillId="5" borderId="8" xfId="7" applyFont="1" applyFill="1" applyBorder="1" applyAlignment="1">
      <alignment horizontal="center" vertical="center" wrapText="1"/>
    </xf>
    <xf numFmtId="0" fontId="25" fillId="5" borderId="5" xfId="7" applyFont="1" applyFill="1" applyBorder="1" applyAlignment="1">
      <alignment horizontal="center" vertical="center" wrapText="1"/>
    </xf>
    <xf numFmtId="0" fontId="30" fillId="5" borderId="1" xfId="7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60" fillId="5" borderId="1" xfId="7" applyFont="1" applyFill="1" applyBorder="1" applyAlignment="1">
      <alignment horizontal="center" vertical="center" wrapText="1"/>
    </xf>
    <xf numFmtId="0" fontId="26" fillId="5" borderId="4" xfId="7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49" fontId="31" fillId="5" borderId="1" xfId="0" applyNumberFormat="1" applyFont="1" applyFill="1" applyBorder="1" applyAlignment="1">
      <alignment horizontal="center" vertical="center" wrapText="1"/>
    </xf>
    <xf numFmtId="0" fontId="35" fillId="2" borderId="1" xfId="7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9" fillId="5" borderId="6" xfId="7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49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49" fillId="2" borderId="1" xfId="7" applyFont="1" applyFill="1" applyBorder="1" applyAlignment="1" applyProtection="1">
      <alignment horizontal="center" vertical="center" wrapText="1"/>
      <protection locked="0"/>
    </xf>
    <xf numFmtId="164" fontId="49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40" fillId="2" borderId="1" xfId="7" applyFont="1" applyFill="1" applyBorder="1" applyAlignment="1" applyProtection="1">
      <alignment horizontal="center" vertical="center" wrapText="1"/>
      <protection locked="0"/>
    </xf>
    <xf numFmtId="0" fontId="38" fillId="2" borderId="1" xfId="0" applyFont="1" applyFill="1" applyBorder="1" applyAlignment="1">
      <alignment horizontal="center" vertical="center"/>
    </xf>
    <xf numFmtId="172" fontId="28" fillId="0" borderId="1" xfId="0" applyNumberFormat="1" applyFont="1" applyBorder="1" applyAlignment="1">
      <alignment vertical="center"/>
    </xf>
    <xf numFmtId="0" fontId="25" fillId="5" borderId="6" xfId="7" applyFont="1" applyFill="1" applyBorder="1" applyAlignment="1">
      <alignment horizontal="center" vertical="center" wrapText="1"/>
    </xf>
    <xf numFmtId="49" fontId="25" fillId="5" borderId="6" xfId="7" applyNumberFormat="1" applyFont="1" applyFill="1" applyBorder="1" applyAlignment="1" applyProtection="1">
      <alignment horizontal="left" vertical="center" wrapText="1"/>
      <protection locked="0"/>
    </xf>
    <xf numFmtId="49" fontId="35" fillId="5" borderId="6" xfId="7" applyNumberFormat="1" applyFont="1" applyFill="1" applyBorder="1" applyAlignment="1" applyProtection="1">
      <alignment horizontal="center" vertical="center" wrapText="1"/>
      <protection locked="0"/>
    </xf>
    <xf numFmtId="164" fontId="35" fillId="5" borderId="6" xfId="7" applyNumberFormat="1" applyFont="1" applyFill="1" applyBorder="1" applyAlignment="1" applyProtection="1">
      <alignment horizontal="center" vertical="center" wrapText="1"/>
      <protection locked="0"/>
    </xf>
    <xf numFmtId="0" fontId="35" fillId="5" borderId="6" xfId="7" applyFont="1" applyFill="1" applyBorder="1" applyAlignment="1" applyProtection="1">
      <alignment horizontal="center" vertical="center" wrapText="1"/>
      <protection locked="0"/>
    </xf>
    <xf numFmtId="172" fontId="34" fillId="2" borderId="1" xfId="7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vertical="center"/>
    </xf>
    <xf numFmtId="44" fontId="25" fillId="5" borderId="12" xfId="0" applyNumberFormat="1" applyFont="1" applyFill="1" applyBorder="1"/>
    <xf numFmtId="3" fontId="2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4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1" xfId="0" applyFont="1" applyFill="1" applyBorder="1" applyAlignment="1">
      <alignment horizontal="center" vertical="center" wrapText="1"/>
    </xf>
    <xf numFmtId="0" fontId="44" fillId="8" borderId="22" xfId="0" applyFont="1" applyFill="1" applyBorder="1" applyAlignment="1">
      <alignment horizontal="center" vertical="center" wrapText="1"/>
    </xf>
    <xf numFmtId="0" fontId="26" fillId="9" borderId="23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 vertical="center" wrapText="1"/>
    </xf>
    <xf numFmtId="0" fontId="26" fillId="8" borderId="23" xfId="0" applyFont="1" applyFill="1" applyBorder="1" applyAlignment="1">
      <alignment horizontal="center" vertical="center" wrapText="1"/>
    </xf>
    <xf numFmtId="49" fontId="62" fillId="2" borderId="1" xfId="0" applyNumberFormat="1" applyFont="1" applyFill="1" applyBorder="1" applyAlignment="1" applyProtection="1">
      <alignment horizontal="center" vertical="center"/>
      <protection locked="0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49" fontId="25" fillId="2" borderId="1" xfId="0" applyNumberFormat="1" applyFont="1" applyFill="1" applyBorder="1" applyAlignment="1" applyProtection="1">
      <alignment horizontal="center" vertical="center"/>
      <protection locked="0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" xfId="0" applyFont="1" applyBorder="1" applyAlignment="1">
      <alignment horizontal="center" vertical="center"/>
    </xf>
    <xf numFmtId="49" fontId="62" fillId="2" borderId="7" xfId="0" applyNumberFormat="1" applyFont="1" applyFill="1" applyBorder="1" applyAlignment="1" applyProtection="1">
      <alignment horizontal="center" vertical="center"/>
      <protection locked="0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49" fontId="29" fillId="5" borderId="18" xfId="3" applyNumberFormat="1" applyFont="1" applyFill="1" applyBorder="1" applyAlignment="1">
      <alignment horizontal="center" vertical="center" wrapText="1"/>
    </xf>
    <xf numFmtId="0" fontId="29" fillId="5" borderId="18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35" fillId="0" borderId="1" xfId="7" applyFont="1" applyBorder="1" applyAlignment="1" applyProtection="1">
      <alignment horizontal="center" vertical="center" wrapText="1"/>
      <protection locked="0"/>
    </xf>
    <xf numFmtId="49" fontId="35" fillId="0" borderId="1" xfId="7" applyNumberFormat="1" applyFont="1" applyBorder="1" applyAlignment="1" applyProtection="1">
      <alignment horizontal="center" vertical="center" wrapText="1"/>
      <protection locked="0"/>
    </xf>
    <xf numFmtId="49" fontId="11" fillId="0" borderId="1" xfId="150" applyNumberFormat="1" applyFont="1" applyBorder="1" applyAlignment="1" applyProtection="1">
      <alignment horizontal="center" vertical="center" wrapText="1"/>
      <protection locked="0"/>
    </xf>
    <xf numFmtId="0" fontId="55" fillId="0" borderId="1" xfId="150" applyFont="1" applyBorder="1" applyAlignment="1" applyProtection="1">
      <alignment horizontal="center" vertical="center" wrapText="1"/>
      <protection locked="0"/>
    </xf>
    <xf numFmtId="0" fontId="26" fillId="0" borderId="1" xfId="7" applyFont="1" applyBorder="1" applyAlignment="1" applyProtection="1">
      <alignment horizontal="center" vertical="center" wrapText="1"/>
      <protection locked="0"/>
    </xf>
    <xf numFmtId="49" fontId="55" fillId="0" borderId="1" xfId="150" applyNumberFormat="1" applyFont="1" applyBorder="1" applyAlignment="1" applyProtection="1">
      <alignment horizontal="center" vertical="center" wrapText="1"/>
      <protection locked="0"/>
    </xf>
    <xf numFmtId="164" fontId="35" fillId="0" borderId="1" xfId="7" applyNumberFormat="1" applyFont="1" applyBorder="1" applyAlignment="1" applyProtection="1">
      <alignment horizontal="center" vertical="center" wrapText="1"/>
      <protection locked="0"/>
    </xf>
    <xf numFmtId="0" fontId="11" fillId="0" borderId="1" xfId="15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7" fillId="11" borderId="20" xfId="0" applyFont="1" applyFill="1" applyBorder="1" applyAlignment="1">
      <alignment horizontal="center" vertical="center" wrapText="1"/>
    </xf>
    <xf numFmtId="172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 vertical="center" wrapText="1"/>
    </xf>
    <xf numFmtId="172" fontId="8" fillId="2" borderId="20" xfId="0" applyNumberFormat="1" applyFont="1" applyFill="1" applyBorder="1" applyAlignment="1">
      <alignment horizontal="center" vertical="center"/>
    </xf>
    <xf numFmtId="0" fontId="69" fillId="0" borderId="29" xfId="0" applyFont="1" applyBorder="1" applyAlignment="1">
      <alignment vertical="center" wrapText="1"/>
    </xf>
    <xf numFmtId="172" fontId="68" fillId="0" borderId="20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70" fillId="0" borderId="29" xfId="0" applyFont="1" applyBorder="1" applyAlignment="1">
      <alignment vertical="center" wrapText="1"/>
    </xf>
    <xf numFmtId="0" fontId="71" fillId="0" borderId="20" xfId="0" applyFont="1" applyBorder="1" applyAlignment="1">
      <alignment horizontal="center" vertical="center"/>
    </xf>
    <xf numFmtId="0" fontId="68" fillId="2" borderId="20" xfId="0" applyFont="1" applyFill="1" applyBorder="1" applyAlignment="1">
      <alignment horizontal="center" vertical="center" wrapText="1"/>
    </xf>
    <xf numFmtId="0" fontId="68" fillId="2" borderId="20" xfId="0" applyFont="1" applyFill="1" applyBorder="1" applyAlignment="1">
      <alignment horizontal="center" vertical="center"/>
    </xf>
    <xf numFmtId="0" fontId="35" fillId="0" borderId="25" xfId="7" applyFont="1" applyBorder="1" applyAlignment="1">
      <alignment horizontal="center" vertical="center" wrapText="1"/>
    </xf>
    <xf numFmtId="49" fontId="35" fillId="2" borderId="25" xfId="7" applyNumberFormat="1" applyFont="1" applyFill="1" applyBorder="1" applyAlignment="1" applyProtection="1">
      <alignment horizontal="center" vertical="center" wrapText="1"/>
      <protection locked="0"/>
    </xf>
    <xf numFmtId="0" fontId="35" fillId="2" borderId="25" xfId="7" applyFont="1" applyFill="1" applyBorder="1" applyAlignment="1" applyProtection="1">
      <alignment horizontal="center" vertical="center" wrapText="1"/>
      <protection locked="0"/>
    </xf>
    <xf numFmtId="49" fontId="35" fillId="2" borderId="25" xfId="7" applyNumberFormat="1" applyFont="1" applyFill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>
      <alignment vertical="center"/>
    </xf>
    <xf numFmtId="171" fontId="44" fillId="9" borderId="25" xfId="0" applyNumberFormat="1" applyFont="1" applyFill="1" applyBorder="1" applyAlignment="1">
      <alignment horizontal="center" vertical="center" wrapText="1"/>
    </xf>
    <xf numFmtId="171" fontId="44" fillId="0" borderId="25" xfId="0" applyNumberFormat="1" applyFont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173" fontId="44" fillId="2" borderId="25" xfId="149" applyNumberFormat="1" applyFont="1" applyFill="1" applyBorder="1" applyAlignment="1" applyProtection="1">
      <alignment horizontal="center" vertical="center"/>
      <protection locked="0"/>
    </xf>
    <xf numFmtId="0" fontId="26" fillId="8" borderId="25" xfId="0" applyFont="1" applyFill="1" applyBorder="1" applyAlignment="1">
      <alignment horizontal="center" vertical="center" wrapText="1"/>
    </xf>
    <xf numFmtId="2" fontId="26" fillId="5" borderId="25" xfId="149" applyNumberFormat="1" applyFont="1" applyFill="1" applyBorder="1" applyAlignment="1" applyProtection="1">
      <alignment horizontal="center" vertical="center"/>
      <protection locked="0"/>
    </xf>
    <xf numFmtId="4" fontId="26" fillId="2" borderId="25" xfId="7" applyNumberFormat="1" applyFont="1" applyFill="1" applyBorder="1" applyAlignment="1" applyProtection="1">
      <alignment horizontal="center" vertical="center" wrapText="1"/>
      <protection locked="0"/>
    </xf>
    <xf numFmtId="164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25" xfId="0" applyFont="1" applyBorder="1" applyAlignment="1">
      <alignment vertical="center"/>
    </xf>
    <xf numFmtId="0" fontId="34" fillId="2" borderId="1" xfId="7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49" fontId="26" fillId="5" borderId="1" xfId="7" applyNumberFormat="1" applyFont="1" applyFill="1" applyBorder="1" applyAlignment="1" applyProtection="1">
      <alignment horizontal="center" vertical="center" wrapText="1"/>
      <protection locked="0"/>
    </xf>
    <xf numFmtId="49" fontId="26" fillId="2" borderId="1" xfId="7" applyNumberFormat="1" applyFont="1" applyFill="1" applyBorder="1" applyAlignment="1" applyProtection="1">
      <alignment horizontal="center" vertical="center" wrapText="1"/>
      <protection locked="0"/>
    </xf>
    <xf numFmtId="0" fontId="58" fillId="2" borderId="0" xfId="0" applyFont="1" applyFill="1" applyAlignment="1">
      <alignment vertical="center"/>
    </xf>
    <xf numFmtId="0" fontId="35" fillId="0" borderId="31" xfId="7" applyFont="1" applyBorder="1" applyAlignment="1">
      <alignment horizontal="center" vertical="center" wrapText="1"/>
    </xf>
    <xf numFmtId="49" fontId="35" fillId="2" borderId="31" xfId="7" applyNumberFormat="1" applyFont="1" applyFill="1" applyBorder="1" applyAlignment="1" applyProtection="1">
      <alignment horizontal="center" vertical="center" wrapText="1"/>
      <protection locked="0"/>
    </xf>
    <xf numFmtId="164" fontId="34" fillId="2" borderId="31" xfId="7" applyNumberFormat="1" applyFont="1" applyFill="1" applyBorder="1" applyAlignment="1" applyProtection="1">
      <alignment horizontal="right" vertical="center" wrapText="1"/>
      <protection locked="0"/>
    </xf>
    <xf numFmtId="0" fontId="74" fillId="0" borderId="33" xfId="0" applyFont="1" applyBorder="1" applyAlignment="1">
      <alignment vertical="center"/>
    </xf>
    <xf numFmtId="0" fontId="64" fillId="5" borderId="31" xfId="0" applyFont="1" applyFill="1" applyBorder="1" applyAlignment="1">
      <alignment vertical="center"/>
    </xf>
    <xf numFmtId="0" fontId="74" fillId="0" borderId="31" xfId="0" applyFont="1" applyBorder="1" applyAlignment="1">
      <alignment vertical="center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49" fontId="29" fillId="5" borderId="32" xfId="7" applyNumberFormat="1" applyFont="1" applyFill="1" applyBorder="1" applyAlignment="1" applyProtection="1">
      <alignment horizontal="left" vertical="center" wrapText="1"/>
      <protection locked="0"/>
    </xf>
    <xf numFmtId="49" fontId="73" fillId="5" borderId="32" xfId="7" applyNumberFormat="1" applyFont="1" applyFill="1" applyBorder="1" applyAlignment="1" applyProtection="1">
      <alignment horizontal="center" vertical="center" wrapText="1"/>
      <protection locked="0"/>
    </xf>
    <xf numFmtId="0" fontId="64" fillId="5" borderId="32" xfId="0" applyFont="1" applyFill="1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49" fontId="2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>
      <alignment vertical="center"/>
    </xf>
    <xf numFmtId="164" fontId="25" fillId="2" borderId="34" xfId="0" applyNumberFormat="1" applyFont="1" applyFill="1" applyBorder="1" applyAlignment="1" applyProtection="1">
      <alignment vertical="center" wrapText="1"/>
      <protection locked="0"/>
    </xf>
    <xf numFmtId="0" fontId="31" fillId="0" borderId="3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44" fontId="26" fillId="0" borderId="2" xfId="0" applyNumberFormat="1" applyFont="1" applyBorder="1" applyAlignment="1">
      <alignment vertical="center"/>
    </xf>
    <xf numFmtId="44" fontId="26" fillId="4" borderId="2" xfId="0" applyNumberFormat="1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49" fontId="35" fillId="0" borderId="31" xfId="7" applyNumberFormat="1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>
      <alignment horizontal="center" vertical="center"/>
    </xf>
    <xf numFmtId="49" fontId="35" fillId="0" borderId="31" xfId="7" applyNumberFormat="1" applyFont="1" applyBorder="1" applyAlignment="1" applyProtection="1">
      <alignment horizontal="left" vertical="center" wrapText="1"/>
      <protection locked="0"/>
    </xf>
    <xf numFmtId="4" fontId="35" fillId="0" borderId="31" xfId="7" applyNumberFormat="1" applyFont="1" applyBorder="1" applyAlignment="1" applyProtection="1">
      <alignment horizontal="center" vertical="center" wrapText="1"/>
      <protection locked="0"/>
    </xf>
    <xf numFmtId="0" fontId="35" fillId="0" borderId="31" xfId="7" applyFont="1" applyBorder="1" applyAlignment="1" applyProtection="1">
      <alignment horizontal="center" vertical="center" wrapText="1"/>
      <protection locked="0"/>
    </xf>
    <xf numFmtId="0" fontId="26" fillId="0" borderId="31" xfId="7" applyFont="1" applyBorder="1" applyAlignment="1" applyProtection="1">
      <alignment horizontal="center" vertical="center" wrapText="1"/>
      <protection locked="0"/>
    </xf>
    <xf numFmtId="49" fontId="26" fillId="0" borderId="31" xfId="7" applyNumberFormat="1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164" fontId="35" fillId="0" borderId="31" xfId="7" applyNumberFormat="1" applyFont="1" applyBorder="1" applyAlignment="1" applyProtection="1">
      <alignment horizontal="center" vertical="center" wrapText="1"/>
      <protection locked="0"/>
    </xf>
    <xf numFmtId="0" fontId="27" fillId="2" borderId="25" xfId="0" applyFont="1" applyFill="1" applyBorder="1" applyAlignment="1">
      <alignment horizontal="center" vertical="center"/>
    </xf>
    <xf numFmtId="0" fontId="35" fillId="2" borderId="31" xfId="7" applyFont="1" applyFill="1" applyBorder="1" applyAlignment="1" applyProtection="1">
      <alignment horizontal="center" vertical="center" wrapText="1"/>
      <protection locked="0"/>
    </xf>
    <xf numFmtId="0" fontId="26" fillId="2" borderId="31" xfId="7" applyFont="1" applyFill="1" applyBorder="1" applyAlignment="1" applyProtection="1">
      <alignment horizontal="center" vertical="center" wrapText="1"/>
      <protection locked="0"/>
    </xf>
    <xf numFmtId="0" fontId="58" fillId="2" borderId="31" xfId="0" applyFont="1" applyFill="1" applyBorder="1" applyAlignment="1">
      <alignment horizontal="center" vertical="center"/>
    </xf>
    <xf numFmtId="164" fontId="35" fillId="2" borderId="31" xfId="7" applyNumberFormat="1" applyFont="1" applyFill="1" applyBorder="1" applyAlignment="1" applyProtection="1">
      <alignment horizontal="center" vertical="center" wrapText="1"/>
      <protection locked="0"/>
    </xf>
    <xf numFmtId="49" fontId="49" fillId="5" borderId="31" xfId="7" applyNumberFormat="1" applyFont="1" applyFill="1" applyBorder="1" applyAlignment="1" applyProtection="1">
      <alignment horizontal="center" vertical="center" wrapText="1"/>
      <protection locked="0"/>
    </xf>
    <xf numFmtId="0" fontId="29" fillId="5" borderId="31" xfId="7" applyFont="1" applyFill="1" applyBorder="1" applyAlignment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 wrapText="1"/>
      <protection locked="0"/>
    </xf>
    <xf numFmtId="164" fontId="26" fillId="2" borderId="3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31" xfId="149" applyNumberFormat="1" applyFont="1" applyBorder="1" applyAlignment="1">
      <alignment horizontal="center" vertical="center"/>
    </xf>
    <xf numFmtId="0" fontId="26" fillId="0" borderId="31" xfId="0" applyFont="1" applyBorder="1" applyAlignment="1">
      <alignment vertical="center"/>
    </xf>
    <xf numFmtId="0" fontId="35" fillId="0" borderId="0" xfId="150" applyFont="1" applyAlignment="1" applyProtection="1">
      <alignment horizontal="center" vertical="center" wrapText="1"/>
      <protection locked="0"/>
    </xf>
    <xf numFmtId="49" fontId="34" fillId="0" borderId="0" xfId="150" applyNumberFormat="1" applyFont="1" applyAlignment="1" applyProtection="1">
      <alignment horizontal="center" vertical="center" wrapText="1"/>
      <protection locked="0"/>
    </xf>
    <xf numFmtId="49" fontId="35" fillId="0" borderId="0" xfId="150" applyNumberFormat="1" applyFont="1" applyAlignment="1" applyProtection="1">
      <alignment horizontal="center" vertical="center" wrapText="1"/>
      <protection locked="0"/>
    </xf>
    <xf numFmtId="0" fontId="35" fillId="0" borderId="0" xfId="7" applyFont="1" applyAlignment="1" applyProtection="1">
      <alignment horizontal="center" vertical="center" wrapText="1"/>
      <protection locked="0"/>
    </xf>
    <xf numFmtId="49" fontId="11" fillId="0" borderId="0" xfId="150" applyNumberFormat="1" applyFont="1" applyAlignment="1" applyProtection="1">
      <alignment horizontal="center" vertical="center" wrapText="1"/>
      <protection locked="0"/>
    </xf>
    <xf numFmtId="0" fontId="26" fillId="0" borderId="0" xfId="0" applyFont="1"/>
    <xf numFmtId="0" fontId="55" fillId="0" borderId="0" xfId="150" applyFont="1" applyAlignment="1" applyProtection="1">
      <alignment horizontal="center" vertical="center" wrapText="1"/>
      <protection locked="0"/>
    </xf>
    <xf numFmtId="0" fontId="11" fillId="0" borderId="0" xfId="150" applyFont="1" applyAlignment="1" applyProtection="1">
      <alignment horizontal="center" vertical="center" wrapText="1"/>
      <protection locked="0"/>
    </xf>
    <xf numFmtId="173" fontId="26" fillId="0" borderId="0" xfId="0" applyNumberFormat="1" applyFont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76" fillId="11" borderId="29" xfId="0" applyFont="1" applyFill="1" applyBorder="1" applyAlignment="1">
      <alignment horizontal="right" vertical="center" wrapText="1"/>
    </xf>
    <xf numFmtId="0" fontId="76" fillId="2" borderId="29" xfId="0" applyFont="1" applyFill="1" applyBorder="1" applyAlignment="1">
      <alignment horizontal="right" vertical="center" wrapText="1"/>
    </xf>
    <xf numFmtId="0" fontId="77" fillId="0" borderId="31" xfId="0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center" vertical="center" wrapText="1"/>
    </xf>
    <xf numFmtId="0" fontId="78" fillId="11" borderId="2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164" fontId="44" fillId="0" borderId="1" xfId="80" applyNumberFormat="1" applyFont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horizontal="right" vertical="center" wrapText="1"/>
    </xf>
    <xf numFmtId="164" fontId="25" fillId="2" borderId="31" xfId="0" applyNumberFormat="1" applyFont="1" applyFill="1" applyBorder="1" applyAlignment="1" applyProtection="1">
      <alignment vertical="center" wrapText="1"/>
      <protection locked="0"/>
    </xf>
    <xf numFmtId="0" fontId="44" fillId="0" borderId="1" xfId="0" applyFont="1" applyBorder="1" applyAlignment="1">
      <alignment vertical="center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49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29" fillId="2" borderId="0" xfId="7" applyFont="1" applyFill="1" applyAlignment="1">
      <alignment horizontal="center" vertical="center" wrapText="1"/>
    </xf>
    <xf numFmtId="0" fontId="61" fillId="2" borderId="0" xfId="7" applyFont="1" applyFill="1" applyAlignment="1">
      <alignment horizontal="center" vertical="center" wrapText="1"/>
    </xf>
    <xf numFmtId="0" fontId="25" fillId="2" borderId="0" xfId="7" applyFont="1" applyFill="1" applyAlignment="1">
      <alignment horizontal="center" vertical="center" wrapText="1"/>
    </xf>
    <xf numFmtId="0" fontId="30" fillId="2" borderId="0" xfId="7" applyFont="1" applyFill="1" applyAlignment="1">
      <alignment horizontal="center" vertical="center" wrapText="1"/>
    </xf>
    <xf numFmtId="0" fontId="60" fillId="2" borderId="0" xfId="7" applyFont="1" applyFill="1" applyAlignment="1">
      <alignment horizontal="center" vertical="center" wrapText="1"/>
    </xf>
    <xf numFmtId="0" fontId="26" fillId="2" borderId="0" xfId="7" applyFont="1" applyFill="1" applyAlignment="1">
      <alignment horizontal="center" vertical="center" wrapText="1"/>
    </xf>
    <xf numFmtId="164" fontId="25" fillId="2" borderId="31" xfId="0" applyNumberFormat="1" applyFont="1" applyFill="1" applyBorder="1" applyAlignment="1">
      <alignment horizontal="right" vertical="center"/>
    </xf>
    <xf numFmtId="164" fontId="25" fillId="2" borderId="6" xfId="0" applyNumberFormat="1" applyFont="1" applyFill="1" applyBorder="1" applyAlignment="1">
      <alignment horizontal="right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1" xfId="7" applyFont="1" applyFill="1" applyBorder="1" applyAlignment="1" applyProtection="1">
      <alignment horizontal="center" vertical="center" wrapText="1"/>
      <protection locked="0"/>
    </xf>
    <xf numFmtId="164" fontId="25" fillId="2" borderId="1" xfId="7" applyNumberFormat="1" applyFont="1" applyFill="1" applyBorder="1" applyAlignment="1" applyProtection="1">
      <alignment horizontal="right" vertical="center" wrapText="1"/>
      <protection locked="0"/>
    </xf>
    <xf numFmtId="49" fontId="26" fillId="2" borderId="1" xfId="0" applyNumberFormat="1" applyFont="1" applyFill="1" applyBorder="1" applyAlignment="1" applyProtection="1">
      <alignment vertical="center" wrapText="1"/>
      <protection locked="0"/>
    </xf>
    <xf numFmtId="49" fontId="51" fillId="2" borderId="1" xfId="0" applyNumberFormat="1" applyFont="1" applyFill="1" applyBorder="1" applyAlignment="1">
      <alignment vertical="center" wrapText="1"/>
    </xf>
    <xf numFmtId="49" fontId="26" fillId="2" borderId="1" xfId="0" applyNumberFormat="1" applyFont="1" applyFill="1" applyBorder="1" applyAlignment="1">
      <alignment vertical="center" wrapText="1"/>
    </xf>
    <xf numFmtId="49" fontId="26" fillId="2" borderId="31" xfId="0" applyNumberFormat="1" applyFont="1" applyFill="1" applyBorder="1" applyAlignment="1" applyProtection="1">
      <alignment vertical="center" wrapText="1"/>
      <protection locked="0"/>
    </xf>
    <xf numFmtId="0" fontId="29" fillId="2" borderId="31" xfId="7" applyFont="1" applyFill="1" applyBorder="1" applyAlignment="1">
      <alignment horizontal="center" vertical="center" wrapText="1"/>
    </xf>
    <xf numFmtId="0" fontId="26" fillId="2" borderId="31" xfId="0" applyFont="1" applyFill="1" applyBorder="1"/>
    <xf numFmtId="49" fontId="26" fillId="2" borderId="2" xfId="0" applyNumberFormat="1" applyFont="1" applyFill="1" applyBorder="1" applyAlignment="1" applyProtection="1">
      <alignment vertical="center" wrapText="1"/>
      <protection locked="0"/>
    </xf>
    <xf numFmtId="0" fontId="26" fillId="2" borderId="1" xfId="7" applyFont="1" applyFill="1" applyBorder="1" applyAlignment="1">
      <alignment horizontal="center" vertical="center" wrapText="1"/>
    </xf>
    <xf numFmtId="0" fontId="26" fillId="2" borderId="1" xfId="7" applyFont="1" applyFill="1" applyBorder="1" applyAlignment="1" applyProtection="1">
      <alignment horizontal="left" vertical="center" wrapText="1"/>
      <protection locked="0"/>
    </xf>
    <xf numFmtId="14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9" fillId="0" borderId="1" xfId="8" applyFill="1" applyBorder="1" applyAlignment="1">
      <alignment horizontal="center" vertical="center"/>
    </xf>
    <xf numFmtId="0" fontId="26" fillId="0" borderId="1" xfId="8" applyFont="1" applyFill="1" applyBorder="1" applyAlignment="1">
      <alignment horizontal="center" vertical="center"/>
    </xf>
    <xf numFmtId="0" fontId="29" fillId="4" borderId="6" xfId="7" applyFont="1" applyFill="1" applyBorder="1" applyAlignment="1">
      <alignment horizontal="center" vertical="center" wrapText="1"/>
    </xf>
    <xf numFmtId="0" fontId="29" fillId="4" borderId="4" xfId="7" applyFont="1" applyFill="1" applyBorder="1" applyAlignment="1">
      <alignment horizontal="center" vertical="center" wrapText="1"/>
    </xf>
    <xf numFmtId="0" fontId="29" fillId="4" borderId="2" xfId="7" applyFont="1" applyFill="1" applyBorder="1" applyAlignment="1">
      <alignment horizontal="center" vertical="center" wrapText="1"/>
    </xf>
    <xf numFmtId="0" fontId="29" fillId="4" borderId="7" xfId="7" applyFont="1" applyFill="1" applyBorder="1" applyAlignment="1">
      <alignment horizontal="center" vertical="center" wrapText="1"/>
    </xf>
    <xf numFmtId="0" fontId="29" fillId="4" borderId="3" xfId="7" applyFont="1" applyFill="1" applyBorder="1" applyAlignment="1">
      <alignment horizontal="center" vertical="center" wrapText="1"/>
    </xf>
    <xf numFmtId="0" fontId="29" fillId="2" borderId="0" xfId="7" applyFont="1" applyFill="1" applyAlignment="1">
      <alignment horizontal="center" vertical="center" wrapText="1"/>
    </xf>
    <xf numFmtId="0" fontId="29" fillId="4" borderId="1" xfId="7" applyFont="1" applyFill="1" applyBorder="1" applyAlignment="1">
      <alignment horizontal="center" vertical="center" wrapText="1"/>
    </xf>
    <xf numFmtId="49" fontId="35" fillId="2" borderId="24" xfId="7" applyNumberFormat="1" applyFont="1" applyFill="1" applyBorder="1" applyAlignment="1" applyProtection="1">
      <alignment horizontal="left" vertical="center" wrapText="1"/>
      <protection locked="0"/>
    </xf>
    <xf numFmtId="0" fontId="58" fillId="2" borderId="0" xfId="0" applyFont="1" applyFill="1" applyAlignment="1">
      <alignment vertical="center"/>
    </xf>
    <xf numFmtId="0" fontId="29" fillId="4" borderId="13" xfId="7" applyFont="1" applyFill="1" applyBorder="1" applyAlignment="1">
      <alignment horizontal="center" vertical="center" wrapText="1"/>
    </xf>
    <xf numFmtId="0" fontId="29" fillId="4" borderId="19" xfId="7" applyFont="1" applyFill="1" applyBorder="1" applyAlignment="1">
      <alignment horizontal="center" vertical="center" wrapText="1"/>
    </xf>
    <xf numFmtId="0" fontId="29" fillId="4" borderId="8" xfId="7" applyFont="1" applyFill="1" applyBorder="1" applyAlignment="1">
      <alignment horizontal="center" vertical="center" wrapText="1"/>
    </xf>
    <xf numFmtId="0" fontId="29" fillId="4" borderId="5" xfId="7" applyFont="1" applyFill="1" applyBorder="1" applyAlignment="1">
      <alignment horizontal="center" vertical="center" wrapText="1"/>
    </xf>
    <xf numFmtId="0" fontId="29" fillId="4" borderId="31" xfId="7" applyFont="1" applyFill="1" applyBorder="1" applyAlignment="1">
      <alignment horizontal="center" vertical="center" wrapText="1"/>
    </xf>
    <xf numFmtId="0" fontId="61" fillId="2" borderId="0" xfId="7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49" fontId="26" fillId="0" borderId="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2" fontId="53" fillId="11" borderId="27" xfId="0" applyNumberFormat="1" applyFont="1" applyFill="1" applyBorder="1" applyAlignment="1">
      <alignment horizontal="center" vertical="center" wrapText="1"/>
    </xf>
    <xf numFmtId="172" fontId="53" fillId="11" borderId="30" xfId="0" applyNumberFormat="1" applyFont="1" applyFill="1" applyBorder="1" applyAlignment="1">
      <alignment horizontal="center" vertical="center" wrapText="1"/>
    </xf>
    <xf numFmtId="172" fontId="53" fillId="11" borderId="28" xfId="0" applyNumberFormat="1" applyFont="1" applyFill="1" applyBorder="1" applyAlignment="1">
      <alignment horizontal="center" vertical="center" wrapText="1"/>
    </xf>
  </cellXfs>
  <cellStyles count="151">
    <cellStyle name="Dziesiętny" xfId="149" builtinId="3"/>
    <cellStyle name="Excel Built-in Currency" xfId="15" xr:uid="{6917C0ED-63AB-4FC9-B2DC-22C5F65338F2}"/>
    <cellStyle name="Excel Built-in Hyperlink" xfId="16" xr:uid="{292E5140-8CCF-400C-B20B-C80729A4F89C}"/>
    <cellStyle name="Excel Built-in Normal" xfId="17" xr:uid="{A5BA3D25-A338-4400-B41A-AD0029C02D1F}"/>
    <cellStyle name="Excel Built-in Normal 1" xfId="18" xr:uid="{546CDE3F-9724-446E-8428-4EF3D60BCC86}"/>
    <cellStyle name="Excel Built-in Normal 2" xfId="81" xr:uid="{D1527071-B558-4CC3-ACE8-9D00DEBE8B8D}"/>
    <cellStyle name="Heading" xfId="19" xr:uid="{267FB36D-3C84-49B3-B215-1AFC61EAD1A9}"/>
    <cellStyle name="Heading1" xfId="20" xr:uid="{EF9EB477-74FA-4C0E-82BB-FBE590B8181B}"/>
    <cellStyle name="Hiperłącze" xfId="8" builtinId="8"/>
    <cellStyle name="Hiperłącze 2" xfId="9" xr:uid="{153A7D16-1F0B-4C19-886B-109F3B342690}"/>
    <cellStyle name="Hiperłącze 2 2" xfId="21" xr:uid="{C5982C22-4990-46D8-A7DC-31A4C9784FC8}"/>
    <cellStyle name="Hiperłącze 3" xfId="22" xr:uid="{28938AA2-B890-4163-84EF-047E2B1F5143}"/>
    <cellStyle name="Hiperłącze 3 2" xfId="82" xr:uid="{A64AF107-9168-488D-924B-DC79D8AE4581}"/>
    <cellStyle name="Normalny" xfId="0" builtinId="0"/>
    <cellStyle name="Normalny 10" xfId="23" xr:uid="{F7B2647D-18E5-4AD1-A691-DF817E743013}"/>
    <cellStyle name="Normalny 10 2" xfId="83" xr:uid="{B6638DA4-5E08-4EBB-8577-B6D36BF85058}"/>
    <cellStyle name="Normalny 11" xfId="7" xr:uid="{EBCE015C-BCFA-4549-B664-E306656D3511}"/>
    <cellStyle name="Normalny 11 2" xfId="24" xr:uid="{74A12569-448A-474E-B937-F66654ABF8E2}"/>
    <cellStyle name="Normalny 11 3" xfId="150" xr:uid="{3632EB33-6F0A-46C1-A687-694F0520308A}"/>
    <cellStyle name="Normalny 12" xfId="25" xr:uid="{05EE5D31-542F-4EEB-8E7F-64A400033AA7}"/>
    <cellStyle name="Normalny 12 2" xfId="84" xr:uid="{9C853BBF-5A4C-4BA0-A03B-D55DF03BB91E}"/>
    <cellStyle name="Normalny 13" xfId="26" xr:uid="{E9C1B400-E1E5-49EB-B5FE-9696B9078E67}"/>
    <cellStyle name="Normalny 13 2" xfId="85" xr:uid="{A9F56F73-B4E5-49E3-8CE9-9A198AE0FA82}"/>
    <cellStyle name="Normalny 14" xfId="27" xr:uid="{E5E9C88C-84EB-4553-B42D-AF591EC7F81B}"/>
    <cellStyle name="Normalny 14 2" xfId="86" xr:uid="{D00BD864-F06C-409B-815D-C8D5233426EC}"/>
    <cellStyle name="Normalny 15" xfId="131" xr:uid="{DCC0D3E7-C0C6-45E5-9C96-A754EDD8CCA9}"/>
    <cellStyle name="Normalny 16" xfId="28" xr:uid="{6992CAE7-73BB-4A96-97C7-2C68FF921A60}"/>
    <cellStyle name="Normalny 16 2" xfId="87" xr:uid="{10E5AFAA-9A80-4F5A-BE44-9E63809D117A}"/>
    <cellStyle name="Normalny 17" xfId="29" xr:uid="{2109D0B9-8DDC-4526-8429-F856AABDC558}"/>
    <cellStyle name="Normalny 17 2" xfId="88" xr:uid="{07487E86-5D7E-434C-9342-6571DAF4D5DE}"/>
    <cellStyle name="Normalny 18" xfId="30" xr:uid="{0947BCFD-508D-4DE1-9ABD-DB12DEA950E3}"/>
    <cellStyle name="Normalny 18 2" xfId="89" xr:uid="{E1B482B8-CB7D-4112-A682-133F9B5EAA47}"/>
    <cellStyle name="Normalny 19" xfId="31" xr:uid="{6047CA7C-0BF0-4D19-AE2F-C780D7C04106}"/>
    <cellStyle name="Normalny 19 2" xfId="90" xr:uid="{C1487A4C-F65F-41A6-8FE5-15F0B36115B4}"/>
    <cellStyle name="Normalny 2" xfId="1" xr:uid="{00000000-0005-0000-0000-000001000000}"/>
    <cellStyle name="Normalny 2 2" xfId="33" xr:uid="{8315E9F9-6D0F-41B4-B9EB-0E22FDA18AC9}"/>
    <cellStyle name="Normalny 2 2 2" xfId="92" xr:uid="{4B2AB7D5-59C6-4743-9E96-26770FD6C407}"/>
    <cellStyle name="Normalny 2 3" xfId="34" xr:uid="{F61A51D7-5C9D-43A4-8BFD-44FA6A11183A}"/>
    <cellStyle name="Normalny 2 3 2" xfId="93" xr:uid="{0EC522C0-C4DE-468B-A071-15ABE382CF7D}"/>
    <cellStyle name="Normalny 2 4" xfId="35" xr:uid="{3DDCDB24-5B64-4EA6-85E8-11034C19B886}"/>
    <cellStyle name="Normalny 2 4 2" xfId="36" xr:uid="{E5204297-87A7-4D53-AEB0-5294A8BDCA94}"/>
    <cellStyle name="Normalny 2 4 2 2" xfId="95" xr:uid="{20AAB37B-B37D-4450-BF0A-85989DBEF383}"/>
    <cellStyle name="Normalny 2 4 3" xfId="94" xr:uid="{51C5F5AD-6702-4B09-92D8-A08034B317B2}"/>
    <cellStyle name="Normalny 2 5" xfId="32" xr:uid="{61B7DFCD-BC7F-4623-89FC-C9233CE794AF}"/>
    <cellStyle name="Normalny 2 6" xfId="91" xr:uid="{E599474E-565C-4120-A093-CCDE151E9B8B}"/>
    <cellStyle name="Normalny 20" xfId="37" xr:uid="{09113676-50C3-4609-909A-16C9C8821DC0}"/>
    <cellStyle name="Normalny 20 2" xfId="96" xr:uid="{355F4B3F-08A3-4B76-BCE8-4F4B2E8CD6A3}"/>
    <cellStyle name="Normalny 21" xfId="38" xr:uid="{C9B1FFA1-BC35-43EC-9D7F-656668F077F3}"/>
    <cellStyle name="Normalny 21 2" xfId="97" xr:uid="{E9D0CAD1-52FE-4182-A6CD-D2ACBCC1765E}"/>
    <cellStyle name="Normalny 22" xfId="39" xr:uid="{25EF78EC-9DD2-4E5E-AC6B-8CC4AAD53E6C}"/>
    <cellStyle name="Normalny 22 2" xfId="98" xr:uid="{EBE51142-C368-41A4-91E7-EEE53B70E6E8}"/>
    <cellStyle name="Normalny 23" xfId="40" xr:uid="{1FBCBC8E-5C91-4375-A362-47CDE5A21FBD}"/>
    <cellStyle name="Normalny 23 2" xfId="99" xr:uid="{9D1C0810-0544-4787-879A-AEEB6F54C44C}"/>
    <cellStyle name="Normalny 3" xfId="3" xr:uid="{00000000-0005-0000-0000-000002000000}"/>
    <cellStyle name="Normalny 3 2" xfId="5" xr:uid="{00000000-0005-0000-0000-000003000000}"/>
    <cellStyle name="Normalny 3 2 2" xfId="43" xr:uid="{AF4CAB0E-24DA-4933-B8CF-7A0521448684}"/>
    <cellStyle name="Normalny 3 2 2 2" xfId="101" xr:uid="{604DCF62-6E73-4A19-BC1F-9703E8571CB8}"/>
    <cellStyle name="Normalny 3 2 3" xfId="42" xr:uid="{E506A436-DAA2-4739-A070-FCE49FBCD68B}"/>
    <cellStyle name="Normalny 3 3" xfId="44" xr:uid="{E0313C4F-A6E8-4459-A0CD-6B3ECAC03D61}"/>
    <cellStyle name="Normalny 3 3 2" xfId="102" xr:uid="{E0C20331-3D1B-4309-97BE-CC7C596E1B57}"/>
    <cellStyle name="Normalny 3 4" xfId="45" xr:uid="{3A497075-8053-4A17-8D97-8591C1CFA2B9}"/>
    <cellStyle name="Normalny 3 4 2" xfId="103" xr:uid="{64E91744-BFB8-48D6-A76D-B6FCEA848B46}"/>
    <cellStyle name="Normalny 3 5" xfId="41" xr:uid="{DEEE4BF1-C1DE-41CB-B03E-BD0961B51637}"/>
    <cellStyle name="Normalny 3 6" xfId="100" xr:uid="{BC885EC2-69CA-4E24-84A9-D0F844337C18}"/>
    <cellStyle name="Normalny 4" xfId="13" xr:uid="{2EAAAE23-E408-4032-BDFE-EA3510BBEB41}"/>
    <cellStyle name="Normalny 4 2" xfId="47" xr:uid="{B4FB0C4B-15DC-4D78-8640-9753EBD401F6}"/>
    <cellStyle name="Normalny 4 2 2" xfId="105" xr:uid="{955E8D11-4B7F-4006-B523-7479177A1B54}"/>
    <cellStyle name="Normalny 4 3" xfId="48" xr:uid="{533D4826-D707-4DC1-ABAC-0BAAAFFF4EEC}"/>
    <cellStyle name="Normalny 4 3 2" xfId="106" xr:uid="{1A2E9158-C3F5-4771-8C6C-A415C6CF21D0}"/>
    <cellStyle name="Normalny 4 4" xfId="46" xr:uid="{BE993014-45D3-40B9-AFC4-C13FBE4EE888}"/>
    <cellStyle name="Normalny 4 5" xfId="104" xr:uid="{19BF025F-C077-40F0-BCCD-6D102B5FED4D}"/>
    <cellStyle name="Normalny 5" xfId="49" xr:uid="{BD464EDE-528F-4D3A-9053-936BC29D1A82}"/>
    <cellStyle name="Normalny 5 2" xfId="107" xr:uid="{197167E8-25F9-4FBA-9568-74D0B0031B5C}"/>
    <cellStyle name="Normalny 6" xfId="50" xr:uid="{D5423943-7D70-4977-836D-D598E5E46DE8}"/>
    <cellStyle name="Normalny 6 2" xfId="51" xr:uid="{90639A5C-E492-4FD3-BCC3-6B190C181A6E}"/>
    <cellStyle name="Normalny 6 2 2" xfId="109" xr:uid="{2C4C6FD4-A2A9-4DFC-90E8-23A9E757B1ED}"/>
    <cellStyle name="Normalny 6 3" xfId="108" xr:uid="{CD649180-AC01-4397-B1F9-23774B9AC5BE}"/>
    <cellStyle name="Normalny 7" xfId="52" xr:uid="{D7CC699A-6665-4138-B90E-5878919895BD}"/>
    <cellStyle name="Normalny 7 2" xfId="110" xr:uid="{2EBD91C1-84CD-4D11-9B04-A72214677447}"/>
    <cellStyle name="Normalny 8" xfId="53" xr:uid="{BCF40AA5-7C0C-49FF-A6BE-38963E46F07E}"/>
    <cellStyle name="Normalny 8 2" xfId="111" xr:uid="{CA36BD60-227B-4629-B6E5-B8BBCBDEBD75}"/>
    <cellStyle name="Normalny 9" xfId="14" xr:uid="{446E76F6-CB6E-4F17-A029-BECC0ED0C82F}"/>
    <cellStyle name="Procentowy 2" xfId="54" xr:uid="{7C25217A-4ECA-45E6-ADF6-3462C14D5859}"/>
    <cellStyle name="Procentowy 2 2" xfId="55" xr:uid="{B7DDA068-D9B6-429A-AC93-91587DFE5B29}"/>
    <cellStyle name="Procentowy 2 2 2" xfId="113" xr:uid="{4558F71F-081D-433E-BB6E-6D561A3CC3A4}"/>
    <cellStyle name="Procentowy 2 3" xfId="112" xr:uid="{E56BBFE1-09C4-4161-965B-DB9235FAF811}"/>
    <cellStyle name="Result" xfId="56" xr:uid="{BC5A6E70-DD6B-4030-AF72-03D92CA05466}"/>
    <cellStyle name="Result2" xfId="57" xr:uid="{1B310584-297B-46B5-8C07-059AD67097A2}"/>
    <cellStyle name="Walutowy" xfId="80" builtinId="4"/>
    <cellStyle name="Walutowy 2" xfId="2" xr:uid="{00000000-0005-0000-0000-000005000000}"/>
    <cellStyle name="Walutowy 2 2" xfId="10" xr:uid="{3517B766-ECAE-44AE-A715-6AE7FC9D9E9D}"/>
    <cellStyle name="Walutowy 2 2 2" xfId="60" xr:uid="{E21F6710-37FA-467D-BF94-336628035238}"/>
    <cellStyle name="Walutowy 2 2 2 2" xfId="117" xr:uid="{4F6CA574-2F14-4AA7-BF1F-AE6B33BF6817}"/>
    <cellStyle name="Walutowy 2 2 2 3" xfId="144" xr:uid="{4959576D-6A31-42DE-A66D-F43A325E7ABB}"/>
    <cellStyle name="Walutowy 2 2 3" xfId="59" xr:uid="{24874DAA-671E-4DFC-939A-C8E6D4A504E6}"/>
    <cellStyle name="Walutowy 2 2 4" xfId="77" xr:uid="{377C80E3-08C1-461C-84C4-FBD2D56A319A}"/>
    <cellStyle name="Walutowy 2 2 5" xfId="116" xr:uid="{C4FB741C-1285-463F-AADC-315AA4ABEE9F}"/>
    <cellStyle name="Walutowy 2 2 6" xfId="134" xr:uid="{45B2F016-7F95-463B-A1A1-8C33DC55D7A4}"/>
    <cellStyle name="Walutowy 2 3" xfId="61" xr:uid="{2077EBAC-7D20-429E-B15B-1EEF6A53FF02}"/>
    <cellStyle name="Walutowy 2 3 2" xfId="118" xr:uid="{ABCB3796-06AC-4117-BC4D-606D43B54027}"/>
    <cellStyle name="Walutowy 2 3 3" xfId="143" xr:uid="{A6020BF0-ADA1-4B2F-A2A7-FD3676158890}"/>
    <cellStyle name="Walutowy 2 4" xfId="62" xr:uid="{EC4DB8F4-5CA2-4ACF-BFE5-49049E1175DD}"/>
    <cellStyle name="Walutowy 2 4 2" xfId="119" xr:uid="{FEE3FE2F-8D9E-4233-AB9B-B6049B1DE145}"/>
    <cellStyle name="Walutowy 2 4 3" xfId="139" xr:uid="{C8ECAC35-5BAE-4B84-8ACC-810208029580}"/>
    <cellStyle name="Walutowy 2 5" xfId="58" xr:uid="{79CF01E6-5F36-460F-AB71-4C382C3C9143}"/>
    <cellStyle name="Walutowy 2 6" xfId="74" xr:uid="{9B43C90E-9987-456A-9AB8-0079D3450438}"/>
    <cellStyle name="Walutowy 2 7" xfId="115" xr:uid="{55F3AB1B-083F-45F5-834D-355C1963CCBF}"/>
    <cellStyle name="Walutowy 2 8" xfId="133" xr:uid="{4BE41BF3-9ED4-4E6B-99C6-94541E0493AF}"/>
    <cellStyle name="Walutowy 3" xfId="4" xr:uid="{00000000-0005-0000-0000-000006000000}"/>
    <cellStyle name="Walutowy 3 2" xfId="6" xr:uid="{00000000-0005-0000-0000-000007000000}"/>
    <cellStyle name="Walutowy 3 2 2" xfId="12" xr:uid="{BF45AF69-6785-49FD-972B-0ACAF2DB9B40}"/>
    <cellStyle name="Walutowy 3 2 2 2" xfId="65" xr:uid="{B0517B40-FFE0-4604-A5B9-09EE2498E449}"/>
    <cellStyle name="Walutowy 3 2 2 3" xfId="79" xr:uid="{B4E73E87-BDE8-4812-A62A-2409DC259E17}"/>
    <cellStyle name="Walutowy 3 2 2 4" xfId="122" xr:uid="{E1EC97BF-0481-49CF-88F7-81C71462F9BA}"/>
    <cellStyle name="Walutowy 3 2 2 5" xfId="146" xr:uid="{83B1AC18-82A8-4C7D-A726-69EB8751A577}"/>
    <cellStyle name="Walutowy 3 2 3" xfId="66" xr:uid="{7D246F9F-FCEF-413C-949C-C9E6924A5FB7}"/>
    <cellStyle name="Walutowy 3 2 3 2" xfId="123" xr:uid="{AEE3B350-9014-4C18-8B7D-D218877876E8}"/>
    <cellStyle name="Walutowy 3 2 3 3" xfId="141" xr:uid="{8CCFCFC3-F038-4372-8229-AB2803F765A8}"/>
    <cellStyle name="Walutowy 3 2 4" xfId="64" xr:uid="{FEB1F3EF-5D4D-478D-B604-DDF717D86364}"/>
    <cellStyle name="Walutowy 3 2 5" xfId="76" xr:uid="{4DF0A5C3-26CE-41AC-9E77-562766CE505D}"/>
    <cellStyle name="Walutowy 3 2 6" xfId="121" xr:uid="{C80496D3-EEC6-4F33-9BDC-386FDBCCCA20}"/>
    <cellStyle name="Walutowy 3 2 7" xfId="136" xr:uid="{F3B34620-2536-4F9D-817E-3F14068C6156}"/>
    <cellStyle name="Walutowy 3 3" xfId="11" xr:uid="{D8530F7B-E35E-4E72-9A94-03AD2FCBBA2F}"/>
    <cellStyle name="Walutowy 3 3 2" xfId="67" xr:uid="{562DFDCB-B2FA-47DD-85F3-76D81EEE9A9F}"/>
    <cellStyle name="Walutowy 3 3 3" xfId="78" xr:uid="{A4A8EB50-0152-44FD-BEED-84AE4571429F}"/>
    <cellStyle name="Walutowy 3 3 4" xfId="124" xr:uid="{13687D0D-AC42-4A00-8775-CA606408CD66}"/>
    <cellStyle name="Walutowy 3 3 5" xfId="145" xr:uid="{94C5D33D-5862-4E63-A55F-F8A6682D749B}"/>
    <cellStyle name="Walutowy 3 4" xfId="68" xr:uid="{E6330429-D205-4424-834A-E955B612C37B}"/>
    <cellStyle name="Walutowy 3 4 2" xfId="125" xr:uid="{CF7074EB-CB09-47FF-A6B5-9BC0A0CF97EF}"/>
    <cellStyle name="Walutowy 3 4 3" xfId="140" xr:uid="{C4F5902C-CFE7-4F89-A9E6-F8AC8D2728DC}"/>
    <cellStyle name="Walutowy 3 5" xfId="63" xr:uid="{CD851406-8D24-4304-8783-996896AD72D7}"/>
    <cellStyle name="Walutowy 3 6" xfId="75" xr:uid="{6F5F9E00-7857-44A0-8BE4-EF03B88F82C2}"/>
    <cellStyle name="Walutowy 3 7" xfId="120" xr:uid="{CB5C2BD2-9A99-4548-992D-BC67DB53A8C4}"/>
    <cellStyle name="Walutowy 3 8" xfId="135" xr:uid="{69D714BF-25DD-495A-9624-B17C2E973D4D}"/>
    <cellStyle name="Walutowy 4" xfId="69" xr:uid="{07E3BE9C-E546-4C71-A7C9-D00A82861CF6}"/>
    <cellStyle name="Walutowy 4 2" xfId="70" xr:uid="{196BBCBC-115A-4768-AB52-B4E7242AE4C3}"/>
    <cellStyle name="Walutowy 4 2 2" xfId="127" xr:uid="{32EF9090-7A9E-45E4-BF0A-D134E1EC00E2}"/>
    <cellStyle name="Walutowy 4 2 3" xfId="147" xr:uid="{0CB656BE-CE29-49BB-852B-7A9A95316F5B}"/>
    <cellStyle name="Walutowy 4 3" xfId="126" xr:uid="{82B1632C-7B82-4375-A907-6E1A7081CAAA}"/>
    <cellStyle name="Walutowy 4 4" xfId="137" xr:uid="{7C370D80-6628-4DC8-B1DC-6ED1E42CDE66}"/>
    <cellStyle name="Walutowy 5" xfId="71" xr:uid="{20D4B725-3280-414E-9C1B-42804094A57E}"/>
    <cellStyle name="Walutowy 5 2" xfId="72" xr:uid="{BA3CA5A5-C0A9-4853-B157-AC562A901279}"/>
    <cellStyle name="Walutowy 5 2 2" xfId="129" xr:uid="{98F18D4C-639D-455A-ADBE-8DD5FFE4A4DE}"/>
    <cellStyle name="Walutowy 5 2 3" xfId="148" xr:uid="{F3BDDB03-884D-490E-84B9-A9EAB139C51C}"/>
    <cellStyle name="Walutowy 5 3" xfId="128" xr:uid="{3C7CCEA5-4145-4386-B750-1DC8FF5B711E}"/>
    <cellStyle name="Walutowy 5 4" xfId="138" xr:uid="{246A305D-64BB-474A-BD38-BF94265D8102}"/>
    <cellStyle name="Walutowy 6" xfId="73" xr:uid="{E098416D-CB7C-4A69-90B1-3EF0F759DCED}"/>
    <cellStyle name="Walutowy 6 2" xfId="130" xr:uid="{CCC88E53-1968-40FA-BBCE-DB6250D7EBD2}"/>
    <cellStyle name="Walutowy 6 3" xfId="142" xr:uid="{CE8ACCC4-D1FB-48FE-9500-F488A4CF1ECF}"/>
    <cellStyle name="Walutowy 7" xfId="114" xr:uid="{F1EC9AD4-D783-4D76-8AB6-1409C430E040}"/>
    <cellStyle name="Walutowy 8" xfId="132" xr:uid="{305322F3-F566-4EF0-A19C-CB7E2C5FA772}"/>
  </cellStyles>
  <dxfs count="0"/>
  <tableStyles count="0" defaultTableStyle="TableStyleMedium2" defaultPivotStyle="PivotStyleLight16"/>
  <colors>
    <mruColors>
      <color rgb="FFCCECFF"/>
      <color rgb="FFFF99FF"/>
      <color rgb="FFCCFFFF"/>
      <color rgb="FF00FFFF"/>
      <color rgb="FF99FFCC"/>
      <color rgb="FF79BDFB"/>
      <color rgb="FF11C1FF"/>
      <color rgb="FF89C5FB"/>
      <color rgb="FFFFCC00"/>
      <color rgb="FFE9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ps@prostki.pl" TargetMode="External"/><Relationship Id="rId3" Type="http://schemas.openxmlformats.org/officeDocument/2006/relationships/hyperlink" Target="mailto:zswisniowo@wp.pl" TargetMode="External"/><Relationship Id="rId7" Type="http://schemas.openxmlformats.org/officeDocument/2006/relationships/hyperlink" Target="mailto:gbp@prostki.pl" TargetMode="External"/><Relationship Id="rId2" Type="http://schemas.openxmlformats.org/officeDocument/2006/relationships/hyperlink" Target="mailto:sprw@prostki.pl" TargetMode="External"/><Relationship Id="rId1" Type="http://schemas.openxmlformats.org/officeDocument/2006/relationships/hyperlink" Target="mailto:sp@prostki.pl" TargetMode="External"/><Relationship Id="rId6" Type="http://schemas.openxmlformats.org/officeDocument/2006/relationships/hyperlink" Target="mailto:boes@prostki.pl" TargetMode="External"/><Relationship Id="rId5" Type="http://schemas.openxmlformats.org/officeDocument/2006/relationships/hyperlink" Target="mailto:gciprostki@o2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rzedszprostki@o2.pl" TargetMode="External"/><Relationship Id="rId9" Type="http://schemas.openxmlformats.org/officeDocument/2006/relationships/hyperlink" Target="mailto:sekretariat@prostki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O13"/>
  <sheetViews>
    <sheetView zoomScaleNormal="100" workbookViewId="0">
      <pane ySplit="2" topLeftCell="A3" activePane="bottomLeft" state="frozen"/>
      <selection pane="bottomLeft" activeCell="L9" sqref="L9"/>
    </sheetView>
  </sheetViews>
  <sheetFormatPr defaultColWidth="9.140625" defaultRowHeight="14.25"/>
  <cols>
    <col min="1" max="1" width="5.140625" style="7" customWidth="1"/>
    <col min="2" max="2" width="46.7109375" style="1" customWidth="1"/>
    <col min="3" max="3" width="22.140625" style="2" customWidth="1"/>
    <col min="4" max="4" width="15" style="2" customWidth="1"/>
    <col min="5" max="5" width="14" style="7" customWidth="1"/>
    <col min="6" max="6" width="14.140625" style="7" customWidth="1"/>
    <col min="7" max="7" width="16.28515625" style="8" customWidth="1"/>
    <col min="8" max="8" width="16.7109375" style="8" customWidth="1"/>
    <col min="9" max="9" width="26.5703125" style="2" customWidth="1"/>
    <col min="10" max="10" width="10.42578125" style="7" customWidth="1"/>
    <col min="11" max="11" width="12.42578125" style="7" customWidth="1"/>
    <col min="12" max="12" width="29.7109375" style="15" customWidth="1"/>
    <col min="13" max="13" width="63.5703125" style="1" customWidth="1"/>
    <col min="14" max="16384" width="9.140625" style="7"/>
  </cols>
  <sheetData>
    <row r="1" spans="1:15" ht="21" customHeight="1">
      <c r="A1" s="24"/>
      <c r="B1" s="25"/>
      <c r="C1" s="392" t="s">
        <v>17</v>
      </c>
      <c r="D1" s="392"/>
      <c r="E1" s="24"/>
      <c r="F1" s="24"/>
      <c r="G1" s="26"/>
      <c r="H1" s="26"/>
      <c r="I1" s="27"/>
      <c r="J1" s="392" t="s">
        <v>18</v>
      </c>
      <c r="K1" s="392"/>
      <c r="L1" s="28"/>
      <c r="M1" s="25"/>
    </row>
    <row r="2" spans="1:15">
      <c r="A2" s="89" t="s">
        <v>0</v>
      </c>
      <c r="B2" s="89" t="s">
        <v>19</v>
      </c>
      <c r="C2" s="89" t="s">
        <v>20</v>
      </c>
      <c r="D2" s="89" t="s">
        <v>21</v>
      </c>
      <c r="E2" s="89" t="s">
        <v>22</v>
      </c>
      <c r="F2" s="90" t="s">
        <v>23</v>
      </c>
      <c r="G2" s="90" t="s">
        <v>24</v>
      </c>
      <c r="H2" s="90" t="s">
        <v>25</v>
      </c>
      <c r="I2" s="89" t="s">
        <v>26</v>
      </c>
      <c r="J2" s="89" t="s">
        <v>27</v>
      </c>
      <c r="K2" s="89" t="s">
        <v>28</v>
      </c>
      <c r="L2" s="90" t="s">
        <v>69</v>
      </c>
      <c r="M2" s="89" t="s">
        <v>29</v>
      </c>
    </row>
    <row r="3" spans="1:15" s="16" customFormat="1" ht="28.15" customHeight="1">
      <c r="A3" s="76"/>
      <c r="B3" s="53" t="s">
        <v>134</v>
      </c>
      <c r="C3" s="394" t="s">
        <v>140</v>
      </c>
      <c r="D3" s="394" t="s">
        <v>135</v>
      </c>
      <c r="E3" s="50" t="s">
        <v>377</v>
      </c>
      <c r="F3" s="117">
        <v>790671136</v>
      </c>
      <c r="G3" s="117">
        <v>8481826283</v>
      </c>
      <c r="H3" s="395">
        <v>876112012</v>
      </c>
      <c r="I3" s="396" t="s">
        <v>835</v>
      </c>
      <c r="J3" s="393">
        <v>39</v>
      </c>
      <c r="K3" s="393">
        <v>0</v>
      </c>
      <c r="L3" s="390"/>
      <c r="M3" s="391" t="s">
        <v>380</v>
      </c>
      <c r="N3" s="16" t="s">
        <v>70</v>
      </c>
      <c r="O3" s="7"/>
    </row>
    <row r="4" spans="1:15" s="16" customFormat="1" ht="28.15" customHeight="1">
      <c r="A4" s="76">
        <v>1</v>
      </c>
      <c r="B4" s="54" t="s">
        <v>136</v>
      </c>
      <c r="C4" s="394"/>
      <c r="D4" s="394"/>
      <c r="E4" s="50" t="s">
        <v>377</v>
      </c>
      <c r="F4" s="50" t="s">
        <v>378</v>
      </c>
      <c r="G4" s="50" t="s">
        <v>379</v>
      </c>
      <c r="H4" s="395"/>
      <c r="I4" s="397"/>
      <c r="J4" s="393"/>
      <c r="K4" s="393"/>
      <c r="L4" s="390"/>
      <c r="M4" s="391"/>
      <c r="N4" s="16" t="s">
        <v>70</v>
      </c>
      <c r="O4" s="7"/>
    </row>
    <row r="5" spans="1:15" s="16" customFormat="1" ht="28.15" customHeight="1">
      <c r="A5" s="76">
        <v>2</v>
      </c>
      <c r="B5" s="54" t="s">
        <v>137</v>
      </c>
      <c r="C5" s="50" t="s">
        <v>141</v>
      </c>
      <c r="D5" s="51" t="s">
        <v>135</v>
      </c>
      <c r="E5" s="51" t="s">
        <v>406</v>
      </c>
      <c r="F5" s="55" t="s">
        <v>407</v>
      </c>
      <c r="G5" s="50" t="s">
        <v>408</v>
      </c>
      <c r="H5" s="56" t="s">
        <v>409</v>
      </c>
      <c r="I5" s="137" t="s">
        <v>410</v>
      </c>
      <c r="J5" s="117">
        <v>15</v>
      </c>
      <c r="K5" s="117">
        <v>10</v>
      </c>
      <c r="L5" s="55"/>
      <c r="M5" s="132" t="s">
        <v>411</v>
      </c>
      <c r="O5" s="7"/>
    </row>
    <row r="6" spans="1:15" s="16" customFormat="1" ht="28.15" customHeight="1">
      <c r="A6" s="76">
        <v>3</v>
      </c>
      <c r="B6" s="54" t="s">
        <v>142</v>
      </c>
      <c r="C6" s="50" t="s">
        <v>144</v>
      </c>
      <c r="D6" s="51" t="s">
        <v>135</v>
      </c>
      <c r="E6" s="51"/>
      <c r="F6" s="50" t="s">
        <v>386</v>
      </c>
      <c r="G6" s="50" t="s">
        <v>387</v>
      </c>
      <c r="H6" s="140" t="s">
        <v>420</v>
      </c>
      <c r="I6" s="138" t="s">
        <v>388</v>
      </c>
      <c r="J6" s="117">
        <v>55</v>
      </c>
      <c r="K6" s="117">
        <v>35</v>
      </c>
      <c r="L6" s="55"/>
      <c r="M6" s="132" t="s">
        <v>818</v>
      </c>
      <c r="O6" s="7"/>
    </row>
    <row r="7" spans="1:15" s="16" customFormat="1" ht="39" customHeight="1">
      <c r="A7" s="76">
        <v>4</v>
      </c>
      <c r="B7" s="54" t="s">
        <v>571</v>
      </c>
      <c r="C7" s="50" t="s">
        <v>389</v>
      </c>
      <c r="D7" s="51" t="s">
        <v>135</v>
      </c>
      <c r="E7" s="51" t="s">
        <v>390</v>
      </c>
      <c r="F7" s="50" t="s">
        <v>391</v>
      </c>
      <c r="G7" s="50" t="s">
        <v>392</v>
      </c>
      <c r="H7" s="49" t="s">
        <v>393</v>
      </c>
      <c r="I7" s="137" t="s">
        <v>394</v>
      </c>
      <c r="J7" s="52">
        <v>25</v>
      </c>
      <c r="K7" s="67">
        <v>21</v>
      </c>
      <c r="L7" s="50"/>
      <c r="M7" s="133" t="s">
        <v>574</v>
      </c>
      <c r="O7" s="7"/>
    </row>
    <row r="8" spans="1:15" s="16" customFormat="1" ht="45" customHeight="1">
      <c r="A8" s="75">
        <v>5</v>
      </c>
      <c r="B8" s="54" t="s">
        <v>143</v>
      </c>
      <c r="C8" s="70" t="s">
        <v>145</v>
      </c>
      <c r="D8" s="51" t="s">
        <v>135</v>
      </c>
      <c r="E8" s="61" t="s">
        <v>395</v>
      </c>
      <c r="F8" s="62" t="s">
        <v>396</v>
      </c>
      <c r="G8" s="62" t="s">
        <v>397</v>
      </c>
      <c r="H8" s="63" t="s">
        <v>421</v>
      </c>
      <c r="I8" s="139" t="s">
        <v>398</v>
      </c>
      <c r="J8" s="59">
        <v>26</v>
      </c>
      <c r="K8" s="68">
        <v>19</v>
      </c>
      <c r="L8" s="70"/>
      <c r="M8" s="134" t="s">
        <v>399</v>
      </c>
    </row>
    <row r="9" spans="1:15" s="16" customFormat="1" ht="94.15" customHeight="1">
      <c r="A9" s="76">
        <v>6</v>
      </c>
      <c r="B9" s="299" t="s">
        <v>146</v>
      </c>
      <c r="C9" s="23" t="s">
        <v>148</v>
      </c>
      <c r="D9" s="51" t="s">
        <v>135</v>
      </c>
      <c r="E9" s="224" t="s">
        <v>432</v>
      </c>
      <c r="F9" s="143" t="s">
        <v>434</v>
      </c>
      <c r="G9" s="143" t="s">
        <v>433</v>
      </c>
      <c r="H9" s="144" t="s">
        <v>435</v>
      </c>
      <c r="I9" s="142" t="s">
        <v>436</v>
      </c>
      <c r="J9" s="117">
        <v>15</v>
      </c>
      <c r="K9" s="69">
        <v>0</v>
      </c>
      <c r="L9" s="131"/>
      <c r="M9" s="135" t="s">
        <v>796</v>
      </c>
    </row>
    <row r="10" spans="1:15" s="16" customFormat="1" ht="41.45" customHeight="1">
      <c r="A10" s="76">
        <v>7</v>
      </c>
      <c r="B10" s="96" t="s">
        <v>138</v>
      </c>
      <c r="C10" s="74" t="s">
        <v>147</v>
      </c>
      <c r="D10" s="51" t="s">
        <v>135</v>
      </c>
      <c r="E10" s="51" t="s">
        <v>427</v>
      </c>
      <c r="F10" s="66" t="s">
        <v>428</v>
      </c>
      <c r="G10" s="66" t="s">
        <v>429</v>
      </c>
      <c r="H10" s="58" t="s">
        <v>430</v>
      </c>
      <c r="I10" s="141" t="s">
        <v>701</v>
      </c>
      <c r="J10" s="117">
        <v>5</v>
      </c>
      <c r="K10" s="69">
        <v>0</v>
      </c>
      <c r="L10" s="71" t="s">
        <v>711</v>
      </c>
      <c r="M10" s="134" t="s">
        <v>431</v>
      </c>
    </row>
    <row r="11" spans="1:15" s="16" customFormat="1" ht="55.9" customHeight="1">
      <c r="A11" s="75">
        <v>8</v>
      </c>
      <c r="B11" s="54" t="s">
        <v>139</v>
      </c>
      <c r="C11" s="74" t="s">
        <v>147</v>
      </c>
      <c r="D11" s="51" t="s">
        <v>135</v>
      </c>
      <c r="E11" s="50"/>
      <c r="F11" s="50" t="s">
        <v>423</v>
      </c>
      <c r="G11" s="50" t="s">
        <v>424</v>
      </c>
      <c r="H11" s="49" t="s">
        <v>425</v>
      </c>
      <c r="I11" s="128" t="s">
        <v>426</v>
      </c>
      <c r="J11" s="52">
        <v>9</v>
      </c>
      <c r="K11" s="52">
        <v>0</v>
      </c>
      <c r="L11" s="50"/>
      <c r="M11" s="100" t="s">
        <v>712</v>
      </c>
    </row>
    <row r="12" spans="1:15" s="16" customFormat="1" ht="157.15" customHeight="1">
      <c r="A12" s="76">
        <v>9</v>
      </c>
      <c r="B12" s="54" t="s">
        <v>150</v>
      </c>
      <c r="C12" s="50" t="s">
        <v>149</v>
      </c>
      <c r="D12" s="51" t="s">
        <v>135</v>
      </c>
      <c r="E12" s="51" t="s">
        <v>417</v>
      </c>
      <c r="F12" s="50" t="s">
        <v>418</v>
      </c>
      <c r="G12" s="51" t="s">
        <v>419</v>
      </c>
      <c r="H12" s="56" t="s">
        <v>422</v>
      </c>
      <c r="I12" s="142" t="s">
        <v>710</v>
      </c>
      <c r="J12" s="52">
        <v>7</v>
      </c>
      <c r="K12" s="52">
        <v>0</v>
      </c>
      <c r="L12" s="50"/>
      <c r="M12" s="136" t="s">
        <v>719</v>
      </c>
    </row>
    <row r="13" spans="1:15" s="16" customFormat="1" ht="28.15" customHeight="1">
      <c r="A13" s="117"/>
      <c r="B13" s="54"/>
      <c r="C13" s="50"/>
      <c r="D13" s="51"/>
      <c r="E13" s="51"/>
      <c r="F13" s="50"/>
      <c r="G13" s="50"/>
      <c r="H13" s="56"/>
      <c r="I13" s="57"/>
      <c r="J13" s="52"/>
      <c r="K13" s="52"/>
      <c r="L13" s="50"/>
      <c r="M13" s="60"/>
    </row>
  </sheetData>
  <mergeCells count="10">
    <mergeCell ref="L3:L4"/>
    <mergeCell ref="M3:M4"/>
    <mergeCell ref="C1:D1"/>
    <mergeCell ref="J1:K1"/>
    <mergeCell ref="J3:J4"/>
    <mergeCell ref="K3:K4"/>
    <mergeCell ref="C3:C4"/>
    <mergeCell ref="D3:D4"/>
    <mergeCell ref="H3:H4"/>
    <mergeCell ref="I3:I4"/>
  </mergeCells>
  <hyperlinks>
    <hyperlink ref="I6" r:id="rId1" xr:uid="{2FE7A41B-1512-46A6-BC50-9B57C84988DF}"/>
    <hyperlink ref="I7" r:id="rId2" xr:uid="{C067141A-03BA-45CB-ACBD-D5F392BE3B2E}"/>
    <hyperlink ref="I8" r:id="rId3" xr:uid="{80A1A025-D39C-4B56-A973-922EF5285A9D}"/>
    <hyperlink ref="I5" r:id="rId4" xr:uid="{F9E8055F-43E0-40E7-8014-C842EE2EDA1E}"/>
    <hyperlink ref="I12" r:id="rId5" xr:uid="{CB543D5C-0DD8-43E4-9169-BFF2B96B27DD}"/>
    <hyperlink ref="I11" r:id="rId6" xr:uid="{BF129CC1-30AC-411D-BE43-914436562479}"/>
    <hyperlink ref="I10" r:id="rId7" xr:uid="{565A2279-84B3-41EF-A22E-B034535CE313}"/>
    <hyperlink ref="I9" r:id="rId8" xr:uid="{5D1814FA-7FD9-4427-AE2F-E06B2824E2A9}"/>
    <hyperlink ref="I3" r:id="rId9" xr:uid="{1AF3EF28-C80A-41E5-910F-0CE5C3AD865D}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pageOrder="overThenDown" orientation="landscape" r:id="rId10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77"/>
  <sheetViews>
    <sheetView tabSelected="1" zoomScale="80" zoomScaleNormal="80" workbookViewId="0">
      <selection activeCell="I283" sqref="I283"/>
    </sheetView>
  </sheetViews>
  <sheetFormatPr defaultColWidth="9.140625" defaultRowHeight="14.25"/>
  <cols>
    <col min="1" max="1" width="7.7109375" style="2" customWidth="1"/>
    <col min="2" max="2" width="43.7109375" style="2" customWidth="1"/>
    <col min="3" max="3" width="31.28515625" style="2" customWidth="1"/>
    <col min="4" max="4" width="16.7109375" style="2" customWidth="1"/>
    <col min="5" max="5" width="21.7109375" style="2" customWidth="1"/>
    <col min="6" max="6" width="14.5703125" style="2" customWidth="1"/>
    <col min="7" max="7" width="13.5703125" style="2" customWidth="1"/>
    <col min="8" max="8" width="11.85546875" style="2" customWidth="1"/>
    <col min="9" max="9" width="12.140625" style="2" customWidth="1"/>
    <col min="10" max="10" width="17.7109375" style="2" customWidth="1"/>
    <col min="11" max="11" width="19.140625" style="2" customWidth="1"/>
    <col min="12" max="12" width="17.7109375" style="2" customWidth="1"/>
    <col min="13" max="13" width="18.140625" style="2" customWidth="1"/>
    <col min="14" max="14" width="26" style="2" customWidth="1"/>
    <col min="15" max="15" width="19" style="2" customWidth="1"/>
    <col min="16" max="16" width="17.5703125" style="2" customWidth="1"/>
    <col min="17" max="17" width="17.28515625" style="2" customWidth="1"/>
    <col min="18" max="18" width="26.7109375" style="2" customWidth="1"/>
    <col min="19" max="19" width="17.7109375" style="2" customWidth="1"/>
    <col min="20" max="21" width="17.28515625" style="2" customWidth="1"/>
    <col min="22" max="22" width="22.28515625" style="2" customWidth="1"/>
    <col min="23" max="23" width="24.5703125" style="2" customWidth="1"/>
    <col min="24" max="29" width="16.85546875" style="2" customWidth="1"/>
    <col min="30" max="33" width="20.42578125" style="2" customWidth="1"/>
    <col min="34" max="34" width="15.7109375" style="2" bestFit="1" customWidth="1"/>
    <col min="35" max="35" width="21.7109375" style="2" customWidth="1"/>
    <col min="36" max="37" width="31.85546875" style="2" customWidth="1"/>
    <col min="38" max="38" width="22" style="2" customWidth="1"/>
    <col min="39" max="39" width="20.28515625" style="2" customWidth="1"/>
    <col min="40" max="40" width="16" style="2" customWidth="1"/>
    <col min="41" max="41" width="20.140625" style="2" customWidth="1"/>
    <col min="42" max="42" width="21" style="2" customWidth="1"/>
    <col min="43" max="43" width="14.85546875" style="2" customWidth="1"/>
    <col min="44" max="44" width="24.28515625" style="2" customWidth="1"/>
    <col min="45" max="45" width="23.28515625" style="2" customWidth="1"/>
    <col min="46" max="46" width="15.28515625" style="2" customWidth="1"/>
    <col min="47" max="47" width="19.42578125" style="2" customWidth="1"/>
    <col min="48" max="48" width="21.5703125" style="2" customWidth="1"/>
    <col min="49" max="50" width="19.5703125" style="2" customWidth="1"/>
    <col min="51" max="55" width="15.140625" style="2" customWidth="1"/>
    <col min="56" max="58" width="23.42578125" style="2" customWidth="1"/>
    <col min="59" max="59" width="19.140625" style="2" customWidth="1"/>
    <col min="60" max="60" width="28.5703125" style="2" customWidth="1"/>
    <col min="61" max="61" width="19.28515625" style="2" customWidth="1"/>
    <col min="62" max="62" width="16.28515625" style="2" customWidth="1"/>
    <col min="63" max="63" width="16.5703125" style="2" customWidth="1"/>
    <col min="64" max="64" width="26.28515625" style="2" customWidth="1"/>
    <col min="65" max="67" width="9.140625" style="2"/>
    <col min="68" max="68" width="24.7109375" style="2" customWidth="1"/>
    <col min="69" max="69" width="16.28515625" style="2" customWidth="1"/>
    <col min="70" max="70" width="16.42578125" style="2" customWidth="1"/>
    <col min="71" max="71" width="15.28515625" style="2" customWidth="1"/>
    <col min="72" max="16384" width="9.140625" style="2"/>
  </cols>
  <sheetData>
    <row r="1" spans="1:69">
      <c r="A1" s="21"/>
      <c r="B1" s="21"/>
      <c r="C1" s="21"/>
      <c r="D1" s="21"/>
      <c r="E1" s="21"/>
      <c r="F1" s="21"/>
    </row>
    <row r="2" spans="1:69" ht="28.9" customHeight="1">
      <c r="A2" s="21"/>
      <c r="B2" s="149" t="s">
        <v>1</v>
      </c>
      <c r="C2" s="101" t="s">
        <v>75</v>
      </c>
      <c r="D2" s="77"/>
      <c r="E2" s="77"/>
      <c r="F2" s="21"/>
    </row>
    <row r="3" spans="1:69" ht="34.15" customHeight="1">
      <c r="A3" s="21"/>
      <c r="B3" s="362" t="s">
        <v>132</v>
      </c>
      <c r="C3" s="361">
        <f>SUM(E17:E101,E280:E281,E293:E299,E324:E325,E337:E340)</f>
        <v>120741472.13000001</v>
      </c>
      <c r="D3" s="77"/>
      <c r="E3" s="77"/>
      <c r="F3" s="21"/>
    </row>
    <row r="4" spans="1:69" ht="34.15" customHeight="1">
      <c r="A4" s="21"/>
      <c r="B4" s="362" t="s">
        <v>133</v>
      </c>
      <c r="C4" s="361">
        <f>SUM(E103:E271,E301:E316,E327:E329,E342:E344,E375,E283:E285,)</f>
        <v>46741545.459999964</v>
      </c>
      <c r="D4" s="77"/>
      <c r="E4" s="77"/>
      <c r="F4" s="21"/>
    </row>
    <row r="5" spans="1:69" ht="36.6" customHeight="1">
      <c r="A5" s="21"/>
      <c r="B5" s="362" t="s">
        <v>74</v>
      </c>
      <c r="C5" s="361">
        <f>SUM(E272,E286,E317,E330,E353,E376:E377)</f>
        <v>2290423</v>
      </c>
      <c r="D5" s="77"/>
      <c r="E5" s="77"/>
      <c r="F5" s="21"/>
    </row>
    <row r="6" spans="1:69" ht="32.450000000000003" customHeight="1">
      <c r="A6" s="21"/>
      <c r="B6" s="363" t="s">
        <v>16</v>
      </c>
      <c r="C6" s="361">
        <f>SUM(C3:C5)</f>
        <v>169773440.58999997</v>
      </c>
      <c r="D6" s="21"/>
      <c r="E6" s="21"/>
      <c r="F6" s="21"/>
    </row>
    <row r="7" spans="1:69">
      <c r="A7" s="21"/>
      <c r="B7" s="21"/>
      <c r="C7" s="21"/>
      <c r="D7" s="21"/>
      <c r="E7" s="21"/>
      <c r="F7" s="21"/>
    </row>
    <row r="8" spans="1:69">
      <c r="A8" s="21"/>
      <c r="B8" s="21" t="s">
        <v>76</v>
      </c>
      <c r="C8" s="21"/>
      <c r="D8" s="21"/>
      <c r="E8" s="21"/>
      <c r="F8" s="21"/>
    </row>
    <row r="9" spans="1:69">
      <c r="A9" s="21"/>
      <c r="B9" s="21" t="s">
        <v>77</v>
      </c>
      <c r="C9" s="21"/>
      <c r="D9" s="21"/>
      <c r="E9" s="21"/>
      <c r="F9" s="21"/>
    </row>
    <row r="10" spans="1:69">
      <c r="A10" s="21"/>
      <c r="B10" s="21" t="s">
        <v>78</v>
      </c>
      <c r="C10" s="21"/>
      <c r="D10" s="21"/>
      <c r="E10" s="21"/>
      <c r="F10" s="21"/>
    </row>
    <row r="13" spans="1:69" ht="26.45" customHeight="1">
      <c r="A13" s="195">
        <v>1</v>
      </c>
      <c r="B13" s="194" t="s">
        <v>821</v>
      </c>
    </row>
    <row r="14" spans="1:69" ht="26.45" customHeight="1">
      <c r="A14" s="398" t="s">
        <v>0</v>
      </c>
      <c r="B14" s="398" t="s">
        <v>30</v>
      </c>
      <c r="C14" s="398" t="s">
        <v>13</v>
      </c>
      <c r="D14" s="398" t="s">
        <v>439</v>
      </c>
      <c r="E14" s="407" t="s">
        <v>71</v>
      </c>
      <c r="F14" s="408"/>
      <c r="G14" s="398" t="s">
        <v>31</v>
      </c>
      <c r="H14" s="398" t="s">
        <v>580</v>
      </c>
      <c r="I14" s="398" t="s">
        <v>32</v>
      </c>
      <c r="J14" s="398" t="s">
        <v>576</v>
      </c>
      <c r="K14" s="398" t="s">
        <v>441</v>
      </c>
      <c r="L14" s="404" t="s">
        <v>33</v>
      </c>
      <c r="M14" s="404"/>
      <c r="N14" s="404"/>
      <c r="O14" s="404"/>
      <c r="P14" s="400" t="s">
        <v>34</v>
      </c>
      <c r="Q14" s="401"/>
      <c r="R14" s="401"/>
      <c r="S14" s="402"/>
      <c r="T14" s="398" t="s">
        <v>35</v>
      </c>
      <c r="U14" s="398" t="s">
        <v>36</v>
      </c>
      <c r="V14" s="398" t="s">
        <v>236</v>
      </c>
      <c r="W14" s="398" t="s">
        <v>37</v>
      </c>
      <c r="X14" s="398" t="s">
        <v>38</v>
      </c>
      <c r="Y14" s="398" t="s">
        <v>39</v>
      </c>
      <c r="Z14" s="398" t="s">
        <v>40</v>
      </c>
      <c r="AA14" s="398" t="s">
        <v>93</v>
      </c>
      <c r="AB14" s="400" t="s">
        <v>237</v>
      </c>
      <c r="AC14" s="401"/>
      <c r="AD14" s="401"/>
      <c r="AE14" s="401"/>
      <c r="AF14" s="401"/>
      <c r="AG14" s="402"/>
      <c r="AH14" s="400" t="s">
        <v>238</v>
      </c>
      <c r="AI14" s="401"/>
      <c r="AJ14" s="401"/>
      <c r="AK14" s="401"/>
      <c r="AL14" s="402"/>
      <c r="AM14" s="400" t="s">
        <v>3</v>
      </c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2"/>
      <c r="BA14" s="400" t="s">
        <v>41</v>
      </c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2"/>
      <c r="BQ14" s="398" t="s">
        <v>820</v>
      </c>
    </row>
    <row r="15" spans="1:69" ht="91.9" customHeight="1">
      <c r="A15" s="399"/>
      <c r="B15" s="399"/>
      <c r="C15" s="399"/>
      <c r="D15" s="399"/>
      <c r="E15" s="409"/>
      <c r="F15" s="410"/>
      <c r="G15" s="399"/>
      <c r="H15" s="399"/>
      <c r="I15" s="399"/>
      <c r="J15" s="399"/>
      <c r="K15" s="399"/>
      <c r="L15" s="152" t="s">
        <v>42</v>
      </c>
      <c r="M15" s="152" t="s">
        <v>43</v>
      </c>
      <c r="N15" s="152" t="s">
        <v>44</v>
      </c>
      <c r="O15" s="152" t="s">
        <v>45</v>
      </c>
      <c r="P15" s="152" t="s">
        <v>46</v>
      </c>
      <c r="Q15" s="152" t="s">
        <v>47</v>
      </c>
      <c r="R15" s="152" t="s">
        <v>48</v>
      </c>
      <c r="S15" s="152" t="s">
        <v>49</v>
      </c>
      <c r="T15" s="399"/>
      <c r="U15" s="399"/>
      <c r="V15" s="399"/>
      <c r="W15" s="399"/>
      <c r="X15" s="399"/>
      <c r="Y15" s="399"/>
      <c r="Z15" s="399"/>
      <c r="AA15" s="399"/>
      <c r="AB15" s="153" t="s">
        <v>14</v>
      </c>
      <c r="AC15" s="153" t="s">
        <v>94</v>
      </c>
      <c r="AD15" s="153" t="s">
        <v>95</v>
      </c>
      <c r="AE15" s="153" t="s">
        <v>50</v>
      </c>
      <c r="AF15" s="153" t="s">
        <v>51</v>
      </c>
      <c r="AG15" s="153" t="s">
        <v>52</v>
      </c>
      <c r="AH15" s="153" t="s">
        <v>53</v>
      </c>
      <c r="AI15" s="153" t="s">
        <v>96</v>
      </c>
      <c r="AJ15" s="153" t="s">
        <v>15</v>
      </c>
      <c r="AK15" s="153" t="s">
        <v>440</v>
      </c>
      <c r="AL15" s="153" t="s">
        <v>89</v>
      </c>
      <c r="AM15" s="152" t="s">
        <v>54</v>
      </c>
      <c r="AN15" s="152" t="s">
        <v>55</v>
      </c>
      <c r="AO15" s="152" t="s">
        <v>56</v>
      </c>
      <c r="AP15" s="152" t="s">
        <v>57</v>
      </c>
      <c r="AQ15" s="152" t="s">
        <v>58</v>
      </c>
      <c r="AR15" s="152" t="s">
        <v>562</v>
      </c>
      <c r="AS15" s="152" t="s">
        <v>563</v>
      </c>
      <c r="AT15" s="152" t="s">
        <v>564</v>
      </c>
      <c r="AU15" s="152" t="s">
        <v>7</v>
      </c>
      <c r="AV15" s="152" t="s">
        <v>8</v>
      </c>
      <c r="AW15" s="152" t="s">
        <v>9</v>
      </c>
      <c r="AX15" s="152" t="s">
        <v>59</v>
      </c>
      <c r="AY15" s="152" t="s">
        <v>10</v>
      </c>
      <c r="AZ15" s="152" t="s">
        <v>11</v>
      </c>
      <c r="BA15" s="152" t="s">
        <v>12</v>
      </c>
      <c r="BB15" s="152" t="s">
        <v>6</v>
      </c>
      <c r="BC15" s="152" t="s">
        <v>565</v>
      </c>
      <c r="BD15" s="152" t="s">
        <v>566</v>
      </c>
      <c r="BE15" s="152" t="s">
        <v>567</v>
      </c>
      <c r="BF15" s="152" t="s">
        <v>568</v>
      </c>
      <c r="BG15" s="152" t="s">
        <v>602</v>
      </c>
      <c r="BH15" s="152" t="s">
        <v>60</v>
      </c>
      <c r="BI15" s="152" t="s">
        <v>61</v>
      </c>
      <c r="BJ15" s="152" t="s">
        <v>62</v>
      </c>
      <c r="BK15" s="152" t="s">
        <v>569</v>
      </c>
      <c r="BL15" s="152" t="s">
        <v>63</v>
      </c>
      <c r="BM15" s="152" t="s">
        <v>570</v>
      </c>
      <c r="BN15" s="152" t="s">
        <v>64</v>
      </c>
      <c r="BO15" s="152" t="s">
        <v>65</v>
      </c>
      <c r="BP15" s="152" t="s">
        <v>11</v>
      </c>
      <c r="BQ15" s="399"/>
    </row>
    <row r="16" spans="1:69" ht="25.9" customHeight="1">
      <c r="A16" s="154" t="s">
        <v>577</v>
      </c>
      <c r="B16" s="155" t="s">
        <v>132</v>
      </c>
      <c r="C16" s="156"/>
      <c r="D16" s="156"/>
      <c r="E16" s="157"/>
      <c r="F16" s="158"/>
      <c r="G16" s="154"/>
      <c r="H16" s="154"/>
      <c r="I16" s="154"/>
      <c r="J16" s="159"/>
      <c r="K16" s="159"/>
      <c r="L16" s="159"/>
      <c r="M16" s="159"/>
      <c r="N16" s="159"/>
      <c r="O16" s="159"/>
      <c r="P16" s="159"/>
      <c r="Q16" s="159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54"/>
      <c r="BP16" s="174"/>
      <c r="BQ16" s="173"/>
    </row>
    <row r="17" spans="1:69" ht="32.450000000000003" customHeight="1">
      <c r="A17" s="130">
        <v>1</v>
      </c>
      <c r="B17" s="100" t="s">
        <v>239</v>
      </c>
      <c r="C17" s="165" t="s">
        <v>240</v>
      </c>
      <c r="D17" s="165" t="s">
        <v>80</v>
      </c>
      <c r="E17" s="178">
        <f>G17*5000</f>
        <v>4178800</v>
      </c>
      <c r="F17" s="30" t="s">
        <v>561</v>
      </c>
      <c r="G17" s="166">
        <v>835.76</v>
      </c>
      <c r="H17" s="29"/>
      <c r="I17" s="167" t="s">
        <v>241</v>
      </c>
      <c r="J17" s="30" t="s">
        <v>84</v>
      </c>
      <c r="K17" s="167" t="s">
        <v>81</v>
      </c>
      <c r="L17" s="168" t="s">
        <v>91</v>
      </c>
      <c r="M17" s="168" t="s">
        <v>83</v>
      </c>
      <c r="N17" s="167" t="s">
        <v>85</v>
      </c>
      <c r="O17" s="167" t="s">
        <v>84</v>
      </c>
      <c r="P17" s="165" t="s">
        <v>242</v>
      </c>
      <c r="Q17" s="165" t="s">
        <v>243</v>
      </c>
      <c r="R17" s="165" t="s">
        <v>243</v>
      </c>
      <c r="S17" s="165" t="s">
        <v>581</v>
      </c>
      <c r="T17" s="261" t="s">
        <v>85</v>
      </c>
      <c r="U17" s="165" t="s">
        <v>244</v>
      </c>
      <c r="V17" s="165" t="s">
        <v>582</v>
      </c>
      <c r="W17" s="261" t="s">
        <v>85</v>
      </c>
      <c r="X17" s="167" t="s">
        <v>84</v>
      </c>
      <c r="Y17" s="261" t="s">
        <v>85</v>
      </c>
      <c r="Z17" s="167" t="s">
        <v>111</v>
      </c>
      <c r="AA17" s="167" t="s">
        <v>111</v>
      </c>
      <c r="AB17" s="261" t="s">
        <v>84</v>
      </c>
      <c r="AC17" s="261"/>
      <c r="AD17" s="262"/>
      <c r="AE17" s="262"/>
      <c r="AF17" s="261"/>
      <c r="AG17" s="262"/>
      <c r="AH17" s="261" t="s">
        <v>85</v>
      </c>
      <c r="AI17" s="262"/>
      <c r="AJ17" s="262"/>
      <c r="AK17" s="165" t="s">
        <v>88</v>
      </c>
      <c r="AL17" s="267"/>
      <c r="AM17" s="261" t="s">
        <v>84</v>
      </c>
      <c r="AN17" s="261" t="s">
        <v>84</v>
      </c>
      <c r="AO17" s="167" t="s">
        <v>84</v>
      </c>
      <c r="AP17" s="167" t="s">
        <v>85</v>
      </c>
      <c r="AQ17" s="261" t="s">
        <v>85</v>
      </c>
      <c r="AR17" s="165" t="s">
        <v>88</v>
      </c>
      <c r="AS17" s="165" t="s">
        <v>88</v>
      </c>
      <c r="AT17" s="165" t="s">
        <v>88</v>
      </c>
      <c r="AU17" s="167" t="s">
        <v>85</v>
      </c>
      <c r="AV17" s="167" t="s">
        <v>84</v>
      </c>
      <c r="AW17" s="167" t="s">
        <v>85</v>
      </c>
      <c r="AX17" s="167" t="s">
        <v>85</v>
      </c>
      <c r="AY17" s="167" t="s">
        <v>84</v>
      </c>
      <c r="AZ17" s="165" t="s">
        <v>109</v>
      </c>
      <c r="BA17" s="167" t="s">
        <v>84</v>
      </c>
      <c r="BB17" s="167" t="s">
        <v>84</v>
      </c>
      <c r="BC17" s="165" t="s">
        <v>108</v>
      </c>
      <c r="BD17" s="165" t="s">
        <v>86</v>
      </c>
      <c r="BE17" s="165" t="s">
        <v>91</v>
      </c>
      <c r="BF17" s="165" t="s">
        <v>86</v>
      </c>
      <c r="BG17" s="262"/>
      <c r="BH17" s="261" t="s">
        <v>85</v>
      </c>
      <c r="BI17" s="261" t="s">
        <v>85</v>
      </c>
      <c r="BJ17" s="261" t="s">
        <v>85</v>
      </c>
      <c r="BK17" s="169" t="s">
        <v>109</v>
      </c>
      <c r="BL17" s="167" t="s">
        <v>84</v>
      </c>
      <c r="BM17" s="169" t="s">
        <v>88</v>
      </c>
      <c r="BN17" s="261" t="s">
        <v>84</v>
      </c>
      <c r="BO17" s="261" t="s">
        <v>85</v>
      </c>
      <c r="BP17" s="165" t="s">
        <v>109</v>
      </c>
      <c r="BQ17" s="117"/>
    </row>
    <row r="18" spans="1:69" ht="31.9" customHeight="1">
      <c r="A18" s="130">
        <v>2</v>
      </c>
      <c r="B18" s="175" t="s">
        <v>246</v>
      </c>
      <c r="C18" s="165" t="s">
        <v>247</v>
      </c>
      <c r="D18" s="165" t="s">
        <v>80</v>
      </c>
      <c r="E18" s="178">
        <f>G18*5000</f>
        <v>54000</v>
      </c>
      <c r="F18" s="30" t="s">
        <v>561</v>
      </c>
      <c r="G18" s="166">
        <v>10.8</v>
      </c>
      <c r="H18" s="29"/>
      <c r="I18" s="167" t="s">
        <v>256</v>
      </c>
      <c r="J18" s="30" t="s">
        <v>84</v>
      </c>
      <c r="K18" s="167" t="s">
        <v>257</v>
      </c>
      <c r="L18" s="168" t="s">
        <v>83</v>
      </c>
      <c r="M18" s="168" t="s">
        <v>86</v>
      </c>
      <c r="N18" s="167" t="s">
        <v>85</v>
      </c>
      <c r="O18" s="167" t="s">
        <v>85</v>
      </c>
      <c r="P18" s="165" t="s">
        <v>258</v>
      </c>
      <c r="Q18" s="165" t="s">
        <v>259</v>
      </c>
      <c r="R18" s="165" t="s">
        <v>259</v>
      </c>
      <c r="S18" s="165" t="s">
        <v>260</v>
      </c>
      <c r="T18" s="261" t="s">
        <v>85</v>
      </c>
      <c r="U18" s="165" t="s">
        <v>109</v>
      </c>
      <c r="V18" s="165" t="s">
        <v>583</v>
      </c>
      <c r="W18" s="261" t="s">
        <v>85</v>
      </c>
      <c r="X18" s="167" t="s">
        <v>85</v>
      </c>
      <c r="Y18" s="261" t="s">
        <v>85</v>
      </c>
      <c r="Z18" s="167" t="s">
        <v>85</v>
      </c>
      <c r="AA18" s="167" t="s">
        <v>85</v>
      </c>
      <c r="AB18" s="261" t="s">
        <v>84</v>
      </c>
      <c r="AC18" s="261"/>
      <c r="AD18" s="262"/>
      <c r="AE18" s="262"/>
      <c r="AF18" s="261"/>
      <c r="AG18" s="262"/>
      <c r="AH18" s="261" t="s">
        <v>85</v>
      </c>
      <c r="AI18" s="262"/>
      <c r="AJ18" s="262"/>
      <c r="AK18" s="165" t="s">
        <v>88</v>
      </c>
      <c r="AL18" s="267"/>
      <c r="AM18" s="261" t="s">
        <v>85</v>
      </c>
      <c r="AN18" s="261" t="s">
        <v>84</v>
      </c>
      <c r="AO18" s="167" t="s">
        <v>85</v>
      </c>
      <c r="AP18" s="167" t="s">
        <v>85</v>
      </c>
      <c r="AQ18" s="261" t="s">
        <v>85</v>
      </c>
      <c r="AR18" s="165" t="s">
        <v>88</v>
      </c>
      <c r="AS18" s="165" t="s">
        <v>88</v>
      </c>
      <c r="AT18" s="165" t="s">
        <v>88</v>
      </c>
      <c r="AU18" s="167" t="s">
        <v>85</v>
      </c>
      <c r="AV18" s="167" t="s">
        <v>85</v>
      </c>
      <c r="AW18" s="167" t="s">
        <v>85</v>
      </c>
      <c r="AX18" s="167" t="s">
        <v>85</v>
      </c>
      <c r="AY18" s="167" t="s">
        <v>84</v>
      </c>
      <c r="AZ18" s="165" t="s">
        <v>109</v>
      </c>
      <c r="BA18" s="167" t="s">
        <v>85</v>
      </c>
      <c r="BB18" s="167" t="s">
        <v>85</v>
      </c>
      <c r="BC18" s="165" t="s">
        <v>83</v>
      </c>
      <c r="BD18" s="165" t="s">
        <v>83</v>
      </c>
      <c r="BE18" s="165" t="s">
        <v>86</v>
      </c>
      <c r="BF18" s="165" t="s">
        <v>86</v>
      </c>
      <c r="BG18" s="262"/>
      <c r="BH18" s="261" t="s">
        <v>85</v>
      </c>
      <c r="BI18" s="261" t="s">
        <v>85</v>
      </c>
      <c r="BJ18" s="261" t="s">
        <v>85</v>
      </c>
      <c r="BK18" s="169" t="s">
        <v>109</v>
      </c>
      <c r="BL18" s="167" t="s">
        <v>84</v>
      </c>
      <c r="BM18" s="169" t="s">
        <v>88</v>
      </c>
      <c r="BN18" s="261" t="s">
        <v>84</v>
      </c>
      <c r="BO18" s="261" t="s">
        <v>85</v>
      </c>
      <c r="BP18" s="165" t="s">
        <v>109</v>
      </c>
      <c r="BQ18" s="117"/>
    </row>
    <row r="19" spans="1:69" ht="38.25">
      <c r="A19" s="130">
        <v>3</v>
      </c>
      <c r="B19" s="175" t="s">
        <v>248</v>
      </c>
      <c r="C19" s="165" t="s">
        <v>249</v>
      </c>
      <c r="D19" s="165" t="s">
        <v>80</v>
      </c>
      <c r="E19" s="178">
        <f>G19*5000</f>
        <v>1480000</v>
      </c>
      <c r="F19" s="30" t="s">
        <v>561</v>
      </c>
      <c r="G19" s="166">
        <v>296</v>
      </c>
      <c r="H19" s="29"/>
      <c r="I19" s="167" t="s">
        <v>261</v>
      </c>
      <c r="J19" s="30" t="s">
        <v>84</v>
      </c>
      <c r="K19" s="167" t="s">
        <v>81</v>
      </c>
      <c r="L19" s="168" t="s">
        <v>83</v>
      </c>
      <c r="M19" s="168" t="s">
        <v>86</v>
      </c>
      <c r="N19" s="167" t="s">
        <v>84</v>
      </c>
      <c r="O19" s="167" t="s">
        <v>85</v>
      </c>
      <c r="P19" s="165" t="s">
        <v>242</v>
      </c>
      <c r="Q19" s="165" t="s">
        <v>259</v>
      </c>
      <c r="R19" s="165" t="s">
        <v>259</v>
      </c>
      <c r="S19" s="165" t="s">
        <v>262</v>
      </c>
      <c r="T19" s="261" t="s">
        <v>85</v>
      </c>
      <c r="U19" s="165" t="s">
        <v>109</v>
      </c>
      <c r="V19" s="165" t="s">
        <v>584</v>
      </c>
      <c r="W19" s="261" t="s">
        <v>85</v>
      </c>
      <c r="X19" s="167" t="s">
        <v>84</v>
      </c>
      <c r="Y19" s="261" t="s">
        <v>85</v>
      </c>
      <c r="Z19" s="167" t="s">
        <v>85</v>
      </c>
      <c r="AA19" s="167" t="s">
        <v>85</v>
      </c>
      <c r="AB19" s="261" t="s">
        <v>84</v>
      </c>
      <c r="AC19" s="261"/>
      <c r="AD19" s="262"/>
      <c r="AE19" s="262"/>
      <c r="AF19" s="261"/>
      <c r="AG19" s="262"/>
      <c r="AH19" s="261" t="s">
        <v>85</v>
      </c>
      <c r="AI19" s="262"/>
      <c r="AJ19" s="262"/>
      <c r="AK19" s="165" t="s">
        <v>88</v>
      </c>
      <c r="AL19" s="267"/>
      <c r="AM19" s="261" t="s">
        <v>85</v>
      </c>
      <c r="AN19" s="261" t="s">
        <v>84</v>
      </c>
      <c r="AO19" s="167" t="s">
        <v>85</v>
      </c>
      <c r="AP19" s="167" t="s">
        <v>85</v>
      </c>
      <c r="AQ19" s="261" t="s">
        <v>85</v>
      </c>
      <c r="AR19" s="165" t="s">
        <v>88</v>
      </c>
      <c r="AS19" s="165" t="s">
        <v>88</v>
      </c>
      <c r="AT19" s="165" t="s">
        <v>88</v>
      </c>
      <c r="AU19" s="167" t="s">
        <v>85</v>
      </c>
      <c r="AV19" s="167" t="s">
        <v>85</v>
      </c>
      <c r="AW19" s="167" t="s">
        <v>85</v>
      </c>
      <c r="AX19" s="167" t="s">
        <v>84</v>
      </c>
      <c r="AY19" s="167" t="s">
        <v>84</v>
      </c>
      <c r="AZ19" s="165" t="s">
        <v>109</v>
      </c>
      <c r="BA19" s="167" t="s">
        <v>85</v>
      </c>
      <c r="BB19" s="167" t="s">
        <v>85</v>
      </c>
      <c r="BC19" s="165" t="s">
        <v>83</v>
      </c>
      <c r="BD19" s="165" t="s">
        <v>86</v>
      </c>
      <c r="BE19" s="165" t="s">
        <v>86</v>
      </c>
      <c r="BF19" s="165" t="s">
        <v>86</v>
      </c>
      <c r="BG19" s="262"/>
      <c r="BH19" s="261" t="s">
        <v>85</v>
      </c>
      <c r="BI19" s="261" t="s">
        <v>85</v>
      </c>
      <c r="BJ19" s="261" t="s">
        <v>85</v>
      </c>
      <c r="BK19" s="169" t="s">
        <v>109</v>
      </c>
      <c r="BL19" s="167" t="s">
        <v>84</v>
      </c>
      <c r="BM19" s="169" t="s">
        <v>88</v>
      </c>
      <c r="BN19" s="261" t="s">
        <v>84</v>
      </c>
      <c r="BO19" s="261" t="s">
        <v>85</v>
      </c>
      <c r="BP19" s="165" t="s">
        <v>109</v>
      </c>
      <c r="BQ19" s="117"/>
    </row>
    <row r="20" spans="1:69" ht="32.450000000000003" customHeight="1">
      <c r="A20" s="130">
        <v>4</v>
      </c>
      <c r="B20" s="175" t="s">
        <v>246</v>
      </c>
      <c r="C20" s="165" t="s">
        <v>250</v>
      </c>
      <c r="D20" s="165" t="s">
        <v>80</v>
      </c>
      <c r="E20" s="178">
        <f>G20*5000</f>
        <v>2006950</v>
      </c>
      <c r="F20" s="30" t="s">
        <v>561</v>
      </c>
      <c r="G20" s="166">
        <v>401.39</v>
      </c>
      <c r="H20" s="29"/>
      <c r="I20" s="167">
        <v>2009</v>
      </c>
      <c r="J20" s="30" t="s">
        <v>84</v>
      </c>
      <c r="K20" s="167" t="s">
        <v>81</v>
      </c>
      <c r="L20" s="168" t="s">
        <v>91</v>
      </c>
      <c r="M20" s="168" t="s">
        <v>83</v>
      </c>
      <c r="N20" s="167" t="s">
        <v>85</v>
      </c>
      <c r="O20" s="167" t="s">
        <v>84</v>
      </c>
      <c r="P20" s="165" t="s">
        <v>242</v>
      </c>
      <c r="Q20" s="165" t="s">
        <v>243</v>
      </c>
      <c r="R20" s="165" t="s">
        <v>259</v>
      </c>
      <c r="S20" s="165" t="s">
        <v>263</v>
      </c>
      <c r="T20" s="261" t="s">
        <v>85</v>
      </c>
      <c r="U20" s="165" t="s">
        <v>244</v>
      </c>
      <c r="V20" s="165" t="s">
        <v>245</v>
      </c>
      <c r="W20" s="261" t="s">
        <v>85</v>
      </c>
      <c r="X20" s="167" t="s">
        <v>85</v>
      </c>
      <c r="Y20" s="261" t="s">
        <v>85</v>
      </c>
      <c r="Z20" s="167" t="s">
        <v>85</v>
      </c>
      <c r="AA20" s="167" t="s">
        <v>85</v>
      </c>
      <c r="AB20" s="261" t="s">
        <v>84</v>
      </c>
      <c r="AC20" s="261"/>
      <c r="AD20" s="262"/>
      <c r="AE20" s="262"/>
      <c r="AF20" s="261"/>
      <c r="AG20" s="262"/>
      <c r="AH20" s="261" t="s">
        <v>85</v>
      </c>
      <c r="AI20" s="262"/>
      <c r="AJ20" s="262"/>
      <c r="AK20" s="165" t="s">
        <v>88</v>
      </c>
      <c r="AL20" s="267"/>
      <c r="AM20" s="261" t="s">
        <v>85</v>
      </c>
      <c r="AN20" s="261" t="s">
        <v>84</v>
      </c>
      <c r="AO20" s="167" t="s">
        <v>85</v>
      </c>
      <c r="AP20" s="167" t="s">
        <v>85</v>
      </c>
      <c r="AQ20" s="261" t="s">
        <v>85</v>
      </c>
      <c r="AR20" s="165" t="s">
        <v>88</v>
      </c>
      <c r="AS20" s="165" t="s">
        <v>88</v>
      </c>
      <c r="AT20" s="165" t="s">
        <v>88</v>
      </c>
      <c r="AU20" s="167" t="s">
        <v>85</v>
      </c>
      <c r="AV20" s="167" t="s">
        <v>85</v>
      </c>
      <c r="AW20" s="167" t="s">
        <v>85</v>
      </c>
      <c r="AX20" s="167" t="s">
        <v>84</v>
      </c>
      <c r="AY20" s="167" t="s">
        <v>85</v>
      </c>
      <c r="AZ20" s="165" t="s">
        <v>109</v>
      </c>
      <c r="BA20" s="167" t="s">
        <v>85</v>
      </c>
      <c r="BB20" s="167" t="s">
        <v>85</v>
      </c>
      <c r="BC20" s="165" t="s">
        <v>82</v>
      </c>
      <c r="BD20" s="165" t="s">
        <v>86</v>
      </c>
      <c r="BE20" s="165" t="s">
        <v>83</v>
      </c>
      <c r="BF20" s="165" t="s">
        <v>86</v>
      </c>
      <c r="BG20" s="262"/>
      <c r="BH20" s="261" t="s">
        <v>85</v>
      </c>
      <c r="BI20" s="261" t="s">
        <v>85</v>
      </c>
      <c r="BJ20" s="261" t="s">
        <v>85</v>
      </c>
      <c r="BK20" s="169" t="s">
        <v>109</v>
      </c>
      <c r="BL20" s="167" t="s">
        <v>84</v>
      </c>
      <c r="BM20" s="169" t="s">
        <v>88</v>
      </c>
      <c r="BN20" s="261" t="s">
        <v>84</v>
      </c>
      <c r="BO20" s="261" t="s">
        <v>85</v>
      </c>
      <c r="BP20" s="165" t="s">
        <v>109</v>
      </c>
      <c r="BQ20" s="117"/>
    </row>
    <row r="21" spans="1:69" ht="34.15" customHeight="1">
      <c r="A21" s="130">
        <v>5</v>
      </c>
      <c r="B21" s="175" t="s">
        <v>251</v>
      </c>
      <c r="C21" s="165" t="s">
        <v>252</v>
      </c>
      <c r="D21" s="165" t="s">
        <v>80</v>
      </c>
      <c r="E21" s="178">
        <f>G21*5000</f>
        <v>270000</v>
      </c>
      <c r="F21" s="30" t="s">
        <v>561</v>
      </c>
      <c r="G21" s="166">
        <v>54</v>
      </c>
      <c r="H21" s="29"/>
      <c r="I21" s="167" t="s">
        <v>241</v>
      </c>
      <c r="J21" s="30" t="s">
        <v>84</v>
      </c>
      <c r="K21" s="167" t="s">
        <v>257</v>
      </c>
      <c r="L21" s="168" t="s">
        <v>83</v>
      </c>
      <c r="M21" s="168" t="s">
        <v>86</v>
      </c>
      <c r="N21" s="167" t="s">
        <v>85</v>
      </c>
      <c r="O21" s="167" t="s">
        <v>85</v>
      </c>
      <c r="P21" s="165" t="s">
        <v>242</v>
      </c>
      <c r="Q21" s="165" t="s">
        <v>259</v>
      </c>
      <c r="R21" s="165" t="s">
        <v>259</v>
      </c>
      <c r="S21" s="165" t="s">
        <v>263</v>
      </c>
      <c r="T21" s="261" t="s">
        <v>85</v>
      </c>
      <c r="U21" s="165" t="s">
        <v>109</v>
      </c>
      <c r="V21" s="165" t="s">
        <v>245</v>
      </c>
      <c r="W21" s="261" t="s">
        <v>85</v>
      </c>
      <c r="X21" s="167" t="s">
        <v>85</v>
      </c>
      <c r="Y21" s="261" t="s">
        <v>85</v>
      </c>
      <c r="Z21" s="167" t="s">
        <v>85</v>
      </c>
      <c r="AA21" s="167" t="s">
        <v>85</v>
      </c>
      <c r="AB21" s="261" t="s">
        <v>84</v>
      </c>
      <c r="AC21" s="261"/>
      <c r="AD21" s="262"/>
      <c r="AE21" s="262"/>
      <c r="AF21" s="261"/>
      <c r="AG21" s="262"/>
      <c r="AH21" s="261" t="s">
        <v>85</v>
      </c>
      <c r="AI21" s="262"/>
      <c r="AJ21" s="262"/>
      <c r="AK21" s="165" t="s">
        <v>88</v>
      </c>
      <c r="AL21" s="267"/>
      <c r="AM21" s="261" t="s">
        <v>85</v>
      </c>
      <c r="AN21" s="261" t="s">
        <v>84</v>
      </c>
      <c r="AO21" s="167" t="s">
        <v>85</v>
      </c>
      <c r="AP21" s="167" t="s">
        <v>85</v>
      </c>
      <c r="AQ21" s="261" t="s">
        <v>85</v>
      </c>
      <c r="AR21" s="165" t="s">
        <v>88</v>
      </c>
      <c r="AS21" s="165" t="s">
        <v>88</v>
      </c>
      <c r="AT21" s="165" t="s">
        <v>88</v>
      </c>
      <c r="AU21" s="167" t="s">
        <v>85</v>
      </c>
      <c r="AV21" s="167" t="s">
        <v>85</v>
      </c>
      <c r="AW21" s="167" t="s">
        <v>85</v>
      </c>
      <c r="AX21" s="167" t="s">
        <v>85</v>
      </c>
      <c r="AY21" s="167" t="s">
        <v>85</v>
      </c>
      <c r="AZ21" s="165" t="s">
        <v>109</v>
      </c>
      <c r="BA21" s="167" t="s">
        <v>85</v>
      </c>
      <c r="BB21" s="167" t="s">
        <v>85</v>
      </c>
      <c r="BC21" s="165" t="s">
        <v>83</v>
      </c>
      <c r="BD21" s="165" t="s">
        <v>86</v>
      </c>
      <c r="BE21" s="165" t="s">
        <v>86</v>
      </c>
      <c r="BF21" s="165" t="s">
        <v>86</v>
      </c>
      <c r="BG21" s="262"/>
      <c r="BH21" s="261" t="s">
        <v>85</v>
      </c>
      <c r="BI21" s="261" t="s">
        <v>85</v>
      </c>
      <c r="BJ21" s="261" t="s">
        <v>85</v>
      </c>
      <c r="BK21" s="169" t="s">
        <v>109</v>
      </c>
      <c r="BL21" s="167" t="s">
        <v>84</v>
      </c>
      <c r="BM21" s="169" t="s">
        <v>88</v>
      </c>
      <c r="BN21" s="261" t="s">
        <v>84</v>
      </c>
      <c r="BO21" s="261" t="s">
        <v>85</v>
      </c>
      <c r="BP21" s="165" t="s">
        <v>109</v>
      </c>
      <c r="BQ21" s="117"/>
    </row>
    <row r="22" spans="1:69" ht="31.9" customHeight="1">
      <c r="A22" s="130">
        <v>6</v>
      </c>
      <c r="B22" s="175" t="s">
        <v>253</v>
      </c>
      <c r="C22" s="165" t="s">
        <v>250</v>
      </c>
      <c r="D22" s="165" t="s">
        <v>80</v>
      </c>
      <c r="E22" s="178">
        <f>G22*2000</f>
        <v>102660</v>
      </c>
      <c r="F22" s="30" t="s">
        <v>561</v>
      </c>
      <c r="G22" s="166">
        <v>51.33</v>
      </c>
      <c r="H22" s="29"/>
      <c r="I22" s="167">
        <v>2011</v>
      </c>
      <c r="J22" s="30" t="s">
        <v>84</v>
      </c>
      <c r="K22" s="167" t="s">
        <v>81</v>
      </c>
      <c r="L22" s="168" t="s">
        <v>83</v>
      </c>
      <c r="M22" s="168" t="s">
        <v>86</v>
      </c>
      <c r="N22" s="167" t="s">
        <v>85</v>
      </c>
      <c r="O22" s="167" t="s">
        <v>85</v>
      </c>
      <c r="P22" s="165" t="s">
        <v>242</v>
      </c>
      <c r="Q22" s="165" t="s">
        <v>243</v>
      </c>
      <c r="R22" s="165" t="s">
        <v>259</v>
      </c>
      <c r="S22" s="165" t="s">
        <v>263</v>
      </c>
      <c r="T22" s="261" t="s">
        <v>85</v>
      </c>
      <c r="U22" s="165" t="s">
        <v>109</v>
      </c>
      <c r="V22" s="165" t="s">
        <v>245</v>
      </c>
      <c r="W22" s="261" t="s">
        <v>85</v>
      </c>
      <c r="X22" s="167" t="s">
        <v>85</v>
      </c>
      <c r="Y22" s="261" t="s">
        <v>85</v>
      </c>
      <c r="Z22" s="167" t="s">
        <v>85</v>
      </c>
      <c r="AA22" s="167" t="s">
        <v>85</v>
      </c>
      <c r="AB22" s="261" t="s">
        <v>84</v>
      </c>
      <c r="AC22" s="261"/>
      <c r="AD22" s="262"/>
      <c r="AE22" s="262"/>
      <c r="AF22" s="261"/>
      <c r="AG22" s="262"/>
      <c r="AH22" s="261" t="s">
        <v>85</v>
      </c>
      <c r="AI22" s="262"/>
      <c r="AJ22" s="262"/>
      <c r="AK22" s="165" t="s">
        <v>88</v>
      </c>
      <c r="AL22" s="267"/>
      <c r="AM22" s="261" t="s">
        <v>85</v>
      </c>
      <c r="AN22" s="261" t="s">
        <v>84</v>
      </c>
      <c r="AO22" s="167" t="s">
        <v>85</v>
      </c>
      <c r="AP22" s="167" t="s">
        <v>85</v>
      </c>
      <c r="AQ22" s="261" t="s">
        <v>85</v>
      </c>
      <c r="AR22" s="165" t="s">
        <v>88</v>
      </c>
      <c r="AS22" s="165" t="s">
        <v>88</v>
      </c>
      <c r="AT22" s="165" t="s">
        <v>88</v>
      </c>
      <c r="AU22" s="167" t="s">
        <v>85</v>
      </c>
      <c r="AV22" s="167" t="s">
        <v>85</v>
      </c>
      <c r="AW22" s="167" t="s">
        <v>85</v>
      </c>
      <c r="AX22" s="167" t="s">
        <v>85</v>
      </c>
      <c r="AY22" s="167" t="s">
        <v>85</v>
      </c>
      <c r="AZ22" s="165" t="s">
        <v>109</v>
      </c>
      <c r="BA22" s="167" t="s">
        <v>85</v>
      </c>
      <c r="BB22" s="167" t="s">
        <v>85</v>
      </c>
      <c r="BC22" s="165" t="s">
        <v>83</v>
      </c>
      <c r="BD22" s="165" t="s">
        <v>86</v>
      </c>
      <c r="BE22" s="165" t="s">
        <v>86</v>
      </c>
      <c r="BF22" s="165" t="s">
        <v>86</v>
      </c>
      <c r="BG22" s="262"/>
      <c r="BH22" s="261" t="s">
        <v>85</v>
      </c>
      <c r="BI22" s="261" t="s">
        <v>85</v>
      </c>
      <c r="BJ22" s="261" t="s">
        <v>85</v>
      </c>
      <c r="BK22" s="169" t="s">
        <v>109</v>
      </c>
      <c r="BL22" s="167" t="s">
        <v>84</v>
      </c>
      <c r="BM22" s="169" t="s">
        <v>88</v>
      </c>
      <c r="BN22" s="261" t="s">
        <v>84</v>
      </c>
      <c r="BO22" s="261" t="s">
        <v>85</v>
      </c>
      <c r="BP22" s="165" t="s">
        <v>109</v>
      </c>
      <c r="BQ22" s="117"/>
    </row>
    <row r="23" spans="1:69" ht="38.25">
      <c r="A23" s="130">
        <v>7</v>
      </c>
      <c r="B23" s="175" t="s">
        <v>254</v>
      </c>
      <c r="C23" s="165" t="s">
        <v>255</v>
      </c>
      <c r="D23" s="165" t="s">
        <v>80</v>
      </c>
      <c r="E23" s="178">
        <f t="shared" ref="E23:E49" si="0">G23*5000</f>
        <v>535000</v>
      </c>
      <c r="F23" s="30" t="s">
        <v>561</v>
      </c>
      <c r="G23" s="166">
        <v>107</v>
      </c>
      <c r="H23" s="29"/>
      <c r="I23" s="167" t="s">
        <v>264</v>
      </c>
      <c r="J23" s="30" t="s">
        <v>84</v>
      </c>
      <c r="K23" s="167" t="s">
        <v>81</v>
      </c>
      <c r="L23" s="168" t="s">
        <v>83</v>
      </c>
      <c r="M23" s="168" t="s">
        <v>86</v>
      </c>
      <c r="N23" s="167" t="s">
        <v>85</v>
      </c>
      <c r="O23" s="167" t="s">
        <v>85</v>
      </c>
      <c r="P23" s="165" t="s">
        <v>258</v>
      </c>
      <c r="Q23" s="165" t="s">
        <v>259</v>
      </c>
      <c r="R23" s="165" t="s">
        <v>259</v>
      </c>
      <c r="S23" s="165" t="s">
        <v>263</v>
      </c>
      <c r="T23" s="261" t="s">
        <v>85</v>
      </c>
      <c r="U23" s="165" t="s">
        <v>244</v>
      </c>
      <c r="V23" s="165" t="s">
        <v>265</v>
      </c>
      <c r="W23" s="261" t="s">
        <v>85</v>
      </c>
      <c r="X23" s="167" t="s">
        <v>85</v>
      </c>
      <c r="Y23" s="261" t="s">
        <v>85</v>
      </c>
      <c r="Z23" s="167" t="s">
        <v>85</v>
      </c>
      <c r="AA23" s="167" t="s">
        <v>85</v>
      </c>
      <c r="AB23" s="261" t="s">
        <v>84</v>
      </c>
      <c r="AC23" s="261"/>
      <c r="AD23" s="262"/>
      <c r="AE23" s="262"/>
      <c r="AF23" s="261"/>
      <c r="AG23" s="262"/>
      <c r="AH23" s="261" t="s">
        <v>85</v>
      </c>
      <c r="AI23" s="262"/>
      <c r="AJ23" s="262"/>
      <c r="AK23" s="165" t="s">
        <v>88</v>
      </c>
      <c r="AL23" s="267"/>
      <c r="AM23" s="261" t="s">
        <v>85</v>
      </c>
      <c r="AN23" s="261" t="s">
        <v>84</v>
      </c>
      <c r="AO23" s="167" t="s">
        <v>85</v>
      </c>
      <c r="AP23" s="167" t="s">
        <v>85</v>
      </c>
      <c r="AQ23" s="261" t="s">
        <v>85</v>
      </c>
      <c r="AR23" s="165" t="s">
        <v>88</v>
      </c>
      <c r="AS23" s="165" t="s">
        <v>88</v>
      </c>
      <c r="AT23" s="165" t="s">
        <v>88</v>
      </c>
      <c r="AU23" s="167" t="s">
        <v>85</v>
      </c>
      <c r="AV23" s="167" t="s">
        <v>85</v>
      </c>
      <c r="AW23" s="167" t="s">
        <v>85</v>
      </c>
      <c r="AX23" s="167" t="s">
        <v>85</v>
      </c>
      <c r="AY23" s="167" t="s">
        <v>84</v>
      </c>
      <c r="AZ23" s="165" t="s">
        <v>109</v>
      </c>
      <c r="BA23" s="167" t="s">
        <v>85</v>
      </c>
      <c r="BB23" s="167" t="s">
        <v>85</v>
      </c>
      <c r="BC23" s="165" t="s">
        <v>83</v>
      </c>
      <c r="BD23" s="165" t="s">
        <v>86</v>
      </c>
      <c r="BE23" s="165" t="s">
        <v>86</v>
      </c>
      <c r="BF23" s="165" t="s">
        <v>86</v>
      </c>
      <c r="BG23" s="262"/>
      <c r="BH23" s="261" t="s">
        <v>85</v>
      </c>
      <c r="BI23" s="261" t="s">
        <v>85</v>
      </c>
      <c r="BJ23" s="261" t="s">
        <v>85</v>
      </c>
      <c r="BK23" s="169" t="s">
        <v>109</v>
      </c>
      <c r="BL23" s="167" t="s">
        <v>84</v>
      </c>
      <c r="BM23" s="169" t="s">
        <v>88</v>
      </c>
      <c r="BN23" s="261" t="s">
        <v>84</v>
      </c>
      <c r="BO23" s="261" t="s">
        <v>85</v>
      </c>
      <c r="BP23" s="165" t="s">
        <v>109</v>
      </c>
      <c r="BQ23" s="117"/>
    </row>
    <row r="24" spans="1:69" ht="38.25">
      <c r="A24" s="130">
        <v>8</v>
      </c>
      <c r="B24" s="175" t="s">
        <v>403</v>
      </c>
      <c r="C24" s="165" t="s">
        <v>266</v>
      </c>
      <c r="D24" s="165" t="s">
        <v>80</v>
      </c>
      <c r="E24" s="178">
        <f t="shared" si="0"/>
        <v>678199.99999999988</v>
      </c>
      <c r="F24" s="30" t="s">
        <v>561</v>
      </c>
      <c r="G24" s="166">
        <v>135.63999999999999</v>
      </c>
      <c r="H24" s="29"/>
      <c r="I24" s="167">
        <v>1960</v>
      </c>
      <c r="J24" s="30" t="s">
        <v>84</v>
      </c>
      <c r="K24" s="167" t="s">
        <v>257</v>
      </c>
      <c r="L24" s="168" t="s">
        <v>83</v>
      </c>
      <c r="M24" s="168" t="s">
        <v>86</v>
      </c>
      <c r="N24" s="167" t="s">
        <v>85</v>
      </c>
      <c r="O24" s="167" t="s">
        <v>85</v>
      </c>
      <c r="P24" s="165" t="s">
        <v>267</v>
      </c>
      <c r="Q24" s="165" t="s">
        <v>259</v>
      </c>
      <c r="R24" s="165" t="s">
        <v>259</v>
      </c>
      <c r="S24" s="165" t="s">
        <v>87</v>
      </c>
      <c r="T24" s="261" t="s">
        <v>85</v>
      </c>
      <c r="U24" s="165" t="s">
        <v>109</v>
      </c>
      <c r="V24" s="165" t="s">
        <v>268</v>
      </c>
      <c r="W24" s="261" t="s">
        <v>85</v>
      </c>
      <c r="X24" s="167" t="s">
        <v>85</v>
      </c>
      <c r="Y24" s="261" t="s">
        <v>85</v>
      </c>
      <c r="Z24" s="167" t="s">
        <v>85</v>
      </c>
      <c r="AA24" s="167" t="s">
        <v>85</v>
      </c>
      <c r="AB24" s="261" t="s">
        <v>84</v>
      </c>
      <c r="AC24" s="261"/>
      <c r="AD24" s="262"/>
      <c r="AE24" s="262"/>
      <c r="AF24" s="261"/>
      <c r="AG24" s="262"/>
      <c r="AH24" s="261" t="s">
        <v>85</v>
      </c>
      <c r="AI24" s="262"/>
      <c r="AJ24" s="262"/>
      <c r="AK24" s="165" t="s">
        <v>88</v>
      </c>
      <c r="AL24" s="267"/>
      <c r="AM24" s="261" t="s">
        <v>85</v>
      </c>
      <c r="AN24" s="261" t="s">
        <v>84</v>
      </c>
      <c r="AO24" s="167" t="s">
        <v>85</v>
      </c>
      <c r="AP24" s="167" t="s">
        <v>85</v>
      </c>
      <c r="AQ24" s="261" t="s">
        <v>85</v>
      </c>
      <c r="AR24" s="165" t="s">
        <v>88</v>
      </c>
      <c r="AS24" s="165" t="s">
        <v>88</v>
      </c>
      <c r="AT24" s="165" t="s">
        <v>88</v>
      </c>
      <c r="AU24" s="167" t="s">
        <v>85</v>
      </c>
      <c r="AV24" s="167" t="s">
        <v>85</v>
      </c>
      <c r="AW24" s="167" t="s">
        <v>85</v>
      </c>
      <c r="AX24" s="167" t="s">
        <v>84</v>
      </c>
      <c r="AY24" s="167" t="s">
        <v>84</v>
      </c>
      <c r="AZ24" s="165" t="s">
        <v>109</v>
      </c>
      <c r="BA24" s="167" t="s">
        <v>85</v>
      </c>
      <c r="BB24" s="167" t="s">
        <v>85</v>
      </c>
      <c r="BC24" s="165" t="s">
        <v>83</v>
      </c>
      <c r="BD24" s="165" t="s">
        <v>86</v>
      </c>
      <c r="BE24" s="165" t="s">
        <v>86</v>
      </c>
      <c r="BF24" s="165" t="s">
        <v>86</v>
      </c>
      <c r="BG24" s="262"/>
      <c r="BH24" s="261" t="s">
        <v>85</v>
      </c>
      <c r="BI24" s="261" t="s">
        <v>85</v>
      </c>
      <c r="BJ24" s="261" t="s">
        <v>85</v>
      </c>
      <c r="BK24" s="169" t="s">
        <v>109</v>
      </c>
      <c r="BL24" s="167" t="s">
        <v>84</v>
      </c>
      <c r="BM24" s="169" t="s">
        <v>88</v>
      </c>
      <c r="BN24" s="261" t="s">
        <v>84</v>
      </c>
      <c r="BO24" s="261" t="s">
        <v>85</v>
      </c>
      <c r="BP24" s="165" t="s">
        <v>109</v>
      </c>
      <c r="BQ24" s="117"/>
    </row>
    <row r="25" spans="1:69" ht="38.25">
      <c r="A25" s="130">
        <v>9</v>
      </c>
      <c r="B25" s="100" t="s">
        <v>404</v>
      </c>
      <c r="C25" s="165" t="s">
        <v>269</v>
      </c>
      <c r="D25" s="165" t="s">
        <v>80</v>
      </c>
      <c r="E25" s="178">
        <f t="shared" si="0"/>
        <v>4826450</v>
      </c>
      <c r="F25" s="30" t="s">
        <v>561</v>
      </c>
      <c r="G25" s="166">
        <v>965.29</v>
      </c>
      <c r="H25" s="29"/>
      <c r="I25" s="167" t="s">
        <v>264</v>
      </c>
      <c r="J25" s="30" t="s">
        <v>84</v>
      </c>
      <c r="K25" s="167" t="s">
        <v>81</v>
      </c>
      <c r="L25" s="168" t="s">
        <v>82</v>
      </c>
      <c r="M25" s="168" t="s">
        <v>83</v>
      </c>
      <c r="N25" s="167" t="s">
        <v>84</v>
      </c>
      <c r="O25" s="167" t="s">
        <v>84</v>
      </c>
      <c r="P25" s="165" t="s">
        <v>258</v>
      </c>
      <c r="Q25" s="165" t="s">
        <v>259</v>
      </c>
      <c r="R25" s="165" t="s">
        <v>259</v>
      </c>
      <c r="S25" s="165" t="s">
        <v>260</v>
      </c>
      <c r="T25" s="261" t="s">
        <v>85</v>
      </c>
      <c r="U25" s="165" t="s">
        <v>244</v>
      </c>
      <c r="V25" s="165" t="s">
        <v>559</v>
      </c>
      <c r="W25" s="261" t="s">
        <v>85</v>
      </c>
      <c r="X25" s="167" t="s">
        <v>85</v>
      </c>
      <c r="Y25" s="261" t="s">
        <v>84</v>
      </c>
      <c r="Z25" s="167" t="s">
        <v>111</v>
      </c>
      <c r="AA25" s="167" t="s">
        <v>111</v>
      </c>
      <c r="AB25" s="261" t="s">
        <v>84</v>
      </c>
      <c r="AC25" s="261"/>
      <c r="AD25" s="262"/>
      <c r="AE25" s="262"/>
      <c r="AF25" s="261"/>
      <c r="AG25" s="262"/>
      <c r="AH25" s="261" t="s">
        <v>85</v>
      </c>
      <c r="AI25" s="262"/>
      <c r="AJ25" s="262"/>
      <c r="AK25" s="165" t="s">
        <v>88</v>
      </c>
      <c r="AL25" s="267"/>
      <c r="AM25" s="261" t="s">
        <v>85</v>
      </c>
      <c r="AN25" s="261" t="s">
        <v>84</v>
      </c>
      <c r="AO25" s="167" t="s">
        <v>84</v>
      </c>
      <c r="AP25" s="167" t="s">
        <v>84</v>
      </c>
      <c r="AQ25" s="261" t="s">
        <v>85</v>
      </c>
      <c r="AR25" s="165" t="s">
        <v>585</v>
      </c>
      <c r="AS25" s="165" t="s">
        <v>88</v>
      </c>
      <c r="AT25" s="165" t="s">
        <v>88</v>
      </c>
      <c r="AU25" s="167" t="s">
        <v>85</v>
      </c>
      <c r="AV25" s="167" t="s">
        <v>85</v>
      </c>
      <c r="AW25" s="167" t="s">
        <v>413</v>
      </c>
      <c r="AX25" s="167" t="s">
        <v>84</v>
      </c>
      <c r="AY25" s="167" t="s">
        <v>84</v>
      </c>
      <c r="AZ25" s="165" t="s">
        <v>109</v>
      </c>
      <c r="BA25" s="167" t="s">
        <v>85</v>
      </c>
      <c r="BB25" s="167" t="s">
        <v>85</v>
      </c>
      <c r="BC25" s="165" t="s">
        <v>90</v>
      </c>
      <c r="BD25" s="165" t="s">
        <v>86</v>
      </c>
      <c r="BE25" s="165" t="s">
        <v>86</v>
      </c>
      <c r="BF25" s="165" t="s">
        <v>83</v>
      </c>
      <c r="BG25" s="262"/>
      <c r="BH25" s="261" t="s">
        <v>85</v>
      </c>
      <c r="BI25" s="261" t="s">
        <v>85</v>
      </c>
      <c r="BJ25" s="261" t="s">
        <v>85</v>
      </c>
      <c r="BK25" s="169" t="s">
        <v>109</v>
      </c>
      <c r="BL25" s="167" t="s">
        <v>84</v>
      </c>
      <c r="BM25" s="169" t="s">
        <v>88</v>
      </c>
      <c r="BN25" s="261" t="s">
        <v>84</v>
      </c>
      <c r="BO25" s="261" t="s">
        <v>85</v>
      </c>
      <c r="BP25" s="165" t="s">
        <v>109</v>
      </c>
      <c r="BQ25" s="117"/>
    </row>
    <row r="26" spans="1:69" ht="31.15" customHeight="1">
      <c r="A26" s="130">
        <v>10</v>
      </c>
      <c r="B26" s="175" t="s">
        <v>270</v>
      </c>
      <c r="C26" s="165" t="s">
        <v>271</v>
      </c>
      <c r="D26" s="165" t="s">
        <v>80</v>
      </c>
      <c r="E26" s="178">
        <f t="shared" si="0"/>
        <v>211000</v>
      </c>
      <c r="F26" s="30" t="s">
        <v>561</v>
      </c>
      <c r="G26" s="166">
        <v>42.2</v>
      </c>
      <c r="H26" s="29"/>
      <c r="I26" s="167">
        <v>1970</v>
      </c>
      <c r="J26" s="30" t="s">
        <v>84</v>
      </c>
      <c r="K26" s="167" t="s">
        <v>257</v>
      </c>
      <c r="L26" s="168" t="s">
        <v>83</v>
      </c>
      <c r="M26" s="168" t="s">
        <v>86</v>
      </c>
      <c r="N26" s="167" t="s">
        <v>85</v>
      </c>
      <c r="O26" s="167" t="s">
        <v>85</v>
      </c>
      <c r="P26" s="165" t="s">
        <v>242</v>
      </c>
      <c r="Q26" s="165" t="s">
        <v>243</v>
      </c>
      <c r="R26" s="165" t="s">
        <v>243</v>
      </c>
      <c r="S26" s="165" t="s">
        <v>87</v>
      </c>
      <c r="T26" s="261" t="s">
        <v>85</v>
      </c>
      <c r="U26" s="165" t="s">
        <v>109</v>
      </c>
      <c r="V26" s="165" t="s">
        <v>272</v>
      </c>
      <c r="W26" s="261" t="s">
        <v>85</v>
      </c>
      <c r="X26" s="167" t="s">
        <v>85</v>
      </c>
      <c r="Y26" s="261" t="s">
        <v>85</v>
      </c>
      <c r="Z26" s="167" t="s">
        <v>85</v>
      </c>
      <c r="AA26" s="167" t="s">
        <v>85</v>
      </c>
      <c r="AB26" s="261" t="s">
        <v>84</v>
      </c>
      <c r="AC26" s="261"/>
      <c r="AD26" s="262"/>
      <c r="AE26" s="262"/>
      <c r="AF26" s="261"/>
      <c r="AG26" s="262"/>
      <c r="AH26" s="261" t="s">
        <v>85</v>
      </c>
      <c r="AI26" s="262"/>
      <c r="AJ26" s="262"/>
      <c r="AK26" s="165" t="s">
        <v>88</v>
      </c>
      <c r="AL26" s="267"/>
      <c r="AM26" s="261" t="s">
        <v>85</v>
      </c>
      <c r="AN26" s="261" t="s">
        <v>84</v>
      </c>
      <c r="AO26" s="167" t="s">
        <v>85</v>
      </c>
      <c r="AP26" s="167" t="s">
        <v>85</v>
      </c>
      <c r="AQ26" s="261" t="s">
        <v>85</v>
      </c>
      <c r="AR26" s="165" t="s">
        <v>88</v>
      </c>
      <c r="AS26" s="165" t="s">
        <v>88</v>
      </c>
      <c r="AT26" s="165" t="s">
        <v>88</v>
      </c>
      <c r="AU26" s="167" t="s">
        <v>85</v>
      </c>
      <c r="AV26" s="167" t="s">
        <v>85</v>
      </c>
      <c r="AW26" s="167" t="s">
        <v>85</v>
      </c>
      <c r="AX26" s="167" t="s">
        <v>85</v>
      </c>
      <c r="AY26" s="167" t="s">
        <v>84</v>
      </c>
      <c r="AZ26" s="165" t="s">
        <v>109</v>
      </c>
      <c r="BA26" s="167" t="s">
        <v>85</v>
      </c>
      <c r="BB26" s="167" t="s">
        <v>85</v>
      </c>
      <c r="BC26" s="165" t="s">
        <v>86</v>
      </c>
      <c r="BD26" s="165" t="s">
        <v>86</v>
      </c>
      <c r="BE26" s="165" t="s">
        <v>86</v>
      </c>
      <c r="BF26" s="165" t="s">
        <v>86</v>
      </c>
      <c r="BG26" s="262"/>
      <c r="BH26" s="261" t="s">
        <v>85</v>
      </c>
      <c r="BI26" s="261" t="s">
        <v>85</v>
      </c>
      <c r="BJ26" s="261" t="s">
        <v>85</v>
      </c>
      <c r="BK26" s="169" t="s">
        <v>109</v>
      </c>
      <c r="BL26" s="167" t="s">
        <v>85</v>
      </c>
      <c r="BM26" s="169" t="s">
        <v>88</v>
      </c>
      <c r="BN26" s="261" t="s">
        <v>84</v>
      </c>
      <c r="BO26" s="261" t="s">
        <v>85</v>
      </c>
      <c r="BP26" s="165" t="s">
        <v>109</v>
      </c>
      <c r="BQ26" s="117"/>
    </row>
    <row r="27" spans="1:69" ht="38.25">
      <c r="A27" s="130">
        <v>11</v>
      </c>
      <c r="B27" s="175" t="s">
        <v>273</v>
      </c>
      <c r="C27" s="165" t="s">
        <v>274</v>
      </c>
      <c r="D27" s="165" t="s">
        <v>80</v>
      </c>
      <c r="E27" s="178">
        <f t="shared" si="0"/>
        <v>759500</v>
      </c>
      <c r="F27" s="30" t="s">
        <v>561</v>
      </c>
      <c r="G27" s="166">
        <v>151.9</v>
      </c>
      <c r="H27" s="29"/>
      <c r="I27" s="167" t="s">
        <v>275</v>
      </c>
      <c r="J27" s="30" t="s">
        <v>84</v>
      </c>
      <c r="K27" s="167" t="s">
        <v>81</v>
      </c>
      <c r="L27" s="168" t="s">
        <v>83</v>
      </c>
      <c r="M27" s="168" t="s">
        <v>86</v>
      </c>
      <c r="N27" s="167" t="s">
        <v>85</v>
      </c>
      <c r="O27" s="167" t="s">
        <v>85</v>
      </c>
      <c r="P27" s="165" t="s">
        <v>258</v>
      </c>
      <c r="Q27" s="165" t="s">
        <v>259</v>
      </c>
      <c r="R27" s="165" t="s">
        <v>259</v>
      </c>
      <c r="S27" s="165" t="s">
        <v>263</v>
      </c>
      <c r="T27" s="261" t="s">
        <v>85</v>
      </c>
      <c r="U27" s="165" t="s">
        <v>276</v>
      </c>
      <c r="V27" s="165" t="s">
        <v>586</v>
      </c>
      <c r="W27" s="261" t="s">
        <v>85</v>
      </c>
      <c r="X27" s="167" t="s">
        <v>85</v>
      </c>
      <c r="Y27" s="261" t="s">
        <v>85</v>
      </c>
      <c r="Z27" s="167" t="s">
        <v>85</v>
      </c>
      <c r="AA27" s="167" t="s">
        <v>85</v>
      </c>
      <c r="AB27" s="261" t="s">
        <v>84</v>
      </c>
      <c r="AC27" s="261"/>
      <c r="AD27" s="262"/>
      <c r="AE27" s="262"/>
      <c r="AF27" s="261"/>
      <c r="AG27" s="262"/>
      <c r="AH27" s="261" t="s">
        <v>85</v>
      </c>
      <c r="AI27" s="262"/>
      <c r="AJ27" s="262"/>
      <c r="AK27" s="165" t="s">
        <v>88</v>
      </c>
      <c r="AL27" s="267"/>
      <c r="AM27" s="261" t="s">
        <v>85</v>
      </c>
      <c r="AN27" s="261" t="s">
        <v>84</v>
      </c>
      <c r="AO27" s="167" t="s">
        <v>85</v>
      </c>
      <c r="AP27" s="167" t="s">
        <v>85</v>
      </c>
      <c r="AQ27" s="261" t="s">
        <v>85</v>
      </c>
      <c r="AR27" s="165" t="s">
        <v>88</v>
      </c>
      <c r="AS27" s="165" t="s">
        <v>88</v>
      </c>
      <c r="AT27" s="165" t="s">
        <v>88</v>
      </c>
      <c r="AU27" s="167" t="s">
        <v>85</v>
      </c>
      <c r="AV27" s="167" t="s">
        <v>85</v>
      </c>
      <c r="AW27" s="167" t="s">
        <v>85</v>
      </c>
      <c r="AX27" s="167" t="s">
        <v>85</v>
      </c>
      <c r="AY27" s="167" t="s">
        <v>84</v>
      </c>
      <c r="AZ27" s="165" t="s">
        <v>109</v>
      </c>
      <c r="BA27" s="167" t="s">
        <v>85</v>
      </c>
      <c r="BB27" s="167" t="s">
        <v>85</v>
      </c>
      <c r="BC27" s="165" t="s">
        <v>86</v>
      </c>
      <c r="BD27" s="165" t="s">
        <v>86</v>
      </c>
      <c r="BE27" s="165" t="s">
        <v>86</v>
      </c>
      <c r="BF27" s="165" t="s">
        <v>86</v>
      </c>
      <c r="BG27" s="262"/>
      <c r="BH27" s="261" t="s">
        <v>85</v>
      </c>
      <c r="BI27" s="261" t="s">
        <v>85</v>
      </c>
      <c r="BJ27" s="261" t="s">
        <v>85</v>
      </c>
      <c r="BK27" s="169" t="s">
        <v>109</v>
      </c>
      <c r="BL27" s="167" t="s">
        <v>85</v>
      </c>
      <c r="BM27" s="169" t="s">
        <v>88</v>
      </c>
      <c r="BN27" s="261" t="s">
        <v>84</v>
      </c>
      <c r="BO27" s="261" t="s">
        <v>85</v>
      </c>
      <c r="BP27" s="165" t="s">
        <v>109</v>
      </c>
      <c r="BQ27" s="117"/>
    </row>
    <row r="28" spans="1:69" ht="38.25">
      <c r="A28" s="130">
        <v>12</v>
      </c>
      <c r="B28" s="175" t="s">
        <v>277</v>
      </c>
      <c r="C28" s="165" t="s">
        <v>278</v>
      </c>
      <c r="D28" s="165" t="s">
        <v>80</v>
      </c>
      <c r="E28" s="178">
        <f t="shared" si="0"/>
        <v>2765950.0000000005</v>
      </c>
      <c r="F28" s="30" t="s">
        <v>561</v>
      </c>
      <c r="G28" s="166">
        <v>553.19000000000005</v>
      </c>
      <c r="H28" s="29"/>
      <c r="I28" s="167" t="s">
        <v>279</v>
      </c>
      <c r="J28" s="30" t="s">
        <v>84</v>
      </c>
      <c r="K28" s="167" t="s">
        <v>81</v>
      </c>
      <c r="L28" s="168" t="s">
        <v>82</v>
      </c>
      <c r="M28" s="168" t="s">
        <v>86</v>
      </c>
      <c r="N28" s="167" t="s">
        <v>85</v>
      </c>
      <c r="O28" s="167" t="s">
        <v>85</v>
      </c>
      <c r="P28" s="165" t="s">
        <v>280</v>
      </c>
      <c r="Q28" s="165" t="s">
        <v>281</v>
      </c>
      <c r="R28" s="165" t="s">
        <v>282</v>
      </c>
      <c r="S28" s="165" t="s">
        <v>87</v>
      </c>
      <c r="T28" s="261" t="s">
        <v>85</v>
      </c>
      <c r="U28" s="165" t="s">
        <v>276</v>
      </c>
      <c r="V28" s="165" t="s">
        <v>245</v>
      </c>
      <c r="W28" s="261" t="s">
        <v>85</v>
      </c>
      <c r="X28" s="167" t="s">
        <v>85</v>
      </c>
      <c r="Y28" s="261" t="s">
        <v>85</v>
      </c>
      <c r="Z28" s="167" t="s">
        <v>85</v>
      </c>
      <c r="AA28" s="167" t="s">
        <v>85</v>
      </c>
      <c r="AB28" s="261" t="s">
        <v>84</v>
      </c>
      <c r="AC28" s="261"/>
      <c r="AD28" s="262"/>
      <c r="AE28" s="262"/>
      <c r="AF28" s="261"/>
      <c r="AG28" s="262"/>
      <c r="AH28" s="261" t="s">
        <v>85</v>
      </c>
      <c r="AI28" s="262"/>
      <c r="AJ28" s="262"/>
      <c r="AK28" s="165" t="s">
        <v>88</v>
      </c>
      <c r="AL28" s="267"/>
      <c r="AM28" s="261" t="s">
        <v>85</v>
      </c>
      <c r="AN28" s="261" t="s">
        <v>84</v>
      </c>
      <c r="AO28" s="167" t="s">
        <v>85</v>
      </c>
      <c r="AP28" s="167" t="s">
        <v>85</v>
      </c>
      <c r="AQ28" s="261" t="s">
        <v>85</v>
      </c>
      <c r="AR28" s="165" t="s">
        <v>88</v>
      </c>
      <c r="AS28" s="165" t="s">
        <v>88</v>
      </c>
      <c r="AT28" s="165" t="s">
        <v>88</v>
      </c>
      <c r="AU28" s="167" t="s">
        <v>85</v>
      </c>
      <c r="AV28" s="167" t="s">
        <v>85</v>
      </c>
      <c r="AW28" s="167" t="s">
        <v>85</v>
      </c>
      <c r="AX28" s="167" t="s">
        <v>84</v>
      </c>
      <c r="AY28" s="167" t="s">
        <v>85</v>
      </c>
      <c r="AZ28" s="165" t="s">
        <v>109</v>
      </c>
      <c r="BA28" s="167" t="s">
        <v>85</v>
      </c>
      <c r="BB28" s="167" t="s">
        <v>85</v>
      </c>
      <c r="BC28" s="165" t="s">
        <v>83</v>
      </c>
      <c r="BD28" s="165" t="s">
        <v>86</v>
      </c>
      <c r="BE28" s="165" t="s">
        <v>86</v>
      </c>
      <c r="BF28" s="165" t="s">
        <v>86</v>
      </c>
      <c r="BG28" s="262"/>
      <c r="BH28" s="261" t="s">
        <v>85</v>
      </c>
      <c r="BI28" s="261" t="s">
        <v>85</v>
      </c>
      <c r="BJ28" s="261" t="s">
        <v>85</v>
      </c>
      <c r="BK28" s="169" t="s">
        <v>109</v>
      </c>
      <c r="BL28" s="167" t="s">
        <v>84</v>
      </c>
      <c r="BM28" s="169" t="s">
        <v>88</v>
      </c>
      <c r="BN28" s="261" t="s">
        <v>84</v>
      </c>
      <c r="BO28" s="261" t="s">
        <v>85</v>
      </c>
      <c r="BP28" s="165" t="s">
        <v>109</v>
      </c>
      <c r="BQ28" s="117"/>
    </row>
    <row r="29" spans="1:69" ht="25.5">
      <c r="A29" s="130">
        <v>13</v>
      </c>
      <c r="B29" s="175" t="s">
        <v>714</v>
      </c>
      <c r="C29" s="165" t="s">
        <v>283</v>
      </c>
      <c r="D29" s="165" t="s">
        <v>80</v>
      </c>
      <c r="E29" s="178">
        <f t="shared" si="0"/>
        <v>300000</v>
      </c>
      <c r="F29" s="30" t="s">
        <v>561</v>
      </c>
      <c r="G29" s="166">
        <v>60</v>
      </c>
      <c r="H29" s="29"/>
      <c r="I29" s="167" t="s">
        <v>284</v>
      </c>
      <c r="J29" s="30" t="s">
        <v>84</v>
      </c>
      <c r="K29" s="167" t="s">
        <v>81</v>
      </c>
      <c r="L29" s="168" t="s">
        <v>83</v>
      </c>
      <c r="M29" s="168" t="s">
        <v>83</v>
      </c>
      <c r="N29" s="167" t="s">
        <v>84</v>
      </c>
      <c r="O29" s="167" t="s">
        <v>84</v>
      </c>
      <c r="P29" s="165" t="s">
        <v>258</v>
      </c>
      <c r="Q29" s="165" t="s">
        <v>259</v>
      </c>
      <c r="R29" s="165" t="s">
        <v>259</v>
      </c>
      <c r="S29" s="165" t="s">
        <v>260</v>
      </c>
      <c r="T29" s="261" t="s">
        <v>85</v>
      </c>
      <c r="U29" s="165" t="s">
        <v>276</v>
      </c>
      <c r="V29" s="165" t="s">
        <v>245</v>
      </c>
      <c r="W29" s="261" t="s">
        <v>85</v>
      </c>
      <c r="X29" s="167" t="s">
        <v>85</v>
      </c>
      <c r="Y29" s="261" t="s">
        <v>85</v>
      </c>
      <c r="Z29" s="167" t="s">
        <v>111</v>
      </c>
      <c r="AA29" s="167" t="s">
        <v>111</v>
      </c>
      <c r="AB29" s="261" t="s">
        <v>84</v>
      </c>
      <c r="AC29" s="261"/>
      <c r="AD29" s="262"/>
      <c r="AE29" s="262"/>
      <c r="AF29" s="261"/>
      <c r="AG29" s="262"/>
      <c r="AH29" s="261" t="s">
        <v>85</v>
      </c>
      <c r="AI29" s="262"/>
      <c r="AJ29" s="262"/>
      <c r="AK29" s="165" t="s">
        <v>88</v>
      </c>
      <c r="AL29" s="267"/>
      <c r="AM29" s="261" t="s">
        <v>85</v>
      </c>
      <c r="AN29" s="261" t="s">
        <v>84</v>
      </c>
      <c r="AO29" s="167" t="s">
        <v>85</v>
      </c>
      <c r="AP29" s="167" t="s">
        <v>85</v>
      </c>
      <c r="AQ29" s="261" t="s">
        <v>85</v>
      </c>
      <c r="AR29" s="165" t="s">
        <v>88</v>
      </c>
      <c r="AS29" s="165" t="s">
        <v>88</v>
      </c>
      <c r="AT29" s="165" t="s">
        <v>88</v>
      </c>
      <c r="AU29" s="167" t="s">
        <v>85</v>
      </c>
      <c r="AV29" s="167" t="s">
        <v>85</v>
      </c>
      <c r="AW29" s="167" t="s">
        <v>85</v>
      </c>
      <c r="AX29" s="167" t="s">
        <v>85</v>
      </c>
      <c r="AY29" s="167" t="s">
        <v>84</v>
      </c>
      <c r="AZ29" s="165" t="s">
        <v>109</v>
      </c>
      <c r="BA29" s="167" t="s">
        <v>85</v>
      </c>
      <c r="BB29" s="167" t="s">
        <v>85</v>
      </c>
      <c r="BC29" s="165" t="s">
        <v>86</v>
      </c>
      <c r="BD29" s="165" t="s">
        <v>86</v>
      </c>
      <c r="BE29" s="165" t="s">
        <v>86</v>
      </c>
      <c r="BF29" s="165" t="s">
        <v>86</v>
      </c>
      <c r="BG29" s="262"/>
      <c r="BH29" s="261" t="s">
        <v>85</v>
      </c>
      <c r="BI29" s="261" t="s">
        <v>85</v>
      </c>
      <c r="BJ29" s="261" t="s">
        <v>85</v>
      </c>
      <c r="BK29" s="169" t="s">
        <v>109</v>
      </c>
      <c r="BL29" s="167" t="s">
        <v>85</v>
      </c>
      <c r="BM29" s="169" t="s">
        <v>88</v>
      </c>
      <c r="BN29" s="261" t="s">
        <v>84</v>
      </c>
      <c r="BO29" s="261" t="s">
        <v>85</v>
      </c>
      <c r="BP29" s="165" t="s">
        <v>109</v>
      </c>
      <c r="BQ29" s="117"/>
    </row>
    <row r="30" spans="1:69" ht="25.5">
      <c r="A30" s="130">
        <v>14</v>
      </c>
      <c r="B30" s="100" t="s">
        <v>285</v>
      </c>
      <c r="C30" s="165" t="s">
        <v>286</v>
      </c>
      <c r="D30" s="165" t="s">
        <v>80</v>
      </c>
      <c r="E30" s="178">
        <f t="shared" si="0"/>
        <v>300000</v>
      </c>
      <c r="F30" s="30" t="s">
        <v>561</v>
      </c>
      <c r="G30" s="166">
        <v>60</v>
      </c>
      <c r="H30" s="29"/>
      <c r="I30" s="167">
        <v>1965</v>
      </c>
      <c r="J30" s="30" t="s">
        <v>84</v>
      </c>
      <c r="K30" s="167" t="s">
        <v>81</v>
      </c>
      <c r="L30" s="168" t="s">
        <v>83</v>
      </c>
      <c r="M30" s="168" t="s">
        <v>86</v>
      </c>
      <c r="N30" s="167" t="s">
        <v>84</v>
      </c>
      <c r="O30" s="167" t="s">
        <v>84</v>
      </c>
      <c r="P30" s="165" t="s">
        <v>287</v>
      </c>
      <c r="Q30" s="165" t="s">
        <v>288</v>
      </c>
      <c r="R30" s="165" t="s">
        <v>259</v>
      </c>
      <c r="S30" s="165" t="s">
        <v>263</v>
      </c>
      <c r="T30" s="261" t="s">
        <v>85</v>
      </c>
      <c r="U30" s="165" t="s">
        <v>289</v>
      </c>
      <c r="V30" s="165" t="s">
        <v>245</v>
      </c>
      <c r="W30" s="261" t="s">
        <v>85</v>
      </c>
      <c r="X30" s="167" t="s">
        <v>85</v>
      </c>
      <c r="Y30" s="261" t="s">
        <v>85</v>
      </c>
      <c r="Z30" s="167" t="s">
        <v>111</v>
      </c>
      <c r="AA30" s="167" t="s">
        <v>111</v>
      </c>
      <c r="AB30" s="261" t="s">
        <v>84</v>
      </c>
      <c r="AC30" s="261"/>
      <c r="AD30" s="262"/>
      <c r="AE30" s="262"/>
      <c r="AF30" s="261"/>
      <c r="AG30" s="262"/>
      <c r="AH30" s="261" t="s">
        <v>85</v>
      </c>
      <c r="AI30" s="262"/>
      <c r="AJ30" s="262"/>
      <c r="AK30" s="165" t="s">
        <v>88</v>
      </c>
      <c r="AL30" s="267"/>
      <c r="AM30" s="261" t="s">
        <v>85</v>
      </c>
      <c r="AN30" s="261" t="s">
        <v>84</v>
      </c>
      <c r="AO30" s="167" t="s">
        <v>85</v>
      </c>
      <c r="AP30" s="167" t="s">
        <v>85</v>
      </c>
      <c r="AQ30" s="261" t="s">
        <v>85</v>
      </c>
      <c r="AR30" s="165" t="s">
        <v>88</v>
      </c>
      <c r="AS30" s="165" t="s">
        <v>88</v>
      </c>
      <c r="AT30" s="165" t="s">
        <v>88</v>
      </c>
      <c r="AU30" s="167" t="s">
        <v>85</v>
      </c>
      <c r="AV30" s="167" t="s">
        <v>85</v>
      </c>
      <c r="AW30" s="167" t="s">
        <v>85</v>
      </c>
      <c r="AX30" s="167" t="s">
        <v>85</v>
      </c>
      <c r="AY30" s="167" t="s">
        <v>84</v>
      </c>
      <c r="AZ30" s="165" t="s">
        <v>109</v>
      </c>
      <c r="BA30" s="167" t="s">
        <v>85</v>
      </c>
      <c r="BB30" s="167" t="s">
        <v>85</v>
      </c>
      <c r="BC30" s="165" t="s">
        <v>86</v>
      </c>
      <c r="BD30" s="165" t="s">
        <v>86</v>
      </c>
      <c r="BE30" s="165" t="s">
        <v>86</v>
      </c>
      <c r="BF30" s="165" t="s">
        <v>86</v>
      </c>
      <c r="BG30" s="262"/>
      <c r="BH30" s="261" t="s">
        <v>85</v>
      </c>
      <c r="BI30" s="261" t="s">
        <v>85</v>
      </c>
      <c r="BJ30" s="261" t="s">
        <v>85</v>
      </c>
      <c r="BK30" s="169" t="s">
        <v>109</v>
      </c>
      <c r="BL30" s="167" t="s">
        <v>85</v>
      </c>
      <c r="BM30" s="169" t="s">
        <v>88</v>
      </c>
      <c r="BN30" s="261" t="s">
        <v>84</v>
      </c>
      <c r="BO30" s="261" t="s">
        <v>85</v>
      </c>
      <c r="BP30" s="165" t="s">
        <v>109</v>
      </c>
      <c r="BQ30" s="117"/>
    </row>
    <row r="31" spans="1:69" ht="25.5">
      <c r="A31" s="130">
        <v>15</v>
      </c>
      <c r="B31" s="100" t="s">
        <v>285</v>
      </c>
      <c r="C31" s="165" t="s">
        <v>656</v>
      </c>
      <c r="D31" s="165" t="s">
        <v>80</v>
      </c>
      <c r="E31" s="178">
        <f t="shared" si="0"/>
        <v>778000</v>
      </c>
      <c r="F31" s="30" t="s">
        <v>561</v>
      </c>
      <c r="G31" s="166">
        <v>155.6</v>
      </c>
      <c r="H31" s="29"/>
      <c r="I31" s="167">
        <v>1920</v>
      </c>
      <c r="J31" s="30" t="s">
        <v>84</v>
      </c>
      <c r="K31" s="167" t="s">
        <v>257</v>
      </c>
      <c r="L31" s="168" t="s">
        <v>83</v>
      </c>
      <c r="M31" s="168" t="s">
        <v>86</v>
      </c>
      <c r="N31" s="167" t="s">
        <v>85</v>
      </c>
      <c r="O31" s="167" t="s">
        <v>84</v>
      </c>
      <c r="P31" s="165" t="s">
        <v>287</v>
      </c>
      <c r="Q31" s="165" t="s">
        <v>288</v>
      </c>
      <c r="R31" s="165" t="s">
        <v>243</v>
      </c>
      <c r="S31" s="165" t="s">
        <v>290</v>
      </c>
      <c r="T31" s="261" t="s">
        <v>85</v>
      </c>
      <c r="U31" s="165" t="s">
        <v>289</v>
      </c>
      <c r="V31" s="165" t="s">
        <v>245</v>
      </c>
      <c r="W31" s="261" t="s">
        <v>85</v>
      </c>
      <c r="X31" s="167" t="s">
        <v>85</v>
      </c>
      <c r="Y31" s="261" t="s">
        <v>85</v>
      </c>
      <c r="Z31" s="167" t="s">
        <v>111</v>
      </c>
      <c r="AA31" s="167" t="s">
        <v>111</v>
      </c>
      <c r="AB31" s="261" t="s">
        <v>84</v>
      </c>
      <c r="AC31" s="261"/>
      <c r="AD31" s="262"/>
      <c r="AE31" s="262"/>
      <c r="AF31" s="261"/>
      <c r="AG31" s="262"/>
      <c r="AH31" s="261" t="s">
        <v>85</v>
      </c>
      <c r="AI31" s="262"/>
      <c r="AJ31" s="262"/>
      <c r="AK31" s="165" t="s">
        <v>88</v>
      </c>
      <c r="AL31" s="267"/>
      <c r="AM31" s="261" t="s">
        <v>85</v>
      </c>
      <c r="AN31" s="261" t="s">
        <v>84</v>
      </c>
      <c r="AO31" s="167" t="s">
        <v>85</v>
      </c>
      <c r="AP31" s="167" t="s">
        <v>85</v>
      </c>
      <c r="AQ31" s="261" t="s">
        <v>85</v>
      </c>
      <c r="AR31" s="165" t="s">
        <v>88</v>
      </c>
      <c r="AS31" s="165" t="s">
        <v>88</v>
      </c>
      <c r="AT31" s="165" t="s">
        <v>88</v>
      </c>
      <c r="AU31" s="167" t="s">
        <v>85</v>
      </c>
      <c r="AV31" s="167" t="s">
        <v>85</v>
      </c>
      <c r="AW31" s="167" t="s">
        <v>85</v>
      </c>
      <c r="AX31" s="167" t="s">
        <v>85</v>
      </c>
      <c r="AY31" s="167" t="s">
        <v>84</v>
      </c>
      <c r="AZ31" s="165" t="s">
        <v>109</v>
      </c>
      <c r="BA31" s="167" t="s">
        <v>85</v>
      </c>
      <c r="BB31" s="167" t="s">
        <v>85</v>
      </c>
      <c r="BC31" s="165" t="s">
        <v>86</v>
      </c>
      <c r="BD31" s="165" t="s">
        <v>86</v>
      </c>
      <c r="BE31" s="165" t="s">
        <v>86</v>
      </c>
      <c r="BF31" s="165" t="s">
        <v>86</v>
      </c>
      <c r="BG31" s="262"/>
      <c r="BH31" s="261" t="s">
        <v>85</v>
      </c>
      <c r="BI31" s="261" t="s">
        <v>85</v>
      </c>
      <c r="BJ31" s="261" t="s">
        <v>85</v>
      </c>
      <c r="BK31" s="169" t="s">
        <v>109</v>
      </c>
      <c r="BL31" s="167" t="s">
        <v>85</v>
      </c>
      <c r="BM31" s="169" t="s">
        <v>88</v>
      </c>
      <c r="BN31" s="261" t="s">
        <v>84</v>
      </c>
      <c r="BO31" s="261" t="s">
        <v>85</v>
      </c>
      <c r="BP31" s="165" t="s">
        <v>109</v>
      </c>
      <c r="BQ31" s="117"/>
    </row>
    <row r="32" spans="1:69" ht="38.25">
      <c r="A32" s="130">
        <v>16</v>
      </c>
      <c r="B32" s="100" t="s">
        <v>285</v>
      </c>
      <c r="C32" s="165" t="s">
        <v>655</v>
      </c>
      <c r="D32" s="165" t="s">
        <v>80</v>
      </c>
      <c r="E32" s="178">
        <f t="shared" si="0"/>
        <v>938500</v>
      </c>
      <c r="F32" s="30" t="s">
        <v>561</v>
      </c>
      <c r="G32" s="166">
        <v>187.7</v>
      </c>
      <c r="H32" s="29"/>
      <c r="I32" s="167">
        <v>1920</v>
      </c>
      <c r="J32" s="30" t="s">
        <v>84</v>
      </c>
      <c r="K32" s="167" t="s">
        <v>257</v>
      </c>
      <c r="L32" s="168" t="s">
        <v>83</v>
      </c>
      <c r="M32" s="168" t="s">
        <v>86</v>
      </c>
      <c r="N32" s="167" t="s">
        <v>84</v>
      </c>
      <c r="O32" s="167" t="s">
        <v>84</v>
      </c>
      <c r="P32" s="165" t="s">
        <v>287</v>
      </c>
      <c r="Q32" s="165" t="s">
        <v>288</v>
      </c>
      <c r="R32" s="165" t="s">
        <v>259</v>
      </c>
      <c r="S32" s="165" t="s">
        <v>292</v>
      </c>
      <c r="T32" s="261" t="s">
        <v>85</v>
      </c>
      <c r="U32" s="165" t="s">
        <v>289</v>
      </c>
      <c r="V32" s="165" t="s">
        <v>245</v>
      </c>
      <c r="W32" s="261" t="s">
        <v>85</v>
      </c>
      <c r="X32" s="167" t="s">
        <v>85</v>
      </c>
      <c r="Y32" s="261" t="s">
        <v>85</v>
      </c>
      <c r="Z32" s="167" t="s">
        <v>111</v>
      </c>
      <c r="AA32" s="167" t="s">
        <v>111</v>
      </c>
      <c r="AB32" s="261" t="s">
        <v>84</v>
      </c>
      <c r="AC32" s="261"/>
      <c r="AD32" s="262"/>
      <c r="AE32" s="262"/>
      <c r="AF32" s="261"/>
      <c r="AG32" s="262"/>
      <c r="AH32" s="261" t="s">
        <v>85</v>
      </c>
      <c r="AI32" s="262"/>
      <c r="AJ32" s="262"/>
      <c r="AK32" s="165" t="s">
        <v>88</v>
      </c>
      <c r="AL32" s="267"/>
      <c r="AM32" s="261" t="s">
        <v>85</v>
      </c>
      <c r="AN32" s="261" t="s">
        <v>84</v>
      </c>
      <c r="AO32" s="167" t="s">
        <v>85</v>
      </c>
      <c r="AP32" s="167" t="s">
        <v>85</v>
      </c>
      <c r="AQ32" s="261" t="s">
        <v>85</v>
      </c>
      <c r="AR32" s="165" t="s">
        <v>88</v>
      </c>
      <c r="AS32" s="165" t="s">
        <v>88</v>
      </c>
      <c r="AT32" s="165" t="s">
        <v>88</v>
      </c>
      <c r="AU32" s="167" t="s">
        <v>85</v>
      </c>
      <c r="AV32" s="167" t="s">
        <v>85</v>
      </c>
      <c r="AW32" s="167" t="s">
        <v>85</v>
      </c>
      <c r="AX32" s="167" t="s">
        <v>85</v>
      </c>
      <c r="AY32" s="167" t="s">
        <v>85</v>
      </c>
      <c r="AZ32" s="165" t="s">
        <v>109</v>
      </c>
      <c r="BA32" s="167" t="s">
        <v>85</v>
      </c>
      <c r="BB32" s="167" t="s">
        <v>85</v>
      </c>
      <c r="BC32" s="165" t="s">
        <v>86</v>
      </c>
      <c r="BD32" s="165" t="s">
        <v>86</v>
      </c>
      <c r="BE32" s="165" t="s">
        <v>86</v>
      </c>
      <c r="BF32" s="165" t="s">
        <v>86</v>
      </c>
      <c r="BG32" s="262"/>
      <c r="BH32" s="261" t="s">
        <v>85</v>
      </c>
      <c r="BI32" s="261" t="s">
        <v>85</v>
      </c>
      <c r="BJ32" s="261" t="s">
        <v>85</v>
      </c>
      <c r="BK32" s="169" t="s">
        <v>109</v>
      </c>
      <c r="BL32" s="167" t="s">
        <v>85</v>
      </c>
      <c r="BM32" s="169" t="s">
        <v>88</v>
      </c>
      <c r="BN32" s="261" t="s">
        <v>84</v>
      </c>
      <c r="BO32" s="261" t="s">
        <v>85</v>
      </c>
      <c r="BP32" s="165" t="s">
        <v>109</v>
      </c>
      <c r="BQ32" s="117"/>
    </row>
    <row r="33" spans="1:69" ht="25.5">
      <c r="A33" s="130">
        <v>17</v>
      </c>
      <c r="B33" s="100" t="s">
        <v>285</v>
      </c>
      <c r="C33" s="165" t="s">
        <v>653</v>
      </c>
      <c r="D33" s="165" t="s">
        <v>80</v>
      </c>
      <c r="E33" s="178">
        <f t="shared" si="0"/>
        <v>600000</v>
      </c>
      <c r="F33" s="30" t="s">
        <v>561</v>
      </c>
      <c r="G33" s="166">
        <v>120</v>
      </c>
      <c r="H33" s="29"/>
      <c r="I33" s="167" t="s">
        <v>293</v>
      </c>
      <c r="J33" s="30" t="s">
        <v>84</v>
      </c>
      <c r="K33" s="167" t="s">
        <v>257</v>
      </c>
      <c r="L33" s="168" t="s">
        <v>83</v>
      </c>
      <c r="M33" s="168" t="s">
        <v>86</v>
      </c>
      <c r="N33" s="167" t="s">
        <v>84</v>
      </c>
      <c r="O33" s="167" t="s">
        <v>84</v>
      </c>
      <c r="P33" s="165" t="s">
        <v>287</v>
      </c>
      <c r="Q33" s="165" t="s">
        <v>288</v>
      </c>
      <c r="R33" s="165" t="s">
        <v>259</v>
      </c>
      <c r="S33" s="165" t="s">
        <v>290</v>
      </c>
      <c r="T33" s="261" t="s">
        <v>85</v>
      </c>
      <c r="U33" s="165" t="s">
        <v>289</v>
      </c>
      <c r="V33" s="165" t="s">
        <v>245</v>
      </c>
      <c r="W33" s="261" t="s">
        <v>85</v>
      </c>
      <c r="X33" s="167" t="s">
        <v>85</v>
      </c>
      <c r="Y33" s="261" t="s">
        <v>85</v>
      </c>
      <c r="Z33" s="167" t="s">
        <v>111</v>
      </c>
      <c r="AA33" s="167" t="s">
        <v>111</v>
      </c>
      <c r="AB33" s="261" t="s">
        <v>84</v>
      </c>
      <c r="AC33" s="261"/>
      <c r="AD33" s="262"/>
      <c r="AE33" s="262"/>
      <c r="AF33" s="261"/>
      <c r="AG33" s="262"/>
      <c r="AH33" s="261" t="s">
        <v>85</v>
      </c>
      <c r="AI33" s="262"/>
      <c r="AJ33" s="262"/>
      <c r="AK33" s="165" t="s">
        <v>88</v>
      </c>
      <c r="AL33" s="267"/>
      <c r="AM33" s="261" t="s">
        <v>85</v>
      </c>
      <c r="AN33" s="261" t="s">
        <v>84</v>
      </c>
      <c r="AO33" s="167" t="s">
        <v>85</v>
      </c>
      <c r="AP33" s="167" t="s">
        <v>85</v>
      </c>
      <c r="AQ33" s="261" t="s">
        <v>85</v>
      </c>
      <c r="AR33" s="165" t="s">
        <v>88</v>
      </c>
      <c r="AS33" s="165" t="s">
        <v>88</v>
      </c>
      <c r="AT33" s="165" t="s">
        <v>88</v>
      </c>
      <c r="AU33" s="167" t="s">
        <v>85</v>
      </c>
      <c r="AV33" s="167" t="s">
        <v>85</v>
      </c>
      <c r="AW33" s="167" t="s">
        <v>85</v>
      </c>
      <c r="AX33" s="167" t="s">
        <v>85</v>
      </c>
      <c r="AY33" s="167" t="s">
        <v>85</v>
      </c>
      <c r="AZ33" s="165" t="s">
        <v>109</v>
      </c>
      <c r="BA33" s="167" t="s">
        <v>85</v>
      </c>
      <c r="BB33" s="167" t="s">
        <v>85</v>
      </c>
      <c r="BC33" s="165" t="s">
        <v>86</v>
      </c>
      <c r="BD33" s="165" t="s">
        <v>86</v>
      </c>
      <c r="BE33" s="165" t="s">
        <v>86</v>
      </c>
      <c r="BF33" s="165" t="s">
        <v>86</v>
      </c>
      <c r="BG33" s="262"/>
      <c r="BH33" s="261" t="s">
        <v>85</v>
      </c>
      <c r="BI33" s="261" t="s">
        <v>85</v>
      </c>
      <c r="BJ33" s="261" t="s">
        <v>85</v>
      </c>
      <c r="BK33" s="169" t="s">
        <v>109</v>
      </c>
      <c r="BL33" s="167" t="s">
        <v>85</v>
      </c>
      <c r="BM33" s="169" t="s">
        <v>88</v>
      </c>
      <c r="BN33" s="261" t="s">
        <v>84</v>
      </c>
      <c r="BO33" s="261" t="s">
        <v>85</v>
      </c>
      <c r="BP33" s="165" t="s">
        <v>109</v>
      </c>
      <c r="BQ33" s="117"/>
    </row>
    <row r="34" spans="1:69" ht="25.5">
      <c r="A34" s="130">
        <v>18</v>
      </c>
      <c r="B34" s="100" t="s">
        <v>294</v>
      </c>
      <c r="C34" s="165" t="s">
        <v>654</v>
      </c>
      <c r="D34" s="165" t="s">
        <v>80</v>
      </c>
      <c r="E34" s="178">
        <f t="shared" si="0"/>
        <v>1206350</v>
      </c>
      <c r="F34" s="30" t="s">
        <v>561</v>
      </c>
      <c r="G34" s="166">
        <v>241.27</v>
      </c>
      <c r="H34" s="29"/>
      <c r="I34" s="167" t="s">
        <v>296</v>
      </c>
      <c r="J34" s="30" t="s">
        <v>84</v>
      </c>
      <c r="K34" s="167" t="s">
        <v>81</v>
      </c>
      <c r="L34" s="168" t="s">
        <v>91</v>
      </c>
      <c r="M34" s="168" t="s">
        <v>86</v>
      </c>
      <c r="N34" s="167" t="s">
        <v>84</v>
      </c>
      <c r="O34" s="167" t="s">
        <v>84</v>
      </c>
      <c r="P34" s="165" t="s">
        <v>287</v>
      </c>
      <c r="Q34" s="165" t="s">
        <v>259</v>
      </c>
      <c r="R34" s="165" t="s">
        <v>297</v>
      </c>
      <c r="S34" s="165" t="s">
        <v>298</v>
      </c>
      <c r="T34" s="261" t="s">
        <v>85</v>
      </c>
      <c r="U34" s="165" t="s">
        <v>289</v>
      </c>
      <c r="V34" s="165" t="s">
        <v>245</v>
      </c>
      <c r="W34" s="261" t="s">
        <v>85</v>
      </c>
      <c r="X34" s="167" t="s">
        <v>85</v>
      </c>
      <c r="Y34" s="261" t="s">
        <v>85</v>
      </c>
      <c r="Z34" s="167" t="s">
        <v>111</v>
      </c>
      <c r="AA34" s="167" t="s">
        <v>111</v>
      </c>
      <c r="AB34" s="261" t="s">
        <v>84</v>
      </c>
      <c r="AC34" s="261"/>
      <c r="AD34" s="262"/>
      <c r="AE34" s="262"/>
      <c r="AF34" s="261"/>
      <c r="AG34" s="262"/>
      <c r="AH34" s="261" t="s">
        <v>85</v>
      </c>
      <c r="AI34" s="262"/>
      <c r="AJ34" s="262"/>
      <c r="AK34" s="165" t="s">
        <v>88</v>
      </c>
      <c r="AL34" s="267"/>
      <c r="AM34" s="261" t="s">
        <v>85</v>
      </c>
      <c r="AN34" s="261" t="s">
        <v>84</v>
      </c>
      <c r="AO34" s="167" t="s">
        <v>85</v>
      </c>
      <c r="AP34" s="167" t="s">
        <v>85</v>
      </c>
      <c r="AQ34" s="261" t="s">
        <v>85</v>
      </c>
      <c r="AR34" s="165" t="s">
        <v>88</v>
      </c>
      <c r="AS34" s="165" t="s">
        <v>88</v>
      </c>
      <c r="AT34" s="165" t="s">
        <v>88</v>
      </c>
      <c r="AU34" s="167" t="s">
        <v>85</v>
      </c>
      <c r="AV34" s="167" t="s">
        <v>85</v>
      </c>
      <c r="AW34" s="167" t="s">
        <v>85</v>
      </c>
      <c r="AX34" s="167" t="s">
        <v>85</v>
      </c>
      <c r="AY34" s="167" t="s">
        <v>84</v>
      </c>
      <c r="AZ34" s="165" t="s">
        <v>109</v>
      </c>
      <c r="BA34" s="167" t="s">
        <v>85</v>
      </c>
      <c r="BB34" s="167" t="s">
        <v>85</v>
      </c>
      <c r="BC34" s="165" t="s">
        <v>86</v>
      </c>
      <c r="BD34" s="165" t="s">
        <v>86</v>
      </c>
      <c r="BE34" s="165" t="s">
        <v>86</v>
      </c>
      <c r="BF34" s="165" t="s">
        <v>86</v>
      </c>
      <c r="BG34" s="262"/>
      <c r="BH34" s="261" t="s">
        <v>85</v>
      </c>
      <c r="BI34" s="261" t="s">
        <v>85</v>
      </c>
      <c r="BJ34" s="261" t="s">
        <v>85</v>
      </c>
      <c r="BK34" s="169" t="s">
        <v>109</v>
      </c>
      <c r="BL34" s="167" t="s">
        <v>85</v>
      </c>
      <c r="BM34" s="169" t="s">
        <v>88</v>
      </c>
      <c r="BN34" s="261" t="s">
        <v>84</v>
      </c>
      <c r="BO34" s="261" t="s">
        <v>85</v>
      </c>
      <c r="BP34" s="165" t="s">
        <v>109</v>
      </c>
      <c r="BQ34" s="117"/>
    </row>
    <row r="35" spans="1:69" ht="25.5">
      <c r="A35" s="130">
        <v>19</v>
      </c>
      <c r="B35" s="100" t="s">
        <v>285</v>
      </c>
      <c r="C35" s="165" t="s">
        <v>652</v>
      </c>
      <c r="D35" s="165" t="s">
        <v>80</v>
      </c>
      <c r="E35" s="178">
        <f t="shared" si="0"/>
        <v>598600</v>
      </c>
      <c r="F35" s="30" t="s">
        <v>561</v>
      </c>
      <c r="G35" s="166">
        <v>119.72</v>
      </c>
      <c r="H35" s="29"/>
      <c r="I35" s="167" t="s">
        <v>293</v>
      </c>
      <c r="J35" s="30" t="s">
        <v>84</v>
      </c>
      <c r="K35" s="167" t="s">
        <v>81</v>
      </c>
      <c r="L35" s="168" t="s">
        <v>83</v>
      </c>
      <c r="M35" s="168" t="s">
        <v>86</v>
      </c>
      <c r="N35" s="167" t="s">
        <v>84</v>
      </c>
      <c r="O35" s="167" t="s">
        <v>85</v>
      </c>
      <c r="P35" s="165" t="s">
        <v>287</v>
      </c>
      <c r="Q35" s="165" t="s">
        <v>288</v>
      </c>
      <c r="R35" s="165" t="s">
        <v>259</v>
      </c>
      <c r="S35" s="165" t="s">
        <v>290</v>
      </c>
      <c r="T35" s="261" t="s">
        <v>85</v>
      </c>
      <c r="U35" s="165" t="s">
        <v>289</v>
      </c>
      <c r="V35" s="165" t="s">
        <v>245</v>
      </c>
      <c r="W35" s="261" t="s">
        <v>85</v>
      </c>
      <c r="X35" s="167" t="s">
        <v>85</v>
      </c>
      <c r="Y35" s="261" t="s">
        <v>85</v>
      </c>
      <c r="Z35" s="167" t="s">
        <v>111</v>
      </c>
      <c r="AA35" s="167" t="s">
        <v>111</v>
      </c>
      <c r="AB35" s="261" t="s">
        <v>84</v>
      </c>
      <c r="AC35" s="261"/>
      <c r="AD35" s="262"/>
      <c r="AE35" s="262"/>
      <c r="AF35" s="261"/>
      <c r="AG35" s="262"/>
      <c r="AH35" s="261" t="s">
        <v>85</v>
      </c>
      <c r="AI35" s="262"/>
      <c r="AJ35" s="262"/>
      <c r="AK35" s="165" t="s">
        <v>88</v>
      </c>
      <c r="AL35" s="267"/>
      <c r="AM35" s="261" t="s">
        <v>85</v>
      </c>
      <c r="AN35" s="261" t="s">
        <v>84</v>
      </c>
      <c r="AO35" s="167" t="s">
        <v>85</v>
      </c>
      <c r="AP35" s="167" t="s">
        <v>85</v>
      </c>
      <c r="AQ35" s="261" t="s">
        <v>85</v>
      </c>
      <c r="AR35" s="165" t="s">
        <v>88</v>
      </c>
      <c r="AS35" s="165" t="s">
        <v>88</v>
      </c>
      <c r="AT35" s="165" t="s">
        <v>88</v>
      </c>
      <c r="AU35" s="167" t="s">
        <v>85</v>
      </c>
      <c r="AV35" s="167" t="s">
        <v>85</v>
      </c>
      <c r="AW35" s="167" t="s">
        <v>85</v>
      </c>
      <c r="AX35" s="167" t="s">
        <v>85</v>
      </c>
      <c r="AY35" s="167" t="s">
        <v>85</v>
      </c>
      <c r="AZ35" s="165" t="s">
        <v>109</v>
      </c>
      <c r="BA35" s="167" t="s">
        <v>85</v>
      </c>
      <c r="BB35" s="167" t="s">
        <v>85</v>
      </c>
      <c r="BC35" s="165" t="s">
        <v>86</v>
      </c>
      <c r="BD35" s="165" t="s">
        <v>86</v>
      </c>
      <c r="BE35" s="165" t="s">
        <v>86</v>
      </c>
      <c r="BF35" s="165" t="s">
        <v>86</v>
      </c>
      <c r="BG35" s="262"/>
      <c r="BH35" s="261" t="s">
        <v>85</v>
      </c>
      <c r="BI35" s="261" t="s">
        <v>85</v>
      </c>
      <c r="BJ35" s="261" t="s">
        <v>85</v>
      </c>
      <c r="BK35" s="169" t="s">
        <v>109</v>
      </c>
      <c r="BL35" s="167" t="s">
        <v>85</v>
      </c>
      <c r="BM35" s="169" t="s">
        <v>88</v>
      </c>
      <c r="BN35" s="261" t="s">
        <v>84</v>
      </c>
      <c r="BO35" s="261" t="s">
        <v>85</v>
      </c>
      <c r="BP35" s="165" t="s">
        <v>109</v>
      </c>
      <c r="BQ35" s="117"/>
    </row>
    <row r="36" spans="1:69" ht="51">
      <c r="A36" s="130">
        <v>20</v>
      </c>
      <c r="B36" s="100" t="s">
        <v>285</v>
      </c>
      <c r="C36" s="165" t="s">
        <v>651</v>
      </c>
      <c r="D36" s="165" t="s">
        <v>80</v>
      </c>
      <c r="E36" s="178">
        <f t="shared" si="0"/>
        <v>1150000</v>
      </c>
      <c r="F36" s="30" t="s">
        <v>561</v>
      </c>
      <c r="G36" s="166">
        <v>230</v>
      </c>
      <c r="H36" s="29"/>
      <c r="I36" s="167" t="s">
        <v>293</v>
      </c>
      <c r="J36" s="30" t="s">
        <v>84</v>
      </c>
      <c r="K36" s="167" t="s">
        <v>257</v>
      </c>
      <c r="L36" s="168" t="s">
        <v>83</v>
      </c>
      <c r="M36" s="168" t="s">
        <v>86</v>
      </c>
      <c r="N36" s="167" t="s">
        <v>84</v>
      </c>
      <c r="O36" s="167" t="s">
        <v>84</v>
      </c>
      <c r="P36" s="165" t="s">
        <v>287</v>
      </c>
      <c r="Q36" s="165" t="s">
        <v>288</v>
      </c>
      <c r="R36" s="165" t="s">
        <v>259</v>
      </c>
      <c r="S36" s="165" t="s">
        <v>587</v>
      </c>
      <c r="T36" s="261" t="s">
        <v>85</v>
      </c>
      <c r="U36" s="165" t="s">
        <v>289</v>
      </c>
      <c r="V36" s="165" t="s">
        <v>588</v>
      </c>
      <c r="W36" s="261" t="s">
        <v>85</v>
      </c>
      <c r="X36" s="167" t="s">
        <v>85</v>
      </c>
      <c r="Y36" s="261" t="s">
        <v>85</v>
      </c>
      <c r="Z36" s="167" t="s">
        <v>111</v>
      </c>
      <c r="AA36" s="167" t="s">
        <v>111</v>
      </c>
      <c r="AB36" s="261" t="s">
        <v>84</v>
      </c>
      <c r="AC36" s="261"/>
      <c r="AD36" s="262"/>
      <c r="AE36" s="262"/>
      <c r="AF36" s="261"/>
      <c r="AG36" s="262"/>
      <c r="AH36" s="261" t="s">
        <v>85</v>
      </c>
      <c r="AI36" s="262"/>
      <c r="AJ36" s="262"/>
      <c r="AK36" s="165" t="s">
        <v>88</v>
      </c>
      <c r="AL36" s="267"/>
      <c r="AM36" s="261" t="s">
        <v>85</v>
      </c>
      <c r="AN36" s="261" t="s">
        <v>84</v>
      </c>
      <c r="AO36" s="167" t="s">
        <v>85</v>
      </c>
      <c r="AP36" s="167" t="s">
        <v>85</v>
      </c>
      <c r="AQ36" s="261" t="s">
        <v>85</v>
      </c>
      <c r="AR36" s="165" t="s">
        <v>88</v>
      </c>
      <c r="AS36" s="165" t="s">
        <v>88</v>
      </c>
      <c r="AT36" s="165" t="s">
        <v>88</v>
      </c>
      <c r="AU36" s="167" t="s">
        <v>85</v>
      </c>
      <c r="AV36" s="167" t="s">
        <v>85</v>
      </c>
      <c r="AW36" s="167" t="s">
        <v>85</v>
      </c>
      <c r="AX36" s="167" t="s">
        <v>85</v>
      </c>
      <c r="AY36" s="167" t="s">
        <v>85</v>
      </c>
      <c r="AZ36" s="165" t="s">
        <v>109</v>
      </c>
      <c r="BA36" s="167" t="s">
        <v>85</v>
      </c>
      <c r="BB36" s="167" t="s">
        <v>85</v>
      </c>
      <c r="BC36" s="165" t="s">
        <v>86</v>
      </c>
      <c r="BD36" s="165" t="s">
        <v>86</v>
      </c>
      <c r="BE36" s="165" t="s">
        <v>86</v>
      </c>
      <c r="BF36" s="165" t="s">
        <v>86</v>
      </c>
      <c r="BG36" s="262"/>
      <c r="BH36" s="261" t="s">
        <v>85</v>
      </c>
      <c r="BI36" s="261" t="s">
        <v>85</v>
      </c>
      <c r="BJ36" s="261" t="s">
        <v>85</v>
      </c>
      <c r="BK36" s="169" t="s">
        <v>109</v>
      </c>
      <c r="BL36" s="167" t="s">
        <v>85</v>
      </c>
      <c r="BM36" s="169" t="s">
        <v>88</v>
      </c>
      <c r="BN36" s="261" t="s">
        <v>84</v>
      </c>
      <c r="BO36" s="261" t="s">
        <v>85</v>
      </c>
      <c r="BP36" s="165" t="s">
        <v>109</v>
      </c>
      <c r="BQ36" s="117"/>
    </row>
    <row r="37" spans="1:69" ht="51">
      <c r="A37" s="130">
        <v>21</v>
      </c>
      <c r="B37" s="100" t="s">
        <v>285</v>
      </c>
      <c r="C37" s="165" t="s">
        <v>658</v>
      </c>
      <c r="D37" s="165" t="s">
        <v>80</v>
      </c>
      <c r="E37" s="178">
        <f t="shared" si="0"/>
        <v>500000</v>
      </c>
      <c r="F37" s="30" t="s">
        <v>561</v>
      </c>
      <c r="G37" s="166">
        <v>100</v>
      </c>
      <c r="H37" s="29"/>
      <c r="I37" s="167" t="s">
        <v>293</v>
      </c>
      <c r="J37" s="30" t="s">
        <v>84</v>
      </c>
      <c r="K37" s="167" t="s">
        <v>257</v>
      </c>
      <c r="L37" s="168" t="s">
        <v>83</v>
      </c>
      <c r="M37" s="168" t="s">
        <v>86</v>
      </c>
      <c r="N37" s="167" t="s">
        <v>84</v>
      </c>
      <c r="O37" s="167" t="s">
        <v>85</v>
      </c>
      <c r="P37" s="165" t="s">
        <v>287</v>
      </c>
      <c r="Q37" s="165" t="s">
        <v>288</v>
      </c>
      <c r="R37" s="165" t="s">
        <v>259</v>
      </c>
      <c r="S37" s="165" t="s">
        <v>587</v>
      </c>
      <c r="T37" s="261" t="s">
        <v>85</v>
      </c>
      <c r="U37" s="165" t="s">
        <v>289</v>
      </c>
      <c r="V37" s="165" t="s">
        <v>589</v>
      </c>
      <c r="W37" s="261" t="s">
        <v>85</v>
      </c>
      <c r="X37" s="167" t="s">
        <v>85</v>
      </c>
      <c r="Y37" s="261" t="s">
        <v>85</v>
      </c>
      <c r="Z37" s="167" t="s">
        <v>111</v>
      </c>
      <c r="AA37" s="167" t="s">
        <v>111</v>
      </c>
      <c r="AB37" s="261" t="s">
        <v>84</v>
      </c>
      <c r="AC37" s="261"/>
      <c r="AD37" s="262"/>
      <c r="AE37" s="262"/>
      <c r="AF37" s="261"/>
      <c r="AG37" s="262"/>
      <c r="AH37" s="261" t="s">
        <v>85</v>
      </c>
      <c r="AI37" s="262"/>
      <c r="AJ37" s="262"/>
      <c r="AK37" s="165" t="s">
        <v>88</v>
      </c>
      <c r="AL37" s="267"/>
      <c r="AM37" s="261" t="s">
        <v>85</v>
      </c>
      <c r="AN37" s="261" t="s">
        <v>84</v>
      </c>
      <c r="AO37" s="167" t="s">
        <v>85</v>
      </c>
      <c r="AP37" s="167" t="s">
        <v>85</v>
      </c>
      <c r="AQ37" s="261" t="s">
        <v>85</v>
      </c>
      <c r="AR37" s="165" t="s">
        <v>88</v>
      </c>
      <c r="AS37" s="165" t="s">
        <v>88</v>
      </c>
      <c r="AT37" s="165" t="s">
        <v>88</v>
      </c>
      <c r="AU37" s="167" t="s">
        <v>85</v>
      </c>
      <c r="AV37" s="167" t="s">
        <v>85</v>
      </c>
      <c r="AW37" s="167" t="s">
        <v>85</v>
      </c>
      <c r="AX37" s="167" t="s">
        <v>85</v>
      </c>
      <c r="AY37" s="167" t="s">
        <v>85</v>
      </c>
      <c r="AZ37" s="165" t="s">
        <v>109</v>
      </c>
      <c r="BA37" s="167" t="s">
        <v>85</v>
      </c>
      <c r="BB37" s="167" t="s">
        <v>85</v>
      </c>
      <c r="BC37" s="165" t="s">
        <v>86</v>
      </c>
      <c r="BD37" s="165" t="s">
        <v>86</v>
      </c>
      <c r="BE37" s="165" t="s">
        <v>86</v>
      </c>
      <c r="BF37" s="165" t="s">
        <v>86</v>
      </c>
      <c r="BG37" s="262"/>
      <c r="BH37" s="261" t="s">
        <v>85</v>
      </c>
      <c r="BI37" s="261" t="s">
        <v>85</v>
      </c>
      <c r="BJ37" s="261" t="s">
        <v>85</v>
      </c>
      <c r="BK37" s="169" t="s">
        <v>109</v>
      </c>
      <c r="BL37" s="167" t="s">
        <v>85</v>
      </c>
      <c r="BM37" s="169" t="s">
        <v>88</v>
      </c>
      <c r="BN37" s="261" t="s">
        <v>84</v>
      </c>
      <c r="BO37" s="261" t="s">
        <v>85</v>
      </c>
      <c r="BP37" s="165" t="s">
        <v>109</v>
      </c>
      <c r="BQ37" s="117"/>
    </row>
    <row r="38" spans="1:69" ht="62.45" customHeight="1">
      <c r="A38" s="130">
        <v>22</v>
      </c>
      <c r="B38" s="100" t="s">
        <v>285</v>
      </c>
      <c r="C38" s="165" t="s">
        <v>657</v>
      </c>
      <c r="D38" s="165" t="s">
        <v>80</v>
      </c>
      <c r="E38" s="178">
        <f t="shared" si="0"/>
        <v>732750</v>
      </c>
      <c r="F38" s="30" t="s">
        <v>561</v>
      </c>
      <c r="G38" s="166">
        <v>146.55000000000001</v>
      </c>
      <c r="H38" s="29"/>
      <c r="I38" s="167" t="s">
        <v>299</v>
      </c>
      <c r="J38" s="30" t="s">
        <v>84</v>
      </c>
      <c r="K38" s="167" t="s">
        <v>81</v>
      </c>
      <c r="L38" s="168" t="s">
        <v>83</v>
      </c>
      <c r="M38" s="168" t="s">
        <v>86</v>
      </c>
      <c r="N38" s="167" t="s">
        <v>85</v>
      </c>
      <c r="O38" s="167" t="s">
        <v>85</v>
      </c>
      <c r="P38" s="165" t="s">
        <v>300</v>
      </c>
      <c r="Q38" s="165" t="s">
        <v>259</v>
      </c>
      <c r="R38" s="165" t="s">
        <v>301</v>
      </c>
      <c r="S38" s="165" t="s">
        <v>110</v>
      </c>
      <c r="T38" s="261" t="s">
        <v>85</v>
      </c>
      <c r="U38" s="165" t="s">
        <v>289</v>
      </c>
      <c r="V38" s="165" t="s">
        <v>590</v>
      </c>
      <c r="W38" s="261" t="s">
        <v>85</v>
      </c>
      <c r="X38" s="167" t="s">
        <v>85</v>
      </c>
      <c r="Y38" s="261" t="s">
        <v>85</v>
      </c>
      <c r="Z38" s="167" t="s">
        <v>111</v>
      </c>
      <c r="AA38" s="167" t="s">
        <v>111</v>
      </c>
      <c r="AB38" s="261" t="s">
        <v>84</v>
      </c>
      <c r="AC38" s="261"/>
      <c r="AD38" s="262"/>
      <c r="AE38" s="262"/>
      <c r="AF38" s="261"/>
      <c r="AG38" s="262"/>
      <c r="AH38" s="261" t="s">
        <v>85</v>
      </c>
      <c r="AI38" s="262"/>
      <c r="AJ38" s="262"/>
      <c r="AK38" s="165" t="s">
        <v>88</v>
      </c>
      <c r="AL38" s="267"/>
      <c r="AM38" s="261" t="s">
        <v>85</v>
      </c>
      <c r="AN38" s="261" t="s">
        <v>84</v>
      </c>
      <c r="AO38" s="167" t="s">
        <v>85</v>
      </c>
      <c r="AP38" s="167" t="s">
        <v>85</v>
      </c>
      <c r="AQ38" s="261" t="s">
        <v>85</v>
      </c>
      <c r="AR38" s="165" t="s">
        <v>88</v>
      </c>
      <c r="AS38" s="165" t="s">
        <v>88</v>
      </c>
      <c r="AT38" s="165" t="s">
        <v>88</v>
      </c>
      <c r="AU38" s="167" t="s">
        <v>85</v>
      </c>
      <c r="AV38" s="167" t="s">
        <v>85</v>
      </c>
      <c r="AW38" s="167" t="s">
        <v>85</v>
      </c>
      <c r="AX38" s="167" t="s">
        <v>85</v>
      </c>
      <c r="AY38" s="167" t="s">
        <v>85</v>
      </c>
      <c r="AZ38" s="165" t="s">
        <v>109</v>
      </c>
      <c r="BA38" s="167" t="s">
        <v>85</v>
      </c>
      <c r="BB38" s="167" t="s">
        <v>85</v>
      </c>
      <c r="BC38" s="165" t="s">
        <v>86</v>
      </c>
      <c r="BD38" s="165" t="s">
        <v>86</v>
      </c>
      <c r="BE38" s="165" t="s">
        <v>86</v>
      </c>
      <c r="BF38" s="165" t="s">
        <v>86</v>
      </c>
      <c r="BG38" s="262"/>
      <c r="BH38" s="261" t="s">
        <v>85</v>
      </c>
      <c r="BI38" s="261" t="s">
        <v>85</v>
      </c>
      <c r="BJ38" s="261" t="s">
        <v>85</v>
      </c>
      <c r="BK38" s="169" t="s">
        <v>109</v>
      </c>
      <c r="BL38" s="167" t="s">
        <v>85</v>
      </c>
      <c r="BM38" s="169" t="s">
        <v>88</v>
      </c>
      <c r="BN38" s="261" t="s">
        <v>84</v>
      </c>
      <c r="BO38" s="261" t="s">
        <v>85</v>
      </c>
      <c r="BP38" s="165" t="s">
        <v>109</v>
      </c>
      <c r="BQ38" s="117"/>
    </row>
    <row r="39" spans="1:69" ht="25.5">
      <c r="A39" s="130">
        <v>23</v>
      </c>
      <c r="B39" s="100" t="s">
        <v>285</v>
      </c>
      <c r="C39" s="165" t="s">
        <v>659</v>
      </c>
      <c r="D39" s="165" t="s">
        <v>80</v>
      </c>
      <c r="E39" s="178">
        <f t="shared" si="0"/>
        <v>1090350</v>
      </c>
      <c r="F39" s="30" t="s">
        <v>561</v>
      </c>
      <c r="G39" s="166">
        <v>218.07</v>
      </c>
      <c r="H39" s="29"/>
      <c r="I39" s="167" t="s">
        <v>302</v>
      </c>
      <c r="J39" s="30" t="s">
        <v>84</v>
      </c>
      <c r="K39" s="167" t="s">
        <v>81</v>
      </c>
      <c r="L39" s="168" t="s">
        <v>91</v>
      </c>
      <c r="M39" s="168" t="s">
        <v>86</v>
      </c>
      <c r="N39" s="167" t="s">
        <v>85</v>
      </c>
      <c r="O39" s="167" t="s">
        <v>84</v>
      </c>
      <c r="P39" s="165" t="s">
        <v>287</v>
      </c>
      <c r="Q39" s="165" t="s">
        <v>288</v>
      </c>
      <c r="R39" s="165" t="s">
        <v>259</v>
      </c>
      <c r="S39" s="165" t="s">
        <v>290</v>
      </c>
      <c r="T39" s="261" t="s">
        <v>85</v>
      </c>
      <c r="U39" s="165" t="s">
        <v>289</v>
      </c>
      <c r="V39" s="165" t="s">
        <v>245</v>
      </c>
      <c r="W39" s="261" t="s">
        <v>85</v>
      </c>
      <c r="X39" s="167" t="s">
        <v>85</v>
      </c>
      <c r="Y39" s="261" t="s">
        <v>85</v>
      </c>
      <c r="Z39" s="167" t="s">
        <v>111</v>
      </c>
      <c r="AA39" s="167" t="s">
        <v>111</v>
      </c>
      <c r="AB39" s="261" t="s">
        <v>84</v>
      </c>
      <c r="AC39" s="261"/>
      <c r="AD39" s="262"/>
      <c r="AE39" s="262"/>
      <c r="AF39" s="261"/>
      <c r="AG39" s="262"/>
      <c r="AH39" s="261" t="s">
        <v>85</v>
      </c>
      <c r="AI39" s="262"/>
      <c r="AJ39" s="262"/>
      <c r="AK39" s="165" t="s">
        <v>88</v>
      </c>
      <c r="AL39" s="267"/>
      <c r="AM39" s="261" t="s">
        <v>85</v>
      </c>
      <c r="AN39" s="261" t="s">
        <v>84</v>
      </c>
      <c r="AO39" s="167" t="s">
        <v>85</v>
      </c>
      <c r="AP39" s="167" t="s">
        <v>85</v>
      </c>
      <c r="AQ39" s="261" t="s">
        <v>85</v>
      </c>
      <c r="AR39" s="165" t="s">
        <v>88</v>
      </c>
      <c r="AS39" s="165" t="s">
        <v>88</v>
      </c>
      <c r="AT39" s="165" t="s">
        <v>88</v>
      </c>
      <c r="AU39" s="167" t="s">
        <v>85</v>
      </c>
      <c r="AV39" s="167" t="s">
        <v>85</v>
      </c>
      <c r="AW39" s="167" t="s">
        <v>85</v>
      </c>
      <c r="AX39" s="167" t="s">
        <v>85</v>
      </c>
      <c r="AY39" s="167" t="s">
        <v>85</v>
      </c>
      <c r="AZ39" s="165" t="s">
        <v>109</v>
      </c>
      <c r="BA39" s="167" t="s">
        <v>85</v>
      </c>
      <c r="BB39" s="167" t="s">
        <v>85</v>
      </c>
      <c r="BC39" s="165" t="s">
        <v>86</v>
      </c>
      <c r="BD39" s="165" t="s">
        <v>86</v>
      </c>
      <c r="BE39" s="165" t="s">
        <v>86</v>
      </c>
      <c r="BF39" s="165" t="s">
        <v>86</v>
      </c>
      <c r="BG39" s="262"/>
      <c r="BH39" s="261" t="s">
        <v>85</v>
      </c>
      <c r="BI39" s="261" t="s">
        <v>85</v>
      </c>
      <c r="BJ39" s="261" t="s">
        <v>85</v>
      </c>
      <c r="BK39" s="169" t="s">
        <v>109</v>
      </c>
      <c r="BL39" s="167" t="s">
        <v>85</v>
      </c>
      <c r="BM39" s="169" t="s">
        <v>88</v>
      </c>
      <c r="BN39" s="261" t="s">
        <v>84</v>
      </c>
      <c r="BO39" s="261" t="s">
        <v>85</v>
      </c>
      <c r="BP39" s="165" t="s">
        <v>109</v>
      </c>
      <c r="BQ39" s="117"/>
    </row>
    <row r="40" spans="1:69" ht="25.5">
      <c r="A40" s="130">
        <v>24</v>
      </c>
      <c r="B40" s="100" t="s">
        <v>285</v>
      </c>
      <c r="C40" s="165" t="s">
        <v>443</v>
      </c>
      <c r="D40" s="165" t="s">
        <v>80</v>
      </c>
      <c r="E40" s="178">
        <f t="shared" si="0"/>
        <v>390000</v>
      </c>
      <c r="F40" s="30" t="s">
        <v>561</v>
      </c>
      <c r="G40" s="166">
        <v>78</v>
      </c>
      <c r="H40" s="29"/>
      <c r="I40" s="167" t="s">
        <v>302</v>
      </c>
      <c r="J40" s="30" t="s">
        <v>84</v>
      </c>
      <c r="K40" s="167" t="s">
        <v>81</v>
      </c>
      <c r="L40" s="168" t="s">
        <v>83</v>
      </c>
      <c r="M40" s="168" t="s">
        <v>86</v>
      </c>
      <c r="N40" s="167" t="s">
        <v>84</v>
      </c>
      <c r="O40" s="167" t="s">
        <v>84</v>
      </c>
      <c r="P40" s="165" t="s">
        <v>287</v>
      </c>
      <c r="Q40" s="165" t="s">
        <v>288</v>
      </c>
      <c r="R40" s="165" t="s">
        <v>259</v>
      </c>
      <c r="S40" s="165" t="s">
        <v>290</v>
      </c>
      <c r="T40" s="261" t="s">
        <v>85</v>
      </c>
      <c r="U40" s="165" t="s">
        <v>289</v>
      </c>
      <c r="V40" s="165" t="s">
        <v>245</v>
      </c>
      <c r="W40" s="261" t="s">
        <v>85</v>
      </c>
      <c r="X40" s="167" t="s">
        <v>85</v>
      </c>
      <c r="Y40" s="261" t="s">
        <v>85</v>
      </c>
      <c r="Z40" s="167" t="s">
        <v>111</v>
      </c>
      <c r="AA40" s="167" t="s">
        <v>111</v>
      </c>
      <c r="AB40" s="261" t="s">
        <v>84</v>
      </c>
      <c r="AC40" s="261"/>
      <c r="AD40" s="262"/>
      <c r="AE40" s="262"/>
      <c r="AF40" s="261"/>
      <c r="AG40" s="262"/>
      <c r="AH40" s="261" t="s">
        <v>85</v>
      </c>
      <c r="AI40" s="262"/>
      <c r="AJ40" s="262"/>
      <c r="AK40" s="165" t="s">
        <v>88</v>
      </c>
      <c r="AL40" s="267"/>
      <c r="AM40" s="261" t="s">
        <v>85</v>
      </c>
      <c r="AN40" s="261" t="s">
        <v>84</v>
      </c>
      <c r="AO40" s="167" t="s">
        <v>85</v>
      </c>
      <c r="AP40" s="167" t="s">
        <v>85</v>
      </c>
      <c r="AQ40" s="261" t="s">
        <v>85</v>
      </c>
      <c r="AR40" s="165" t="s">
        <v>88</v>
      </c>
      <c r="AS40" s="165" t="s">
        <v>88</v>
      </c>
      <c r="AT40" s="165" t="s">
        <v>88</v>
      </c>
      <c r="AU40" s="167" t="s">
        <v>85</v>
      </c>
      <c r="AV40" s="167" t="s">
        <v>85</v>
      </c>
      <c r="AW40" s="167" t="s">
        <v>85</v>
      </c>
      <c r="AX40" s="167" t="s">
        <v>85</v>
      </c>
      <c r="AY40" s="167" t="s">
        <v>85</v>
      </c>
      <c r="AZ40" s="165" t="s">
        <v>109</v>
      </c>
      <c r="BA40" s="167" t="s">
        <v>85</v>
      </c>
      <c r="BB40" s="167" t="s">
        <v>85</v>
      </c>
      <c r="BC40" s="165" t="s">
        <v>86</v>
      </c>
      <c r="BD40" s="165" t="s">
        <v>86</v>
      </c>
      <c r="BE40" s="165" t="s">
        <v>86</v>
      </c>
      <c r="BF40" s="165" t="s">
        <v>86</v>
      </c>
      <c r="BG40" s="262"/>
      <c r="BH40" s="261" t="s">
        <v>85</v>
      </c>
      <c r="BI40" s="261" t="s">
        <v>85</v>
      </c>
      <c r="BJ40" s="261" t="s">
        <v>85</v>
      </c>
      <c r="BK40" s="169" t="s">
        <v>109</v>
      </c>
      <c r="BL40" s="167" t="s">
        <v>85</v>
      </c>
      <c r="BM40" s="169" t="s">
        <v>88</v>
      </c>
      <c r="BN40" s="261" t="s">
        <v>84</v>
      </c>
      <c r="BO40" s="261" t="s">
        <v>85</v>
      </c>
      <c r="BP40" s="165" t="s">
        <v>109</v>
      </c>
      <c r="BQ40" s="117"/>
    </row>
    <row r="41" spans="1:69" ht="25.5">
      <c r="A41" s="130">
        <v>25</v>
      </c>
      <c r="B41" s="100" t="s">
        <v>285</v>
      </c>
      <c r="C41" s="165" t="s">
        <v>303</v>
      </c>
      <c r="D41" s="165" t="s">
        <v>80</v>
      </c>
      <c r="E41" s="178">
        <f t="shared" si="0"/>
        <v>748500</v>
      </c>
      <c r="F41" s="30" t="s">
        <v>561</v>
      </c>
      <c r="G41" s="166">
        <v>149.69999999999999</v>
      </c>
      <c r="H41" s="29"/>
      <c r="I41" s="167">
        <v>1911</v>
      </c>
      <c r="J41" s="30" t="s">
        <v>84</v>
      </c>
      <c r="K41" s="167" t="s">
        <v>257</v>
      </c>
      <c r="L41" s="168" t="s">
        <v>91</v>
      </c>
      <c r="M41" s="168" t="s">
        <v>86</v>
      </c>
      <c r="N41" s="167" t="s">
        <v>84</v>
      </c>
      <c r="O41" s="167" t="s">
        <v>84</v>
      </c>
      <c r="P41" s="165" t="s">
        <v>287</v>
      </c>
      <c r="Q41" s="165" t="s">
        <v>288</v>
      </c>
      <c r="R41" s="165" t="s">
        <v>259</v>
      </c>
      <c r="S41" s="165" t="s">
        <v>290</v>
      </c>
      <c r="T41" s="261" t="s">
        <v>85</v>
      </c>
      <c r="U41" s="165" t="s">
        <v>289</v>
      </c>
      <c r="V41" s="165" t="s">
        <v>245</v>
      </c>
      <c r="W41" s="261" t="s">
        <v>85</v>
      </c>
      <c r="X41" s="167" t="s">
        <v>85</v>
      </c>
      <c r="Y41" s="261" t="s">
        <v>85</v>
      </c>
      <c r="Z41" s="167" t="s">
        <v>111</v>
      </c>
      <c r="AA41" s="167" t="s">
        <v>111</v>
      </c>
      <c r="AB41" s="261" t="s">
        <v>84</v>
      </c>
      <c r="AC41" s="261"/>
      <c r="AD41" s="262"/>
      <c r="AE41" s="262"/>
      <c r="AF41" s="261"/>
      <c r="AG41" s="262"/>
      <c r="AH41" s="261" t="s">
        <v>85</v>
      </c>
      <c r="AI41" s="262"/>
      <c r="AJ41" s="262"/>
      <c r="AK41" s="165" t="s">
        <v>88</v>
      </c>
      <c r="AL41" s="267"/>
      <c r="AM41" s="261" t="s">
        <v>85</v>
      </c>
      <c r="AN41" s="261" t="s">
        <v>84</v>
      </c>
      <c r="AO41" s="167" t="s">
        <v>85</v>
      </c>
      <c r="AP41" s="167" t="s">
        <v>85</v>
      </c>
      <c r="AQ41" s="261" t="s">
        <v>85</v>
      </c>
      <c r="AR41" s="165" t="s">
        <v>88</v>
      </c>
      <c r="AS41" s="165" t="s">
        <v>88</v>
      </c>
      <c r="AT41" s="165" t="s">
        <v>88</v>
      </c>
      <c r="AU41" s="167" t="s">
        <v>85</v>
      </c>
      <c r="AV41" s="167" t="s">
        <v>85</v>
      </c>
      <c r="AW41" s="167" t="s">
        <v>85</v>
      </c>
      <c r="AX41" s="167" t="s">
        <v>85</v>
      </c>
      <c r="AY41" s="167" t="s">
        <v>84</v>
      </c>
      <c r="AZ41" s="165" t="s">
        <v>109</v>
      </c>
      <c r="BA41" s="167" t="s">
        <v>85</v>
      </c>
      <c r="BB41" s="167" t="s">
        <v>85</v>
      </c>
      <c r="BC41" s="165" t="s">
        <v>86</v>
      </c>
      <c r="BD41" s="165" t="s">
        <v>86</v>
      </c>
      <c r="BE41" s="165" t="s">
        <v>86</v>
      </c>
      <c r="BF41" s="165" t="s">
        <v>86</v>
      </c>
      <c r="BG41" s="262"/>
      <c r="BH41" s="261" t="s">
        <v>85</v>
      </c>
      <c r="BI41" s="261" t="s">
        <v>85</v>
      </c>
      <c r="BJ41" s="261" t="s">
        <v>85</v>
      </c>
      <c r="BK41" s="169" t="s">
        <v>109</v>
      </c>
      <c r="BL41" s="167" t="s">
        <v>85</v>
      </c>
      <c r="BM41" s="169" t="s">
        <v>88</v>
      </c>
      <c r="BN41" s="261" t="s">
        <v>84</v>
      </c>
      <c r="BO41" s="261" t="s">
        <v>85</v>
      </c>
      <c r="BP41" s="165" t="s">
        <v>109</v>
      </c>
      <c r="BQ41" s="117"/>
    </row>
    <row r="42" spans="1:69" ht="25.5">
      <c r="A42" s="130">
        <v>26</v>
      </c>
      <c r="B42" s="100" t="s">
        <v>285</v>
      </c>
      <c r="C42" s="165" t="s">
        <v>304</v>
      </c>
      <c r="D42" s="165" t="s">
        <v>80</v>
      </c>
      <c r="E42" s="178">
        <f t="shared" si="0"/>
        <v>588750</v>
      </c>
      <c r="F42" s="30" t="s">
        <v>561</v>
      </c>
      <c r="G42" s="166">
        <v>117.75</v>
      </c>
      <c r="H42" s="29"/>
      <c r="I42" s="167">
        <v>1924</v>
      </c>
      <c r="J42" s="30" t="s">
        <v>84</v>
      </c>
      <c r="K42" s="167" t="s">
        <v>257</v>
      </c>
      <c r="L42" s="168" t="s">
        <v>83</v>
      </c>
      <c r="M42" s="168" t="s">
        <v>86</v>
      </c>
      <c r="N42" s="167" t="s">
        <v>84</v>
      </c>
      <c r="O42" s="167" t="s">
        <v>85</v>
      </c>
      <c r="P42" s="165" t="s">
        <v>287</v>
      </c>
      <c r="Q42" s="165" t="s">
        <v>288</v>
      </c>
      <c r="R42" s="165" t="s">
        <v>259</v>
      </c>
      <c r="S42" s="165" t="s">
        <v>290</v>
      </c>
      <c r="T42" s="261" t="s">
        <v>85</v>
      </c>
      <c r="U42" s="165" t="s">
        <v>289</v>
      </c>
      <c r="V42" s="165" t="s">
        <v>245</v>
      </c>
      <c r="W42" s="261" t="s">
        <v>85</v>
      </c>
      <c r="X42" s="167" t="s">
        <v>85</v>
      </c>
      <c r="Y42" s="261" t="s">
        <v>85</v>
      </c>
      <c r="Z42" s="167" t="s">
        <v>111</v>
      </c>
      <c r="AA42" s="167" t="s">
        <v>111</v>
      </c>
      <c r="AB42" s="261" t="s">
        <v>84</v>
      </c>
      <c r="AC42" s="261"/>
      <c r="AD42" s="262"/>
      <c r="AE42" s="262"/>
      <c r="AF42" s="261"/>
      <c r="AG42" s="262"/>
      <c r="AH42" s="261" t="s">
        <v>85</v>
      </c>
      <c r="AI42" s="262"/>
      <c r="AJ42" s="262"/>
      <c r="AK42" s="165" t="s">
        <v>88</v>
      </c>
      <c r="AL42" s="267"/>
      <c r="AM42" s="261" t="s">
        <v>85</v>
      </c>
      <c r="AN42" s="261" t="s">
        <v>84</v>
      </c>
      <c r="AO42" s="167" t="s">
        <v>85</v>
      </c>
      <c r="AP42" s="167" t="s">
        <v>85</v>
      </c>
      <c r="AQ42" s="261" t="s">
        <v>85</v>
      </c>
      <c r="AR42" s="165" t="s">
        <v>88</v>
      </c>
      <c r="AS42" s="165" t="s">
        <v>88</v>
      </c>
      <c r="AT42" s="165" t="s">
        <v>88</v>
      </c>
      <c r="AU42" s="167" t="s">
        <v>85</v>
      </c>
      <c r="AV42" s="167" t="s">
        <v>85</v>
      </c>
      <c r="AW42" s="167" t="s">
        <v>85</v>
      </c>
      <c r="AX42" s="167" t="s">
        <v>85</v>
      </c>
      <c r="AY42" s="167" t="s">
        <v>84</v>
      </c>
      <c r="AZ42" s="165" t="s">
        <v>109</v>
      </c>
      <c r="BA42" s="167" t="s">
        <v>85</v>
      </c>
      <c r="BB42" s="167" t="s">
        <v>85</v>
      </c>
      <c r="BC42" s="165" t="s">
        <v>86</v>
      </c>
      <c r="BD42" s="165" t="s">
        <v>86</v>
      </c>
      <c r="BE42" s="165" t="s">
        <v>86</v>
      </c>
      <c r="BF42" s="165" t="s">
        <v>86</v>
      </c>
      <c r="BG42" s="262"/>
      <c r="BH42" s="261" t="s">
        <v>85</v>
      </c>
      <c r="BI42" s="261" t="s">
        <v>85</v>
      </c>
      <c r="BJ42" s="261" t="s">
        <v>85</v>
      </c>
      <c r="BK42" s="169" t="s">
        <v>109</v>
      </c>
      <c r="BL42" s="167" t="s">
        <v>85</v>
      </c>
      <c r="BM42" s="169" t="s">
        <v>88</v>
      </c>
      <c r="BN42" s="261" t="s">
        <v>84</v>
      </c>
      <c r="BO42" s="261" t="s">
        <v>85</v>
      </c>
      <c r="BP42" s="165" t="s">
        <v>109</v>
      </c>
      <c r="BQ42" s="117"/>
    </row>
    <row r="43" spans="1:69" ht="25.5">
      <c r="A43" s="130">
        <v>27</v>
      </c>
      <c r="B43" s="100" t="s">
        <v>285</v>
      </c>
      <c r="C43" s="165" t="s">
        <v>305</v>
      </c>
      <c r="D43" s="165" t="s">
        <v>80</v>
      </c>
      <c r="E43" s="178">
        <f t="shared" si="0"/>
        <v>1265850</v>
      </c>
      <c r="F43" s="30" t="s">
        <v>561</v>
      </c>
      <c r="G43" s="166">
        <v>253.17</v>
      </c>
      <c r="H43" s="29"/>
      <c r="I43" s="167">
        <v>1920</v>
      </c>
      <c r="J43" s="30" t="s">
        <v>84</v>
      </c>
      <c r="K43" s="167" t="s">
        <v>257</v>
      </c>
      <c r="L43" s="168" t="s">
        <v>91</v>
      </c>
      <c r="M43" s="168" t="s">
        <v>86</v>
      </c>
      <c r="N43" s="167" t="s">
        <v>84</v>
      </c>
      <c r="O43" s="167" t="s">
        <v>84</v>
      </c>
      <c r="P43" s="165" t="s">
        <v>287</v>
      </c>
      <c r="Q43" s="165" t="s">
        <v>288</v>
      </c>
      <c r="R43" s="165" t="s">
        <v>259</v>
      </c>
      <c r="S43" s="165" t="s">
        <v>290</v>
      </c>
      <c r="T43" s="261" t="s">
        <v>85</v>
      </c>
      <c r="U43" s="165" t="s">
        <v>289</v>
      </c>
      <c r="V43" s="165" t="s">
        <v>245</v>
      </c>
      <c r="W43" s="261" t="s">
        <v>85</v>
      </c>
      <c r="X43" s="167" t="s">
        <v>85</v>
      </c>
      <c r="Y43" s="261" t="s">
        <v>85</v>
      </c>
      <c r="Z43" s="167" t="s">
        <v>111</v>
      </c>
      <c r="AA43" s="167" t="s">
        <v>111</v>
      </c>
      <c r="AB43" s="261" t="s">
        <v>84</v>
      </c>
      <c r="AC43" s="261"/>
      <c r="AD43" s="262"/>
      <c r="AE43" s="262"/>
      <c r="AF43" s="261"/>
      <c r="AG43" s="262"/>
      <c r="AH43" s="261" t="s">
        <v>85</v>
      </c>
      <c r="AI43" s="262"/>
      <c r="AJ43" s="262"/>
      <c r="AK43" s="165" t="s">
        <v>88</v>
      </c>
      <c r="AL43" s="267"/>
      <c r="AM43" s="261" t="s">
        <v>85</v>
      </c>
      <c r="AN43" s="261" t="s">
        <v>84</v>
      </c>
      <c r="AO43" s="167" t="s">
        <v>85</v>
      </c>
      <c r="AP43" s="167" t="s">
        <v>85</v>
      </c>
      <c r="AQ43" s="261" t="s">
        <v>85</v>
      </c>
      <c r="AR43" s="165" t="s">
        <v>88</v>
      </c>
      <c r="AS43" s="165" t="s">
        <v>88</v>
      </c>
      <c r="AT43" s="165" t="s">
        <v>88</v>
      </c>
      <c r="AU43" s="167" t="s">
        <v>85</v>
      </c>
      <c r="AV43" s="167" t="s">
        <v>85</v>
      </c>
      <c r="AW43" s="167" t="s">
        <v>85</v>
      </c>
      <c r="AX43" s="167" t="s">
        <v>85</v>
      </c>
      <c r="AY43" s="167" t="s">
        <v>84</v>
      </c>
      <c r="AZ43" s="165" t="s">
        <v>109</v>
      </c>
      <c r="BA43" s="167" t="s">
        <v>85</v>
      </c>
      <c r="BB43" s="167" t="s">
        <v>85</v>
      </c>
      <c r="BC43" s="165" t="s">
        <v>86</v>
      </c>
      <c r="BD43" s="165" t="s">
        <v>86</v>
      </c>
      <c r="BE43" s="165" t="s">
        <v>86</v>
      </c>
      <c r="BF43" s="165" t="s">
        <v>86</v>
      </c>
      <c r="BG43" s="262"/>
      <c r="BH43" s="261" t="s">
        <v>85</v>
      </c>
      <c r="BI43" s="261" t="s">
        <v>85</v>
      </c>
      <c r="BJ43" s="261" t="s">
        <v>85</v>
      </c>
      <c r="BK43" s="169" t="s">
        <v>109</v>
      </c>
      <c r="BL43" s="167" t="s">
        <v>85</v>
      </c>
      <c r="BM43" s="169" t="s">
        <v>88</v>
      </c>
      <c r="BN43" s="261" t="s">
        <v>84</v>
      </c>
      <c r="BO43" s="261" t="s">
        <v>85</v>
      </c>
      <c r="BP43" s="165" t="s">
        <v>109</v>
      </c>
      <c r="BQ43" s="117"/>
    </row>
    <row r="44" spans="1:69" ht="25.5">
      <c r="A44" s="130">
        <v>28</v>
      </c>
      <c r="B44" s="100" t="s">
        <v>285</v>
      </c>
      <c r="C44" s="165" t="s">
        <v>306</v>
      </c>
      <c r="D44" s="165" t="s">
        <v>80</v>
      </c>
      <c r="E44" s="178">
        <f t="shared" si="0"/>
        <v>540950</v>
      </c>
      <c r="F44" s="30" t="s">
        <v>561</v>
      </c>
      <c r="G44" s="166">
        <v>108.19</v>
      </c>
      <c r="H44" s="29"/>
      <c r="I44" s="167">
        <v>1916</v>
      </c>
      <c r="J44" s="30" t="s">
        <v>84</v>
      </c>
      <c r="K44" s="167" t="s">
        <v>257</v>
      </c>
      <c r="L44" s="168" t="s">
        <v>83</v>
      </c>
      <c r="M44" s="168" t="s">
        <v>86</v>
      </c>
      <c r="N44" s="167" t="s">
        <v>85</v>
      </c>
      <c r="O44" s="167" t="s">
        <v>85</v>
      </c>
      <c r="P44" s="165" t="s">
        <v>287</v>
      </c>
      <c r="Q44" s="165" t="s">
        <v>288</v>
      </c>
      <c r="R44" s="165" t="s">
        <v>259</v>
      </c>
      <c r="S44" s="165" t="s">
        <v>290</v>
      </c>
      <c r="T44" s="261" t="s">
        <v>85</v>
      </c>
      <c r="U44" s="165" t="s">
        <v>289</v>
      </c>
      <c r="V44" s="165" t="s">
        <v>245</v>
      </c>
      <c r="W44" s="261" t="s">
        <v>85</v>
      </c>
      <c r="X44" s="167" t="s">
        <v>85</v>
      </c>
      <c r="Y44" s="261" t="s">
        <v>85</v>
      </c>
      <c r="Z44" s="167" t="s">
        <v>111</v>
      </c>
      <c r="AA44" s="167" t="s">
        <v>111</v>
      </c>
      <c r="AB44" s="261" t="s">
        <v>84</v>
      </c>
      <c r="AC44" s="261"/>
      <c r="AD44" s="262"/>
      <c r="AE44" s="262"/>
      <c r="AF44" s="261"/>
      <c r="AG44" s="262"/>
      <c r="AH44" s="261" t="s">
        <v>85</v>
      </c>
      <c r="AI44" s="262"/>
      <c r="AJ44" s="262"/>
      <c r="AK44" s="165" t="s">
        <v>88</v>
      </c>
      <c r="AL44" s="267"/>
      <c r="AM44" s="261" t="s">
        <v>85</v>
      </c>
      <c r="AN44" s="261" t="s">
        <v>84</v>
      </c>
      <c r="AO44" s="167" t="s">
        <v>85</v>
      </c>
      <c r="AP44" s="167" t="s">
        <v>85</v>
      </c>
      <c r="AQ44" s="261" t="s">
        <v>85</v>
      </c>
      <c r="AR44" s="165" t="s">
        <v>88</v>
      </c>
      <c r="AS44" s="165" t="s">
        <v>88</v>
      </c>
      <c r="AT44" s="165" t="s">
        <v>88</v>
      </c>
      <c r="AU44" s="167" t="s">
        <v>85</v>
      </c>
      <c r="AV44" s="167" t="s">
        <v>85</v>
      </c>
      <c r="AW44" s="167" t="s">
        <v>85</v>
      </c>
      <c r="AX44" s="167" t="s">
        <v>85</v>
      </c>
      <c r="AY44" s="167" t="s">
        <v>84</v>
      </c>
      <c r="AZ44" s="165" t="s">
        <v>109</v>
      </c>
      <c r="BA44" s="167" t="s">
        <v>85</v>
      </c>
      <c r="BB44" s="167" t="s">
        <v>85</v>
      </c>
      <c r="BC44" s="165" t="s">
        <v>86</v>
      </c>
      <c r="BD44" s="165" t="s">
        <v>86</v>
      </c>
      <c r="BE44" s="165" t="s">
        <v>86</v>
      </c>
      <c r="BF44" s="165" t="s">
        <v>86</v>
      </c>
      <c r="BG44" s="262"/>
      <c r="BH44" s="261" t="s">
        <v>85</v>
      </c>
      <c r="BI44" s="261" t="s">
        <v>85</v>
      </c>
      <c r="BJ44" s="261" t="s">
        <v>85</v>
      </c>
      <c r="BK44" s="169" t="s">
        <v>109</v>
      </c>
      <c r="BL44" s="167" t="s">
        <v>85</v>
      </c>
      <c r="BM44" s="169" t="s">
        <v>88</v>
      </c>
      <c r="BN44" s="261" t="s">
        <v>84</v>
      </c>
      <c r="BO44" s="261" t="s">
        <v>85</v>
      </c>
      <c r="BP44" s="165" t="s">
        <v>109</v>
      </c>
      <c r="BQ44" s="117"/>
    </row>
    <row r="45" spans="1:69" ht="38.25">
      <c r="A45" s="130">
        <v>29</v>
      </c>
      <c r="B45" s="100" t="s">
        <v>285</v>
      </c>
      <c r="C45" s="165" t="s">
        <v>444</v>
      </c>
      <c r="D45" s="165" t="s">
        <v>80</v>
      </c>
      <c r="E45" s="178">
        <f t="shared" si="0"/>
        <v>450000</v>
      </c>
      <c r="F45" s="30" t="s">
        <v>561</v>
      </c>
      <c r="G45" s="166">
        <v>90</v>
      </c>
      <c r="H45" s="29"/>
      <c r="I45" s="167">
        <v>1899</v>
      </c>
      <c r="J45" s="30" t="s">
        <v>84</v>
      </c>
      <c r="K45" s="167" t="s">
        <v>81</v>
      </c>
      <c r="L45" s="168" t="s">
        <v>91</v>
      </c>
      <c r="M45" s="168" t="s">
        <v>86</v>
      </c>
      <c r="N45" s="167" t="s">
        <v>85</v>
      </c>
      <c r="O45" s="167" t="s">
        <v>85</v>
      </c>
      <c r="P45" s="165" t="s">
        <v>307</v>
      </c>
      <c r="Q45" s="165" t="s">
        <v>288</v>
      </c>
      <c r="R45" s="165" t="s">
        <v>259</v>
      </c>
      <c r="S45" s="165" t="s">
        <v>263</v>
      </c>
      <c r="T45" s="261" t="s">
        <v>85</v>
      </c>
      <c r="U45" s="165" t="s">
        <v>289</v>
      </c>
      <c r="V45" s="165" t="s">
        <v>245</v>
      </c>
      <c r="W45" s="261" t="s">
        <v>85</v>
      </c>
      <c r="X45" s="167" t="s">
        <v>85</v>
      </c>
      <c r="Y45" s="261" t="s">
        <v>85</v>
      </c>
      <c r="Z45" s="167" t="s">
        <v>111</v>
      </c>
      <c r="AA45" s="167" t="s">
        <v>111</v>
      </c>
      <c r="AB45" s="261" t="s">
        <v>84</v>
      </c>
      <c r="AC45" s="261"/>
      <c r="AD45" s="262"/>
      <c r="AE45" s="262"/>
      <c r="AF45" s="261"/>
      <c r="AG45" s="262"/>
      <c r="AH45" s="261" t="s">
        <v>85</v>
      </c>
      <c r="AI45" s="262"/>
      <c r="AJ45" s="262"/>
      <c r="AK45" s="165" t="s">
        <v>88</v>
      </c>
      <c r="AL45" s="267"/>
      <c r="AM45" s="261" t="s">
        <v>85</v>
      </c>
      <c r="AN45" s="261" t="s">
        <v>84</v>
      </c>
      <c r="AO45" s="167" t="s">
        <v>85</v>
      </c>
      <c r="AP45" s="167" t="s">
        <v>85</v>
      </c>
      <c r="AQ45" s="261" t="s">
        <v>85</v>
      </c>
      <c r="AR45" s="165" t="s">
        <v>88</v>
      </c>
      <c r="AS45" s="165" t="s">
        <v>88</v>
      </c>
      <c r="AT45" s="165" t="s">
        <v>88</v>
      </c>
      <c r="AU45" s="167" t="s">
        <v>85</v>
      </c>
      <c r="AV45" s="167" t="s">
        <v>85</v>
      </c>
      <c r="AW45" s="167" t="s">
        <v>85</v>
      </c>
      <c r="AX45" s="167" t="s">
        <v>85</v>
      </c>
      <c r="AY45" s="167" t="s">
        <v>84</v>
      </c>
      <c r="AZ45" s="165" t="s">
        <v>109</v>
      </c>
      <c r="BA45" s="167" t="s">
        <v>85</v>
      </c>
      <c r="BB45" s="167" t="s">
        <v>85</v>
      </c>
      <c r="BC45" s="165" t="s">
        <v>86</v>
      </c>
      <c r="BD45" s="165" t="s">
        <v>86</v>
      </c>
      <c r="BE45" s="165" t="s">
        <v>86</v>
      </c>
      <c r="BF45" s="165" t="s">
        <v>86</v>
      </c>
      <c r="BG45" s="262"/>
      <c r="BH45" s="261" t="s">
        <v>85</v>
      </c>
      <c r="BI45" s="261" t="s">
        <v>85</v>
      </c>
      <c r="BJ45" s="261" t="s">
        <v>85</v>
      </c>
      <c r="BK45" s="169" t="s">
        <v>109</v>
      </c>
      <c r="BL45" s="167" t="s">
        <v>85</v>
      </c>
      <c r="BM45" s="169" t="s">
        <v>88</v>
      </c>
      <c r="BN45" s="261" t="s">
        <v>84</v>
      </c>
      <c r="BO45" s="261" t="s">
        <v>85</v>
      </c>
      <c r="BP45" s="165" t="s">
        <v>109</v>
      </c>
      <c r="BQ45" s="117"/>
    </row>
    <row r="46" spans="1:69" ht="25.5">
      <c r="A46" s="130">
        <v>30</v>
      </c>
      <c r="B46" s="100" t="s">
        <v>285</v>
      </c>
      <c r="C46" s="165" t="s">
        <v>308</v>
      </c>
      <c r="D46" s="165" t="s">
        <v>80</v>
      </c>
      <c r="E46" s="178">
        <f t="shared" si="0"/>
        <v>664800</v>
      </c>
      <c r="F46" s="30" t="s">
        <v>561</v>
      </c>
      <c r="G46" s="166">
        <v>132.96</v>
      </c>
      <c r="H46" s="29"/>
      <c r="I46" s="167">
        <v>1920</v>
      </c>
      <c r="J46" s="30" t="s">
        <v>84</v>
      </c>
      <c r="K46" s="167" t="s">
        <v>257</v>
      </c>
      <c r="L46" s="168" t="s">
        <v>91</v>
      </c>
      <c r="M46" s="168" t="s">
        <v>86</v>
      </c>
      <c r="N46" s="167" t="s">
        <v>85</v>
      </c>
      <c r="O46" s="167" t="s">
        <v>84</v>
      </c>
      <c r="P46" s="165" t="s">
        <v>287</v>
      </c>
      <c r="Q46" s="165" t="s">
        <v>288</v>
      </c>
      <c r="R46" s="165" t="s">
        <v>259</v>
      </c>
      <c r="S46" s="165" t="s">
        <v>290</v>
      </c>
      <c r="T46" s="261" t="s">
        <v>85</v>
      </c>
      <c r="U46" s="165" t="s">
        <v>289</v>
      </c>
      <c r="V46" s="165" t="s">
        <v>245</v>
      </c>
      <c r="W46" s="261" t="s">
        <v>85</v>
      </c>
      <c r="X46" s="167" t="s">
        <v>85</v>
      </c>
      <c r="Y46" s="261" t="s">
        <v>85</v>
      </c>
      <c r="Z46" s="167" t="s">
        <v>111</v>
      </c>
      <c r="AA46" s="167" t="s">
        <v>111</v>
      </c>
      <c r="AB46" s="261" t="s">
        <v>84</v>
      </c>
      <c r="AC46" s="261"/>
      <c r="AD46" s="262"/>
      <c r="AE46" s="262"/>
      <c r="AF46" s="261"/>
      <c r="AG46" s="262"/>
      <c r="AH46" s="261" t="s">
        <v>85</v>
      </c>
      <c r="AI46" s="262"/>
      <c r="AJ46" s="262"/>
      <c r="AK46" s="165" t="s">
        <v>88</v>
      </c>
      <c r="AL46" s="267"/>
      <c r="AM46" s="261" t="s">
        <v>85</v>
      </c>
      <c r="AN46" s="261" t="s">
        <v>84</v>
      </c>
      <c r="AO46" s="167" t="s">
        <v>85</v>
      </c>
      <c r="AP46" s="167" t="s">
        <v>85</v>
      </c>
      <c r="AQ46" s="261" t="s">
        <v>85</v>
      </c>
      <c r="AR46" s="165" t="s">
        <v>88</v>
      </c>
      <c r="AS46" s="165" t="s">
        <v>88</v>
      </c>
      <c r="AT46" s="165" t="s">
        <v>88</v>
      </c>
      <c r="AU46" s="167" t="s">
        <v>85</v>
      </c>
      <c r="AV46" s="167" t="s">
        <v>85</v>
      </c>
      <c r="AW46" s="167" t="s">
        <v>85</v>
      </c>
      <c r="AX46" s="167" t="s">
        <v>85</v>
      </c>
      <c r="AY46" s="167" t="s">
        <v>84</v>
      </c>
      <c r="AZ46" s="165" t="s">
        <v>109</v>
      </c>
      <c r="BA46" s="167" t="s">
        <v>85</v>
      </c>
      <c r="BB46" s="167" t="s">
        <v>85</v>
      </c>
      <c r="BC46" s="165" t="s">
        <v>86</v>
      </c>
      <c r="BD46" s="165" t="s">
        <v>86</v>
      </c>
      <c r="BE46" s="165" t="s">
        <v>86</v>
      </c>
      <c r="BF46" s="165" t="s">
        <v>86</v>
      </c>
      <c r="BG46" s="262"/>
      <c r="BH46" s="261" t="s">
        <v>85</v>
      </c>
      <c r="BI46" s="261" t="s">
        <v>85</v>
      </c>
      <c r="BJ46" s="261" t="s">
        <v>85</v>
      </c>
      <c r="BK46" s="169" t="s">
        <v>109</v>
      </c>
      <c r="BL46" s="167" t="s">
        <v>85</v>
      </c>
      <c r="BM46" s="169" t="s">
        <v>88</v>
      </c>
      <c r="BN46" s="261" t="s">
        <v>84</v>
      </c>
      <c r="BO46" s="261" t="s">
        <v>85</v>
      </c>
      <c r="BP46" s="165" t="s">
        <v>109</v>
      </c>
      <c r="BQ46" s="117"/>
    </row>
    <row r="47" spans="1:69" ht="38.25">
      <c r="A47" s="130">
        <v>31</v>
      </c>
      <c r="B47" s="100" t="s">
        <v>285</v>
      </c>
      <c r="C47" s="165" t="s">
        <v>309</v>
      </c>
      <c r="D47" s="165" t="s">
        <v>80</v>
      </c>
      <c r="E47" s="178">
        <f t="shared" si="0"/>
        <v>1025000</v>
      </c>
      <c r="F47" s="30" t="s">
        <v>561</v>
      </c>
      <c r="G47" s="166">
        <v>205</v>
      </c>
      <c r="H47" s="29"/>
      <c r="I47" s="167" t="s">
        <v>293</v>
      </c>
      <c r="J47" s="30" t="s">
        <v>84</v>
      </c>
      <c r="K47" s="167" t="s">
        <v>81</v>
      </c>
      <c r="L47" s="168" t="s">
        <v>82</v>
      </c>
      <c r="M47" s="168" t="s">
        <v>86</v>
      </c>
      <c r="N47" s="167" t="s">
        <v>85</v>
      </c>
      <c r="O47" s="167" t="s">
        <v>84</v>
      </c>
      <c r="P47" s="165" t="s">
        <v>307</v>
      </c>
      <c r="Q47" s="165" t="s">
        <v>288</v>
      </c>
      <c r="R47" s="165" t="s">
        <v>259</v>
      </c>
      <c r="S47" s="165" t="s">
        <v>263</v>
      </c>
      <c r="T47" s="261" t="s">
        <v>85</v>
      </c>
      <c r="U47" s="165" t="s">
        <v>244</v>
      </c>
      <c r="V47" s="165" t="s">
        <v>245</v>
      </c>
      <c r="W47" s="261" t="s">
        <v>85</v>
      </c>
      <c r="X47" s="167" t="s">
        <v>85</v>
      </c>
      <c r="Y47" s="261" t="s">
        <v>85</v>
      </c>
      <c r="Z47" s="167" t="s">
        <v>111</v>
      </c>
      <c r="AA47" s="167" t="s">
        <v>111</v>
      </c>
      <c r="AB47" s="261" t="s">
        <v>84</v>
      </c>
      <c r="AC47" s="261"/>
      <c r="AD47" s="262"/>
      <c r="AE47" s="262"/>
      <c r="AF47" s="261"/>
      <c r="AG47" s="262"/>
      <c r="AH47" s="261" t="s">
        <v>85</v>
      </c>
      <c r="AI47" s="262"/>
      <c r="AJ47" s="262"/>
      <c r="AK47" s="165" t="s">
        <v>88</v>
      </c>
      <c r="AL47" s="267"/>
      <c r="AM47" s="261" t="s">
        <v>85</v>
      </c>
      <c r="AN47" s="261" t="s">
        <v>84</v>
      </c>
      <c r="AO47" s="167" t="s">
        <v>85</v>
      </c>
      <c r="AP47" s="167" t="s">
        <v>85</v>
      </c>
      <c r="AQ47" s="261" t="s">
        <v>85</v>
      </c>
      <c r="AR47" s="165" t="s">
        <v>88</v>
      </c>
      <c r="AS47" s="165" t="s">
        <v>88</v>
      </c>
      <c r="AT47" s="165" t="s">
        <v>88</v>
      </c>
      <c r="AU47" s="167" t="s">
        <v>85</v>
      </c>
      <c r="AV47" s="167" t="s">
        <v>85</v>
      </c>
      <c r="AW47" s="167" t="s">
        <v>85</v>
      </c>
      <c r="AX47" s="167" t="s">
        <v>85</v>
      </c>
      <c r="AY47" s="167" t="s">
        <v>84</v>
      </c>
      <c r="AZ47" s="165" t="s">
        <v>109</v>
      </c>
      <c r="BA47" s="167" t="s">
        <v>85</v>
      </c>
      <c r="BB47" s="167" t="s">
        <v>85</v>
      </c>
      <c r="BC47" s="165" t="s">
        <v>86</v>
      </c>
      <c r="BD47" s="165" t="s">
        <v>86</v>
      </c>
      <c r="BE47" s="165" t="s">
        <v>86</v>
      </c>
      <c r="BF47" s="165" t="s">
        <v>86</v>
      </c>
      <c r="BG47" s="262"/>
      <c r="BH47" s="261" t="s">
        <v>85</v>
      </c>
      <c r="BI47" s="261" t="s">
        <v>85</v>
      </c>
      <c r="BJ47" s="261" t="s">
        <v>85</v>
      </c>
      <c r="BK47" s="169" t="s">
        <v>109</v>
      </c>
      <c r="BL47" s="167" t="s">
        <v>85</v>
      </c>
      <c r="BM47" s="169" t="s">
        <v>88</v>
      </c>
      <c r="BN47" s="261" t="s">
        <v>84</v>
      </c>
      <c r="BO47" s="261" t="s">
        <v>85</v>
      </c>
      <c r="BP47" s="165" t="s">
        <v>109</v>
      </c>
      <c r="BQ47" s="117"/>
    </row>
    <row r="48" spans="1:69" ht="25.5">
      <c r="A48" s="130">
        <v>32</v>
      </c>
      <c r="B48" s="100" t="s">
        <v>310</v>
      </c>
      <c r="C48" s="165" t="s">
        <v>311</v>
      </c>
      <c r="D48" s="165" t="s">
        <v>80</v>
      </c>
      <c r="E48" s="178">
        <f t="shared" si="0"/>
        <v>2400000</v>
      </c>
      <c r="F48" s="30" t="s">
        <v>561</v>
      </c>
      <c r="G48" s="166">
        <v>480</v>
      </c>
      <c r="H48" s="29"/>
      <c r="I48" s="167" t="s">
        <v>302</v>
      </c>
      <c r="J48" s="30" t="s">
        <v>84</v>
      </c>
      <c r="K48" s="167" t="s">
        <v>257</v>
      </c>
      <c r="L48" s="168" t="s">
        <v>90</v>
      </c>
      <c r="M48" s="168" t="s">
        <v>86</v>
      </c>
      <c r="N48" s="167" t="s">
        <v>85</v>
      </c>
      <c r="O48" s="167" t="s">
        <v>84</v>
      </c>
      <c r="P48" s="165" t="s">
        <v>287</v>
      </c>
      <c r="Q48" s="165" t="s">
        <v>288</v>
      </c>
      <c r="R48" s="165" t="s">
        <v>259</v>
      </c>
      <c r="S48" s="165" t="s">
        <v>110</v>
      </c>
      <c r="T48" s="261" t="s">
        <v>85</v>
      </c>
      <c r="U48" s="165" t="s">
        <v>244</v>
      </c>
      <c r="V48" s="165" t="s">
        <v>245</v>
      </c>
      <c r="W48" s="261" t="s">
        <v>85</v>
      </c>
      <c r="X48" s="167" t="s">
        <v>85</v>
      </c>
      <c r="Y48" s="261" t="s">
        <v>85</v>
      </c>
      <c r="Z48" s="167" t="s">
        <v>111</v>
      </c>
      <c r="AA48" s="167" t="s">
        <v>111</v>
      </c>
      <c r="AB48" s="261" t="s">
        <v>84</v>
      </c>
      <c r="AC48" s="261"/>
      <c r="AD48" s="262"/>
      <c r="AE48" s="262"/>
      <c r="AF48" s="261"/>
      <c r="AG48" s="262"/>
      <c r="AH48" s="261" t="s">
        <v>85</v>
      </c>
      <c r="AI48" s="262"/>
      <c r="AJ48" s="262"/>
      <c r="AK48" s="165" t="s">
        <v>88</v>
      </c>
      <c r="AL48" s="267"/>
      <c r="AM48" s="261" t="s">
        <v>85</v>
      </c>
      <c r="AN48" s="261" t="s">
        <v>84</v>
      </c>
      <c r="AO48" s="167" t="s">
        <v>85</v>
      </c>
      <c r="AP48" s="167" t="s">
        <v>85</v>
      </c>
      <c r="AQ48" s="261" t="s">
        <v>85</v>
      </c>
      <c r="AR48" s="165" t="s">
        <v>88</v>
      </c>
      <c r="AS48" s="165" t="s">
        <v>88</v>
      </c>
      <c r="AT48" s="165" t="s">
        <v>88</v>
      </c>
      <c r="AU48" s="167" t="s">
        <v>85</v>
      </c>
      <c r="AV48" s="167" t="s">
        <v>85</v>
      </c>
      <c r="AW48" s="167" t="s">
        <v>85</v>
      </c>
      <c r="AX48" s="167" t="s">
        <v>85</v>
      </c>
      <c r="AY48" s="167" t="s">
        <v>84</v>
      </c>
      <c r="AZ48" s="165" t="s">
        <v>109</v>
      </c>
      <c r="BA48" s="167" t="s">
        <v>85</v>
      </c>
      <c r="BB48" s="167" t="s">
        <v>85</v>
      </c>
      <c r="BC48" s="165" t="s">
        <v>86</v>
      </c>
      <c r="BD48" s="165" t="s">
        <v>86</v>
      </c>
      <c r="BE48" s="165" t="s">
        <v>86</v>
      </c>
      <c r="BF48" s="165" t="s">
        <v>86</v>
      </c>
      <c r="BG48" s="262"/>
      <c r="BH48" s="261" t="s">
        <v>85</v>
      </c>
      <c r="BI48" s="261" t="s">
        <v>85</v>
      </c>
      <c r="BJ48" s="261" t="s">
        <v>85</v>
      </c>
      <c r="BK48" s="169" t="s">
        <v>109</v>
      </c>
      <c r="BL48" s="167" t="s">
        <v>85</v>
      </c>
      <c r="BM48" s="169" t="s">
        <v>88</v>
      </c>
      <c r="BN48" s="261" t="s">
        <v>84</v>
      </c>
      <c r="BO48" s="261" t="s">
        <v>85</v>
      </c>
      <c r="BP48" s="165" t="s">
        <v>109</v>
      </c>
      <c r="BQ48" s="117"/>
    </row>
    <row r="49" spans="1:69" ht="38.25">
      <c r="A49" s="130">
        <v>33</v>
      </c>
      <c r="B49" s="100" t="s">
        <v>285</v>
      </c>
      <c r="C49" s="165" t="s">
        <v>312</v>
      </c>
      <c r="D49" s="165" t="s">
        <v>80</v>
      </c>
      <c r="E49" s="178">
        <f t="shared" si="0"/>
        <v>1000000</v>
      </c>
      <c r="F49" s="30" t="s">
        <v>561</v>
      </c>
      <c r="G49" s="166">
        <v>200</v>
      </c>
      <c r="H49" s="29"/>
      <c r="I49" s="167" t="s">
        <v>293</v>
      </c>
      <c r="J49" s="30" t="s">
        <v>84</v>
      </c>
      <c r="K49" s="167" t="s">
        <v>81</v>
      </c>
      <c r="L49" s="168" t="s">
        <v>91</v>
      </c>
      <c r="M49" s="168" t="s">
        <v>86</v>
      </c>
      <c r="N49" s="167" t="s">
        <v>85</v>
      </c>
      <c r="O49" s="167" t="s">
        <v>84</v>
      </c>
      <c r="P49" s="165" t="s">
        <v>307</v>
      </c>
      <c r="Q49" s="165" t="s">
        <v>259</v>
      </c>
      <c r="R49" s="165" t="s">
        <v>259</v>
      </c>
      <c r="S49" s="165" t="s">
        <v>263</v>
      </c>
      <c r="T49" s="261" t="s">
        <v>85</v>
      </c>
      <c r="U49" s="165" t="s">
        <v>244</v>
      </c>
      <c r="V49" s="165" t="s">
        <v>245</v>
      </c>
      <c r="W49" s="261" t="s">
        <v>85</v>
      </c>
      <c r="X49" s="167" t="s">
        <v>85</v>
      </c>
      <c r="Y49" s="261" t="s">
        <v>85</v>
      </c>
      <c r="Z49" s="167" t="s">
        <v>111</v>
      </c>
      <c r="AA49" s="167" t="s">
        <v>111</v>
      </c>
      <c r="AB49" s="261" t="s">
        <v>84</v>
      </c>
      <c r="AC49" s="261"/>
      <c r="AD49" s="262"/>
      <c r="AE49" s="262"/>
      <c r="AF49" s="261"/>
      <c r="AG49" s="262"/>
      <c r="AH49" s="261" t="s">
        <v>85</v>
      </c>
      <c r="AI49" s="262"/>
      <c r="AJ49" s="262"/>
      <c r="AK49" s="165" t="s">
        <v>88</v>
      </c>
      <c r="AL49" s="267"/>
      <c r="AM49" s="261" t="s">
        <v>85</v>
      </c>
      <c r="AN49" s="261" t="s">
        <v>84</v>
      </c>
      <c r="AO49" s="167" t="s">
        <v>85</v>
      </c>
      <c r="AP49" s="167" t="s">
        <v>85</v>
      </c>
      <c r="AQ49" s="261" t="s">
        <v>85</v>
      </c>
      <c r="AR49" s="165" t="s">
        <v>88</v>
      </c>
      <c r="AS49" s="165" t="s">
        <v>88</v>
      </c>
      <c r="AT49" s="165" t="s">
        <v>88</v>
      </c>
      <c r="AU49" s="167" t="s">
        <v>85</v>
      </c>
      <c r="AV49" s="167" t="s">
        <v>85</v>
      </c>
      <c r="AW49" s="167" t="s">
        <v>85</v>
      </c>
      <c r="AX49" s="167" t="s">
        <v>85</v>
      </c>
      <c r="AY49" s="167" t="s">
        <v>84</v>
      </c>
      <c r="AZ49" s="165" t="s">
        <v>109</v>
      </c>
      <c r="BA49" s="167" t="s">
        <v>85</v>
      </c>
      <c r="BB49" s="167" t="s">
        <v>85</v>
      </c>
      <c r="BC49" s="165" t="s">
        <v>86</v>
      </c>
      <c r="BD49" s="165" t="s">
        <v>86</v>
      </c>
      <c r="BE49" s="165" t="s">
        <v>86</v>
      </c>
      <c r="BF49" s="165" t="s">
        <v>86</v>
      </c>
      <c r="BG49" s="262"/>
      <c r="BH49" s="261" t="s">
        <v>85</v>
      </c>
      <c r="BI49" s="261" t="s">
        <v>85</v>
      </c>
      <c r="BJ49" s="261" t="s">
        <v>85</v>
      </c>
      <c r="BK49" s="169" t="s">
        <v>109</v>
      </c>
      <c r="BL49" s="167" t="s">
        <v>85</v>
      </c>
      <c r="BM49" s="169" t="s">
        <v>88</v>
      </c>
      <c r="BN49" s="261" t="s">
        <v>84</v>
      </c>
      <c r="BO49" s="261" t="s">
        <v>85</v>
      </c>
      <c r="BP49" s="165" t="s">
        <v>109</v>
      </c>
      <c r="BQ49" s="117"/>
    </row>
    <row r="50" spans="1:69" ht="25.5">
      <c r="A50" s="130">
        <v>34</v>
      </c>
      <c r="B50" s="100" t="s">
        <v>313</v>
      </c>
      <c r="C50" s="165" t="s">
        <v>314</v>
      </c>
      <c r="D50" s="165" t="s">
        <v>80</v>
      </c>
      <c r="E50" s="178">
        <f t="shared" ref="E50:E53" si="1">G50*2000</f>
        <v>160000</v>
      </c>
      <c r="F50" s="30" t="s">
        <v>561</v>
      </c>
      <c r="G50" s="166">
        <v>80</v>
      </c>
      <c r="H50" s="29"/>
      <c r="I50" s="167" t="s">
        <v>302</v>
      </c>
      <c r="J50" s="30" t="s">
        <v>84</v>
      </c>
      <c r="K50" s="167" t="s">
        <v>257</v>
      </c>
      <c r="L50" s="168"/>
      <c r="M50" s="168" t="s">
        <v>86</v>
      </c>
      <c r="N50" s="167" t="s">
        <v>85</v>
      </c>
      <c r="O50" s="167" t="s">
        <v>85</v>
      </c>
      <c r="P50" s="165" t="s">
        <v>287</v>
      </c>
      <c r="Q50" s="165" t="s">
        <v>259</v>
      </c>
      <c r="R50" s="165" t="s">
        <v>297</v>
      </c>
      <c r="S50" s="165" t="s">
        <v>298</v>
      </c>
      <c r="T50" s="261" t="s">
        <v>85</v>
      </c>
      <c r="U50" s="165" t="s">
        <v>109</v>
      </c>
      <c r="V50" s="165" t="s">
        <v>245</v>
      </c>
      <c r="W50" s="261" t="s">
        <v>85</v>
      </c>
      <c r="X50" s="167" t="s">
        <v>85</v>
      </c>
      <c r="Y50" s="261" t="s">
        <v>85</v>
      </c>
      <c r="Z50" s="167" t="s">
        <v>85</v>
      </c>
      <c r="AA50" s="167" t="s">
        <v>85</v>
      </c>
      <c r="AB50" s="261" t="s">
        <v>84</v>
      </c>
      <c r="AC50" s="261"/>
      <c r="AD50" s="262"/>
      <c r="AE50" s="262"/>
      <c r="AF50" s="261"/>
      <c r="AG50" s="262"/>
      <c r="AH50" s="261" t="s">
        <v>85</v>
      </c>
      <c r="AI50" s="262"/>
      <c r="AJ50" s="262"/>
      <c r="AK50" s="165" t="s">
        <v>88</v>
      </c>
      <c r="AL50" s="267"/>
      <c r="AM50" s="261" t="s">
        <v>85</v>
      </c>
      <c r="AN50" s="261" t="s">
        <v>84</v>
      </c>
      <c r="AO50" s="167" t="s">
        <v>85</v>
      </c>
      <c r="AP50" s="167" t="s">
        <v>85</v>
      </c>
      <c r="AQ50" s="261" t="s">
        <v>85</v>
      </c>
      <c r="AR50" s="165" t="s">
        <v>88</v>
      </c>
      <c r="AS50" s="165" t="s">
        <v>88</v>
      </c>
      <c r="AT50" s="165" t="s">
        <v>88</v>
      </c>
      <c r="AU50" s="167" t="s">
        <v>85</v>
      </c>
      <c r="AV50" s="167" t="s">
        <v>85</v>
      </c>
      <c r="AW50" s="167" t="s">
        <v>85</v>
      </c>
      <c r="AX50" s="167" t="s">
        <v>85</v>
      </c>
      <c r="AY50" s="167" t="s">
        <v>85</v>
      </c>
      <c r="AZ50" s="165" t="s">
        <v>109</v>
      </c>
      <c r="BA50" s="167" t="s">
        <v>85</v>
      </c>
      <c r="BB50" s="167" t="s">
        <v>85</v>
      </c>
      <c r="BC50" s="165" t="s">
        <v>86</v>
      </c>
      <c r="BD50" s="165" t="s">
        <v>86</v>
      </c>
      <c r="BE50" s="165" t="s">
        <v>86</v>
      </c>
      <c r="BF50" s="165" t="s">
        <v>86</v>
      </c>
      <c r="BG50" s="262"/>
      <c r="BH50" s="261" t="s">
        <v>85</v>
      </c>
      <c r="BI50" s="261" t="s">
        <v>85</v>
      </c>
      <c r="BJ50" s="261" t="s">
        <v>85</v>
      </c>
      <c r="BK50" s="169" t="s">
        <v>109</v>
      </c>
      <c r="BL50" s="167" t="s">
        <v>85</v>
      </c>
      <c r="BM50" s="169" t="s">
        <v>88</v>
      </c>
      <c r="BN50" s="261" t="s">
        <v>84</v>
      </c>
      <c r="BO50" s="261" t="s">
        <v>85</v>
      </c>
      <c r="BP50" s="165" t="s">
        <v>109</v>
      </c>
      <c r="BQ50" s="117"/>
    </row>
    <row r="51" spans="1:69" ht="25.5">
      <c r="A51" s="130">
        <v>35</v>
      </c>
      <c r="B51" s="100" t="s">
        <v>313</v>
      </c>
      <c r="C51" s="165" t="s">
        <v>315</v>
      </c>
      <c r="D51" s="165" t="s">
        <v>80</v>
      </c>
      <c r="E51" s="178">
        <f t="shared" si="1"/>
        <v>268000</v>
      </c>
      <c r="F51" s="30" t="s">
        <v>561</v>
      </c>
      <c r="G51" s="166">
        <v>134</v>
      </c>
      <c r="H51" s="29"/>
      <c r="I51" s="167">
        <v>1957</v>
      </c>
      <c r="J51" s="30" t="s">
        <v>84</v>
      </c>
      <c r="K51" s="167" t="s">
        <v>257</v>
      </c>
      <c r="L51" s="168"/>
      <c r="M51" s="168" t="s">
        <v>86</v>
      </c>
      <c r="N51" s="167" t="s">
        <v>85</v>
      </c>
      <c r="O51" s="167" t="s">
        <v>85</v>
      </c>
      <c r="P51" s="165" t="s">
        <v>287</v>
      </c>
      <c r="Q51" s="165" t="s">
        <v>259</v>
      </c>
      <c r="R51" s="165" t="s">
        <v>297</v>
      </c>
      <c r="S51" s="165" t="s">
        <v>298</v>
      </c>
      <c r="T51" s="261" t="s">
        <v>85</v>
      </c>
      <c r="U51" s="165" t="s">
        <v>109</v>
      </c>
      <c r="V51" s="165" t="s">
        <v>245</v>
      </c>
      <c r="W51" s="261" t="s">
        <v>85</v>
      </c>
      <c r="X51" s="167" t="s">
        <v>85</v>
      </c>
      <c r="Y51" s="261" t="s">
        <v>85</v>
      </c>
      <c r="Z51" s="167" t="s">
        <v>85</v>
      </c>
      <c r="AA51" s="167" t="s">
        <v>85</v>
      </c>
      <c r="AB51" s="261" t="s">
        <v>84</v>
      </c>
      <c r="AC51" s="261"/>
      <c r="AD51" s="262"/>
      <c r="AE51" s="262"/>
      <c r="AF51" s="261"/>
      <c r="AG51" s="262"/>
      <c r="AH51" s="261" t="s">
        <v>85</v>
      </c>
      <c r="AI51" s="262"/>
      <c r="AJ51" s="262"/>
      <c r="AK51" s="165" t="s">
        <v>88</v>
      </c>
      <c r="AL51" s="267"/>
      <c r="AM51" s="261" t="s">
        <v>85</v>
      </c>
      <c r="AN51" s="261" t="s">
        <v>84</v>
      </c>
      <c r="AO51" s="167" t="s">
        <v>85</v>
      </c>
      <c r="AP51" s="167" t="s">
        <v>85</v>
      </c>
      <c r="AQ51" s="261" t="s">
        <v>85</v>
      </c>
      <c r="AR51" s="165" t="s">
        <v>88</v>
      </c>
      <c r="AS51" s="165" t="s">
        <v>88</v>
      </c>
      <c r="AT51" s="165" t="s">
        <v>88</v>
      </c>
      <c r="AU51" s="167" t="s">
        <v>85</v>
      </c>
      <c r="AV51" s="167" t="s">
        <v>85</v>
      </c>
      <c r="AW51" s="167" t="s">
        <v>85</v>
      </c>
      <c r="AX51" s="167" t="s">
        <v>85</v>
      </c>
      <c r="AY51" s="167" t="s">
        <v>85</v>
      </c>
      <c r="AZ51" s="165" t="s">
        <v>109</v>
      </c>
      <c r="BA51" s="167" t="s">
        <v>85</v>
      </c>
      <c r="BB51" s="167" t="s">
        <v>85</v>
      </c>
      <c r="BC51" s="165" t="s">
        <v>86</v>
      </c>
      <c r="BD51" s="165" t="s">
        <v>86</v>
      </c>
      <c r="BE51" s="165" t="s">
        <v>86</v>
      </c>
      <c r="BF51" s="165" t="s">
        <v>86</v>
      </c>
      <c r="BG51" s="262"/>
      <c r="BH51" s="261" t="s">
        <v>85</v>
      </c>
      <c r="BI51" s="261" t="s">
        <v>85</v>
      </c>
      <c r="BJ51" s="261" t="s">
        <v>85</v>
      </c>
      <c r="BK51" s="169" t="s">
        <v>109</v>
      </c>
      <c r="BL51" s="167" t="s">
        <v>85</v>
      </c>
      <c r="BM51" s="169" t="s">
        <v>88</v>
      </c>
      <c r="BN51" s="261" t="s">
        <v>84</v>
      </c>
      <c r="BO51" s="261" t="s">
        <v>85</v>
      </c>
      <c r="BP51" s="165" t="s">
        <v>109</v>
      </c>
      <c r="BQ51" s="117"/>
    </row>
    <row r="52" spans="1:69" ht="25.5">
      <c r="A52" s="130">
        <v>36</v>
      </c>
      <c r="B52" s="100" t="s">
        <v>313</v>
      </c>
      <c r="C52" s="165" t="s">
        <v>316</v>
      </c>
      <c r="D52" s="165" t="s">
        <v>80</v>
      </c>
      <c r="E52" s="178">
        <f t="shared" si="1"/>
        <v>244560</v>
      </c>
      <c r="F52" s="30" t="s">
        <v>561</v>
      </c>
      <c r="G52" s="166">
        <v>122.28</v>
      </c>
      <c r="H52" s="29"/>
      <c r="I52" s="167">
        <v>1957</v>
      </c>
      <c r="J52" s="30" t="s">
        <v>84</v>
      </c>
      <c r="K52" s="167" t="s">
        <v>257</v>
      </c>
      <c r="L52" s="168"/>
      <c r="M52" s="168" t="s">
        <v>86</v>
      </c>
      <c r="N52" s="167" t="s">
        <v>85</v>
      </c>
      <c r="O52" s="167" t="s">
        <v>85</v>
      </c>
      <c r="P52" s="165" t="s">
        <v>287</v>
      </c>
      <c r="Q52" s="165" t="s">
        <v>259</v>
      </c>
      <c r="R52" s="165" t="s">
        <v>297</v>
      </c>
      <c r="S52" s="165" t="s">
        <v>298</v>
      </c>
      <c r="T52" s="261" t="s">
        <v>85</v>
      </c>
      <c r="U52" s="165" t="s">
        <v>109</v>
      </c>
      <c r="V52" s="165" t="s">
        <v>245</v>
      </c>
      <c r="W52" s="261" t="s">
        <v>85</v>
      </c>
      <c r="X52" s="167" t="s">
        <v>85</v>
      </c>
      <c r="Y52" s="261" t="s">
        <v>85</v>
      </c>
      <c r="Z52" s="167" t="s">
        <v>85</v>
      </c>
      <c r="AA52" s="167" t="s">
        <v>85</v>
      </c>
      <c r="AB52" s="261" t="s">
        <v>84</v>
      </c>
      <c r="AC52" s="261"/>
      <c r="AD52" s="262"/>
      <c r="AE52" s="262"/>
      <c r="AF52" s="261"/>
      <c r="AG52" s="262"/>
      <c r="AH52" s="261" t="s">
        <v>85</v>
      </c>
      <c r="AI52" s="262"/>
      <c r="AJ52" s="262"/>
      <c r="AK52" s="165" t="s">
        <v>88</v>
      </c>
      <c r="AL52" s="267"/>
      <c r="AM52" s="261" t="s">
        <v>85</v>
      </c>
      <c r="AN52" s="261" t="s">
        <v>84</v>
      </c>
      <c r="AO52" s="167" t="s">
        <v>85</v>
      </c>
      <c r="AP52" s="167" t="s">
        <v>85</v>
      </c>
      <c r="AQ52" s="261" t="s">
        <v>85</v>
      </c>
      <c r="AR52" s="165" t="s">
        <v>88</v>
      </c>
      <c r="AS52" s="165" t="s">
        <v>88</v>
      </c>
      <c r="AT52" s="165" t="s">
        <v>88</v>
      </c>
      <c r="AU52" s="167" t="s">
        <v>85</v>
      </c>
      <c r="AV52" s="167" t="s">
        <v>85</v>
      </c>
      <c r="AW52" s="167" t="s">
        <v>85</v>
      </c>
      <c r="AX52" s="167" t="s">
        <v>85</v>
      </c>
      <c r="AY52" s="167" t="s">
        <v>85</v>
      </c>
      <c r="AZ52" s="165" t="s">
        <v>109</v>
      </c>
      <c r="BA52" s="167" t="s">
        <v>85</v>
      </c>
      <c r="BB52" s="167" t="s">
        <v>85</v>
      </c>
      <c r="BC52" s="165" t="s">
        <v>86</v>
      </c>
      <c r="BD52" s="165" t="s">
        <v>86</v>
      </c>
      <c r="BE52" s="165" t="s">
        <v>86</v>
      </c>
      <c r="BF52" s="165" t="s">
        <v>86</v>
      </c>
      <c r="BG52" s="262"/>
      <c r="BH52" s="261" t="s">
        <v>85</v>
      </c>
      <c r="BI52" s="261" t="s">
        <v>85</v>
      </c>
      <c r="BJ52" s="261" t="s">
        <v>85</v>
      </c>
      <c r="BK52" s="169" t="s">
        <v>109</v>
      </c>
      <c r="BL52" s="167" t="s">
        <v>85</v>
      </c>
      <c r="BM52" s="169" t="s">
        <v>88</v>
      </c>
      <c r="BN52" s="261" t="s">
        <v>84</v>
      </c>
      <c r="BO52" s="261" t="s">
        <v>85</v>
      </c>
      <c r="BP52" s="165" t="s">
        <v>109</v>
      </c>
      <c r="BQ52" s="117"/>
    </row>
    <row r="53" spans="1:69" ht="25.5">
      <c r="A53" s="130">
        <v>37</v>
      </c>
      <c r="B53" s="100" t="s">
        <v>313</v>
      </c>
      <c r="C53" s="165" t="s">
        <v>317</v>
      </c>
      <c r="D53" s="165" t="s">
        <v>80</v>
      </c>
      <c r="E53" s="178">
        <f t="shared" si="1"/>
        <v>420440</v>
      </c>
      <c r="F53" s="30" t="s">
        <v>561</v>
      </c>
      <c r="G53" s="166">
        <v>210.22</v>
      </c>
      <c r="H53" s="29"/>
      <c r="I53" s="167">
        <v>1970</v>
      </c>
      <c r="J53" s="30" t="s">
        <v>84</v>
      </c>
      <c r="K53" s="167" t="s">
        <v>257</v>
      </c>
      <c r="L53" s="168"/>
      <c r="M53" s="168" t="s">
        <v>86</v>
      </c>
      <c r="N53" s="167" t="s">
        <v>85</v>
      </c>
      <c r="O53" s="167" t="s">
        <v>85</v>
      </c>
      <c r="P53" s="165" t="s">
        <v>287</v>
      </c>
      <c r="Q53" s="165" t="s">
        <v>259</v>
      </c>
      <c r="R53" s="165" t="s">
        <v>297</v>
      </c>
      <c r="S53" s="165" t="s">
        <v>298</v>
      </c>
      <c r="T53" s="261" t="s">
        <v>85</v>
      </c>
      <c r="U53" s="165" t="s">
        <v>109</v>
      </c>
      <c r="V53" s="165" t="s">
        <v>245</v>
      </c>
      <c r="W53" s="261" t="s">
        <v>85</v>
      </c>
      <c r="X53" s="167" t="s">
        <v>85</v>
      </c>
      <c r="Y53" s="261" t="s">
        <v>85</v>
      </c>
      <c r="Z53" s="167" t="s">
        <v>85</v>
      </c>
      <c r="AA53" s="167" t="s">
        <v>85</v>
      </c>
      <c r="AB53" s="261" t="s">
        <v>84</v>
      </c>
      <c r="AC53" s="261"/>
      <c r="AD53" s="262"/>
      <c r="AE53" s="262"/>
      <c r="AF53" s="261"/>
      <c r="AG53" s="262"/>
      <c r="AH53" s="261" t="s">
        <v>85</v>
      </c>
      <c r="AI53" s="262"/>
      <c r="AJ53" s="262"/>
      <c r="AK53" s="165" t="s">
        <v>88</v>
      </c>
      <c r="AL53" s="267"/>
      <c r="AM53" s="261" t="s">
        <v>85</v>
      </c>
      <c r="AN53" s="261" t="s">
        <v>84</v>
      </c>
      <c r="AO53" s="167" t="s">
        <v>85</v>
      </c>
      <c r="AP53" s="167" t="s">
        <v>85</v>
      </c>
      <c r="AQ53" s="261" t="s">
        <v>85</v>
      </c>
      <c r="AR53" s="165" t="s">
        <v>88</v>
      </c>
      <c r="AS53" s="165" t="s">
        <v>88</v>
      </c>
      <c r="AT53" s="165" t="s">
        <v>88</v>
      </c>
      <c r="AU53" s="167" t="s">
        <v>85</v>
      </c>
      <c r="AV53" s="167" t="s">
        <v>85</v>
      </c>
      <c r="AW53" s="167" t="s">
        <v>85</v>
      </c>
      <c r="AX53" s="167" t="s">
        <v>85</v>
      </c>
      <c r="AY53" s="167" t="s">
        <v>85</v>
      </c>
      <c r="AZ53" s="165" t="s">
        <v>109</v>
      </c>
      <c r="BA53" s="167" t="s">
        <v>85</v>
      </c>
      <c r="BB53" s="167" t="s">
        <v>85</v>
      </c>
      <c r="BC53" s="165" t="s">
        <v>86</v>
      </c>
      <c r="BD53" s="165" t="s">
        <v>86</v>
      </c>
      <c r="BE53" s="165" t="s">
        <v>86</v>
      </c>
      <c r="BF53" s="165" t="s">
        <v>86</v>
      </c>
      <c r="BG53" s="262"/>
      <c r="BH53" s="261" t="s">
        <v>85</v>
      </c>
      <c r="BI53" s="261" t="s">
        <v>85</v>
      </c>
      <c r="BJ53" s="261" t="s">
        <v>85</v>
      </c>
      <c r="BK53" s="169" t="s">
        <v>109</v>
      </c>
      <c r="BL53" s="167" t="s">
        <v>85</v>
      </c>
      <c r="BM53" s="169" t="s">
        <v>88</v>
      </c>
      <c r="BN53" s="261" t="s">
        <v>84</v>
      </c>
      <c r="BO53" s="261" t="s">
        <v>85</v>
      </c>
      <c r="BP53" s="165" t="s">
        <v>109</v>
      </c>
      <c r="BQ53" s="117"/>
    </row>
    <row r="54" spans="1:69" ht="25.5">
      <c r="A54" s="130">
        <v>38</v>
      </c>
      <c r="B54" s="100" t="s">
        <v>313</v>
      </c>
      <c r="C54" s="165" t="s">
        <v>295</v>
      </c>
      <c r="D54" s="165" t="s">
        <v>80</v>
      </c>
      <c r="E54" s="178">
        <v>107403</v>
      </c>
      <c r="F54" s="297" t="s">
        <v>79</v>
      </c>
      <c r="G54" s="166">
        <v>35</v>
      </c>
      <c r="H54" s="29"/>
      <c r="I54" s="167" t="s">
        <v>296</v>
      </c>
      <c r="J54" s="30" t="s">
        <v>84</v>
      </c>
      <c r="K54" s="167" t="s">
        <v>257</v>
      </c>
      <c r="L54" s="168"/>
      <c r="M54" s="168" t="s">
        <v>86</v>
      </c>
      <c r="N54" s="167" t="s">
        <v>85</v>
      </c>
      <c r="O54" s="167" t="s">
        <v>85</v>
      </c>
      <c r="P54" s="165" t="s">
        <v>287</v>
      </c>
      <c r="Q54" s="165" t="s">
        <v>259</v>
      </c>
      <c r="R54" s="165" t="s">
        <v>297</v>
      </c>
      <c r="S54" s="165" t="s">
        <v>298</v>
      </c>
      <c r="T54" s="261" t="s">
        <v>85</v>
      </c>
      <c r="U54" s="165" t="s">
        <v>109</v>
      </c>
      <c r="V54" s="165" t="s">
        <v>245</v>
      </c>
      <c r="W54" s="261" t="s">
        <v>85</v>
      </c>
      <c r="X54" s="167" t="s">
        <v>85</v>
      </c>
      <c r="Y54" s="261" t="s">
        <v>85</v>
      </c>
      <c r="Z54" s="167" t="s">
        <v>85</v>
      </c>
      <c r="AA54" s="167" t="s">
        <v>85</v>
      </c>
      <c r="AB54" s="261" t="s">
        <v>84</v>
      </c>
      <c r="AC54" s="261"/>
      <c r="AD54" s="262"/>
      <c r="AE54" s="262"/>
      <c r="AF54" s="261"/>
      <c r="AG54" s="262"/>
      <c r="AH54" s="261" t="s">
        <v>85</v>
      </c>
      <c r="AI54" s="262"/>
      <c r="AJ54" s="262"/>
      <c r="AK54" s="165" t="s">
        <v>88</v>
      </c>
      <c r="AL54" s="267"/>
      <c r="AM54" s="261" t="s">
        <v>85</v>
      </c>
      <c r="AN54" s="261" t="s">
        <v>84</v>
      </c>
      <c r="AO54" s="167" t="s">
        <v>85</v>
      </c>
      <c r="AP54" s="167" t="s">
        <v>85</v>
      </c>
      <c r="AQ54" s="261" t="s">
        <v>85</v>
      </c>
      <c r="AR54" s="165" t="s">
        <v>88</v>
      </c>
      <c r="AS54" s="165" t="s">
        <v>88</v>
      </c>
      <c r="AT54" s="165" t="s">
        <v>88</v>
      </c>
      <c r="AU54" s="167" t="s">
        <v>85</v>
      </c>
      <c r="AV54" s="167" t="s">
        <v>85</v>
      </c>
      <c r="AW54" s="167" t="s">
        <v>85</v>
      </c>
      <c r="AX54" s="167" t="s">
        <v>85</v>
      </c>
      <c r="AY54" s="167" t="s">
        <v>85</v>
      </c>
      <c r="AZ54" s="165" t="s">
        <v>109</v>
      </c>
      <c r="BA54" s="167" t="s">
        <v>85</v>
      </c>
      <c r="BB54" s="167" t="s">
        <v>85</v>
      </c>
      <c r="BC54" s="165" t="s">
        <v>86</v>
      </c>
      <c r="BD54" s="165" t="s">
        <v>86</v>
      </c>
      <c r="BE54" s="165" t="s">
        <v>86</v>
      </c>
      <c r="BF54" s="165" t="s">
        <v>86</v>
      </c>
      <c r="BG54" s="262"/>
      <c r="BH54" s="261" t="s">
        <v>85</v>
      </c>
      <c r="BI54" s="261" t="s">
        <v>85</v>
      </c>
      <c r="BJ54" s="261" t="s">
        <v>85</v>
      </c>
      <c r="BK54" s="169" t="s">
        <v>109</v>
      </c>
      <c r="BL54" s="167" t="s">
        <v>85</v>
      </c>
      <c r="BM54" s="169" t="s">
        <v>88</v>
      </c>
      <c r="BN54" s="261" t="s">
        <v>84</v>
      </c>
      <c r="BO54" s="261" t="s">
        <v>85</v>
      </c>
      <c r="BP54" s="165" t="s">
        <v>109</v>
      </c>
      <c r="BQ54" s="117"/>
    </row>
    <row r="55" spans="1:69" ht="25.5">
      <c r="A55" s="130">
        <v>39</v>
      </c>
      <c r="B55" s="100" t="s">
        <v>313</v>
      </c>
      <c r="C55" s="165" t="s">
        <v>291</v>
      </c>
      <c r="D55" s="165" t="s">
        <v>80</v>
      </c>
      <c r="E55" s="178">
        <f t="shared" ref="E55:E72" si="2">G55*2000</f>
        <v>100000</v>
      </c>
      <c r="F55" s="30" t="s">
        <v>561</v>
      </c>
      <c r="G55" s="166">
        <v>50</v>
      </c>
      <c r="H55" s="29"/>
      <c r="I55" s="167">
        <v>1920</v>
      </c>
      <c r="J55" s="30" t="s">
        <v>84</v>
      </c>
      <c r="K55" s="167" t="s">
        <v>257</v>
      </c>
      <c r="L55" s="168"/>
      <c r="M55" s="168" t="s">
        <v>86</v>
      </c>
      <c r="N55" s="167" t="s">
        <v>85</v>
      </c>
      <c r="O55" s="167" t="s">
        <v>85</v>
      </c>
      <c r="P55" s="165" t="s">
        <v>287</v>
      </c>
      <c r="Q55" s="165" t="s">
        <v>288</v>
      </c>
      <c r="R55" s="165" t="s">
        <v>259</v>
      </c>
      <c r="S55" s="165" t="s">
        <v>290</v>
      </c>
      <c r="T55" s="261" t="s">
        <v>85</v>
      </c>
      <c r="U55" s="165" t="s">
        <v>109</v>
      </c>
      <c r="V55" s="165" t="s">
        <v>245</v>
      </c>
      <c r="W55" s="261" t="s">
        <v>85</v>
      </c>
      <c r="X55" s="167" t="s">
        <v>85</v>
      </c>
      <c r="Y55" s="261" t="s">
        <v>85</v>
      </c>
      <c r="Z55" s="167" t="s">
        <v>85</v>
      </c>
      <c r="AA55" s="167" t="s">
        <v>85</v>
      </c>
      <c r="AB55" s="261" t="s">
        <v>84</v>
      </c>
      <c r="AC55" s="261"/>
      <c r="AD55" s="262"/>
      <c r="AE55" s="262"/>
      <c r="AF55" s="261"/>
      <c r="AG55" s="262"/>
      <c r="AH55" s="261" t="s">
        <v>85</v>
      </c>
      <c r="AI55" s="262"/>
      <c r="AJ55" s="262"/>
      <c r="AK55" s="165" t="s">
        <v>88</v>
      </c>
      <c r="AL55" s="267"/>
      <c r="AM55" s="261" t="s">
        <v>85</v>
      </c>
      <c r="AN55" s="261" t="s">
        <v>84</v>
      </c>
      <c r="AO55" s="167" t="s">
        <v>85</v>
      </c>
      <c r="AP55" s="167" t="s">
        <v>85</v>
      </c>
      <c r="AQ55" s="261" t="s">
        <v>85</v>
      </c>
      <c r="AR55" s="165" t="s">
        <v>88</v>
      </c>
      <c r="AS55" s="165" t="s">
        <v>88</v>
      </c>
      <c r="AT55" s="165" t="s">
        <v>88</v>
      </c>
      <c r="AU55" s="167" t="s">
        <v>85</v>
      </c>
      <c r="AV55" s="167" t="s">
        <v>85</v>
      </c>
      <c r="AW55" s="167" t="s">
        <v>85</v>
      </c>
      <c r="AX55" s="167" t="s">
        <v>85</v>
      </c>
      <c r="AY55" s="167" t="s">
        <v>85</v>
      </c>
      <c r="AZ55" s="165" t="s">
        <v>109</v>
      </c>
      <c r="BA55" s="167" t="s">
        <v>85</v>
      </c>
      <c r="BB55" s="167" t="s">
        <v>85</v>
      </c>
      <c r="BC55" s="165" t="s">
        <v>86</v>
      </c>
      <c r="BD55" s="165" t="s">
        <v>86</v>
      </c>
      <c r="BE55" s="165" t="s">
        <v>86</v>
      </c>
      <c r="BF55" s="165" t="s">
        <v>86</v>
      </c>
      <c r="BG55" s="262"/>
      <c r="BH55" s="261" t="s">
        <v>85</v>
      </c>
      <c r="BI55" s="261" t="s">
        <v>85</v>
      </c>
      <c r="BJ55" s="261" t="s">
        <v>85</v>
      </c>
      <c r="BK55" s="169" t="s">
        <v>109</v>
      </c>
      <c r="BL55" s="167" t="s">
        <v>85</v>
      </c>
      <c r="BM55" s="169" t="s">
        <v>88</v>
      </c>
      <c r="BN55" s="261" t="s">
        <v>84</v>
      </c>
      <c r="BO55" s="261" t="s">
        <v>85</v>
      </c>
      <c r="BP55" s="165" t="s">
        <v>109</v>
      </c>
      <c r="BQ55" s="117"/>
    </row>
    <row r="56" spans="1:69" ht="25.5">
      <c r="A56" s="130">
        <v>40</v>
      </c>
      <c r="B56" s="100" t="s">
        <v>313</v>
      </c>
      <c r="C56" s="165" t="s">
        <v>442</v>
      </c>
      <c r="D56" s="165" t="s">
        <v>80</v>
      </c>
      <c r="E56" s="178">
        <f t="shared" si="2"/>
        <v>30000</v>
      </c>
      <c r="F56" s="30" t="s">
        <v>561</v>
      </c>
      <c r="G56" s="166">
        <v>15</v>
      </c>
      <c r="H56" s="29"/>
      <c r="I56" s="167" t="s">
        <v>293</v>
      </c>
      <c r="J56" s="30" t="s">
        <v>84</v>
      </c>
      <c r="K56" s="167" t="s">
        <v>257</v>
      </c>
      <c r="L56" s="168"/>
      <c r="M56" s="168" t="s">
        <v>86</v>
      </c>
      <c r="N56" s="167" t="s">
        <v>85</v>
      </c>
      <c r="O56" s="167" t="s">
        <v>85</v>
      </c>
      <c r="P56" s="165" t="s">
        <v>287</v>
      </c>
      <c r="Q56" s="165" t="s">
        <v>288</v>
      </c>
      <c r="R56" s="165" t="s">
        <v>259</v>
      </c>
      <c r="S56" s="165" t="s">
        <v>290</v>
      </c>
      <c r="T56" s="261" t="s">
        <v>85</v>
      </c>
      <c r="U56" s="165" t="s">
        <v>109</v>
      </c>
      <c r="V56" s="165" t="s">
        <v>245</v>
      </c>
      <c r="W56" s="261" t="s">
        <v>85</v>
      </c>
      <c r="X56" s="167" t="s">
        <v>85</v>
      </c>
      <c r="Y56" s="261" t="s">
        <v>85</v>
      </c>
      <c r="Z56" s="167" t="s">
        <v>85</v>
      </c>
      <c r="AA56" s="167" t="s">
        <v>85</v>
      </c>
      <c r="AB56" s="261" t="s">
        <v>84</v>
      </c>
      <c r="AC56" s="261"/>
      <c r="AD56" s="262"/>
      <c r="AE56" s="262"/>
      <c r="AF56" s="261"/>
      <c r="AG56" s="262"/>
      <c r="AH56" s="261" t="s">
        <v>85</v>
      </c>
      <c r="AI56" s="262"/>
      <c r="AJ56" s="262"/>
      <c r="AK56" s="165" t="s">
        <v>88</v>
      </c>
      <c r="AL56" s="267"/>
      <c r="AM56" s="261" t="s">
        <v>85</v>
      </c>
      <c r="AN56" s="261" t="s">
        <v>84</v>
      </c>
      <c r="AO56" s="167" t="s">
        <v>85</v>
      </c>
      <c r="AP56" s="167" t="s">
        <v>85</v>
      </c>
      <c r="AQ56" s="261" t="s">
        <v>85</v>
      </c>
      <c r="AR56" s="165" t="s">
        <v>88</v>
      </c>
      <c r="AS56" s="165" t="s">
        <v>88</v>
      </c>
      <c r="AT56" s="165" t="s">
        <v>88</v>
      </c>
      <c r="AU56" s="167" t="s">
        <v>85</v>
      </c>
      <c r="AV56" s="167" t="s">
        <v>85</v>
      </c>
      <c r="AW56" s="167" t="s">
        <v>85</v>
      </c>
      <c r="AX56" s="167" t="s">
        <v>85</v>
      </c>
      <c r="AY56" s="167" t="s">
        <v>85</v>
      </c>
      <c r="AZ56" s="165" t="s">
        <v>109</v>
      </c>
      <c r="BA56" s="167" t="s">
        <v>85</v>
      </c>
      <c r="BB56" s="167" t="s">
        <v>85</v>
      </c>
      <c r="BC56" s="165" t="s">
        <v>86</v>
      </c>
      <c r="BD56" s="165" t="s">
        <v>86</v>
      </c>
      <c r="BE56" s="165" t="s">
        <v>86</v>
      </c>
      <c r="BF56" s="165" t="s">
        <v>86</v>
      </c>
      <c r="BG56" s="262"/>
      <c r="BH56" s="261" t="s">
        <v>85</v>
      </c>
      <c r="BI56" s="261" t="s">
        <v>85</v>
      </c>
      <c r="BJ56" s="261" t="s">
        <v>85</v>
      </c>
      <c r="BK56" s="169" t="s">
        <v>109</v>
      </c>
      <c r="BL56" s="167" t="s">
        <v>85</v>
      </c>
      <c r="BM56" s="169" t="s">
        <v>88</v>
      </c>
      <c r="BN56" s="261" t="s">
        <v>84</v>
      </c>
      <c r="BO56" s="261" t="s">
        <v>85</v>
      </c>
      <c r="BP56" s="165" t="s">
        <v>109</v>
      </c>
      <c r="BQ56" s="117"/>
    </row>
    <row r="57" spans="1:69" ht="25.5">
      <c r="A57" s="130">
        <v>41</v>
      </c>
      <c r="B57" s="100" t="s">
        <v>313</v>
      </c>
      <c r="C57" s="165" t="s">
        <v>445</v>
      </c>
      <c r="D57" s="165" t="s">
        <v>80</v>
      </c>
      <c r="E57" s="178">
        <f t="shared" si="2"/>
        <v>200000</v>
      </c>
      <c r="F57" s="30" t="s">
        <v>561</v>
      </c>
      <c r="G57" s="166">
        <v>100</v>
      </c>
      <c r="H57" s="29"/>
      <c r="I57" s="167" t="s">
        <v>293</v>
      </c>
      <c r="J57" s="30" t="s">
        <v>84</v>
      </c>
      <c r="K57" s="167" t="s">
        <v>257</v>
      </c>
      <c r="L57" s="168"/>
      <c r="M57" s="168" t="s">
        <v>86</v>
      </c>
      <c r="N57" s="167" t="s">
        <v>85</v>
      </c>
      <c r="O57" s="167" t="s">
        <v>85</v>
      </c>
      <c r="P57" s="165" t="s">
        <v>287</v>
      </c>
      <c r="Q57" s="165" t="s">
        <v>288</v>
      </c>
      <c r="R57" s="165" t="s">
        <v>259</v>
      </c>
      <c r="S57" s="165" t="s">
        <v>290</v>
      </c>
      <c r="T57" s="261" t="s">
        <v>85</v>
      </c>
      <c r="U57" s="165" t="s">
        <v>109</v>
      </c>
      <c r="V57" s="165" t="s">
        <v>245</v>
      </c>
      <c r="W57" s="261" t="s">
        <v>85</v>
      </c>
      <c r="X57" s="167" t="s">
        <v>85</v>
      </c>
      <c r="Y57" s="261" t="s">
        <v>85</v>
      </c>
      <c r="Z57" s="167" t="s">
        <v>85</v>
      </c>
      <c r="AA57" s="167" t="s">
        <v>85</v>
      </c>
      <c r="AB57" s="261" t="s">
        <v>84</v>
      </c>
      <c r="AC57" s="261"/>
      <c r="AD57" s="262"/>
      <c r="AE57" s="262"/>
      <c r="AF57" s="261"/>
      <c r="AG57" s="262"/>
      <c r="AH57" s="261" t="s">
        <v>85</v>
      </c>
      <c r="AI57" s="262"/>
      <c r="AJ57" s="262"/>
      <c r="AK57" s="165" t="s">
        <v>88</v>
      </c>
      <c r="AL57" s="267"/>
      <c r="AM57" s="261" t="s">
        <v>85</v>
      </c>
      <c r="AN57" s="261" t="s">
        <v>84</v>
      </c>
      <c r="AO57" s="167" t="s">
        <v>85</v>
      </c>
      <c r="AP57" s="167" t="s">
        <v>85</v>
      </c>
      <c r="AQ57" s="261" t="s">
        <v>85</v>
      </c>
      <c r="AR57" s="165" t="s">
        <v>88</v>
      </c>
      <c r="AS57" s="165" t="s">
        <v>88</v>
      </c>
      <c r="AT57" s="165" t="s">
        <v>88</v>
      </c>
      <c r="AU57" s="167" t="s">
        <v>85</v>
      </c>
      <c r="AV57" s="167" t="s">
        <v>85</v>
      </c>
      <c r="AW57" s="167" t="s">
        <v>85</v>
      </c>
      <c r="AX57" s="167" t="s">
        <v>85</v>
      </c>
      <c r="AY57" s="167" t="s">
        <v>85</v>
      </c>
      <c r="AZ57" s="165" t="s">
        <v>109</v>
      </c>
      <c r="BA57" s="167" t="s">
        <v>85</v>
      </c>
      <c r="BB57" s="167" t="s">
        <v>85</v>
      </c>
      <c r="BC57" s="165" t="s">
        <v>86</v>
      </c>
      <c r="BD57" s="165" t="s">
        <v>86</v>
      </c>
      <c r="BE57" s="165" t="s">
        <v>86</v>
      </c>
      <c r="BF57" s="165" t="s">
        <v>86</v>
      </c>
      <c r="BG57" s="262"/>
      <c r="BH57" s="261" t="s">
        <v>85</v>
      </c>
      <c r="BI57" s="261" t="s">
        <v>85</v>
      </c>
      <c r="BJ57" s="261" t="s">
        <v>85</v>
      </c>
      <c r="BK57" s="169" t="s">
        <v>109</v>
      </c>
      <c r="BL57" s="167" t="s">
        <v>85</v>
      </c>
      <c r="BM57" s="169" t="s">
        <v>88</v>
      </c>
      <c r="BN57" s="261" t="s">
        <v>84</v>
      </c>
      <c r="BO57" s="261" t="s">
        <v>85</v>
      </c>
      <c r="BP57" s="165" t="s">
        <v>109</v>
      </c>
      <c r="BQ57" s="117"/>
    </row>
    <row r="58" spans="1:69" ht="25.5">
      <c r="A58" s="130">
        <v>42</v>
      </c>
      <c r="B58" s="100" t="s">
        <v>313</v>
      </c>
      <c r="C58" s="165" t="s">
        <v>318</v>
      </c>
      <c r="D58" s="165" t="s">
        <v>80</v>
      </c>
      <c r="E58" s="178">
        <f t="shared" si="2"/>
        <v>354280</v>
      </c>
      <c r="F58" s="30" t="s">
        <v>561</v>
      </c>
      <c r="G58" s="166">
        <v>177.14</v>
      </c>
      <c r="H58" s="29"/>
      <c r="I58" s="167" t="s">
        <v>293</v>
      </c>
      <c r="J58" s="30" t="s">
        <v>84</v>
      </c>
      <c r="K58" s="167" t="s">
        <v>257</v>
      </c>
      <c r="L58" s="168"/>
      <c r="M58" s="168" t="s">
        <v>86</v>
      </c>
      <c r="N58" s="167" t="s">
        <v>85</v>
      </c>
      <c r="O58" s="167" t="s">
        <v>85</v>
      </c>
      <c r="P58" s="165" t="s">
        <v>287</v>
      </c>
      <c r="Q58" s="165" t="s">
        <v>288</v>
      </c>
      <c r="R58" s="165" t="s">
        <v>259</v>
      </c>
      <c r="S58" s="165" t="s">
        <v>290</v>
      </c>
      <c r="T58" s="261" t="s">
        <v>85</v>
      </c>
      <c r="U58" s="165" t="s">
        <v>109</v>
      </c>
      <c r="V58" s="165" t="s">
        <v>245</v>
      </c>
      <c r="W58" s="261" t="s">
        <v>85</v>
      </c>
      <c r="X58" s="167" t="s">
        <v>85</v>
      </c>
      <c r="Y58" s="261" t="s">
        <v>85</v>
      </c>
      <c r="Z58" s="167" t="s">
        <v>85</v>
      </c>
      <c r="AA58" s="167" t="s">
        <v>85</v>
      </c>
      <c r="AB58" s="261" t="s">
        <v>84</v>
      </c>
      <c r="AC58" s="261"/>
      <c r="AD58" s="262"/>
      <c r="AE58" s="262"/>
      <c r="AF58" s="261"/>
      <c r="AG58" s="262"/>
      <c r="AH58" s="261" t="s">
        <v>85</v>
      </c>
      <c r="AI58" s="262"/>
      <c r="AJ58" s="262"/>
      <c r="AK58" s="165" t="s">
        <v>88</v>
      </c>
      <c r="AL58" s="267"/>
      <c r="AM58" s="261" t="s">
        <v>85</v>
      </c>
      <c r="AN58" s="261" t="s">
        <v>84</v>
      </c>
      <c r="AO58" s="167" t="s">
        <v>85</v>
      </c>
      <c r="AP58" s="167" t="s">
        <v>85</v>
      </c>
      <c r="AQ58" s="261" t="s">
        <v>85</v>
      </c>
      <c r="AR58" s="165" t="s">
        <v>88</v>
      </c>
      <c r="AS58" s="165" t="s">
        <v>88</v>
      </c>
      <c r="AT58" s="165" t="s">
        <v>88</v>
      </c>
      <c r="AU58" s="167" t="s">
        <v>85</v>
      </c>
      <c r="AV58" s="167" t="s">
        <v>85</v>
      </c>
      <c r="AW58" s="167" t="s">
        <v>85</v>
      </c>
      <c r="AX58" s="167" t="s">
        <v>85</v>
      </c>
      <c r="AY58" s="167" t="s">
        <v>85</v>
      </c>
      <c r="AZ58" s="165" t="s">
        <v>109</v>
      </c>
      <c r="BA58" s="167" t="s">
        <v>85</v>
      </c>
      <c r="BB58" s="167" t="s">
        <v>85</v>
      </c>
      <c r="BC58" s="165" t="s">
        <v>86</v>
      </c>
      <c r="BD58" s="165" t="s">
        <v>86</v>
      </c>
      <c r="BE58" s="165" t="s">
        <v>86</v>
      </c>
      <c r="BF58" s="165" t="s">
        <v>86</v>
      </c>
      <c r="BG58" s="262"/>
      <c r="BH58" s="261" t="s">
        <v>85</v>
      </c>
      <c r="BI58" s="261" t="s">
        <v>85</v>
      </c>
      <c r="BJ58" s="261" t="s">
        <v>85</v>
      </c>
      <c r="BK58" s="169" t="s">
        <v>109</v>
      </c>
      <c r="BL58" s="167" t="s">
        <v>85</v>
      </c>
      <c r="BM58" s="169" t="s">
        <v>88</v>
      </c>
      <c r="BN58" s="261" t="s">
        <v>84</v>
      </c>
      <c r="BO58" s="261" t="s">
        <v>85</v>
      </c>
      <c r="BP58" s="165" t="s">
        <v>109</v>
      </c>
      <c r="BQ58" s="117"/>
    </row>
    <row r="59" spans="1:69" ht="25.5">
      <c r="A59" s="130">
        <v>43</v>
      </c>
      <c r="B59" s="100" t="s">
        <v>313</v>
      </c>
      <c r="C59" s="165" t="s">
        <v>446</v>
      </c>
      <c r="D59" s="165" t="s">
        <v>80</v>
      </c>
      <c r="E59" s="178">
        <f t="shared" si="2"/>
        <v>134000</v>
      </c>
      <c r="F59" s="30" t="s">
        <v>561</v>
      </c>
      <c r="G59" s="166">
        <v>67</v>
      </c>
      <c r="H59" s="29"/>
      <c r="I59" s="167" t="s">
        <v>299</v>
      </c>
      <c r="J59" s="30" t="s">
        <v>84</v>
      </c>
      <c r="K59" s="167" t="s">
        <v>257</v>
      </c>
      <c r="L59" s="168"/>
      <c r="M59" s="168" t="s">
        <v>86</v>
      </c>
      <c r="N59" s="167" t="s">
        <v>85</v>
      </c>
      <c r="O59" s="167" t="s">
        <v>85</v>
      </c>
      <c r="P59" s="165" t="s">
        <v>287</v>
      </c>
      <c r="Q59" s="165" t="s">
        <v>288</v>
      </c>
      <c r="R59" s="165" t="s">
        <v>259</v>
      </c>
      <c r="S59" s="165" t="s">
        <v>290</v>
      </c>
      <c r="T59" s="261" t="s">
        <v>85</v>
      </c>
      <c r="U59" s="165" t="s">
        <v>109</v>
      </c>
      <c r="V59" s="165" t="s">
        <v>245</v>
      </c>
      <c r="W59" s="261" t="s">
        <v>85</v>
      </c>
      <c r="X59" s="167" t="s">
        <v>85</v>
      </c>
      <c r="Y59" s="261" t="s">
        <v>85</v>
      </c>
      <c r="Z59" s="167" t="s">
        <v>85</v>
      </c>
      <c r="AA59" s="167" t="s">
        <v>85</v>
      </c>
      <c r="AB59" s="261" t="s">
        <v>84</v>
      </c>
      <c r="AC59" s="261"/>
      <c r="AD59" s="262"/>
      <c r="AE59" s="262"/>
      <c r="AF59" s="261"/>
      <c r="AG59" s="262"/>
      <c r="AH59" s="261" t="s">
        <v>85</v>
      </c>
      <c r="AI59" s="262"/>
      <c r="AJ59" s="262"/>
      <c r="AK59" s="165" t="s">
        <v>88</v>
      </c>
      <c r="AL59" s="267"/>
      <c r="AM59" s="261" t="s">
        <v>85</v>
      </c>
      <c r="AN59" s="261" t="s">
        <v>84</v>
      </c>
      <c r="AO59" s="167" t="s">
        <v>85</v>
      </c>
      <c r="AP59" s="167" t="s">
        <v>85</v>
      </c>
      <c r="AQ59" s="261" t="s">
        <v>85</v>
      </c>
      <c r="AR59" s="165" t="s">
        <v>88</v>
      </c>
      <c r="AS59" s="165" t="s">
        <v>88</v>
      </c>
      <c r="AT59" s="165" t="s">
        <v>88</v>
      </c>
      <c r="AU59" s="167" t="s">
        <v>85</v>
      </c>
      <c r="AV59" s="167" t="s">
        <v>85</v>
      </c>
      <c r="AW59" s="167" t="s">
        <v>85</v>
      </c>
      <c r="AX59" s="167" t="s">
        <v>85</v>
      </c>
      <c r="AY59" s="167" t="s">
        <v>85</v>
      </c>
      <c r="AZ59" s="165" t="s">
        <v>109</v>
      </c>
      <c r="BA59" s="167" t="s">
        <v>85</v>
      </c>
      <c r="BB59" s="167" t="s">
        <v>85</v>
      </c>
      <c r="BC59" s="165" t="s">
        <v>86</v>
      </c>
      <c r="BD59" s="165" t="s">
        <v>86</v>
      </c>
      <c r="BE59" s="165" t="s">
        <v>86</v>
      </c>
      <c r="BF59" s="165" t="s">
        <v>86</v>
      </c>
      <c r="BG59" s="262"/>
      <c r="BH59" s="261" t="s">
        <v>85</v>
      </c>
      <c r="BI59" s="261" t="s">
        <v>85</v>
      </c>
      <c r="BJ59" s="261" t="s">
        <v>85</v>
      </c>
      <c r="BK59" s="169" t="s">
        <v>109</v>
      </c>
      <c r="BL59" s="167" t="s">
        <v>85</v>
      </c>
      <c r="BM59" s="169" t="s">
        <v>88</v>
      </c>
      <c r="BN59" s="261" t="s">
        <v>84</v>
      </c>
      <c r="BO59" s="261" t="s">
        <v>85</v>
      </c>
      <c r="BP59" s="165" t="s">
        <v>109</v>
      </c>
      <c r="BQ59" s="117"/>
    </row>
    <row r="60" spans="1:69" ht="25.5">
      <c r="A60" s="130">
        <v>44</v>
      </c>
      <c r="B60" s="100" t="s">
        <v>313</v>
      </c>
      <c r="C60" s="165" t="s">
        <v>319</v>
      </c>
      <c r="D60" s="165" t="s">
        <v>80</v>
      </c>
      <c r="E60" s="178">
        <f t="shared" si="2"/>
        <v>116000</v>
      </c>
      <c r="F60" s="30" t="s">
        <v>561</v>
      </c>
      <c r="G60" s="166">
        <v>58</v>
      </c>
      <c r="H60" s="29"/>
      <c r="I60" s="167" t="s">
        <v>293</v>
      </c>
      <c r="J60" s="30" t="s">
        <v>84</v>
      </c>
      <c r="K60" s="167" t="s">
        <v>257</v>
      </c>
      <c r="L60" s="168"/>
      <c r="M60" s="168" t="s">
        <v>86</v>
      </c>
      <c r="N60" s="167" t="s">
        <v>85</v>
      </c>
      <c r="O60" s="167" t="s">
        <v>85</v>
      </c>
      <c r="P60" s="165" t="s">
        <v>287</v>
      </c>
      <c r="Q60" s="165" t="s">
        <v>288</v>
      </c>
      <c r="R60" s="165" t="s">
        <v>259</v>
      </c>
      <c r="S60" s="165" t="s">
        <v>290</v>
      </c>
      <c r="T60" s="261" t="s">
        <v>85</v>
      </c>
      <c r="U60" s="165" t="s">
        <v>109</v>
      </c>
      <c r="V60" s="165" t="s">
        <v>245</v>
      </c>
      <c r="W60" s="261" t="s">
        <v>85</v>
      </c>
      <c r="X60" s="167" t="s">
        <v>85</v>
      </c>
      <c r="Y60" s="261" t="s">
        <v>85</v>
      </c>
      <c r="Z60" s="167" t="s">
        <v>85</v>
      </c>
      <c r="AA60" s="167" t="s">
        <v>85</v>
      </c>
      <c r="AB60" s="261" t="s">
        <v>84</v>
      </c>
      <c r="AC60" s="261"/>
      <c r="AD60" s="262"/>
      <c r="AE60" s="262"/>
      <c r="AF60" s="261"/>
      <c r="AG60" s="262"/>
      <c r="AH60" s="261" t="s">
        <v>85</v>
      </c>
      <c r="AI60" s="262"/>
      <c r="AJ60" s="262"/>
      <c r="AK60" s="165" t="s">
        <v>88</v>
      </c>
      <c r="AL60" s="267"/>
      <c r="AM60" s="261" t="s">
        <v>85</v>
      </c>
      <c r="AN60" s="261" t="s">
        <v>84</v>
      </c>
      <c r="AO60" s="167" t="s">
        <v>85</v>
      </c>
      <c r="AP60" s="167" t="s">
        <v>85</v>
      </c>
      <c r="AQ60" s="261" t="s">
        <v>85</v>
      </c>
      <c r="AR60" s="165" t="s">
        <v>88</v>
      </c>
      <c r="AS60" s="165" t="s">
        <v>88</v>
      </c>
      <c r="AT60" s="165" t="s">
        <v>88</v>
      </c>
      <c r="AU60" s="167" t="s">
        <v>85</v>
      </c>
      <c r="AV60" s="167" t="s">
        <v>85</v>
      </c>
      <c r="AW60" s="167" t="s">
        <v>85</v>
      </c>
      <c r="AX60" s="167" t="s">
        <v>85</v>
      </c>
      <c r="AY60" s="167" t="s">
        <v>85</v>
      </c>
      <c r="AZ60" s="165" t="s">
        <v>109</v>
      </c>
      <c r="BA60" s="167" t="s">
        <v>85</v>
      </c>
      <c r="BB60" s="167" t="s">
        <v>85</v>
      </c>
      <c r="BC60" s="165" t="s">
        <v>86</v>
      </c>
      <c r="BD60" s="165" t="s">
        <v>86</v>
      </c>
      <c r="BE60" s="165" t="s">
        <v>86</v>
      </c>
      <c r="BF60" s="165" t="s">
        <v>86</v>
      </c>
      <c r="BG60" s="262"/>
      <c r="BH60" s="261" t="s">
        <v>85</v>
      </c>
      <c r="BI60" s="261" t="s">
        <v>85</v>
      </c>
      <c r="BJ60" s="261" t="s">
        <v>85</v>
      </c>
      <c r="BK60" s="169" t="s">
        <v>109</v>
      </c>
      <c r="BL60" s="167" t="s">
        <v>85</v>
      </c>
      <c r="BM60" s="169" t="s">
        <v>88</v>
      </c>
      <c r="BN60" s="261" t="s">
        <v>84</v>
      </c>
      <c r="BO60" s="261" t="s">
        <v>85</v>
      </c>
      <c r="BP60" s="165" t="s">
        <v>109</v>
      </c>
      <c r="BQ60" s="117"/>
    </row>
    <row r="61" spans="1:69" ht="25.5">
      <c r="A61" s="130">
        <v>45</v>
      </c>
      <c r="B61" s="100" t="s">
        <v>313</v>
      </c>
      <c r="C61" s="165" t="s">
        <v>320</v>
      </c>
      <c r="D61" s="165" t="s">
        <v>80</v>
      </c>
      <c r="E61" s="178">
        <f t="shared" si="2"/>
        <v>110000</v>
      </c>
      <c r="F61" s="30" t="s">
        <v>561</v>
      </c>
      <c r="G61" s="166">
        <v>55</v>
      </c>
      <c r="H61" s="29"/>
      <c r="I61" s="167" t="s">
        <v>293</v>
      </c>
      <c r="J61" s="30" t="s">
        <v>84</v>
      </c>
      <c r="K61" s="167" t="s">
        <v>257</v>
      </c>
      <c r="L61" s="168"/>
      <c r="M61" s="168" t="s">
        <v>86</v>
      </c>
      <c r="N61" s="167" t="s">
        <v>85</v>
      </c>
      <c r="O61" s="167" t="s">
        <v>85</v>
      </c>
      <c r="P61" s="165" t="s">
        <v>287</v>
      </c>
      <c r="Q61" s="165" t="s">
        <v>288</v>
      </c>
      <c r="R61" s="165" t="s">
        <v>259</v>
      </c>
      <c r="S61" s="165" t="s">
        <v>290</v>
      </c>
      <c r="T61" s="261" t="s">
        <v>85</v>
      </c>
      <c r="U61" s="165" t="s">
        <v>109</v>
      </c>
      <c r="V61" s="165" t="s">
        <v>245</v>
      </c>
      <c r="W61" s="261" t="s">
        <v>85</v>
      </c>
      <c r="X61" s="167" t="s">
        <v>85</v>
      </c>
      <c r="Y61" s="261" t="s">
        <v>85</v>
      </c>
      <c r="Z61" s="167" t="s">
        <v>85</v>
      </c>
      <c r="AA61" s="167" t="s">
        <v>85</v>
      </c>
      <c r="AB61" s="261" t="s">
        <v>84</v>
      </c>
      <c r="AC61" s="261"/>
      <c r="AD61" s="262"/>
      <c r="AE61" s="262"/>
      <c r="AF61" s="261"/>
      <c r="AG61" s="262"/>
      <c r="AH61" s="261" t="s">
        <v>85</v>
      </c>
      <c r="AI61" s="262"/>
      <c r="AJ61" s="262"/>
      <c r="AK61" s="165" t="s">
        <v>88</v>
      </c>
      <c r="AL61" s="267"/>
      <c r="AM61" s="261" t="s">
        <v>85</v>
      </c>
      <c r="AN61" s="261" t="s">
        <v>84</v>
      </c>
      <c r="AO61" s="167" t="s">
        <v>85</v>
      </c>
      <c r="AP61" s="167" t="s">
        <v>85</v>
      </c>
      <c r="AQ61" s="261" t="s">
        <v>85</v>
      </c>
      <c r="AR61" s="165" t="s">
        <v>88</v>
      </c>
      <c r="AS61" s="165" t="s">
        <v>88</v>
      </c>
      <c r="AT61" s="165" t="s">
        <v>88</v>
      </c>
      <c r="AU61" s="167" t="s">
        <v>85</v>
      </c>
      <c r="AV61" s="167" t="s">
        <v>85</v>
      </c>
      <c r="AW61" s="167" t="s">
        <v>85</v>
      </c>
      <c r="AX61" s="167" t="s">
        <v>85</v>
      </c>
      <c r="AY61" s="167" t="s">
        <v>85</v>
      </c>
      <c r="AZ61" s="165" t="s">
        <v>109</v>
      </c>
      <c r="BA61" s="167" t="s">
        <v>85</v>
      </c>
      <c r="BB61" s="167" t="s">
        <v>85</v>
      </c>
      <c r="BC61" s="165" t="s">
        <v>86</v>
      </c>
      <c r="BD61" s="165" t="s">
        <v>86</v>
      </c>
      <c r="BE61" s="165" t="s">
        <v>86</v>
      </c>
      <c r="BF61" s="165" t="s">
        <v>86</v>
      </c>
      <c r="BG61" s="262"/>
      <c r="BH61" s="261" t="s">
        <v>85</v>
      </c>
      <c r="BI61" s="261" t="s">
        <v>85</v>
      </c>
      <c r="BJ61" s="261" t="s">
        <v>85</v>
      </c>
      <c r="BK61" s="169" t="s">
        <v>109</v>
      </c>
      <c r="BL61" s="167" t="s">
        <v>85</v>
      </c>
      <c r="BM61" s="169" t="s">
        <v>88</v>
      </c>
      <c r="BN61" s="261" t="s">
        <v>84</v>
      </c>
      <c r="BO61" s="261" t="s">
        <v>85</v>
      </c>
      <c r="BP61" s="165" t="s">
        <v>109</v>
      </c>
      <c r="BQ61" s="117"/>
    </row>
    <row r="62" spans="1:69" ht="25.5">
      <c r="A62" s="130">
        <v>46</v>
      </c>
      <c r="B62" s="100" t="s">
        <v>313</v>
      </c>
      <c r="C62" s="165" t="s">
        <v>447</v>
      </c>
      <c r="D62" s="165" t="s">
        <v>80</v>
      </c>
      <c r="E62" s="178">
        <f t="shared" si="2"/>
        <v>200000</v>
      </c>
      <c r="F62" s="30" t="s">
        <v>561</v>
      </c>
      <c r="G62" s="166">
        <v>100</v>
      </c>
      <c r="H62" s="29"/>
      <c r="I62" s="167" t="s">
        <v>293</v>
      </c>
      <c r="J62" s="30" t="s">
        <v>84</v>
      </c>
      <c r="K62" s="167" t="s">
        <v>257</v>
      </c>
      <c r="L62" s="168"/>
      <c r="M62" s="168" t="s">
        <v>86</v>
      </c>
      <c r="N62" s="167" t="s">
        <v>85</v>
      </c>
      <c r="O62" s="167" t="s">
        <v>85</v>
      </c>
      <c r="P62" s="165" t="s">
        <v>287</v>
      </c>
      <c r="Q62" s="165" t="s">
        <v>288</v>
      </c>
      <c r="R62" s="165" t="s">
        <v>259</v>
      </c>
      <c r="S62" s="165" t="s">
        <v>290</v>
      </c>
      <c r="T62" s="261" t="s">
        <v>85</v>
      </c>
      <c r="U62" s="165" t="s">
        <v>109</v>
      </c>
      <c r="V62" s="165" t="s">
        <v>245</v>
      </c>
      <c r="W62" s="261" t="s">
        <v>85</v>
      </c>
      <c r="X62" s="167" t="s">
        <v>85</v>
      </c>
      <c r="Y62" s="261" t="s">
        <v>85</v>
      </c>
      <c r="Z62" s="167" t="s">
        <v>85</v>
      </c>
      <c r="AA62" s="167" t="s">
        <v>85</v>
      </c>
      <c r="AB62" s="261" t="s">
        <v>84</v>
      </c>
      <c r="AC62" s="261"/>
      <c r="AD62" s="262"/>
      <c r="AE62" s="262"/>
      <c r="AF62" s="261"/>
      <c r="AG62" s="262"/>
      <c r="AH62" s="261" t="s">
        <v>85</v>
      </c>
      <c r="AI62" s="262"/>
      <c r="AJ62" s="262"/>
      <c r="AK62" s="165" t="s">
        <v>88</v>
      </c>
      <c r="AL62" s="267"/>
      <c r="AM62" s="261" t="s">
        <v>85</v>
      </c>
      <c r="AN62" s="261" t="s">
        <v>84</v>
      </c>
      <c r="AO62" s="167" t="s">
        <v>85</v>
      </c>
      <c r="AP62" s="167" t="s">
        <v>85</v>
      </c>
      <c r="AQ62" s="261" t="s">
        <v>85</v>
      </c>
      <c r="AR62" s="165" t="s">
        <v>88</v>
      </c>
      <c r="AS62" s="165" t="s">
        <v>88</v>
      </c>
      <c r="AT62" s="165" t="s">
        <v>88</v>
      </c>
      <c r="AU62" s="167" t="s">
        <v>85</v>
      </c>
      <c r="AV62" s="167" t="s">
        <v>85</v>
      </c>
      <c r="AW62" s="167" t="s">
        <v>85</v>
      </c>
      <c r="AX62" s="167" t="s">
        <v>85</v>
      </c>
      <c r="AY62" s="167" t="s">
        <v>85</v>
      </c>
      <c r="AZ62" s="165" t="s">
        <v>109</v>
      </c>
      <c r="BA62" s="167" t="s">
        <v>85</v>
      </c>
      <c r="BB62" s="167" t="s">
        <v>85</v>
      </c>
      <c r="BC62" s="165" t="s">
        <v>86</v>
      </c>
      <c r="BD62" s="165" t="s">
        <v>86</v>
      </c>
      <c r="BE62" s="165" t="s">
        <v>86</v>
      </c>
      <c r="BF62" s="165" t="s">
        <v>86</v>
      </c>
      <c r="BG62" s="262"/>
      <c r="BH62" s="261" t="s">
        <v>85</v>
      </c>
      <c r="BI62" s="261" t="s">
        <v>85</v>
      </c>
      <c r="BJ62" s="261" t="s">
        <v>85</v>
      </c>
      <c r="BK62" s="169" t="s">
        <v>109</v>
      </c>
      <c r="BL62" s="167" t="s">
        <v>85</v>
      </c>
      <c r="BM62" s="169" t="s">
        <v>88</v>
      </c>
      <c r="BN62" s="261" t="s">
        <v>84</v>
      </c>
      <c r="BO62" s="261" t="s">
        <v>85</v>
      </c>
      <c r="BP62" s="165" t="s">
        <v>109</v>
      </c>
      <c r="BQ62" s="117"/>
    </row>
    <row r="63" spans="1:69" ht="25.5">
      <c r="A63" s="130">
        <v>47</v>
      </c>
      <c r="B63" s="100" t="s">
        <v>313</v>
      </c>
      <c r="C63" s="165" t="s">
        <v>448</v>
      </c>
      <c r="D63" s="165" t="s">
        <v>80</v>
      </c>
      <c r="E63" s="178">
        <f t="shared" si="2"/>
        <v>44000</v>
      </c>
      <c r="F63" s="30" t="s">
        <v>561</v>
      </c>
      <c r="G63" s="166">
        <v>22</v>
      </c>
      <c r="H63" s="29"/>
      <c r="I63" s="167">
        <v>1911</v>
      </c>
      <c r="J63" s="30" t="s">
        <v>84</v>
      </c>
      <c r="K63" s="167" t="s">
        <v>257</v>
      </c>
      <c r="L63" s="168"/>
      <c r="M63" s="168" t="s">
        <v>86</v>
      </c>
      <c r="N63" s="167" t="s">
        <v>85</v>
      </c>
      <c r="O63" s="167" t="s">
        <v>85</v>
      </c>
      <c r="P63" s="165" t="s">
        <v>287</v>
      </c>
      <c r="Q63" s="165" t="s">
        <v>288</v>
      </c>
      <c r="R63" s="165" t="s">
        <v>259</v>
      </c>
      <c r="S63" s="165" t="s">
        <v>290</v>
      </c>
      <c r="T63" s="261" t="s">
        <v>85</v>
      </c>
      <c r="U63" s="165" t="s">
        <v>109</v>
      </c>
      <c r="V63" s="165" t="s">
        <v>245</v>
      </c>
      <c r="W63" s="261" t="s">
        <v>85</v>
      </c>
      <c r="X63" s="167" t="s">
        <v>85</v>
      </c>
      <c r="Y63" s="261" t="s">
        <v>85</v>
      </c>
      <c r="Z63" s="167" t="s">
        <v>85</v>
      </c>
      <c r="AA63" s="167" t="s">
        <v>85</v>
      </c>
      <c r="AB63" s="261" t="s">
        <v>84</v>
      </c>
      <c r="AC63" s="261"/>
      <c r="AD63" s="262"/>
      <c r="AE63" s="262"/>
      <c r="AF63" s="261"/>
      <c r="AG63" s="262"/>
      <c r="AH63" s="261" t="s">
        <v>85</v>
      </c>
      <c r="AI63" s="262"/>
      <c r="AJ63" s="262"/>
      <c r="AK63" s="165" t="s">
        <v>88</v>
      </c>
      <c r="AL63" s="267"/>
      <c r="AM63" s="261" t="s">
        <v>85</v>
      </c>
      <c r="AN63" s="261" t="s">
        <v>84</v>
      </c>
      <c r="AO63" s="167" t="s">
        <v>85</v>
      </c>
      <c r="AP63" s="167" t="s">
        <v>85</v>
      </c>
      <c r="AQ63" s="261" t="s">
        <v>85</v>
      </c>
      <c r="AR63" s="165" t="s">
        <v>88</v>
      </c>
      <c r="AS63" s="165" t="s">
        <v>88</v>
      </c>
      <c r="AT63" s="165" t="s">
        <v>88</v>
      </c>
      <c r="AU63" s="167" t="s">
        <v>85</v>
      </c>
      <c r="AV63" s="167" t="s">
        <v>85</v>
      </c>
      <c r="AW63" s="167" t="s">
        <v>85</v>
      </c>
      <c r="AX63" s="167" t="s">
        <v>85</v>
      </c>
      <c r="AY63" s="167" t="s">
        <v>85</v>
      </c>
      <c r="AZ63" s="165" t="s">
        <v>109</v>
      </c>
      <c r="BA63" s="167" t="s">
        <v>85</v>
      </c>
      <c r="BB63" s="167" t="s">
        <v>85</v>
      </c>
      <c r="BC63" s="165" t="s">
        <v>86</v>
      </c>
      <c r="BD63" s="165" t="s">
        <v>86</v>
      </c>
      <c r="BE63" s="165" t="s">
        <v>86</v>
      </c>
      <c r="BF63" s="165" t="s">
        <v>86</v>
      </c>
      <c r="BG63" s="262"/>
      <c r="BH63" s="261" t="s">
        <v>85</v>
      </c>
      <c r="BI63" s="261" t="s">
        <v>85</v>
      </c>
      <c r="BJ63" s="261" t="s">
        <v>85</v>
      </c>
      <c r="BK63" s="169" t="s">
        <v>109</v>
      </c>
      <c r="BL63" s="167" t="s">
        <v>85</v>
      </c>
      <c r="BM63" s="169" t="s">
        <v>88</v>
      </c>
      <c r="BN63" s="261" t="s">
        <v>84</v>
      </c>
      <c r="BO63" s="261" t="s">
        <v>85</v>
      </c>
      <c r="BP63" s="165" t="s">
        <v>109</v>
      </c>
      <c r="BQ63" s="117"/>
    </row>
    <row r="64" spans="1:69" ht="25.5">
      <c r="A64" s="130">
        <v>48</v>
      </c>
      <c r="B64" s="100" t="s">
        <v>313</v>
      </c>
      <c r="C64" s="47" t="s">
        <v>321</v>
      </c>
      <c r="D64" s="165" t="s">
        <v>80</v>
      </c>
      <c r="E64" s="178">
        <f t="shared" si="2"/>
        <v>128000</v>
      </c>
      <c r="F64" s="30" t="s">
        <v>561</v>
      </c>
      <c r="G64" s="166">
        <v>64</v>
      </c>
      <c r="H64" s="29"/>
      <c r="I64" s="167">
        <v>1911</v>
      </c>
      <c r="J64" s="30" t="s">
        <v>84</v>
      </c>
      <c r="K64" s="167" t="s">
        <v>257</v>
      </c>
      <c r="L64" s="168"/>
      <c r="M64" s="168" t="s">
        <v>86</v>
      </c>
      <c r="N64" s="167" t="s">
        <v>85</v>
      </c>
      <c r="O64" s="167" t="s">
        <v>85</v>
      </c>
      <c r="P64" s="165" t="s">
        <v>287</v>
      </c>
      <c r="Q64" s="165" t="s">
        <v>288</v>
      </c>
      <c r="R64" s="165" t="s">
        <v>259</v>
      </c>
      <c r="S64" s="165" t="s">
        <v>290</v>
      </c>
      <c r="T64" s="261" t="s">
        <v>85</v>
      </c>
      <c r="U64" s="165" t="s">
        <v>109</v>
      </c>
      <c r="V64" s="165" t="s">
        <v>245</v>
      </c>
      <c r="W64" s="261" t="s">
        <v>85</v>
      </c>
      <c r="X64" s="167" t="s">
        <v>85</v>
      </c>
      <c r="Y64" s="261" t="s">
        <v>85</v>
      </c>
      <c r="Z64" s="167" t="s">
        <v>85</v>
      </c>
      <c r="AA64" s="167" t="s">
        <v>85</v>
      </c>
      <c r="AB64" s="261" t="s">
        <v>84</v>
      </c>
      <c r="AC64" s="261"/>
      <c r="AD64" s="262"/>
      <c r="AE64" s="262"/>
      <c r="AF64" s="261"/>
      <c r="AG64" s="262"/>
      <c r="AH64" s="261" t="s">
        <v>85</v>
      </c>
      <c r="AI64" s="262"/>
      <c r="AJ64" s="262"/>
      <c r="AK64" s="165" t="s">
        <v>88</v>
      </c>
      <c r="AL64" s="267"/>
      <c r="AM64" s="261" t="s">
        <v>85</v>
      </c>
      <c r="AN64" s="261" t="s">
        <v>84</v>
      </c>
      <c r="AO64" s="167" t="s">
        <v>85</v>
      </c>
      <c r="AP64" s="167" t="s">
        <v>85</v>
      </c>
      <c r="AQ64" s="261" t="s">
        <v>85</v>
      </c>
      <c r="AR64" s="165" t="s">
        <v>88</v>
      </c>
      <c r="AS64" s="165" t="s">
        <v>88</v>
      </c>
      <c r="AT64" s="165" t="s">
        <v>88</v>
      </c>
      <c r="AU64" s="167" t="s">
        <v>85</v>
      </c>
      <c r="AV64" s="167" t="s">
        <v>85</v>
      </c>
      <c r="AW64" s="167" t="s">
        <v>85</v>
      </c>
      <c r="AX64" s="167" t="s">
        <v>85</v>
      </c>
      <c r="AY64" s="167" t="s">
        <v>85</v>
      </c>
      <c r="AZ64" s="165" t="s">
        <v>109</v>
      </c>
      <c r="BA64" s="167" t="s">
        <v>85</v>
      </c>
      <c r="BB64" s="167" t="s">
        <v>85</v>
      </c>
      <c r="BC64" s="165" t="s">
        <v>86</v>
      </c>
      <c r="BD64" s="165" t="s">
        <v>86</v>
      </c>
      <c r="BE64" s="165" t="s">
        <v>86</v>
      </c>
      <c r="BF64" s="165" t="s">
        <v>86</v>
      </c>
      <c r="BG64" s="262"/>
      <c r="BH64" s="261" t="s">
        <v>85</v>
      </c>
      <c r="BI64" s="261" t="s">
        <v>85</v>
      </c>
      <c r="BJ64" s="261" t="s">
        <v>85</v>
      </c>
      <c r="BK64" s="169" t="s">
        <v>109</v>
      </c>
      <c r="BL64" s="167" t="s">
        <v>85</v>
      </c>
      <c r="BM64" s="169" t="s">
        <v>88</v>
      </c>
      <c r="BN64" s="261" t="s">
        <v>84</v>
      </c>
      <c r="BO64" s="261" t="s">
        <v>85</v>
      </c>
      <c r="BP64" s="165" t="s">
        <v>109</v>
      </c>
      <c r="BQ64" s="117"/>
    </row>
    <row r="65" spans="1:69" ht="25.5">
      <c r="A65" s="130">
        <v>49</v>
      </c>
      <c r="B65" s="100" t="s">
        <v>313</v>
      </c>
      <c r="C65" s="47" t="s">
        <v>322</v>
      </c>
      <c r="D65" s="165" t="s">
        <v>80</v>
      </c>
      <c r="E65" s="178">
        <f t="shared" si="2"/>
        <v>176000</v>
      </c>
      <c r="F65" s="30" t="s">
        <v>561</v>
      </c>
      <c r="G65" s="166">
        <v>88</v>
      </c>
      <c r="H65" s="29"/>
      <c r="I65" s="167">
        <v>1910</v>
      </c>
      <c r="J65" s="30" t="s">
        <v>84</v>
      </c>
      <c r="K65" s="167" t="s">
        <v>257</v>
      </c>
      <c r="L65" s="168"/>
      <c r="M65" s="168" t="s">
        <v>86</v>
      </c>
      <c r="N65" s="167" t="s">
        <v>85</v>
      </c>
      <c r="O65" s="167" t="s">
        <v>85</v>
      </c>
      <c r="P65" s="165" t="s">
        <v>287</v>
      </c>
      <c r="Q65" s="165" t="s">
        <v>259</v>
      </c>
      <c r="R65" s="165" t="s">
        <v>297</v>
      </c>
      <c r="S65" s="165" t="s">
        <v>298</v>
      </c>
      <c r="T65" s="261" t="s">
        <v>85</v>
      </c>
      <c r="U65" s="165" t="s">
        <v>109</v>
      </c>
      <c r="V65" s="165" t="s">
        <v>245</v>
      </c>
      <c r="W65" s="261" t="s">
        <v>85</v>
      </c>
      <c r="X65" s="167" t="s">
        <v>85</v>
      </c>
      <c r="Y65" s="261" t="s">
        <v>85</v>
      </c>
      <c r="Z65" s="167" t="s">
        <v>85</v>
      </c>
      <c r="AA65" s="167" t="s">
        <v>85</v>
      </c>
      <c r="AB65" s="261"/>
      <c r="AC65" s="261"/>
      <c r="AD65" s="262"/>
      <c r="AE65" s="262"/>
      <c r="AF65" s="261"/>
      <c r="AG65" s="262"/>
      <c r="AH65" s="261" t="s">
        <v>85</v>
      </c>
      <c r="AI65" s="262"/>
      <c r="AJ65" s="262"/>
      <c r="AK65" s="165" t="s">
        <v>88</v>
      </c>
      <c r="AL65" s="267"/>
      <c r="AM65" s="261" t="s">
        <v>85</v>
      </c>
      <c r="AN65" s="261" t="s">
        <v>84</v>
      </c>
      <c r="AO65" s="167" t="s">
        <v>85</v>
      </c>
      <c r="AP65" s="167" t="s">
        <v>85</v>
      </c>
      <c r="AQ65" s="261" t="s">
        <v>85</v>
      </c>
      <c r="AR65" s="165" t="s">
        <v>88</v>
      </c>
      <c r="AS65" s="165" t="s">
        <v>88</v>
      </c>
      <c r="AT65" s="165" t="s">
        <v>88</v>
      </c>
      <c r="AU65" s="167" t="s">
        <v>85</v>
      </c>
      <c r="AV65" s="167" t="s">
        <v>85</v>
      </c>
      <c r="AW65" s="167" t="s">
        <v>85</v>
      </c>
      <c r="AX65" s="167" t="s">
        <v>85</v>
      </c>
      <c r="AY65" s="167" t="s">
        <v>85</v>
      </c>
      <c r="AZ65" s="165" t="s">
        <v>109</v>
      </c>
      <c r="BA65" s="167" t="s">
        <v>85</v>
      </c>
      <c r="BB65" s="167" t="s">
        <v>85</v>
      </c>
      <c r="BC65" s="165" t="s">
        <v>86</v>
      </c>
      <c r="BD65" s="165" t="s">
        <v>86</v>
      </c>
      <c r="BE65" s="165" t="s">
        <v>86</v>
      </c>
      <c r="BF65" s="165" t="s">
        <v>86</v>
      </c>
      <c r="BG65" s="262"/>
      <c r="BH65" s="261" t="s">
        <v>85</v>
      </c>
      <c r="BI65" s="261" t="s">
        <v>85</v>
      </c>
      <c r="BJ65" s="261" t="s">
        <v>85</v>
      </c>
      <c r="BK65" s="169" t="s">
        <v>109</v>
      </c>
      <c r="BL65" s="167" t="s">
        <v>85</v>
      </c>
      <c r="BM65" s="169" t="s">
        <v>88</v>
      </c>
      <c r="BN65" s="261" t="s">
        <v>84</v>
      </c>
      <c r="BO65" s="261" t="s">
        <v>85</v>
      </c>
      <c r="BP65" s="165" t="s">
        <v>109</v>
      </c>
      <c r="BQ65" s="117"/>
    </row>
    <row r="66" spans="1:69" ht="25.5">
      <c r="A66" s="130">
        <v>50</v>
      </c>
      <c r="B66" s="100" t="s">
        <v>313</v>
      </c>
      <c r="C66" s="47" t="s">
        <v>323</v>
      </c>
      <c r="D66" s="165" t="s">
        <v>80</v>
      </c>
      <c r="E66" s="178">
        <f t="shared" si="2"/>
        <v>136000</v>
      </c>
      <c r="F66" s="30" t="s">
        <v>561</v>
      </c>
      <c r="G66" s="166">
        <v>68</v>
      </c>
      <c r="H66" s="29"/>
      <c r="I66" s="167">
        <v>1916</v>
      </c>
      <c r="J66" s="30" t="s">
        <v>84</v>
      </c>
      <c r="K66" s="167" t="s">
        <v>257</v>
      </c>
      <c r="L66" s="168"/>
      <c r="M66" s="168" t="s">
        <v>86</v>
      </c>
      <c r="N66" s="167" t="s">
        <v>85</v>
      </c>
      <c r="O66" s="167" t="s">
        <v>85</v>
      </c>
      <c r="P66" s="165" t="s">
        <v>287</v>
      </c>
      <c r="Q66" s="165" t="s">
        <v>259</v>
      </c>
      <c r="R66" s="165" t="s">
        <v>297</v>
      </c>
      <c r="S66" s="165" t="s">
        <v>298</v>
      </c>
      <c r="T66" s="261" t="s">
        <v>85</v>
      </c>
      <c r="U66" s="165" t="s">
        <v>109</v>
      </c>
      <c r="V66" s="165" t="s">
        <v>245</v>
      </c>
      <c r="W66" s="261" t="s">
        <v>85</v>
      </c>
      <c r="X66" s="167" t="s">
        <v>85</v>
      </c>
      <c r="Y66" s="261" t="s">
        <v>85</v>
      </c>
      <c r="Z66" s="167" t="s">
        <v>85</v>
      </c>
      <c r="AA66" s="167" t="s">
        <v>85</v>
      </c>
      <c r="AB66" s="261"/>
      <c r="AC66" s="261"/>
      <c r="AD66" s="262"/>
      <c r="AE66" s="262"/>
      <c r="AF66" s="261"/>
      <c r="AG66" s="262"/>
      <c r="AH66" s="261" t="s">
        <v>85</v>
      </c>
      <c r="AI66" s="262"/>
      <c r="AJ66" s="262"/>
      <c r="AK66" s="165" t="s">
        <v>88</v>
      </c>
      <c r="AL66" s="267"/>
      <c r="AM66" s="261" t="s">
        <v>85</v>
      </c>
      <c r="AN66" s="261" t="s">
        <v>84</v>
      </c>
      <c r="AO66" s="167" t="s">
        <v>85</v>
      </c>
      <c r="AP66" s="167" t="s">
        <v>85</v>
      </c>
      <c r="AQ66" s="261" t="s">
        <v>85</v>
      </c>
      <c r="AR66" s="165" t="s">
        <v>88</v>
      </c>
      <c r="AS66" s="165" t="s">
        <v>88</v>
      </c>
      <c r="AT66" s="165" t="s">
        <v>88</v>
      </c>
      <c r="AU66" s="167" t="s">
        <v>85</v>
      </c>
      <c r="AV66" s="167" t="s">
        <v>85</v>
      </c>
      <c r="AW66" s="167" t="s">
        <v>85</v>
      </c>
      <c r="AX66" s="167" t="s">
        <v>85</v>
      </c>
      <c r="AY66" s="167" t="s">
        <v>85</v>
      </c>
      <c r="AZ66" s="165" t="s">
        <v>109</v>
      </c>
      <c r="BA66" s="167" t="s">
        <v>85</v>
      </c>
      <c r="BB66" s="167" t="s">
        <v>85</v>
      </c>
      <c r="BC66" s="165" t="s">
        <v>86</v>
      </c>
      <c r="BD66" s="165" t="s">
        <v>86</v>
      </c>
      <c r="BE66" s="165" t="s">
        <v>86</v>
      </c>
      <c r="BF66" s="165" t="s">
        <v>86</v>
      </c>
      <c r="BG66" s="262"/>
      <c r="BH66" s="261" t="s">
        <v>85</v>
      </c>
      <c r="BI66" s="261" t="s">
        <v>85</v>
      </c>
      <c r="BJ66" s="261" t="s">
        <v>85</v>
      </c>
      <c r="BK66" s="169" t="s">
        <v>109</v>
      </c>
      <c r="BL66" s="167" t="s">
        <v>85</v>
      </c>
      <c r="BM66" s="169" t="s">
        <v>88</v>
      </c>
      <c r="BN66" s="261" t="s">
        <v>84</v>
      </c>
      <c r="BO66" s="261" t="s">
        <v>85</v>
      </c>
      <c r="BP66" s="165" t="s">
        <v>109</v>
      </c>
      <c r="BQ66" s="117"/>
    </row>
    <row r="67" spans="1:69" ht="25.5">
      <c r="A67" s="130">
        <v>51</v>
      </c>
      <c r="B67" s="100" t="s">
        <v>313</v>
      </c>
      <c r="C67" s="47" t="s">
        <v>324</v>
      </c>
      <c r="D67" s="165" t="s">
        <v>80</v>
      </c>
      <c r="E67" s="178">
        <f t="shared" si="2"/>
        <v>80000</v>
      </c>
      <c r="F67" s="30" t="s">
        <v>561</v>
      </c>
      <c r="G67" s="166">
        <v>40</v>
      </c>
      <c r="H67" s="29"/>
      <c r="I67" s="167">
        <v>1911</v>
      </c>
      <c r="J67" s="30" t="s">
        <v>84</v>
      </c>
      <c r="K67" s="167" t="s">
        <v>257</v>
      </c>
      <c r="L67" s="168"/>
      <c r="M67" s="168" t="s">
        <v>86</v>
      </c>
      <c r="N67" s="167" t="s">
        <v>85</v>
      </c>
      <c r="O67" s="167" t="s">
        <v>85</v>
      </c>
      <c r="P67" s="165" t="s">
        <v>287</v>
      </c>
      <c r="Q67" s="165" t="s">
        <v>325</v>
      </c>
      <c r="R67" s="165" t="s">
        <v>259</v>
      </c>
      <c r="S67" s="165" t="s">
        <v>290</v>
      </c>
      <c r="T67" s="261" t="s">
        <v>85</v>
      </c>
      <c r="U67" s="165" t="s">
        <v>109</v>
      </c>
      <c r="V67" s="165" t="s">
        <v>245</v>
      </c>
      <c r="W67" s="261" t="s">
        <v>85</v>
      </c>
      <c r="X67" s="167" t="s">
        <v>85</v>
      </c>
      <c r="Y67" s="261" t="s">
        <v>85</v>
      </c>
      <c r="Z67" s="167" t="s">
        <v>85</v>
      </c>
      <c r="AA67" s="167" t="s">
        <v>85</v>
      </c>
      <c r="AB67" s="261"/>
      <c r="AC67" s="261"/>
      <c r="AD67" s="262"/>
      <c r="AE67" s="262"/>
      <c r="AF67" s="261"/>
      <c r="AG67" s="262"/>
      <c r="AH67" s="261" t="s">
        <v>85</v>
      </c>
      <c r="AI67" s="262"/>
      <c r="AJ67" s="262"/>
      <c r="AK67" s="165" t="s">
        <v>88</v>
      </c>
      <c r="AL67" s="267"/>
      <c r="AM67" s="261" t="s">
        <v>85</v>
      </c>
      <c r="AN67" s="261" t="s">
        <v>84</v>
      </c>
      <c r="AO67" s="167" t="s">
        <v>85</v>
      </c>
      <c r="AP67" s="167" t="s">
        <v>85</v>
      </c>
      <c r="AQ67" s="261" t="s">
        <v>85</v>
      </c>
      <c r="AR67" s="165" t="s">
        <v>88</v>
      </c>
      <c r="AS67" s="165" t="s">
        <v>88</v>
      </c>
      <c r="AT67" s="165" t="s">
        <v>88</v>
      </c>
      <c r="AU67" s="167" t="s">
        <v>85</v>
      </c>
      <c r="AV67" s="167" t="s">
        <v>85</v>
      </c>
      <c r="AW67" s="167" t="s">
        <v>85</v>
      </c>
      <c r="AX67" s="167" t="s">
        <v>85</v>
      </c>
      <c r="AY67" s="167" t="s">
        <v>85</v>
      </c>
      <c r="AZ67" s="165" t="s">
        <v>109</v>
      </c>
      <c r="BA67" s="167" t="s">
        <v>85</v>
      </c>
      <c r="BB67" s="167" t="s">
        <v>85</v>
      </c>
      <c r="BC67" s="165" t="s">
        <v>86</v>
      </c>
      <c r="BD67" s="165" t="s">
        <v>86</v>
      </c>
      <c r="BE67" s="165" t="s">
        <v>86</v>
      </c>
      <c r="BF67" s="165" t="s">
        <v>86</v>
      </c>
      <c r="BG67" s="262"/>
      <c r="BH67" s="261" t="s">
        <v>85</v>
      </c>
      <c r="BI67" s="261" t="s">
        <v>85</v>
      </c>
      <c r="BJ67" s="261" t="s">
        <v>85</v>
      </c>
      <c r="BK67" s="169" t="s">
        <v>109</v>
      </c>
      <c r="BL67" s="167" t="s">
        <v>85</v>
      </c>
      <c r="BM67" s="169" t="s">
        <v>88</v>
      </c>
      <c r="BN67" s="261" t="s">
        <v>84</v>
      </c>
      <c r="BO67" s="261" t="s">
        <v>85</v>
      </c>
      <c r="BP67" s="165" t="s">
        <v>109</v>
      </c>
      <c r="BQ67" s="117"/>
    </row>
    <row r="68" spans="1:69" ht="34.15" customHeight="1">
      <c r="A68" s="130">
        <v>52</v>
      </c>
      <c r="B68" s="100" t="s">
        <v>313</v>
      </c>
      <c r="C68" s="47" t="s">
        <v>326</v>
      </c>
      <c r="D68" s="165" t="s">
        <v>80</v>
      </c>
      <c r="E68" s="178">
        <f t="shared" si="2"/>
        <v>240000</v>
      </c>
      <c r="F68" s="30" t="s">
        <v>561</v>
      </c>
      <c r="G68" s="166">
        <v>120</v>
      </c>
      <c r="H68" s="29"/>
      <c r="I68" s="167">
        <v>2018</v>
      </c>
      <c r="J68" s="30" t="s">
        <v>84</v>
      </c>
      <c r="K68" s="167" t="s">
        <v>257</v>
      </c>
      <c r="L68" s="168"/>
      <c r="M68" s="168" t="s">
        <v>86</v>
      </c>
      <c r="N68" s="167" t="s">
        <v>85</v>
      </c>
      <c r="O68" s="167" t="s">
        <v>85</v>
      </c>
      <c r="P68" s="165" t="s">
        <v>110</v>
      </c>
      <c r="Q68" s="165" t="s">
        <v>327</v>
      </c>
      <c r="R68" s="165" t="s">
        <v>110</v>
      </c>
      <c r="S68" s="165" t="s">
        <v>110</v>
      </c>
      <c r="T68" s="261" t="s">
        <v>85</v>
      </c>
      <c r="U68" s="165" t="s">
        <v>109</v>
      </c>
      <c r="V68" s="165" t="s">
        <v>245</v>
      </c>
      <c r="W68" s="261" t="s">
        <v>85</v>
      </c>
      <c r="X68" s="167" t="s">
        <v>85</v>
      </c>
      <c r="Y68" s="261" t="s">
        <v>85</v>
      </c>
      <c r="Z68" s="167" t="s">
        <v>85</v>
      </c>
      <c r="AA68" s="167" t="s">
        <v>85</v>
      </c>
      <c r="AB68" s="261"/>
      <c r="AC68" s="261"/>
      <c r="AD68" s="262"/>
      <c r="AE68" s="262"/>
      <c r="AF68" s="261"/>
      <c r="AG68" s="262"/>
      <c r="AH68" s="261" t="s">
        <v>85</v>
      </c>
      <c r="AI68" s="262"/>
      <c r="AJ68" s="262"/>
      <c r="AK68" s="165" t="s">
        <v>88</v>
      </c>
      <c r="AL68" s="267"/>
      <c r="AM68" s="261" t="s">
        <v>85</v>
      </c>
      <c r="AN68" s="261" t="s">
        <v>84</v>
      </c>
      <c r="AO68" s="167" t="s">
        <v>85</v>
      </c>
      <c r="AP68" s="167" t="s">
        <v>85</v>
      </c>
      <c r="AQ68" s="261" t="s">
        <v>85</v>
      </c>
      <c r="AR68" s="165" t="s">
        <v>88</v>
      </c>
      <c r="AS68" s="165" t="s">
        <v>88</v>
      </c>
      <c r="AT68" s="165" t="s">
        <v>88</v>
      </c>
      <c r="AU68" s="167" t="s">
        <v>85</v>
      </c>
      <c r="AV68" s="167" t="s">
        <v>85</v>
      </c>
      <c r="AW68" s="167" t="s">
        <v>85</v>
      </c>
      <c r="AX68" s="167" t="s">
        <v>85</v>
      </c>
      <c r="AY68" s="167" t="s">
        <v>85</v>
      </c>
      <c r="AZ68" s="165" t="s">
        <v>109</v>
      </c>
      <c r="BA68" s="167" t="s">
        <v>85</v>
      </c>
      <c r="BB68" s="167" t="s">
        <v>85</v>
      </c>
      <c r="BC68" s="165" t="s">
        <v>86</v>
      </c>
      <c r="BD68" s="165" t="s">
        <v>86</v>
      </c>
      <c r="BE68" s="165" t="s">
        <v>86</v>
      </c>
      <c r="BF68" s="165" t="s">
        <v>86</v>
      </c>
      <c r="BG68" s="262"/>
      <c r="BH68" s="261" t="s">
        <v>85</v>
      </c>
      <c r="BI68" s="261" t="s">
        <v>85</v>
      </c>
      <c r="BJ68" s="261" t="s">
        <v>85</v>
      </c>
      <c r="BK68" s="169" t="s">
        <v>109</v>
      </c>
      <c r="BL68" s="167" t="s">
        <v>85</v>
      </c>
      <c r="BM68" s="169" t="s">
        <v>88</v>
      </c>
      <c r="BN68" s="261" t="s">
        <v>84</v>
      </c>
      <c r="BO68" s="261" t="s">
        <v>85</v>
      </c>
      <c r="BP68" s="165" t="s">
        <v>109</v>
      </c>
      <c r="BQ68" s="117"/>
    </row>
    <row r="69" spans="1:69" ht="25.5">
      <c r="A69" s="130">
        <v>53</v>
      </c>
      <c r="B69" s="100" t="s">
        <v>313</v>
      </c>
      <c r="C69" s="47" t="s">
        <v>328</v>
      </c>
      <c r="D69" s="165" t="s">
        <v>80</v>
      </c>
      <c r="E69" s="178">
        <f t="shared" si="2"/>
        <v>80000</v>
      </c>
      <c r="F69" s="30" t="s">
        <v>561</v>
      </c>
      <c r="G69" s="166">
        <v>40</v>
      </c>
      <c r="H69" s="29"/>
      <c r="I69" s="167">
        <v>1920</v>
      </c>
      <c r="J69" s="30" t="s">
        <v>84</v>
      </c>
      <c r="K69" s="167" t="s">
        <v>257</v>
      </c>
      <c r="L69" s="168"/>
      <c r="M69" s="168" t="s">
        <v>86</v>
      </c>
      <c r="N69" s="167" t="s">
        <v>85</v>
      </c>
      <c r="O69" s="167" t="s">
        <v>85</v>
      </c>
      <c r="P69" s="165" t="s">
        <v>287</v>
      </c>
      <c r="Q69" s="165" t="s">
        <v>259</v>
      </c>
      <c r="R69" s="165" t="s">
        <v>297</v>
      </c>
      <c r="S69" s="165" t="s">
        <v>298</v>
      </c>
      <c r="T69" s="261" t="s">
        <v>85</v>
      </c>
      <c r="U69" s="165" t="s">
        <v>109</v>
      </c>
      <c r="V69" s="165" t="s">
        <v>245</v>
      </c>
      <c r="W69" s="261" t="s">
        <v>85</v>
      </c>
      <c r="X69" s="167" t="s">
        <v>85</v>
      </c>
      <c r="Y69" s="261" t="s">
        <v>85</v>
      </c>
      <c r="Z69" s="167" t="s">
        <v>85</v>
      </c>
      <c r="AA69" s="167" t="s">
        <v>85</v>
      </c>
      <c r="AB69" s="261"/>
      <c r="AC69" s="261"/>
      <c r="AD69" s="262"/>
      <c r="AE69" s="262"/>
      <c r="AF69" s="261"/>
      <c r="AG69" s="262"/>
      <c r="AH69" s="261" t="s">
        <v>85</v>
      </c>
      <c r="AI69" s="262"/>
      <c r="AJ69" s="262"/>
      <c r="AK69" s="165" t="s">
        <v>88</v>
      </c>
      <c r="AL69" s="267"/>
      <c r="AM69" s="261" t="s">
        <v>85</v>
      </c>
      <c r="AN69" s="261" t="s">
        <v>84</v>
      </c>
      <c r="AO69" s="167" t="s">
        <v>85</v>
      </c>
      <c r="AP69" s="167" t="s">
        <v>85</v>
      </c>
      <c r="AQ69" s="261" t="s">
        <v>85</v>
      </c>
      <c r="AR69" s="165" t="s">
        <v>88</v>
      </c>
      <c r="AS69" s="165" t="s">
        <v>88</v>
      </c>
      <c r="AT69" s="165" t="s">
        <v>88</v>
      </c>
      <c r="AU69" s="167" t="s">
        <v>85</v>
      </c>
      <c r="AV69" s="167" t="s">
        <v>85</v>
      </c>
      <c r="AW69" s="167" t="s">
        <v>85</v>
      </c>
      <c r="AX69" s="167" t="s">
        <v>85</v>
      </c>
      <c r="AY69" s="167" t="s">
        <v>85</v>
      </c>
      <c r="AZ69" s="165" t="s">
        <v>109</v>
      </c>
      <c r="BA69" s="167" t="s">
        <v>85</v>
      </c>
      <c r="BB69" s="167" t="s">
        <v>85</v>
      </c>
      <c r="BC69" s="165" t="s">
        <v>86</v>
      </c>
      <c r="BD69" s="165" t="s">
        <v>86</v>
      </c>
      <c r="BE69" s="165" t="s">
        <v>86</v>
      </c>
      <c r="BF69" s="165" t="s">
        <v>86</v>
      </c>
      <c r="BG69" s="262"/>
      <c r="BH69" s="261" t="s">
        <v>85</v>
      </c>
      <c r="BI69" s="261" t="s">
        <v>85</v>
      </c>
      <c r="BJ69" s="261" t="s">
        <v>85</v>
      </c>
      <c r="BK69" s="169" t="s">
        <v>109</v>
      </c>
      <c r="BL69" s="167" t="s">
        <v>85</v>
      </c>
      <c r="BM69" s="169" t="s">
        <v>88</v>
      </c>
      <c r="BN69" s="261" t="s">
        <v>84</v>
      </c>
      <c r="BO69" s="261" t="s">
        <v>85</v>
      </c>
      <c r="BP69" s="165" t="s">
        <v>109</v>
      </c>
      <c r="BQ69" s="117"/>
    </row>
    <row r="70" spans="1:69" ht="25.5">
      <c r="A70" s="130">
        <v>54</v>
      </c>
      <c r="B70" s="100" t="s">
        <v>313</v>
      </c>
      <c r="C70" s="47" t="s">
        <v>329</v>
      </c>
      <c r="D70" s="165" t="s">
        <v>80</v>
      </c>
      <c r="E70" s="178">
        <f t="shared" si="2"/>
        <v>100000</v>
      </c>
      <c r="F70" s="30" t="s">
        <v>561</v>
      </c>
      <c r="G70" s="166">
        <v>50</v>
      </c>
      <c r="H70" s="29"/>
      <c r="I70" s="167">
        <v>1920</v>
      </c>
      <c r="J70" s="30" t="s">
        <v>84</v>
      </c>
      <c r="K70" s="167" t="s">
        <v>257</v>
      </c>
      <c r="L70" s="168"/>
      <c r="M70" s="168" t="s">
        <v>86</v>
      </c>
      <c r="N70" s="167" t="s">
        <v>85</v>
      </c>
      <c r="O70" s="167" t="s">
        <v>85</v>
      </c>
      <c r="P70" s="165" t="s">
        <v>287</v>
      </c>
      <c r="Q70" s="165" t="s">
        <v>325</v>
      </c>
      <c r="R70" s="165" t="s">
        <v>259</v>
      </c>
      <c r="S70" s="165" t="s">
        <v>290</v>
      </c>
      <c r="T70" s="261" t="s">
        <v>85</v>
      </c>
      <c r="U70" s="165" t="s">
        <v>109</v>
      </c>
      <c r="V70" s="165" t="s">
        <v>245</v>
      </c>
      <c r="W70" s="261" t="s">
        <v>85</v>
      </c>
      <c r="X70" s="167" t="s">
        <v>85</v>
      </c>
      <c r="Y70" s="261" t="s">
        <v>85</v>
      </c>
      <c r="Z70" s="167" t="s">
        <v>85</v>
      </c>
      <c r="AA70" s="167" t="s">
        <v>85</v>
      </c>
      <c r="AB70" s="261"/>
      <c r="AC70" s="261"/>
      <c r="AD70" s="262"/>
      <c r="AE70" s="262"/>
      <c r="AF70" s="261"/>
      <c r="AG70" s="262"/>
      <c r="AH70" s="261" t="s">
        <v>85</v>
      </c>
      <c r="AI70" s="262"/>
      <c r="AJ70" s="262"/>
      <c r="AK70" s="165" t="s">
        <v>88</v>
      </c>
      <c r="AL70" s="267"/>
      <c r="AM70" s="261" t="s">
        <v>85</v>
      </c>
      <c r="AN70" s="261" t="s">
        <v>84</v>
      </c>
      <c r="AO70" s="167" t="s">
        <v>85</v>
      </c>
      <c r="AP70" s="167" t="s">
        <v>85</v>
      </c>
      <c r="AQ70" s="261" t="s">
        <v>85</v>
      </c>
      <c r="AR70" s="165" t="s">
        <v>88</v>
      </c>
      <c r="AS70" s="165" t="s">
        <v>88</v>
      </c>
      <c r="AT70" s="165" t="s">
        <v>88</v>
      </c>
      <c r="AU70" s="167" t="s">
        <v>85</v>
      </c>
      <c r="AV70" s="167" t="s">
        <v>85</v>
      </c>
      <c r="AW70" s="167" t="s">
        <v>85</v>
      </c>
      <c r="AX70" s="167" t="s">
        <v>85</v>
      </c>
      <c r="AY70" s="167" t="s">
        <v>85</v>
      </c>
      <c r="AZ70" s="165" t="s">
        <v>109</v>
      </c>
      <c r="BA70" s="167" t="s">
        <v>85</v>
      </c>
      <c r="BB70" s="167" t="s">
        <v>85</v>
      </c>
      <c r="BC70" s="165" t="s">
        <v>86</v>
      </c>
      <c r="BD70" s="165" t="s">
        <v>86</v>
      </c>
      <c r="BE70" s="165" t="s">
        <v>86</v>
      </c>
      <c r="BF70" s="165" t="s">
        <v>86</v>
      </c>
      <c r="BG70" s="262"/>
      <c r="BH70" s="261" t="s">
        <v>85</v>
      </c>
      <c r="BI70" s="261" t="s">
        <v>85</v>
      </c>
      <c r="BJ70" s="261" t="s">
        <v>85</v>
      </c>
      <c r="BK70" s="169" t="s">
        <v>109</v>
      </c>
      <c r="BL70" s="167" t="s">
        <v>85</v>
      </c>
      <c r="BM70" s="169" t="s">
        <v>88</v>
      </c>
      <c r="BN70" s="261" t="s">
        <v>84</v>
      </c>
      <c r="BO70" s="261" t="s">
        <v>85</v>
      </c>
      <c r="BP70" s="165" t="s">
        <v>109</v>
      </c>
      <c r="BQ70" s="117"/>
    </row>
    <row r="71" spans="1:69" ht="25.5">
      <c r="A71" s="130">
        <v>55</v>
      </c>
      <c r="B71" s="100" t="s">
        <v>313</v>
      </c>
      <c r="C71" s="47" t="s">
        <v>330</v>
      </c>
      <c r="D71" s="165" t="s">
        <v>80</v>
      </c>
      <c r="E71" s="178">
        <f t="shared" si="2"/>
        <v>120000</v>
      </c>
      <c r="F71" s="30" t="s">
        <v>561</v>
      </c>
      <c r="G71" s="166">
        <v>60</v>
      </c>
      <c r="H71" s="29"/>
      <c r="I71" s="167">
        <v>1920</v>
      </c>
      <c r="J71" s="30" t="s">
        <v>84</v>
      </c>
      <c r="K71" s="167" t="s">
        <v>257</v>
      </c>
      <c r="L71" s="168"/>
      <c r="M71" s="168" t="s">
        <v>86</v>
      </c>
      <c r="N71" s="167" t="s">
        <v>85</v>
      </c>
      <c r="O71" s="167" t="s">
        <v>85</v>
      </c>
      <c r="P71" s="165" t="s">
        <v>287</v>
      </c>
      <c r="Q71" s="165" t="s">
        <v>325</v>
      </c>
      <c r="R71" s="165" t="s">
        <v>259</v>
      </c>
      <c r="S71" s="165" t="s">
        <v>290</v>
      </c>
      <c r="T71" s="261" t="s">
        <v>85</v>
      </c>
      <c r="U71" s="165" t="s">
        <v>109</v>
      </c>
      <c r="V71" s="165" t="s">
        <v>245</v>
      </c>
      <c r="W71" s="261" t="s">
        <v>85</v>
      </c>
      <c r="X71" s="167" t="s">
        <v>85</v>
      </c>
      <c r="Y71" s="261" t="s">
        <v>85</v>
      </c>
      <c r="Z71" s="167" t="s">
        <v>85</v>
      </c>
      <c r="AA71" s="167" t="s">
        <v>85</v>
      </c>
      <c r="AB71" s="261"/>
      <c r="AC71" s="261"/>
      <c r="AD71" s="262"/>
      <c r="AE71" s="262"/>
      <c r="AF71" s="261"/>
      <c r="AG71" s="262"/>
      <c r="AH71" s="261" t="s">
        <v>85</v>
      </c>
      <c r="AI71" s="262"/>
      <c r="AJ71" s="262"/>
      <c r="AK71" s="165" t="s">
        <v>88</v>
      </c>
      <c r="AL71" s="267"/>
      <c r="AM71" s="261" t="s">
        <v>85</v>
      </c>
      <c r="AN71" s="261" t="s">
        <v>84</v>
      </c>
      <c r="AO71" s="167" t="s">
        <v>85</v>
      </c>
      <c r="AP71" s="167" t="s">
        <v>85</v>
      </c>
      <c r="AQ71" s="261" t="s">
        <v>85</v>
      </c>
      <c r="AR71" s="165" t="s">
        <v>88</v>
      </c>
      <c r="AS71" s="165" t="s">
        <v>88</v>
      </c>
      <c r="AT71" s="165" t="s">
        <v>88</v>
      </c>
      <c r="AU71" s="167" t="s">
        <v>85</v>
      </c>
      <c r="AV71" s="167" t="s">
        <v>85</v>
      </c>
      <c r="AW71" s="167" t="s">
        <v>85</v>
      </c>
      <c r="AX71" s="167" t="s">
        <v>85</v>
      </c>
      <c r="AY71" s="167" t="s">
        <v>85</v>
      </c>
      <c r="AZ71" s="165" t="s">
        <v>109</v>
      </c>
      <c r="BA71" s="167" t="s">
        <v>85</v>
      </c>
      <c r="BB71" s="167" t="s">
        <v>85</v>
      </c>
      <c r="BC71" s="165" t="s">
        <v>86</v>
      </c>
      <c r="BD71" s="165" t="s">
        <v>86</v>
      </c>
      <c r="BE71" s="165" t="s">
        <v>86</v>
      </c>
      <c r="BF71" s="165" t="s">
        <v>86</v>
      </c>
      <c r="BG71" s="262"/>
      <c r="BH71" s="261" t="s">
        <v>85</v>
      </c>
      <c r="BI71" s="261" t="s">
        <v>85</v>
      </c>
      <c r="BJ71" s="261" t="s">
        <v>85</v>
      </c>
      <c r="BK71" s="169" t="s">
        <v>109</v>
      </c>
      <c r="BL71" s="167" t="s">
        <v>85</v>
      </c>
      <c r="BM71" s="169" t="s">
        <v>88</v>
      </c>
      <c r="BN71" s="261" t="s">
        <v>84</v>
      </c>
      <c r="BO71" s="261" t="s">
        <v>85</v>
      </c>
      <c r="BP71" s="165" t="s">
        <v>109</v>
      </c>
      <c r="BQ71" s="117"/>
    </row>
    <row r="72" spans="1:69" ht="25.5">
      <c r="A72" s="130">
        <v>56</v>
      </c>
      <c r="B72" s="100" t="s">
        <v>313</v>
      </c>
      <c r="C72" s="47" t="s">
        <v>331</v>
      </c>
      <c r="D72" s="165" t="s">
        <v>80</v>
      </c>
      <c r="E72" s="178">
        <f t="shared" si="2"/>
        <v>214000</v>
      </c>
      <c r="F72" s="30" t="s">
        <v>561</v>
      </c>
      <c r="G72" s="166">
        <v>107</v>
      </c>
      <c r="H72" s="29"/>
      <c r="I72" s="167">
        <v>1920</v>
      </c>
      <c r="J72" s="30" t="s">
        <v>84</v>
      </c>
      <c r="K72" s="167" t="s">
        <v>257</v>
      </c>
      <c r="L72" s="168"/>
      <c r="M72" s="168" t="s">
        <v>86</v>
      </c>
      <c r="N72" s="167" t="s">
        <v>85</v>
      </c>
      <c r="O72" s="167" t="s">
        <v>85</v>
      </c>
      <c r="P72" s="165" t="s">
        <v>287</v>
      </c>
      <c r="Q72" s="165" t="s">
        <v>259</v>
      </c>
      <c r="R72" s="165" t="s">
        <v>297</v>
      </c>
      <c r="S72" s="165" t="s">
        <v>298</v>
      </c>
      <c r="T72" s="261" t="s">
        <v>85</v>
      </c>
      <c r="U72" s="165" t="s">
        <v>109</v>
      </c>
      <c r="V72" s="165" t="s">
        <v>245</v>
      </c>
      <c r="W72" s="261" t="s">
        <v>85</v>
      </c>
      <c r="X72" s="167" t="s">
        <v>85</v>
      </c>
      <c r="Y72" s="261" t="s">
        <v>85</v>
      </c>
      <c r="Z72" s="167" t="s">
        <v>85</v>
      </c>
      <c r="AA72" s="167" t="s">
        <v>85</v>
      </c>
      <c r="AB72" s="261"/>
      <c r="AC72" s="261"/>
      <c r="AD72" s="262"/>
      <c r="AE72" s="262"/>
      <c r="AF72" s="261"/>
      <c r="AG72" s="262"/>
      <c r="AH72" s="261" t="s">
        <v>85</v>
      </c>
      <c r="AI72" s="262"/>
      <c r="AJ72" s="262"/>
      <c r="AK72" s="165" t="s">
        <v>88</v>
      </c>
      <c r="AL72" s="267"/>
      <c r="AM72" s="261" t="s">
        <v>85</v>
      </c>
      <c r="AN72" s="261" t="s">
        <v>84</v>
      </c>
      <c r="AO72" s="167" t="s">
        <v>85</v>
      </c>
      <c r="AP72" s="167" t="s">
        <v>85</v>
      </c>
      <c r="AQ72" s="261" t="s">
        <v>85</v>
      </c>
      <c r="AR72" s="165" t="s">
        <v>88</v>
      </c>
      <c r="AS72" s="165" t="s">
        <v>88</v>
      </c>
      <c r="AT72" s="165" t="s">
        <v>88</v>
      </c>
      <c r="AU72" s="167" t="s">
        <v>85</v>
      </c>
      <c r="AV72" s="167" t="s">
        <v>85</v>
      </c>
      <c r="AW72" s="167" t="s">
        <v>85</v>
      </c>
      <c r="AX72" s="167" t="s">
        <v>85</v>
      </c>
      <c r="AY72" s="167" t="s">
        <v>85</v>
      </c>
      <c r="AZ72" s="165" t="s">
        <v>109</v>
      </c>
      <c r="BA72" s="167" t="s">
        <v>85</v>
      </c>
      <c r="BB72" s="167" t="s">
        <v>85</v>
      </c>
      <c r="BC72" s="165" t="s">
        <v>86</v>
      </c>
      <c r="BD72" s="165" t="s">
        <v>86</v>
      </c>
      <c r="BE72" s="165" t="s">
        <v>86</v>
      </c>
      <c r="BF72" s="165" t="s">
        <v>86</v>
      </c>
      <c r="BG72" s="262"/>
      <c r="BH72" s="261" t="s">
        <v>85</v>
      </c>
      <c r="BI72" s="261" t="s">
        <v>85</v>
      </c>
      <c r="BJ72" s="261" t="s">
        <v>85</v>
      </c>
      <c r="BK72" s="169" t="s">
        <v>109</v>
      </c>
      <c r="BL72" s="167" t="s">
        <v>85</v>
      </c>
      <c r="BM72" s="169" t="s">
        <v>88</v>
      </c>
      <c r="BN72" s="261" t="s">
        <v>84</v>
      </c>
      <c r="BO72" s="261" t="s">
        <v>85</v>
      </c>
      <c r="BP72" s="165" t="s">
        <v>109</v>
      </c>
      <c r="BQ72" s="117"/>
    </row>
    <row r="73" spans="1:69" ht="25.5">
      <c r="A73" s="130">
        <v>57</v>
      </c>
      <c r="B73" s="100" t="s">
        <v>313</v>
      </c>
      <c r="C73" s="47" t="s">
        <v>332</v>
      </c>
      <c r="D73" s="165" t="s">
        <v>80</v>
      </c>
      <c r="E73" s="178">
        <v>147994.28</v>
      </c>
      <c r="F73" s="297" t="s">
        <v>79</v>
      </c>
      <c r="G73" s="166">
        <v>39.06</v>
      </c>
      <c r="H73" s="29"/>
      <c r="I73" s="167">
        <v>1910</v>
      </c>
      <c r="J73" s="30" t="s">
        <v>84</v>
      </c>
      <c r="K73" s="167" t="s">
        <v>257</v>
      </c>
      <c r="L73" s="168"/>
      <c r="M73" s="168" t="s">
        <v>86</v>
      </c>
      <c r="N73" s="167" t="s">
        <v>85</v>
      </c>
      <c r="O73" s="167" t="s">
        <v>85</v>
      </c>
      <c r="P73" s="165" t="s">
        <v>287</v>
      </c>
      <c r="Q73" s="165" t="s">
        <v>325</v>
      </c>
      <c r="R73" s="165" t="s">
        <v>259</v>
      </c>
      <c r="S73" s="165" t="s">
        <v>290</v>
      </c>
      <c r="T73" s="261" t="s">
        <v>85</v>
      </c>
      <c r="U73" s="165" t="s">
        <v>109</v>
      </c>
      <c r="V73" s="165" t="s">
        <v>245</v>
      </c>
      <c r="W73" s="261" t="s">
        <v>85</v>
      </c>
      <c r="X73" s="167" t="s">
        <v>85</v>
      </c>
      <c r="Y73" s="261" t="s">
        <v>85</v>
      </c>
      <c r="Z73" s="167" t="s">
        <v>85</v>
      </c>
      <c r="AA73" s="167" t="s">
        <v>85</v>
      </c>
      <c r="AB73" s="261"/>
      <c r="AC73" s="261"/>
      <c r="AD73" s="262"/>
      <c r="AE73" s="262"/>
      <c r="AF73" s="261"/>
      <c r="AG73" s="262"/>
      <c r="AH73" s="261" t="s">
        <v>85</v>
      </c>
      <c r="AI73" s="262"/>
      <c r="AJ73" s="262"/>
      <c r="AK73" s="165" t="s">
        <v>88</v>
      </c>
      <c r="AL73" s="267"/>
      <c r="AM73" s="261" t="s">
        <v>85</v>
      </c>
      <c r="AN73" s="261" t="s">
        <v>84</v>
      </c>
      <c r="AO73" s="167" t="s">
        <v>85</v>
      </c>
      <c r="AP73" s="167" t="s">
        <v>85</v>
      </c>
      <c r="AQ73" s="261" t="s">
        <v>85</v>
      </c>
      <c r="AR73" s="165" t="s">
        <v>88</v>
      </c>
      <c r="AS73" s="165" t="s">
        <v>88</v>
      </c>
      <c r="AT73" s="165" t="s">
        <v>88</v>
      </c>
      <c r="AU73" s="167" t="s">
        <v>85</v>
      </c>
      <c r="AV73" s="167" t="s">
        <v>85</v>
      </c>
      <c r="AW73" s="167" t="s">
        <v>85</v>
      </c>
      <c r="AX73" s="167" t="s">
        <v>85</v>
      </c>
      <c r="AY73" s="167" t="s">
        <v>85</v>
      </c>
      <c r="AZ73" s="165" t="s">
        <v>109</v>
      </c>
      <c r="BA73" s="167" t="s">
        <v>85</v>
      </c>
      <c r="BB73" s="167" t="s">
        <v>85</v>
      </c>
      <c r="BC73" s="165" t="s">
        <v>86</v>
      </c>
      <c r="BD73" s="165" t="s">
        <v>86</v>
      </c>
      <c r="BE73" s="165" t="s">
        <v>86</v>
      </c>
      <c r="BF73" s="165" t="s">
        <v>86</v>
      </c>
      <c r="BG73" s="262"/>
      <c r="BH73" s="261" t="s">
        <v>85</v>
      </c>
      <c r="BI73" s="261" t="s">
        <v>85</v>
      </c>
      <c r="BJ73" s="261" t="s">
        <v>85</v>
      </c>
      <c r="BK73" s="169" t="s">
        <v>109</v>
      </c>
      <c r="BL73" s="167" t="s">
        <v>85</v>
      </c>
      <c r="BM73" s="169" t="s">
        <v>88</v>
      </c>
      <c r="BN73" s="261" t="s">
        <v>84</v>
      </c>
      <c r="BO73" s="261" t="s">
        <v>85</v>
      </c>
      <c r="BP73" s="165" t="s">
        <v>109</v>
      </c>
      <c r="BQ73" s="117"/>
    </row>
    <row r="74" spans="1:69" ht="25.5">
      <c r="A74" s="130">
        <v>58</v>
      </c>
      <c r="B74" s="100" t="s">
        <v>313</v>
      </c>
      <c r="C74" s="47" t="s">
        <v>333</v>
      </c>
      <c r="D74" s="165" t="s">
        <v>80</v>
      </c>
      <c r="E74" s="178">
        <f t="shared" ref="E74:E85" si="3">G74*2000</f>
        <v>108000</v>
      </c>
      <c r="F74" s="30" t="s">
        <v>561</v>
      </c>
      <c r="G74" s="166">
        <v>54</v>
      </c>
      <c r="H74" s="29"/>
      <c r="I74" s="167">
        <v>1924</v>
      </c>
      <c r="J74" s="30" t="s">
        <v>84</v>
      </c>
      <c r="K74" s="167" t="s">
        <v>257</v>
      </c>
      <c r="L74" s="168"/>
      <c r="M74" s="168" t="s">
        <v>86</v>
      </c>
      <c r="N74" s="167" t="s">
        <v>85</v>
      </c>
      <c r="O74" s="167" t="s">
        <v>85</v>
      </c>
      <c r="P74" s="165" t="s">
        <v>287</v>
      </c>
      <c r="Q74" s="165" t="s">
        <v>325</v>
      </c>
      <c r="R74" s="165" t="s">
        <v>259</v>
      </c>
      <c r="S74" s="165" t="s">
        <v>290</v>
      </c>
      <c r="T74" s="261" t="s">
        <v>85</v>
      </c>
      <c r="U74" s="165" t="s">
        <v>109</v>
      </c>
      <c r="V74" s="165" t="s">
        <v>245</v>
      </c>
      <c r="W74" s="261" t="s">
        <v>85</v>
      </c>
      <c r="X74" s="167" t="s">
        <v>85</v>
      </c>
      <c r="Y74" s="261" t="s">
        <v>85</v>
      </c>
      <c r="Z74" s="167" t="s">
        <v>85</v>
      </c>
      <c r="AA74" s="167" t="s">
        <v>85</v>
      </c>
      <c r="AB74" s="261"/>
      <c r="AC74" s="261"/>
      <c r="AD74" s="262"/>
      <c r="AE74" s="262"/>
      <c r="AF74" s="261"/>
      <c r="AG74" s="262"/>
      <c r="AH74" s="261" t="s">
        <v>85</v>
      </c>
      <c r="AI74" s="262"/>
      <c r="AJ74" s="262"/>
      <c r="AK74" s="165" t="s">
        <v>88</v>
      </c>
      <c r="AL74" s="267"/>
      <c r="AM74" s="261" t="s">
        <v>85</v>
      </c>
      <c r="AN74" s="261" t="s">
        <v>84</v>
      </c>
      <c r="AO74" s="167" t="s">
        <v>85</v>
      </c>
      <c r="AP74" s="167" t="s">
        <v>85</v>
      </c>
      <c r="AQ74" s="261" t="s">
        <v>85</v>
      </c>
      <c r="AR74" s="165" t="s">
        <v>88</v>
      </c>
      <c r="AS74" s="165" t="s">
        <v>88</v>
      </c>
      <c r="AT74" s="165" t="s">
        <v>88</v>
      </c>
      <c r="AU74" s="167" t="s">
        <v>85</v>
      </c>
      <c r="AV74" s="167" t="s">
        <v>85</v>
      </c>
      <c r="AW74" s="167" t="s">
        <v>85</v>
      </c>
      <c r="AX74" s="167" t="s">
        <v>85</v>
      </c>
      <c r="AY74" s="167" t="s">
        <v>85</v>
      </c>
      <c r="AZ74" s="165" t="s">
        <v>109</v>
      </c>
      <c r="BA74" s="167" t="s">
        <v>85</v>
      </c>
      <c r="BB74" s="167" t="s">
        <v>85</v>
      </c>
      <c r="BC74" s="165" t="s">
        <v>86</v>
      </c>
      <c r="BD74" s="165" t="s">
        <v>86</v>
      </c>
      <c r="BE74" s="165" t="s">
        <v>86</v>
      </c>
      <c r="BF74" s="165" t="s">
        <v>86</v>
      </c>
      <c r="BG74" s="262"/>
      <c r="BH74" s="261" t="s">
        <v>85</v>
      </c>
      <c r="BI74" s="261" t="s">
        <v>85</v>
      </c>
      <c r="BJ74" s="261" t="s">
        <v>85</v>
      </c>
      <c r="BK74" s="169" t="s">
        <v>109</v>
      </c>
      <c r="BL74" s="167" t="s">
        <v>85</v>
      </c>
      <c r="BM74" s="169" t="s">
        <v>88</v>
      </c>
      <c r="BN74" s="261" t="s">
        <v>84</v>
      </c>
      <c r="BO74" s="261" t="s">
        <v>85</v>
      </c>
      <c r="BP74" s="165" t="s">
        <v>109</v>
      </c>
      <c r="BQ74" s="117"/>
    </row>
    <row r="75" spans="1:69" ht="25.5">
      <c r="A75" s="130">
        <v>59</v>
      </c>
      <c r="B75" s="100" t="s">
        <v>313</v>
      </c>
      <c r="C75" s="47" t="s">
        <v>334</v>
      </c>
      <c r="D75" s="165" t="s">
        <v>80</v>
      </c>
      <c r="E75" s="178">
        <f t="shared" si="3"/>
        <v>80000</v>
      </c>
      <c r="F75" s="30" t="s">
        <v>561</v>
      </c>
      <c r="G75" s="166">
        <v>40</v>
      </c>
      <c r="H75" s="29"/>
      <c r="I75" s="167">
        <v>1920</v>
      </c>
      <c r="J75" s="30" t="s">
        <v>84</v>
      </c>
      <c r="K75" s="167" t="s">
        <v>257</v>
      </c>
      <c r="L75" s="168"/>
      <c r="M75" s="168" t="s">
        <v>86</v>
      </c>
      <c r="N75" s="167" t="s">
        <v>85</v>
      </c>
      <c r="O75" s="167" t="s">
        <v>85</v>
      </c>
      <c r="P75" s="165" t="s">
        <v>287</v>
      </c>
      <c r="Q75" s="165" t="s">
        <v>325</v>
      </c>
      <c r="R75" s="165" t="s">
        <v>259</v>
      </c>
      <c r="S75" s="165" t="s">
        <v>290</v>
      </c>
      <c r="T75" s="261" t="s">
        <v>85</v>
      </c>
      <c r="U75" s="165" t="s">
        <v>109</v>
      </c>
      <c r="V75" s="165" t="s">
        <v>245</v>
      </c>
      <c r="W75" s="261" t="s">
        <v>85</v>
      </c>
      <c r="X75" s="167" t="s">
        <v>85</v>
      </c>
      <c r="Y75" s="261" t="s">
        <v>85</v>
      </c>
      <c r="Z75" s="167" t="s">
        <v>85</v>
      </c>
      <c r="AA75" s="167" t="s">
        <v>85</v>
      </c>
      <c r="AB75" s="261"/>
      <c r="AC75" s="261"/>
      <c r="AD75" s="262"/>
      <c r="AE75" s="262"/>
      <c r="AF75" s="261"/>
      <c r="AG75" s="262"/>
      <c r="AH75" s="261" t="s">
        <v>85</v>
      </c>
      <c r="AI75" s="262"/>
      <c r="AJ75" s="262"/>
      <c r="AK75" s="165" t="s">
        <v>88</v>
      </c>
      <c r="AL75" s="267"/>
      <c r="AM75" s="261" t="s">
        <v>85</v>
      </c>
      <c r="AN75" s="261" t="s">
        <v>84</v>
      </c>
      <c r="AO75" s="167" t="s">
        <v>85</v>
      </c>
      <c r="AP75" s="167" t="s">
        <v>85</v>
      </c>
      <c r="AQ75" s="261" t="s">
        <v>85</v>
      </c>
      <c r="AR75" s="165" t="s">
        <v>88</v>
      </c>
      <c r="AS75" s="165" t="s">
        <v>88</v>
      </c>
      <c r="AT75" s="165" t="s">
        <v>88</v>
      </c>
      <c r="AU75" s="167" t="s">
        <v>85</v>
      </c>
      <c r="AV75" s="167" t="s">
        <v>85</v>
      </c>
      <c r="AW75" s="167" t="s">
        <v>85</v>
      </c>
      <c r="AX75" s="167" t="s">
        <v>85</v>
      </c>
      <c r="AY75" s="167" t="s">
        <v>85</v>
      </c>
      <c r="AZ75" s="165" t="s">
        <v>109</v>
      </c>
      <c r="BA75" s="167" t="s">
        <v>85</v>
      </c>
      <c r="BB75" s="167" t="s">
        <v>85</v>
      </c>
      <c r="BC75" s="165" t="s">
        <v>86</v>
      </c>
      <c r="BD75" s="165" t="s">
        <v>86</v>
      </c>
      <c r="BE75" s="165" t="s">
        <v>86</v>
      </c>
      <c r="BF75" s="165" t="s">
        <v>86</v>
      </c>
      <c r="BG75" s="262"/>
      <c r="BH75" s="261" t="s">
        <v>85</v>
      </c>
      <c r="BI75" s="261" t="s">
        <v>85</v>
      </c>
      <c r="BJ75" s="261" t="s">
        <v>85</v>
      </c>
      <c r="BK75" s="169" t="s">
        <v>109</v>
      </c>
      <c r="BL75" s="167" t="s">
        <v>85</v>
      </c>
      <c r="BM75" s="169" t="s">
        <v>88</v>
      </c>
      <c r="BN75" s="261" t="s">
        <v>84</v>
      </c>
      <c r="BO75" s="261" t="s">
        <v>85</v>
      </c>
      <c r="BP75" s="165" t="s">
        <v>109</v>
      </c>
      <c r="BQ75" s="117"/>
    </row>
    <row r="76" spans="1:69" ht="25.5">
      <c r="A76" s="130">
        <v>60</v>
      </c>
      <c r="B76" s="100" t="s">
        <v>313</v>
      </c>
      <c r="C76" s="47" t="s">
        <v>335</v>
      </c>
      <c r="D76" s="165" t="s">
        <v>80</v>
      </c>
      <c r="E76" s="178">
        <f t="shared" si="3"/>
        <v>93720</v>
      </c>
      <c r="F76" s="30" t="s">
        <v>561</v>
      </c>
      <c r="G76" s="166">
        <v>46.86</v>
      </c>
      <c r="H76" s="29"/>
      <c r="I76" s="167">
        <v>1920</v>
      </c>
      <c r="J76" s="30" t="s">
        <v>84</v>
      </c>
      <c r="K76" s="167" t="s">
        <v>257</v>
      </c>
      <c r="L76" s="168"/>
      <c r="M76" s="168" t="s">
        <v>86</v>
      </c>
      <c r="N76" s="167" t="s">
        <v>85</v>
      </c>
      <c r="O76" s="167" t="s">
        <v>85</v>
      </c>
      <c r="P76" s="165" t="s">
        <v>287</v>
      </c>
      <c r="Q76" s="165" t="s">
        <v>325</v>
      </c>
      <c r="R76" s="165" t="s">
        <v>259</v>
      </c>
      <c r="S76" s="165" t="s">
        <v>290</v>
      </c>
      <c r="T76" s="261" t="s">
        <v>85</v>
      </c>
      <c r="U76" s="165" t="s">
        <v>109</v>
      </c>
      <c r="V76" s="165" t="s">
        <v>245</v>
      </c>
      <c r="W76" s="261" t="s">
        <v>85</v>
      </c>
      <c r="X76" s="167" t="s">
        <v>85</v>
      </c>
      <c r="Y76" s="261" t="s">
        <v>85</v>
      </c>
      <c r="Z76" s="167" t="s">
        <v>85</v>
      </c>
      <c r="AA76" s="167" t="s">
        <v>85</v>
      </c>
      <c r="AB76" s="261"/>
      <c r="AC76" s="261"/>
      <c r="AD76" s="262"/>
      <c r="AE76" s="262"/>
      <c r="AF76" s="261"/>
      <c r="AG76" s="262"/>
      <c r="AH76" s="261" t="s">
        <v>85</v>
      </c>
      <c r="AI76" s="262"/>
      <c r="AJ76" s="262"/>
      <c r="AK76" s="165" t="s">
        <v>88</v>
      </c>
      <c r="AL76" s="267"/>
      <c r="AM76" s="261" t="s">
        <v>85</v>
      </c>
      <c r="AN76" s="261" t="s">
        <v>84</v>
      </c>
      <c r="AO76" s="167" t="s">
        <v>85</v>
      </c>
      <c r="AP76" s="167" t="s">
        <v>85</v>
      </c>
      <c r="AQ76" s="261" t="s">
        <v>85</v>
      </c>
      <c r="AR76" s="165" t="s">
        <v>88</v>
      </c>
      <c r="AS76" s="165" t="s">
        <v>88</v>
      </c>
      <c r="AT76" s="165" t="s">
        <v>88</v>
      </c>
      <c r="AU76" s="167" t="s">
        <v>85</v>
      </c>
      <c r="AV76" s="167" t="s">
        <v>85</v>
      </c>
      <c r="AW76" s="167" t="s">
        <v>85</v>
      </c>
      <c r="AX76" s="167" t="s">
        <v>85</v>
      </c>
      <c r="AY76" s="167" t="s">
        <v>85</v>
      </c>
      <c r="AZ76" s="165" t="s">
        <v>109</v>
      </c>
      <c r="BA76" s="167" t="s">
        <v>85</v>
      </c>
      <c r="BB76" s="167" t="s">
        <v>85</v>
      </c>
      <c r="BC76" s="165" t="s">
        <v>86</v>
      </c>
      <c r="BD76" s="165" t="s">
        <v>86</v>
      </c>
      <c r="BE76" s="165" t="s">
        <v>86</v>
      </c>
      <c r="BF76" s="165" t="s">
        <v>86</v>
      </c>
      <c r="BG76" s="262"/>
      <c r="BH76" s="261" t="s">
        <v>85</v>
      </c>
      <c r="BI76" s="261" t="s">
        <v>85</v>
      </c>
      <c r="BJ76" s="261" t="s">
        <v>85</v>
      </c>
      <c r="BK76" s="169" t="s">
        <v>109</v>
      </c>
      <c r="BL76" s="167" t="s">
        <v>85</v>
      </c>
      <c r="BM76" s="169" t="s">
        <v>88</v>
      </c>
      <c r="BN76" s="261" t="s">
        <v>84</v>
      </c>
      <c r="BO76" s="261" t="s">
        <v>85</v>
      </c>
      <c r="BP76" s="165" t="s">
        <v>109</v>
      </c>
      <c r="BQ76" s="117"/>
    </row>
    <row r="77" spans="1:69" ht="25.5">
      <c r="A77" s="130">
        <v>61</v>
      </c>
      <c r="B77" s="100" t="s">
        <v>313</v>
      </c>
      <c r="C77" s="47" t="s">
        <v>336</v>
      </c>
      <c r="D77" s="165" t="s">
        <v>80</v>
      </c>
      <c r="E77" s="178">
        <f t="shared" si="3"/>
        <v>231100</v>
      </c>
      <c r="F77" s="30" t="s">
        <v>561</v>
      </c>
      <c r="G77" s="166">
        <v>115.55</v>
      </c>
      <c r="H77" s="29"/>
      <c r="I77" s="167">
        <v>1916</v>
      </c>
      <c r="J77" s="30" t="s">
        <v>84</v>
      </c>
      <c r="K77" s="167" t="s">
        <v>257</v>
      </c>
      <c r="L77" s="168"/>
      <c r="M77" s="168" t="s">
        <v>86</v>
      </c>
      <c r="N77" s="167" t="s">
        <v>85</v>
      </c>
      <c r="O77" s="167" t="s">
        <v>85</v>
      </c>
      <c r="P77" s="165" t="s">
        <v>287</v>
      </c>
      <c r="Q77" s="165" t="s">
        <v>325</v>
      </c>
      <c r="R77" s="165" t="s">
        <v>259</v>
      </c>
      <c r="S77" s="165" t="s">
        <v>290</v>
      </c>
      <c r="T77" s="261" t="s">
        <v>85</v>
      </c>
      <c r="U77" s="165" t="s">
        <v>109</v>
      </c>
      <c r="V77" s="165" t="s">
        <v>245</v>
      </c>
      <c r="W77" s="261" t="s">
        <v>85</v>
      </c>
      <c r="X77" s="167" t="s">
        <v>85</v>
      </c>
      <c r="Y77" s="261" t="s">
        <v>85</v>
      </c>
      <c r="Z77" s="167" t="s">
        <v>85</v>
      </c>
      <c r="AA77" s="167" t="s">
        <v>85</v>
      </c>
      <c r="AB77" s="261"/>
      <c r="AC77" s="261"/>
      <c r="AD77" s="262"/>
      <c r="AE77" s="262"/>
      <c r="AF77" s="261"/>
      <c r="AG77" s="262"/>
      <c r="AH77" s="261" t="s">
        <v>85</v>
      </c>
      <c r="AI77" s="262"/>
      <c r="AJ77" s="262"/>
      <c r="AK77" s="165" t="s">
        <v>88</v>
      </c>
      <c r="AL77" s="267"/>
      <c r="AM77" s="261" t="s">
        <v>85</v>
      </c>
      <c r="AN77" s="261" t="s">
        <v>84</v>
      </c>
      <c r="AO77" s="167" t="s">
        <v>85</v>
      </c>
      <c r="AP77" s="167" t="s">
        <v>85</v>
      </c>
      <c r="AQ77" s="261" t="s">
        <v>85</v>
      </c>
      <c r="AR77" s="165" t="s">
        <v>88</v>
      </c>
      <c r="AS77" s="165" t="s">
        <v>88</v>
      </c>
      <c r="AT77" s="165" t="s">
        <v>88</v>
      </c>
      <c r="AU77" s="167" t="s">
        <v>85</v>
      </c>
      <c r="AV77" s="167" t="s">
        <v>85</v>
      </c>
      <c r="AW77" s="167" t="s">
        <v>85</v>
      </c>
      <c r="AX77" s="167" t="s">
        <v>85</v>
      </c>
      <c r="AY77" s="167" t="s">
        <v>85</v>
      </c>
      <c r="AZ77" s="165" t="s">
        <v>109</v>
      </c>
      <c r="BA77" s="167" t="s">
        <v>85</v>
      </c>
      <c r="BB77" s="167" t="s">
        <v>85</v>
      </c>
      <c r="BC77" s="165" t="s">
        <v>86</v>
      </c>
      <c r="BD77" s="165" t="s">
        <v>86</v>
      </c>
      <c r="BE77" s="165" t="s">
        <v>86</v>
      </c>
      <c r="BF77" s="165" t="s">
        <v>86</v>
      </c>
      <c r="BG77" s="262"/>
      <c r="BH77" s="261" t="s">
        <v>85</v>
      </c>
      <c r="BI77" s="261" t="s">
        <v>85</v>
      </c>
      <c r="BJ77" s="261" t="s">
        <v>85</v>
      </c>
      <c r="BK77" s="169" t="s">
        <v>109</v>
      </c>
      <c r="BL77" s="167" t="s">
        <v>85</v>
      </c>
      <c r="BM77" s="169" t="s">
        <v>88</v>
      </c>
      <c r="BN77" s="261" t="s">
        <v>84</v>
      </c>
      <c r="BO77" s="261" t="s">
        <v>85</v>
      </c>
      <c r="BP77" s="165" t="s">
        <v>109</v>
      </c>
      <c r="BQ77" s="117"/>
    </row>
    <row r="78" spans="1:69" ht="25.5">
      <c r="A78" s="130">
        <v>62</v>
      </c>
      <c r="B78" s="100" t="s">
        <v>313</v>
      </c>
      <c r="C78" s="47" t="s">
        <v>337</v>
      </c>
      <c r="D78" s="165" t="s">
        <v>80</v>
      </c>
      <c r="E78" s="178">
        <f t="shared" si="3"/>
        <v>118660</v>
      </c>
      <c r="F78" s="30" t="s">
        <v>561</v>
      </c>
      <c r="G78" s="166">
        <v>59.33</v>
      </c>
      <c r="H78" s="29"/>
      <c r="I78" s="167">
        <v>1916</v>
      </c>
      <c r="J78" s="30" t="s">
        <v>84</v>
      </c>
      <c r="K78" s="167" t="s">
        <v>257</v>
      </c>
      <c r="L78" s="168"/>
      <c r="M78" s="168" t="s">
        <v>86</v>
      </c>
      <c r="N78" s="167" t="s">
        <v>85</v>
      </c>
      <c r="O78" s="167" t="s">
        <v>85</v>
      </c>
      <c r="P78" s="165" t="s">
        <v>287</v>
      </c>
      <c r="Q78" s="165" t="s">
        <v>259</v>
      </c>
      <c r="R78" s="165" t="s">
        <v>297</v>
      </c>
      <c r="S78" s="165" t="s">
        <v>298</v>
      </c>
      <c r="T78" s="261" t="s">
        <v>85</v>
      </c>
      <c r="U78" s="165" t="s">
        <v>109</v>
      </c>
      <c r="V78" s="165" t="s">
        <v>245</v>
      </c>
      <c r="W78" s="261" t="s">
        <v>85</v>
      </c>
      <c r="X78" s="167" t="s">
        <v>85</v>
      </c>
      <c r="Y78" s="261" t="s">
        <v>85</v>
      </c>
      <c r="Z78" s="167" t="s">
        <v>85</v>
      </c>
      <c r="AA78" s="167" t="s">
        <v>85</v>
      </c>
      <c r="AB78" s="261"/>
      <c r="AC78" s="261"/>
      <c r="AD78" s="262"/>
      <c r="AE78" s="262"/>
      <c r="AF78" s="261"/>
      <c r="AG78" s="262"/>
      <c r="AH78" s="261" t="s">
        <v>85</v>
      </c>
      <c r="AI78" s="262"/>
      <c r="AJ78" s="262"/>
      <c r="AK78" s="165" t="s">
        <v>88</v>
      </c>
      <c r="AL78" s="267"/>
      <c r="AM78" s="261" t="s">
        <v>85</v>
      </c>
      <c r="AN78" s="261" t="s">
        <v>84</v>
      </c>
      <c r="AO78" s="167" t="s">
        <v>85</v>
      </c>
      <c r="AP78" s="167" t="s">
        <v>85</v>
      </c>
      <c r="AQ78" s="261" t="s">
        <v>85</v>
      </c>
      <c r="AR78" s="165" t="s">
        <v>88</v>
      </c>
      <c r="AS78" s="165" t="s">
        <v>88</v>
      </c>
      <c r="AT78" s="165" t="s">
        <v>88</v>
      </c>
      <c r="AU78" s="167" t="s">
        <v>85</v>
      </c>
      <c r="AV78" s="167" t="s">
        <v>85</v>
      </c>
      <c r="AW78" s="167" t="s">
        <v>85</v>
      </c>
      <c r="AX78" s="167" t="s">
        <v>85</v>
      </c>
      <c r="AY78" s="167" t="s">
        <v>85</v>
      </c>
      <c r="AZ78" s="165" t="s">
        <v>109</v>
      </c>
      <c r="BA78" s="167" t="s">
        <v>85</v>
      </c>
      <c r="BB78" s="167" t="s">
        <v>85</v>
      </c>
      <c r="BC78" s="165" t="s">
        <v>86</v>
      </c>
      <c r="BD78" s="165" t="s">
        <v>86</v>
      </c>
      <c r="BE78" s="165" t="s">
        <v>86</v>
      </c>
      <c r="BF78" s="165" t="s">
        <v>86</v>
      </c>
      <c r="BG78" s="262"/>
      <c r="BH78" s="261" t="s">
        <v>85</v>
      </c>
      <c r="BI78" s="261" t="s">
        <v>85</v>
      </c>
      <c r="BJ78" s="261" t="s">
        <v>85</v>
      </c>
      <c r="BK78" s="169" t="s">
        <v>109</v>
      </c>
      <c r="BL78" s="167" t="s">
        <v>85</v>
      </c>
      <c r="BM78" s="169" t="s">
        <v>88</v>
      </c>
      <c r="BN78" s="261" t="s">
        <v>84</v>
      </c>
      <c r="BO78" s="261" t="s">
        <v>85</v>
      </c>
      <c r="BP78" s="165" t="s">
        <v>109</v>
      </c>
      <c r="BQ78" s="117"/>
    </row>
    <row r="79" spans="1:69" ht="25.5">
      <c r="A79" s="130">
        <v>63</v>
      </c>
      <c r="B79" s="100" t="s">
        <v>313</v>
      </c>
      <c r="C79" s="47" t="s">
        <v>338</v>
      </c>
      <c r="D79" s="165" t="s">
        <v>80</v>
      </c>
      <c r="E79" s="178">
        <f t="shared" si="3"/>
        <v>83200</v>
      </c>
      <c r="F79" s="30" t="s">
        <v>561</v>
      </c>
      <c r="G79" s="166">
        <v>41.6</v>
      </c>
      <c r="H79" s="29"/>
      <c r="I79" s="167">
        <v>1916</v>
      </c>
      <c r="J79" s="30" t="s">
        <v>84</v>
      </c>
      <c r="K79" s="167" t="s">
        <v>257</v>
      </c>
      <c r="L79" s="168"/>
      <c r="M79" s="168" t="s">
        <v>86</v>
      </c>
      <c r="N79" s="167" t="s">
        <v>85</v>
      </c>
      <c r="O79" s="167" t="s">
        <v>85</v>
      </c>
      <c r="P79" s="165" t="s">
        <v>287</v>
      </c>
      <c r="Q79" s="165" t="s">
        <v>259</v>
      </c>
      <c r="R79" s="165" t="s">
        <v>297</v>
      </c>
      <c r="S79" s="165" t="s">
        <v>298</v>
      </c>
      <c r="T79" s="261" t="s">
        <v>85</v>
      </c>
      <c r="U79" s="165" t="s">
        <v>109</v>
      </c>
      <c r="V79" s="165" t="s">
        <v>245</v>
      </c>
      <c r="W79" s="261" t="s">
        <v>85</v>
      </c>
      <c r="X79" s="167" t="s">
        <v>85</v>
      </c>
      <c r="Y79" s="261" t="s">
        <v>85</v>
      </c>
      <c r="Z79" s="167" t="s">
        <v>85</v>
      </c>
      <c r="AA79" s="167" t="s">
        <v>85</v>
      </c>
      <c r="AB79" s="261"/>
      <c r="AC79" s="261"/>
      <c r="AD79" s="262"/>
      <c r="AE79" s="262"/>
      <c r="AF79" s="261"/>
      <c r="AG79" s="262"/>
      <c r="AH79" s="261" t="s">
        <v>85</v>
      </c>
      <c r="AI79" s="262"/>
      <c r="AJ79" s="262"/>
      <c r="AK79" s="165" t="s">
        <v>88</v>
      </c>
      <c r="AL79" s="267"/>
      <c r="AM79" s="261" t="s">
        <v>85</v>
      </c>
      <c r="AN79" s="261" t="s">
        <v>84</v>
      </c>
      <c r="AO79" s="167" t="s">
        <v>85</v>
      </c>
      <c r="AP79" s="167" t="s">
        <v>85</v>
      </c>
      <c r="AQ79" s="261" t="s">
        <v>85</v>
      </c>
      <c r="AR79" s="165" t="s">
        <v>88</v>
      </c>
      <c r="AS79" s="165" t="s">
        <v>88</v>
      </c>
      <c r="AT79" s="165" t="s">
        <v>88</v>
      </c>
      <c r="AU79" s="167" t="s">
        <v>85</v>
      </c>
      <c r="AV79" s="167" t="s">
        <v>85</v>
      </c>
      <c r="AW79" s="167" t="s">
        <v>85</v>
      </c>
      <c r="AX79" s="167" t="s">
        <v>85</v>
      </c>
      <c r="AY79" s="167" t="s">
        <v>85</v>
      </c>
      <c r="AZ79" s="165" t="s">
        <v>109</v>
      </c>
      <c r="BA79" s="167" t="s">
        <v>85</v>
      </c>
      <c r="BB79" s="167" t="s">
        <v>85</v>
      </c>
      <c r="BC79" s="165" t="s">
        <v>86</v>
      </c>
      <c r="BD79" s="165" t="s">
        <v>86</v>
      </c>
      <c r="BE79" s="165" t="s">
        <v>86</v>
      </c>
      <c r="BF79" s="165" t="s">
        <v>86</v>
      </c>
      <c r="BG79" s="262"/>
      <c r="BH79" s="261" t="s">
        <v>85</v>
      </c>
      <c r="BI79" s="261" t="s">
        <v>85</v>
      </c>
      <c r="BJ79" s="261" t="s">
        <v>85</v>
      </c>
      <c r="BK79" s="169" t="s">
        <v>109</v>
      </c>
      <c r="BL79" s="167" t="s">
        <v>85</v>
      </c>
      <c r="BM79" s="169" t="s">
        <v>88</v>
      </c>
      <c r="BN79" s="261" t="s">
        <v>84</v>
      </c>
      <c r="BO79" s="261" t="s">
        <v>85</v>
      </c>
      <c r="BP79" s="165" t="s">
        <v>109</v>
      </c>
      <c r="BQ79" s="117"/>
    </row>
    <row r="80" spans="1:69" ht="25.5">
      <c r="A80" s="130">
        <v>64</v>
      </c>
      <c r="B80" s="100" t="s">
        <v>313</v>
      </c>
      <c r="C80" s="47" t="s">
        <v>339</v>
      </c>
      <c r="D80" s="165" t="s">
        <v>80</v>
      </c>
      <c r="E80" s="178">
        <f t="shared" si="3"/>
        <v>55760</v>
      </c>
      <c r="F80" s="30" t="s">
        <v>561</v>
      </c>
      <c r="G80" s="166">
        <v>27.88</v>
      </c>
      <c r="H80" s="29"/>
      <c r="I80" s="167">
        <v>1899</v>
      </c>
      <c r="J80" s="30" t="s">
        <v>84</v>
      </c>
      <c r="K80" s="167" t="s">
        <v>257</v>
      </c>
      <c r="L80" s="168"/>
      <c r="M80" s="168" t="s">
        <v>86</v>
      </c>
      <c r="N80" s="167" t="s">
        <v>85</v>
      </c>
      <c r="O80" s="167" t="s">
        <v>85</v>
      </c>
      <c r="P80" s="165" t="s">
        <v>287</v>
      </c>
      <c r="Q80" s="165" t="s">
        <v>325</v>
      </c>
      <c r="R80" s="165" t="s">
        <v>259</v>
      </c>
      <c r="S80" s="165" t="s">
        <v>290</v>
      </c>
      <c r="T80" s="261" t="s">
        <v>85</v>
      </c>
      <c r="U80" s="165" t="s">
        <v>109</v>
      </c>
      <c r="V80" s="165" t="s">
        <v>245</v>
      </c>
      <c r="W80" s="261" t="s">
        <v>85</v>
      </c>
      <c r="X80" s="167" t="s">
        <v>85</v>
      </c>
      <c r="Y80" s="261" t="s">
        <v>85</v>
      </c>
      <c r="Z80" s="167" t="s">
        <v>85</v>
      </c>
      <c r="AA80" s="167" t="s">
        <v>85</v>
      </c>
      <c r="AB80" s="261"/>
      <c r="AC80" s="261"/>
      <c r="AD80" s="262"/>
      <c r="AE80" s="262"/>
      <c r="AF80" s="261"/>
      <c r="AG80" s="262"/>
      <c r="AH80" s="261" t="s">
        <v>85</v>
      </c>
      <c r="AI80" s="262"/>
      <c r="AJ80" s="262"/>
      <c r="AK80" s="165" t="s">
        <v>88</v>
      </c>
      <c r="AL80" s="267"/>
      <c r="AM80" s="261" t="s">
        <v>85</v>
      </c>
      <c r="AN80" s="261" t="s">
        <v>84</v>
      </c>
      <c r="AO80" s="167" t="s">
        <v>85</v>
      </c>
      <c r="AP80" s="167" t="s">
        <v>85</v>
      </c>
      <c r="AQ80" s="261" t="s">
        <v>85</v>
      </c>
      <c r="AR80" s="165" t="s">
        <v>88</v>
      </c>
      <c r="AS80" s="165" t="s">
        <v>88</v>
      </c>
      <c r="AT80" s="165" t="s">
        <v>88</v>
      </c>
      <c r="AU80" s="167" t="s">
        <v>85</v>
      </c>
      <c r="AV80" s="167" t="s">
        <v>85</v>
      </c>
      <c r="AW80" s="167" t="s">
        <v>85</v>
      </c>
      <c r="AX80" s="167" t="s">
        <v>85</v>
      </c>
      <c r="AY80" s="167" t="s">
        <v>85</v>
      </c>
      <c r="AZ80" s="165" t="s">
        <v>109</v>
      </c>
      <c r="BA80" s="167" t="s">
        <v>85</v>
      </c>
      <c r="BB80" s="167" t="s">
        <v>85</v>
      </c>
      <c r="BC80" s="165" t="s">
        <v>86</v>
      </c>
      <c r="BD80" s="165" t="s">
        <v>86</v>
      </c>
      <c r="BE80" s="165" t="s">
        <v>86</v>
      </c>
      <c r="BF80" s="165" t="s">
        <v>86</v>
      </c>
      <c r="BG80" s="262"/>
      <c r="BH80" s="261" t="s">
        <v>85</v>
      </c>
      <c r="BI80" s="261" t="s">
        <v>85</v>
      </c>
      <c r="BJ80" s="261" t="s">
        <v>85</v>
      </c>
      <c r="BK80" s="169" t="s">
        <v>109</v>
      </c>
      <c r="BL80" s="167" t="s">
        <v>85</v>
      </c>
      <c r="BM80" s="169" t="s">
        <v>88</v>
      </c>
      <c r="BN80" s="261" t="s">
        <v>84</v>
      </c>
      <c r="BO80" s="261" t="s">
        <v>85</v>
      </c>
      <c r="BP80" s="165" t="s">
        <v>109</v>
      </c>
      <c r="BQ80" s="117"/>
    </row>
    <row r="81" spans="1:69" ht="25.5">
      <c r="A81" s="130">
        <v>65</v>
      </c>
      <c r="B81" s="100" t="s">
        <v>313</v>
      </c>
      <c r="C81" s="47" t="s">
        <v>340</v>
      </c>
      <c r="D81" s="165" t="s">
        <v>80</v>
      </c>
      <c r="E81" s="178">
        <f t="shared" si="3"/>
        <v>191100</v>
      </c>
      <c r="F81" s="30" t="s">
        <v>561</v>
      </c>
      <c r="G81" s="166">
        <v>95.55</v>
      </c>
      <c r="H81" s="29"/>
      <c r="I81" s="167">
        <v>1910</v>
      </c>
      <c r="J81" s="30" t="s">
        <v>84</v>
      </c>
      <c r="K81" s="167" t="s">
        <v>257</v>
      </c>
      <c r="L81" s="168"/>
      <c r="M81" s="168" t="s">
        <v>86</v>
      </c>
      <c r="N81" s="167" t="s">
        <v>85</v>
      </c>
      <c r="O81" s="167" t="s">
        <v>85</v>
      </c>
      <c r="P81" s="165" t="s">
        <v>287</v>
      </c>
      <c r="Q81" s="165"/>
      <c r="R81" s="165" t="s">
        <v>259</v>
      </c>
      <c r="S81" s="165" t="s">
        <v>290</v>
      </c>
      <c r="T81" s="261" t="s">
        <v>85</v>
      </c>
      <c r="U81" s="165" t="s">
        <v>109</v>
      </c>
      <c r="V81" s="165" t="s">
        <v>245</v>
      </c>
      <c r="W81" s="261" t="s">
        <v>85</v>
      </c>
      <c r="X81" s="167" t="s">
        <v>85</v>
      </c>
      <c r="Y81" s="261" t="s">
        <v>85</v>
      </c>
      <c r="Z81" s="167" t="s">
        <v>85</v>
      </c>
      <c r="AA81" s="167" t="s">
        <v>85</v>
      </c>
      <c r="AB81" s="261"/>
      <c r="AC81" s="261"/>
      <c r="AD81" s="262"/>
      <c r="AE81" s="262"/>
      <c r="AF81" s="261"/>
      <c r="AG81" s="262"/>
      <c r="AH81" s="261" t="s">
        <v>85</v>
      </c>
      <c r="AI81" s="262"/>
      <c r="AJ81" s="262"/>
      <c r="AK81" s="165" t="s">
        <v>88</v>
      </c>
      <c r="AL81" s="267"/>
      <c r="AM81" s="261" t="s">
        <v>85</v>
      </c>
      <c r="AN81" s="261" t="s">
        <v>84</v>
      </c>
      <c r="AO81" s="167" t="s">
        <v>85</v>
      </c>
      <c r="AP81" s="167" t="s">
        <v>85</v>
      </c>
      <c r="AQ81" s="261" t="s">
        <v>85</v>
      </c>
      <c r="AR81" s="165" t="s">
        <v>88</v>
      </c>
      <c r="AS81" s="165" t="s">
        <v>88</v>
      </c>
      <c r="AT81" s="165" t="s">
        <v>88</v>
      </c>
      <c r="AU81" s="167" t="s">
        <v>85</v>
      </c>
      <c r="AV81" s="167" t="s">
        <v>85</v>
      </c>
      <c r="AW81" s="167" t="s">
        <v>85</v>
      </c>
      <c r="AX81" s="167" t="s">
        <v>85</v>
      </c>
      <c r="AY81" s="167" t="s">
        <v>85</v>
      </c>
      <c r="AZ81" s="165" t="s">
        <v>109</v>
      </c>
      <c r="BA81" s="167" t="s">
        <v>85</v>
      </c>
      <c r="BB81" s="167" t="s">
        <v>85</v>
      </c>
      <c r="BC81" s="165" t="s">
        <v>86</v>
      </c>
      <c r="BD81" s="165" t="s">
        <v>86</v>
      </c>
      <c r="BE81" s="165" t="s">
        <v>86</v>
      </c>
      <c r="BF81" s="165" t="s">
        <v>86</v>
      </c>
      <c r="BG81" s="262"/>
      <c r="BH81" s="261" t="s">
        <v>85</v>
      </c>
      <c r="BI81" s="261" t="s">
        <v>85</v>
      </c>
      <c r="BJ81" s="261" t="s">
        <v>85</v>
      </c>
      <c r="BK81" s="169" t="s">
        <v>109</v>
      </c>
      <c r="BL81" s="167" t="s">
        <v>85</v>
      </c>
      <c r="BM81" s="169" t="s">
        <v>88</v>
      </c>
      <c r="BN81" s="261" t="s">
        <v>84</v>
      </c>
      <c r="BO81" s="261" t="s">
        <v>85</v>
      </c>
      <c r="BP81" s="165" t="s">
        <v>109</v>
      </c>
      <c r="BQ81" s="117"/>
    </row>
    <row r="82" spans="1:69" ht="25.5">
      <c r="A82" s="130">
        <v>66</v>
      </c>
      <c r="B82" s="100" t="s">
        <v>313</v>
      </c>
      <c r="C82" s="47" t="s">
        <v>341</v>
      </c>
      <c r="D82" s="165" t="s">
        <v>80</v>
      </c>
      <c r="E82" s="178">
        <f t="shared" si="3"/>
        <v>44900</v>
      </c>
      <c r="F82" s="30" t="s">
        <v>561</v>
      </c>
      <c r="G82" s="166">
        <v>22.45</v>
      </c>
      <c r="H82" s="29"/>
      <c r="I82" s="167">
        <v>1920</v>
      </c>
      <c r="J82" s="30" t="s">
        <v>84</v>
      </c>
      <c r="K82" s="167" t="s">
        <v>257</v>
      </c>
      <c r="L82" s="168"/>
      <c r="M82" s="168" t="s">
        <v>86</v>
      </c>
      <c r="N82" s="167" t="s">
        <v>85</v>
      </c>
      <c r="O82" s="167" t="s">
        <v>85</v>
      </c>
      <c r="P82" s="165" t="s">
        <v>287</v>
      </c>
      <c r="Q82" s="165" t="s">
        <v>259</v>
      </c>
      <c r="R82" s="165" t="s">
        <v>297</v>
      </c>
      <c r="S82" s="165" t="s">
        <v>298</v>
      </c>
      <c r="T82" s="261" t="s">
        <v>85</v>
      </c>
      <c r="U82" s="165" t="s">
        <v>109</v>
      </c>
      <c r="V82" s="165" t="s">
        <v>245</v>
      </c>
      <c r="W82" s="261" t="s">
        <v>85</v>
      </c>
      <c r="X82" s="167" t="s">
        <v>85</v>
      </c>
      <c r="Y82" s="261" t="s">
        <v>85</v>
      </c>
      <c r="Z82" s="167" t="s">
        <v>85</v>
      </c>
      <c r="AA82" s="167" t="s">
        <v>85</v>
      </c>
      <c r="AB82" s="261"/>
      <c r="AC82" s="261"/>
      <c r="AD82" s="262"/>
      <c r="AE82" s="262"/>
      <c r="AF82" s="261"/>
      <c r="AG82" s="262"/>
      <c r="AH82" s="261" t="s">
        <v>85</v>
      </c>
      <c r="AI82" s="262"/>
      <c r="AJ82" s="262"/>
      <c r="AK82" s="165" t="s">
        <v>88</v>
      </c>
      <c r="AL82" s="267"/>
      <c r="AM82" s="261" t="s">
        <v>85</v>
      </c>
      <c r="AN82" s="261" t="s">
        <v>84</v>
      </c>
      <c r="AO82" s="167" t="s">
        <v>85</v>
      </c>
      <c r="AP82" s="167" t="s">
        <v>85</v>
      </c>
      <c r="AQ82" s="261" t="s">
        <v>85</v>
      </c>
      <c r="AR82" s="165" t="s">
        <v>88</v>
      </c>
      <c r="AS82" s="165" t="s">
        <v>88</v>
      </c>
      <c r="AT82" s="165" t="s">
        <v>88</v>
      </c>
      <c r="AU82" s="167" t="s">
        <v>85</v>
      </c>
      <c r="AV82" s="167" t="s">
        <v>85</v>
      </c>
      <c r="AW82" s="167" t="s">
        <v>85</v>
      </c>
      <c r="AX82" s="167" t="s">
        <v>85</v>
      </c>
      <c r="AY82" s="167" t="s">
        <v>85</v>
      </c>
      <c r="AZ82" s="165" t="s">
        <v>109</v>
      </c>
      <c r="BA82" s="167" t="s">
        <v>85</v>
      </c>
      <c r="BB82" s="167" t="s">
        <v>85</v>
      </c>
      <c r="BC82" s="165" t="s">
        <v>86</v>
      </c>
      <c r="BD82" s="165" t="s">
        <v>86</v>
      </c>
      <c r="BE82" s="165" t="s">
        <v>86</v>
      </c>
      <c r="BF82" s="165" t="s">
        <v>86</v>
      </c>
      <c r="BG82" s="262"/>
      <c r="BH82" s="261" t="s">
        <v>85</v>
      </c>
      <c r="BI82" s="261" t="s">
        <v>85</v>
      </c>
      <c r="BJ82" s="261" t="s">
        <v>85</v>
      </c>
      <c r="BK82" s="169" t="s">
        <v>109</v>
      </c>
      <c r="BL82" s="167" t="s">
        <v>85</v>
      </c>
      <c r="BM82" s="169" t="s">
        <v>88</v>
      </c>
      <c r="BN82" s="261" t="s">
        <v>84</v>
      </c>
      <c r="BO82" s="261" t="s">
        <v>85</v>
      </c>
      <c r="BP82" s="165" t="s">
        <v>109</v>
      </c>
      <c r="BQ82" s="117"/>
    </row>
    <row r="83" spans="1:69" ht="25.5">
      <c r="A83" s="130">
        <v>67</v>
      </c>
      <c r="B83" s="100" t="s">
        <v>313</v>
      </c>
      <c r="C83" s="47" t="s">
        <v>342</v>
      </c>
      <c r="D83" s="165" t="s">
        <v>80</v>
      </c>
      <c r="E83" s="178">
        <f t="shared" si="3"/>
        <v>68580</v>
      </c>
      <c r="F83" s="30" t="s">
        <v>561</v>
      </c>
      <c r="G83" s="166">
        <v>34.29</v>
      </c>
      <c r="H83" s="29"/>
      <c r="I83" s="167" t="s">
        <v>293</v>
      </c>
      <c r="J83" s="30" t="s">
        <v>84</v>
      </c>
      <c r="K83" s="167" t="s">
        <v>257</v>
      </c>
      <c r="L83" s="168"/>
      <c r="M83" s="168" t="s">
        <v>86</v>
      </c>
      <c r="N83" s="167" t="s">
        <v>85</v>
      </c>
      <c r="O83" s="167" t="s">
        <v>85</v>
      </c>
      <c r="P83" s="165" t="s">
        <v>287</v>
      </c>
      <c r="Q83" s="165" t="s">
        <v>325</v>
      </c>
      <c r="R83" s="165" t="s">
        <v>259</v>
      </c>
      <c r="S83" s="165" t="s">
        <v>290</v>
      </c>
      <c r="T83" s="261" t="s">
        <v>85</v>
      </c>
      <c r="U83" s="165" t="s">
        <v>109</v>
      </c>
      <c r="V83" s="165" t="s">
        <v>245</v>
      </c>
      <c r="W83" s="261" t="s">
        <v>85</v>
      </c>
      <c r="X83" s="167" t="s">
        <v>85</v>
      </c>
      <c r="Y83" s="261" t="s">
        <v>85</v>
      </c>
      <c r="Z83" s="167" t="s">
        <v>85</v>
      </c>
      <c r="AA83" s="167" t="s">
        <v>85</v>
      </c>
      <c r="AB83" s="261"/>
      <c r="AC83" s="261"/>
      <c r="AD83" s="262"/>
      <c r="AE83" s="262"/>
      <c r="AF83" s="261"/>
      <c r="AG83" s="262"/>
      <c r="AH83" s="261" t="s">
        <v>85</v>
      </c>
      <c r="AI83" s="262"/>
      <c r="AJ83" s="262"/>
      <c r="AK83" s="165" t="s">
        <v>88</v>
      </c>
      <c r="AL83" s="267"/>
      <c r="AM83" s="261" t="s">
        <v>85</v>
      </c>
      <c r="AN83" s="261" t="s">
        <v>84</v>
      </c>
      <c r="AO83" s="167" t="s">
        <v>85</v>
      </c>
      <c r="AP83" s="167" t="s">
        <v>85</v>
      </c>
      <c r="AQ83" s="261" t="s">
        <v>85</v>
      </c>
      <c r="AR83" s="165" t="s">
        <v>88</v>
      </c>
      <c r="AS83" s="165" t="s">
        <v>88</v>
      </c>
      <c r="AT83" s="165" t="s">
        <v>88</v>
      </c>
      <c r="AU83" s="167" t="s">
        <v>85</v>
      </c>
      <c r="AV83" s="167" t="s">
        <v>85</v>
      </c>
      <c r="AW83" s="167" t="s">
        <v>85</v>
      </c>
      <c r="AX83" s="167" t="s">
        <v>85</v>
      </c>
      <c r="AY83" s="167" t="s">
        <v>85</v>
      </c>
      <c r="AZ83" s="165" t="s">
        <v>109</v>
      </c>
      <c r="BA83" s="167" t="s">
        <v>85</v>
      </c>
      <c r="BB83" s="167" t="s">
        <v>85</v>
      </c>
      <c r="BC83" s="165" t="s">
        <v>86</v>
      </c>
      <c r="BD83" s="165" t="s">
        <v>86</v>
      </c>
      <c r="BE83" s="165" t="s">
        <v>86</v>
      </c>
      <c r="BF83" s="165" t="s">
        <v>86</v>
      </c>
      <c r="BG83" s="262"/>
      <c r="BH83" s="261" t="s">
        <v>85</v>
      </c>
      <c r="BI83" s="261" t="s">
        <v>85</v>
      </c>
      <c r="BJ83" s="261" t="s">
        <v>85</v>
      </c>
      <c r="BK83" s="169" t="s">
        <v>109</v>
      </c>
      <c r="BL83" s="167" t="s">
        <v>85</v>
      </c>
      <c r="BM83" s="169" t="s">
        <v>88</v>
      </c>
      <c r="BN83" s="261" t="s">
        <v>84</v>
      </c>
      <c r="BO83" s="261" t="s">
        <v>85</v>
      </c>
      <c r="BP83" s="165" t="s">
        <v>109</v>
      </c>
      <c r="BQ83" s="117"/>
    </row>
    <row r="84" spans="1:69" ht="25.5">
      <c r="A84" s="130">
        <v>68</v>
      </c>
      <c r="B84" s="100" t="s">
        <v>313</v>
      </c>
      <c r="C84" s="47" t="s">
        <v>343</v>
      </c>
      <c r="D84" s="165" t="s">
        <v>80</v>
      </c>
      <c r="E84" s="178">
        <f t="shared" si="3"/>
        <v>339540</v>
      </c>
      <c r="F84" s="30" t="s">
        <v>561</v>
      </c>
      <c r="G84" s="166">
        <v>169.77</v>
      </c>
      <c r="H84" s="29"/>
      <c r="I84" s="167">
        <v>1968</v>
      </c>
      <c r="J84" s="30" t="s">
        <v>84</v>
      </c>
      <c r="K84" s="167" t="s">
        <v>257</v>
      </c>
      <c r="L84" s="168"/>
      <c r="M84" s="168" t="s">
        <v>86</v>
      </c>
      <c r="N84" s="167" t="s">
        <v>85</v>
      </c>
      <c r="O84" s="167" t="s">
        <v>85</v>
      </c>
      <c r="P84" s="165" t="s">
        <v>287</v>
      </c>
      <c r="Q84" s="165" t="s">
        <v>259</v>
      </c>
      <c r="R84" s="165" t="s">
        <v>297</v>
      </c>
      <c r="S84" s="165" t="s">
        <v>298</v>
      </c>
      <c r="T84" s="261" t="s">
        <v>85</v>
      </c>
      <c r="U84" s="165" t="s">
        <v>109</v>
      </c>
      <c r="V84" s="165" t="s">
        <v>245</v>
      </c>
      <c r="W84" s="261" t="s">
        <v>85</v>
      </c>
      <c r="X84" s="167" t="s">
        <v>85</v>
      </c>
      <c r="Y84" s="261" t="s">
        <v>85</v>
      </c>
      <c r="Z84" s="167" t="s">
        <v>85</v>
      </c>
      <c r="AA84" s="167" t="s">
        <v>85</v>
      </c>
      <c r="AB84" s="261"/>
      <c r="AC84" s="261"/>
      <c r="AD84" s="262"/>
      <c r="AE84" s="262"/>
      <c r="AF84" s="261"/>
      <c r="AG84" s="262"/>
      <c r="AH84" s="261" t="s">
        <v>85</v>
      </c>
      <c r="AI84" s="262"/>
      <c r="AJ84" s="262"/>
      <c r="AK84" s="165" t="s">
        <v>88</v>
      </c>
      <c r="AL84" s="267"/>
      <c r="AM84" s="261" t="s">
        <v>85</v>
      </c>
      <c r="AN84" s="261" t="s">
        <v>84</v>
      </c>
      <c r="AO84" s="167" t="s">
        <v>85</v>
      </c>
      <c r="AP84" s="167" t="s">
        <v>85</v>
      </c>
      <c r="AQ84" s="261" t="s">
        <v>85</v>
      </c>
      <c r="AR84" s="165" t="s">
        <v>88</v>
      </c>
      <c r="AS84" s="165" t="s">
        <v>88</v>
      </c>
      <c r="AT84" s="165" t="s">
        <v>88</v>
      </c>
      <c r="AU84" s="167" t="s">
        <v>85</v>
      </c>
      <c r="AV84" s="167" t="s">
        <v>85</v>
      </c>
      <c r="AW84" s="167" t="s">
        <v>85</v>
      </c>
      <c r="AX84" s="167" t="s">
        <v>85</v>
      </c>
      <c r="AY84" s="167" t="s">
        <v>85</v>
      </c>
      <c r="AZ84" s="165" t="s">
        <v>109</v>
      </c>
      <c r="BA84" s="167" t="s">
        <v>85</v>
      </c>
      <c r="BB84" s="167" t="s">
        <v>85</v>
      </c>
      <c r="BC84" s="165" t="s">
        <v>86</v>
      </c>
      <c r="BD84" s="165" t="s">
        <v>86</v>
      </c>
      <c r="BE84" s="165" t="s">
        <v>86</v>
      </c>
      <c r="BF84" s="165" t="s">
        <v>86</v>
      </c>
      <c r="BG84" s="262"/>
      <c r="BH84" s="261" t="s">
        <v>85</v>
      </c>
      <c r="BI84" s="261" t="s">
        <v>85</v>
      </c>
      <c r="BJ84" s="261" t="s">
        <v>85</v>
      </c>
      <c r="BK84" s="169" t="s">
        <v>109</v>
      </c>
      <c r="BL84" s="167" t="s">
        <v>85</v>
      </c>
      <c r="BM84" s="169" t="s">
        <v>88</v>
      </c>
      <c r="BN84" s="261" t="s">
        <v>84</v>
      </c>
      <c r="BO84" s="261" t="s">
        <v>85</v>
      </c>
      <c r="BP84" s="165" t="s">
        <v>109</v>
      </c>
      <c r="BQ84" s="117"/>
    </row>
    <row r="85" spans="1:69" ht="25.5">
      <c r="A85" s="130">
        <v>69</v>
      </c>
      <c r="B85" s="100" t="s">
        <v>313</v>
      </c>
      <c r="C85" s="47" t="s">
        <v>344</v>
      </c>
      <c r="D85" s="165" t="s">
        <v>80</v>
      </c>
      <c r="E85" s="178">
        <f t="shared" si="3"/>
        <v>96320</v>
      </c>
      <c r="F85" s="30" t="s">
        <v>561</v>
      </c>
      <c r="G85" s="166">
        <v>48.16</v>
      </c>
      <c r="H85" s="29"/>
      <c r="I85" s="167">
        <v>1923</v>
      </c>
      <c r="J85" s="30" t="s">
        <v>84</v>
      </c>
      <c r="K85" s="167" t="s">
        <v>257</v>
      </c>
      <c r="L85" s="168"/>
      <c r="M85" s="168" t="s">
        <v>86</v>
      </c>
      <c r="N85" s="167" t="s">
        <v>85</v>
      </c>
      <c r="O85" s="167" t="s">
        <v>85</v>
      </c>
      <c r="P85" s="165" t="s">
        <v>287</v>
      </c>
      <c r="Q85" s="165" t="s">
        <v>325</v>
      </c>
      <c r="R85" s="165" t="s">
        <v>325</v>
      </c>
      <c r="S85" s="165" t="s">
        <v>263</v>
      </c>
      <c r="T85" s="261" t="s">
        <v>85</v>
      </c>
      <c r="U85" s="165" t="s">
        <v>109</v>
      </c>
      <c r="V85" s="165" t="s">
        <v>245</v>
      </c>
      <c r="W85" s="261" t="s">
        <v>85</v>
      </c>
      <c r="X85" s="167" t="s">
        <v>85</v>
      </c>
      <c r="Y85" s="261" t="s">
        <v>85</v>
      </c>
      <c r="Z85" s="167" t="s">
        <v>85</v>
      </c>
      <c r="AA85" s="167" t="s">
        <v>85</v>
      </c>
      <c r="AB85" s="261"/>
      <c r="AC85" s="261"/>
      <c r="AD85" s="262"/>
      <c r="AE85" s="262"/>
      <c r="AF85" s="261"/>
      <c r="AG85" s="262"/>
      <c r="AH85" s="261" t="s">
        <v>85</v>
      </c>
      <c r="AI85" s="262"/>
      <c r="AJ85" s="262"/>
      <c r="AK85" s="165" t="s">
        <v>88</v>
      </c>
      <c r="AL85" s="267"/>
      <c r="AM85" s="261" t="s">
        <v>85</v>
      </c>
      <c r="AN85" s="261" t="s">
        <v>84</v>
      </c>
      <c r="AO85" s="167" t="s">
        <v>85</v>
      </c>
      <c r="AP85" s="167" t="s">
        <v>85</v>
      </c>
      <c r="AQ85" s="261" t="s">
        <v>85</v>
      </c>
      <c r="AR85" s="165" t="s">
        <v>88</v>
      </c>
      <c r="AS85" s="165" t="s">
        <v>88</v>
      </c>
      <c r="AT85" s="165" t="s">
        <v>88</v>
      </c>
      <c r="AU85" s="167" t="s">
        <v>85</v>
      </c>
      <c r="AV85" s="167" t="s">
        <v>85</v>
      </c>
      <c r="AW85" s="167" t="s">
        <v>85</v>
      </c>
      <c r="AX85" s="167" t="s">
        <v>85</v>
      </c>
      <c r="AY85" s="167" t="s">
        <v>85</v>
      </c>
      <c r="AZ85" s="165" t="s">
        <v>109</v>
      </c>
      <c r="BA85" s="167" t="s">
        <v>85</v>
      </c>
      <c r="BB85" s="167" t="s">
        <v>85</v>
      </c>
      <c r="BC85" s="165" t="s">
        <v>86</v>
      </c>
      <c r="BD85" s="165" t="s">
        <v>86</v>
      </c>
      <c r="BE85" s="165" t="s">
        <v>86</v>
      </c>
      <c r="BF85" s="165" t="s">
        <v>86</v>
      </c>
      <c r="BG85" s="262"/>
      <c r="BH85" s="261" t="s">
        <v>85</v>
      </c>
      <c r="BI85" s="261" t="s">
        <v>85</v>
      </c>
      <c r="BJ85" s="261" t="s">
        <v>85</v>
      </c>
      <c r="BK85" s="169" t="s">
        <v>109</v>
      </c>
      <c r="BL85" s="167" t="s">
        <v>85</v>
      </c>
      <c r="BM85" s="169" t="s">
        <v>88</v>
      </c>
      <c r="BN85" s="261" t="s">
        <v>84</v>
      </c>
      <c r="BO85" s="261" t="s">
        <v>85</v>
      </c>
      <c r="BP85" s="165" t="s">
        <v>109</v>
      </c>
      <c r="BQ85" s="117"/>
    </row>
    <row r="86" spans="1:69" ht="25.5">
      <c r="A86" s="130">
        <v>70</v>
      </c>
      <c r="B86" s="100" t="s">
        <v>285</v>
      </c>
      <c r="C86" s="47" t="s">
        <v>345</v>
      </c>
      <c r="D86" s="165" t="s">
        <v>80</v>
      </c>
      <c r="E86" s="178">
        <f>G86*5000</f>
        <v>1220750</v>
      </c>
      <c r="F86" s="30" t="s">
        <v>561</v>
      </c>
      <c r="G86" s="166">
        <v>244.15</v>
      </c>
      <c r="H86" s="29"/>
      <c r="I86" s="167">
        <v>1920</v>
      </c>
      <c r="J86" s="30" t="s">
        <v>84</v>
      </c>
      <c r="K86" s="167" t="s">
        <v>81</v>
      </c>
      <c r="L86" s="168" t="s">
        <v>82</v>
      </c>
      <c r="M86" s="168" t="s">
        <v>86</v>
      </c>
      <c r="N86" s="167" t="s">
        <v>85</v>
      </c>
      <c r="O86" s="167" t="s">
        <v>84</v>
      </c>
      <c r="P86" s="165" t="s">
        <v>287</v>
      </c>
      <c r="Q86" s="165" t="s">
        <v>325</v>
      </c>
      <c r="R86" s="165" t="s">
        <v>325</v>
      </c>
      <c r="S86" s="165" t="s">
        <v>290</v>
      </c>
      <c r="T86" s="261" t="s">
        <v>85</v>
      </c>
      <c r="U86" s="165" t="s">
        <v>244</v>
      </c>
      <c r="V86" s="165" t="s">
        <v>245</v>
      </c>
      <c r="W86" s="261" t="s">
        <v>85</v>
      </c>
      <c r="X86" s="167" t="s">
        <v>85</v>
      </c>
      <c r="Y86" s="261" t="s">
        <v>85</v>
      </c>
      <c r="Z86" s="167" t="s">
        <v>111</v>
      </c>
      <c r="AA86" s="167" t="s">
        <v>111</v>
      </c>
      <c r="AB86" s="261"/>
      <c r="AC86" s="261"/>
      <c r="AD86" s="262"/>
      <c r="AE86" s="262"/>
      <c r="AF86" s="261"/>
      <c r="AG86" s="262"/>
      <c r="AH86" s="261" t="s">
        <v>85</v>
      </c>
      <c r="AI86" s="262"/>
      <c r="AJ86" s="262"/>
      <c r="AK86" s="165" t="s">
        <v>88</v>
      </c>
      <c r="AL86" s="267"/>
      <c r="AM86" s="261" t="s">
        <v>85</v>
      </c>
      <c r="AN86" s="261" t="s">
        <v>84</v>
      </c>
      <c r="AO86" s="167" t="s">
        <v>85</v>
      </c>
      <c r="AP86" s="167" t="s">
        <v>85</v>
      </c>
      <c r="AQ86" s="261" t="s">
        <v>85</v>
      </c>
      <c r="AR86" s="165" t="s">
        <v>88</v>
      </c>
      <c r="AS86" s="165" t="s">
        <v>88</v>
      </c>
      <c r="AT86" s="165" t="s">
        <v>88</v>
      </c>
      <c r="AU86" s="167" t="s">
        <v>85</v>
      </c>
      <c r="AV86" s="167" t="s">
        <v>85</v>
      </c>
      <c r="AW86" s="167" t="s">
        <v>85</v>
      </c>
      <c r="AX86" s="167" t="s">
        <v>85</v>
      </c>
      <c r="AY86" s="167" t="s">
        <v>84</v>
      </c>
      <c r="AZ86" s="165" t="s">
        <v>109</v>
      </c>
      <c r="BA86" s="167" t="s">
        <v>85</v>
      </c>
      <c r="BB86" s="167" t="s">
        <v>85</v>
      </c>
      <c r="BC86" s="165" t="s">
        <v>86</v>
      </c>
      <c r="BD86" s="165" t="s">
        <v>86</v>
      </c>
      <c r="BE86" s="165" t="s">
        <v>86</v>
      </c>
      <c r="BF86" s="165" t="s">
        <v>86</v>
      </c>
      <c r="BG86" s="262"/>
      <c r="BH86" s="261" t="s">
        <v>85</v>
      </c>
      <c r="BI86" s="261" t="s">
        <v>85</v>
      </c>
      <c r="BJ86" s="261" t="s">
        <v>85</v>
      </c>
      <c r="BK86" s="169" t="s">
        <v>109</v>
      </c>
      <c r="BL86" s="167" t="s">
        <v>85</v>
      </c>
      <c r="BM86" s="169" t="s">
        <v>88</v>
      </c>
      <c r="BN86" s="261" t="s">
        <v>84</v>
      </c>
      <c r="BO86" s="261" t="s">
        <v>85</v>
      </c>
      <c r="BP86" s="165" t="s">
        <v>109</v>
      </c>
      <c r="BQ86" s="117"/>
    </row>
    <row r="87" spans="1:69" ht="25.5">
      <c r="A87" s="130">
        <v>71</v>
      </c>
      <c r="B87" s="100" t="s">
        <v>313</v>
      </c>
      <c r="C87" s="47" t="s">
        <v>345</v>
      </c>
      <c r="D87" s="165" t="s">
        <v>80</v>
      </c>
      <c r="E87" s="178">
        <f>G87*2000</f>
        <v>60560</v>
      </c>
      <c r="F87" s="30" t="s">
        <v>561</v>
      </c>
      <c r="G87" s="166">
        <v>30.28</v>
      </c>
      <c r="H87" s="29"/>
      <c r="I87" s="167">
        <v>1920</v>
      </c>
      <c r="J87" s="30" t="s">
        <v>84</v>
      </c>
      <c r="K87" s="167" t="s">
        <v>257</v>
      </c>
      <c r="L87" s="168"/>
      <c r="M87" s="168" t="s">
        <v>86</v>
      </c>
      <c r="N87" s="167" t="s">
        <v>85</v>
      </c>
      <c r="O87" s="167" t="s">
        <v>85</v>
      </c>
      <c r="P87" s="165" t="s">
        <v>287</v>
      </c>
      <c r="Q87" s="165" t="s">
        <v>325</v>
      </c>
      <c r="R87" s="165" t="s">
        <v>325</v>
      </c>
      <c r="S87" s="165" t="s">
        <v>263</v>
      </c>
      <c r="T87" s="261" t="s">
        <v>85</v>
      </c>
      <c r="U87" s="165" t="s">
        <v>109</v>
      </c>
      <c r="V87" s="165" t="s">
        <v>245</v>
      </c>
      <c r="W87" s="261" t="s">
        <v>85</v>
      </c>
      <c r="X87" s="167" t="s">
        <v>85</v>
      </c>
      <c r="Y87" s="261" t="s">
        <v>85</v>
      </c>
      <c r="Z87" s="167" t="s">
        <v>85</v>
      </c>
      <c r="AA87" s="167" t="s">
        <v>85</v>
      </c>
      <c r="AB87" s="261"/>
      <c r="AC87" s="261"/>
      <c r="AD87" s="262"/>
      <c r="AE87" s="262"/>
      <c r="AF87" s="261"/>
      <c r="AG87" s="262"/>
      <c r="AH87" s="261" t="s">
        <v>85</v>
      </c>
      <c r="AI87" s="262"/>
      <c r="AJ87" s="262"/>
      <c r="AK87" s="165" t="s">
        <v>88</v>
      </c>
      <c r="AL87" s="267"/>
      <c r="AM87" s="261" t="s">
        <v>85</v>
      </c>
      <c r="AN87" s="261" t="s">
        <v>84</v>
      </c>
      <c r="AO87" s="167" t="s">
        <v>85</v>
      </c>
      <c r="AP87" s="167" t="s">
        <v>85</v>
      </c>
      <c r="AQ87" s="261" t="s">
        <v>85</v>
      </c>
      <c r="AR87" s="165" t="s">
        <v>88</v>
      </c>
      <c r="AS87" s="165" t="s">
        <v>88</v>
      </c>
      <c r="AT87" s="165" t="s">
        <v>88</v>
      </c>
      <c r="AU87" s="167" t="s">
        <v>85</v>
      </c>
      <c r="AV87" s="167" t="s">
        <v>85</v>
      </c>
      <c r="AW87" s="167" t="s">
        <v>85</v>
      </c>
      <c r="AX87" s="167" t="s">
        <v>85</v>
      </c>
      <c r="AY87" s="167" t="s">
        <v>85</v>
      </c>
      <c r="AZ87" s="165" t="s">
        <v>109</v>
      </c>
      <c r="BA87" s="167" t="s">
        <v>85</v>
      </c>
      <c r="BB87" s="167" t="s">
        <v>85</v>
      </c>
      <c r="BC87" s="165" t="s">
        <v>86</v>
      </c>
      <c r="BD87" s="165" t="s">
        <v>86</v>
      </c>
      <c r="BE87" s="165" t="s">
        <v>86</v>
      </c>
      <c r="BF87" s="165" t="s">
        <v>86</v>
      </c>
      <c r="BG87" s="262"/>
      <c r="BH87" s="261" t="s">
        <v>85</v>
      </c>
      <c r="BI87" s="261" t="s">
        <v>85</v>
      </c>
      <c r="BJ87" s="261" t="s">
        <v>85</v>
      </c>
      <c r="BK87" s="169" t="s">
        <v>109</v>
      </c>
      <c r="BL87" s="167" t="s">
        <v>85</v>
      </c>
      <c r="BM87" s="169" t="s">
        <v>88</v>
      </c>
      <c r="BN87" s="261" t="s">
        <v>84</v>
      </c>
      <c r="BO87" s="261" t="s">
        <v>85</v>
      </c>
      <c r="BP87" s="165" t="s">
        <v>109</v>
      </c>
      <c r="BQ87" s="117"/>
    </row>
    <row r="88" spans="1:69" ht="25.5">
      <c r="A88" s="130">
        <v>72</v>
      </c>
      <c r="B88" s="100" t="s">
        <v>285</v>
      </c>
      <c r="C88" s="47" t="s">
        <v>318</v>
      </c>
      <c r="D88" s="165" t="s">
        <v>80</v>
      </c>
      <c r="E88" s="178">
        <f t="shared" ref="E88:E90" si="4">G88*5000</f>
        <v>1701550</v>
      </c>
      <c r="F88" s="30" t="s">
        <v>561</v>
      </c>
      <c r="G88" s="166">
        <v>340.31</v>
      </c>
      <c r="H88" s="29"/>
      <c r="I88" s="167" t="s">
        <v>293</v>
      </c>
      <c r="J88" s="30" t="s">
        <v>84</v>
      </c>
      <c r="K88" s="167" t="s">
        <v>257</v>
      </c>
      <c r="L88" s="168" t="s">
        <v>91</v>
      </c>
      <c r="M88" s="168" t="s">
        <v>86</v>
      </c>
      <c r="N88" s="167" t="s">
        <v>85</v>
      </c>
      <c r="O88" s="167" t="s">
        <v>84</v>
      </c>
      <c r="P88" s="165" t="s">
        <v>287</v>
      </c>
      <c r="Q88" s="165" t="s">
        <v>325</v>
      </c>
      <c r="R88" s="165" t="s">
        <v>325</v>
      </c>
      <c r="S88" s="165" t="s">
        <v>290</v>
      </c>
      <c r="T88" s="261" t="s">
        <v>85</v>
      </c>
      <c r="U88" s="165" t="s">
        <v>289</v>
      </c>
      <c r="V88" s="165" t="s">
        <v>245</v>
      </c>
      <c r="W88" s="261" t="s">
        <v>85</v>
      </c>
      <c r="X88" s="167" t="s">
        <v>85</v>
      </c>
      <c r="Y88" s="261" t="s">
        <v>85</v>
      </c>
      <c r="Z88" s="167" t="s">
        <v>111</v>
      </c>
      <c r="AA88" s="167" t="s">
        <v>111</v>
      </c>
      <c r="AB88" s="261"/>
      <c r="AC88" s="261"/>
      <c r="AD88" s="262"/>
      <c r="AE88" s="262"/>
      <c r="AF88" s="261"/>
      <c r="AG88" s="262"/>
      <c r="AH88" s="261" t="s">
        <v>85</v>
      </c>
      <c r="AI88" s="262"/>
      <c r="AJ88" s="262"/>
      <c r="AK88" s="165" t="s">
        <v>88</v>
      </c>
      <c r="AL88" s="267"/>
      <c r="AM88" s="261" t="s">
        <v>85</v>
      </c>
      <c r="AN88" s="261" t="s">
        <v>84</v>
      </c>
      <c r="AO88" s="167" t="s">
        <v>85</v>
      </c>
      <c r="AP88" s="167" t="s">
        <v>85</v>
      </c>
      <c r="AQ88" s="261" t="s">
        <v>85</v>
      </c>
      <c r="AR88" s="165" t="s">
        <v>88</v>
      </c>
      <c r="AS88" s="165" t="s">
        <v>88</v>
      </c>
      <c r="AT88" s="165" t="s">
        <v>88</v>
      </c>
      <c r="AU88" s="167" t="s">
        <v>85</v>
      </c>
      <c r="AV88" s="167" t="s">
        <v>85</v>
      </c>
      <c r="AW88" s="167" t="s">
        <v>85</v>
      </c>
      <c r="AX88" s="167" t="s">
        <v>85</v>
      </c>
      <c r="AY88" s="167" t="s">
        <v>85</v>
      </c>
      <c r="AZ88" s="165" t="s">
        <v>109</v>
      </c>
      <c r="BA88" s="167" t="s">
        <v>85</v>
      </c>
      <c r="BB88" s="167" t="s">
        <v>85</v>
      </c>
      <c r="BC88" s="165" t="s">
        <v>86</v>
      </c>
      <c r="BD88" s="165" t="s">
        <v>86</v>
      </c>
      <c r="BE88" s="165" t="s">
        <v>86</v>
      </c>
      <c r="BF88" s="165" t="s">
        <v>86</v>
      </c>
      <c r="BG88" s="262"/>
      <c r="BH88" s="261" t="s">
        <v>85</v>
      </c>
      <c r="BI88" s="261" t="s">
        <v>85</v>
      </c>
      <c r="BJ88" s="261" t="s">
        <v>85</v>
      </c>
      <c r="BK88" s="169" t="s">
        <v>109</v>
      </c>
      <c r="BL88" s="167" t="s">
        <v>85</v>
      </c>
      <c r="BM88" s="169" t="s">
        <v>88</v>
      </c>
      <c r="BN88" s="261" t="s">
        <v>84</v>
      </c>
      <c r="BO88" s="261" t="s">
        <v>85</v>
      </c>
      <c r="BP88" s="165" t="s">
        <v>109</v>
      </c>
      <c r="BQ88" s="117"/>
    </row>
    <row r="89" spans="1:69" ht="25.5">
      <c r="A89" s="130">
        <v>73</v>
      </c>
      <c r="B89" s="100" t="s">
        <v>285</v>
      </c>
      <c r="C89" s="47" t="s">
        <v>346</v>
      </c>
      <c r="D89" s="165" t="s">
        <v>80</v>
      </c>
      <c r="E89" s="178">
        <f t="shared" si="4"/>
        <v>600000</v>
      </c>
      <c r="F89" s="30" t="s">
        <v>561</v>
      </c>
      <c r="G89" s="166">
        <v>120</v>
      </c>
      <c r="H89" s="29"/>
      <c r="I89" s="167" t="s">
        <v>293</v>
      </c>
      <c r="J89" s="30" t="s">
        <v>84</v>
      </c>
      <c r="K89" s="167" t="s">
        <v>257</v>
      </c>
      <c r="L89" s="168" t="s">
        <v>83</v>
      </c>
      <c r="M89" s="168" t="s">
        <v>86</v>
      </c>
      <c r="N89" s="167" t="s">
        <v>84</v>
      </c>
      <c r="O89" s="167" t="s">
        <v>85</v>
      </c>
      <c r="P89" s="165" t="s">
        <v>287</v>
      </c>
      <c r="Q89" s="165" t="s">
        <v>325</v>
      </c>
      <c r="R89" s="165" t="s">
        <v>325</v>
      </c>
      <c r="S89" s="165" t="s">
        <v>110</v>
      </c>
      <c r="T89" s="261" t="s">
        <v>85</v>
      </c>
      <c r="U89" s="165" t="s">
        <v>289</v>
      </c>
      <c r="V89" s="165" t="s">
        <v>245</v>
      </c>
      <c r="W89" s="261" t="s">
        <v>85</v>
      </c>
      <c r="X89" s="167" t="s">
        <v>85</v>
      </c>
      <c r="Y89" s="261" t="s">
        <v>85</v>
      </c>
      <c r="Z89" s="167" t="s">
        <v>111</v>
      </c>
      <c r="AA89" s="167" t="s">
        <v>111</v>
      </c>
      <c r="AB89" s="261"/>
      <c r="AC89" s="261"/>
      <c r="AD89" s="262"/>
      <c r="AE89" s="262"/>
      <c r="AF89" s="261"/>
      <c r="AG89" s="262"/>
      <c r="AH89" s="261" t="s">
        <v>85</v>
      </c>
      <c r="AI89" s="262"/>
      <c r="AJ89" s="262"/>
      <c r="AK89" s="165" t="s">
        <v>88</v>
      </c>
      <c r="AL89" s="267"/>
      <c r="AM89" s="261" t="s">
        <v>85</v>
      </c>
      <c r="AN89" s="261" t="s">
        <v>84</v>
      </c>
      <c r="AO89" s="167" t="s">
        <v>85</v>
      </c>
      <c r="AP89" s="167" t="s">
        <v>85</v>
      </c>
      <c r="AQ89" s="261" t="s">
        <v>85</v>
      </c>
      <c r="AR89" s="165" t="s">
        <v>88</v>
      </c>
      <c r="AS89" s="165" t="s">
        <v>88</v>
      </c>
      <c r="AT89" s="165" t="s">
        <v>88</v>
      </c>
      <c r="AU89" s="167" t="s">
        <v>85</v>
      </c>
      <c r="AV89" s="167" t="s">
        <v>85</v>
      </c>
      <c r="AW89" s="167" t="s">
        <v>85</v>
      </c>
      <c r="AX89" s="167" t="s">
        <v>85</v>
      </c>
      <c r="AY89" s="167" t="s">
        <v>84</v>
      </c>
      <c r="AZ89" s="165" t="s">
        <v>109</v>
      </c>
      <c r="BA89" s="167" t="s">
        <v>85</v>
      </c>
      <c r="BB89" s="167" t="s">
        <v>85</v>
      </c>
      <c r="BC89" s="165" t="s">
        <v>86</v>
      </c>
      <c r="BD89" s="165" t="s">
        <v>86</v>
      </c>
      <c r="BE89" s="165" t="s">
        <v>86</v>
      </c>
      <c r="BF89" s="165" t="s">
        <v>86</v>
      </c>
      <c r="BG89" s="262"/>
      <c r="BH89" s="261" t="s">
        <v>85</v>
      </c>
      <c r="BI89" s="261" t="s">
        <v>85</v>
      </c>
      <c r="BJ89" s="261" t="s">
        <v>85</v>
      </c>
      <c r="BK89" s="169" t="s">
        <v>109</v>
      </c>
      <c r="BL89" s="167" t="s">
        <v>85</v>
      </c>
      <c r="BM89" s="169" t="s">
        <v>88</v>
      </c>
      <c r="BN89" s="261" t="s">
        <v>84</v>
      </c>
      <c r="BO89" s="261" t="s">
        <v>85</v>
      </c>
      <c r="BP89" s="165" t="s">
        <v>109</v>
      </c>
      <c r="BQ89" s="117"/>
    </row>
    <row r="90" spans="1:69" ht="25.5">
      <c r="A90" s="130">
        <v>74</v>
      </c>
      <c r="B90" s="100" t="s">
        <v>285</v>
      </c>
      <c r="C90" s="47" t="s">
        <v>348</v>
      </c>
      <c r="D90" s="165" t="s">
        <v>80</v>
      </c>
      <c r="E90" s="178">
        <f t="shared" si="4"/>
        <v>598600</v>
      </c>
      <c r="F90" s="30" t="s">
        <v>561</v>
      </c>
      <c r="G90" s="166">
        <v>119.72</v>
      </c>
      <c r="H90" s="29"/>
      <c r="I90" s="167" t="s">
        <v>347</v>
      </c>
      <c r="J90" s="30" t="s">
        <v>84</v>
      </c>
      <c r="K90" s="167" t="s">
        <v>257</v>
      </c>
      <c r="L90" s="168" t="s">
        <v>83</v>
      </c>
      <c r="M90" s="168" t="s">
        <v>86</v>
      </c>
      <c r="N90" s="167" t="s">
        <v>84</v>
      </c>
      <c r="O90" s="167" t="s">
        <v>84</v>
      </c>
      <c r="P90" s="165" t="s">
        <v>287</v>
      </c>
      <c r="Q90" s="165" t="s">
        <v>325</v>
      </c>
      <c r="R90" s="165" t="s">
        <v>325</v>
      </c>
      <c r="S90" s="165" t="s">
        <v>110</v>
      </c>
      <c r="T90" s="261" t="s">
        <v>85</v>
      </c>
      <c r="U90" s="165" t="s">
        <v>289</v>
      </c>
      <c r="V90" s="165" t="s">
        <v>245</v>
      </c>
      <c r="W90" s="261" t="s">
        <v>85</v>
      </c>
      <c r="X90" s="167" t="s">
        <v>85</v>
      </c>
      <c r="Y90" s="261" t="s">
        <v>85</v>
      </c>
      <c r="Z90" s="167" t="s">
        <v>111</v>
      </c>
      <c r="AA90" s="167" t="s">
        <v>111</v>
      </c>
      <c r="AB90" s="261"/>
      <c r="AC90" s="261"/>
      <c r="AD90" s="262"/>
      <c r="AE90" s="262"/>
      <c r="AF90" s="261"/>
      <c r="AG90" s="262"/>
      <c r="AH90" s="261" t="s">
        <v>85</v>
      </c>
      <c r="AI90" s="262"/>
      <c r="AJ90" s="262"/>
      <c r="AK90" s="165" t="s">
        <v>88</v>
      </c>
      <c r="AL90" s="267"/>
      <c r="AM90" s="261" t="s">
        <v>85</v>
      </c>
      <c r="AN90" s="261" t="s">
        <v>84</v>
      </c>
      <c r="AO90" s="167" t="s">
        <v>85</v>
      </c>
      <c r="AP90" s="167" t="s">
        <v>85</v>
      </c>
      <c r="AQ90" s="261" t="s">
        <v>85</v>
      </c>
      <c r="AR90" s="165" t="s">
        <v>88</v>
      </c>
      <c r="AS90" s="165" t="s">
        <v>88</v>
      </c>
      <c r="AT90" s="165" t="s">
        <v>88</v>
      </c>
      <c r="AU90" s="167" t="s">
        <v>85</v>
      </c>
      <c r="AV90" s="167" t="s">
        <v>85</v>
      </c>
      <c r="AW90" s="167" t="s">
        <v>85</v>
      </c>
      <c r="AX90" s="167" t="s">
        <v>85</v>
      </c>
      <c r="AY90" s="167" t="s">
        <v>84</v>
      </c>
      <c r="AZ90" s="165" t="s">
        <v>109</v>
      </c>
      <c r="BA90" s="167" t="s">
        <v>85</v>
      </c>
      <c r="BB90" s="167" t="s">
        <v>85</v>
      </c>
      <c r="BC90" s="165" t="s">
        <v>86</v>
      </c>
      <c r="BD90" s="165" t="s">
        <v>86</v>
      </c>
      <c r="BE90" s="165" t="s">
        <v>86</v>
      </c>
      <c r="BF90" s="165" t="s">
        <v>86</v>
      </c>
      <c r="BG90" s="262"/>
      <c r="BH90" s="261" t="s">
        <v>85</v>
      </c>
      <c r="BI90" s="261" t="s">
        <v>85</v>
      </c>
      <c r="BJ90" s="261" t="s">
        <v>85</v>
      </c>
      <c r="BK90" s="169" t="s">
        <v>109</v>
      </c>
      <c r="BL90" s="167" t="s">
        <v>85</v>
      </c>
      <c r="BM90" s="169" t="s">
        <v>88</v>
      </c>
      <c r="BN90" s="261" t="s">
        <v>84</v>
      </c>
      <c r="BO90" s="261" t="s">
        <v>85</v>
      </c>
      <c r="BP90" s="165" t="s">
        <v>109</v>
      </c>
      <c r="BQ90" s="117"/>
    </row>
    <row r="91" spans="1:69" ht="25.5">
      <c r="A91" s="130">
        <v>75</v>
      </c>
      <c r="B91" s="176" t="s">
        <v>449</v>
      </c>
      <c r="C91" s="47" t="s">
        <v>450</v>
      </c>
      <c r="D91" s="165" t="s">
        <v>80</v>
      </c>
      <c r="E91" s="178">
        <f>G91*2000</f>
        <v>83000</v>
      </c>
      <c r="F91" s="30" t="s">
        <v>561</v>
      </c>
      <c r="G91" s="170">
        <v>41.5</v>
      </c>
      <c r="H91" s="29"/>
      <c r="I91" s="167" t="s">
        <v>347</v>
      </c>
      <c r="J91" s="30" t="s">
        <v>84</v>
      </c>
      <c r="K91" s="167" t="s">
        <v>257</v>
      </c>
      <c r="L91" s="168" t="s">
        <v>83</v>
      </c>
      <c r="M91" s="168" t="s">
        <v>86</v>
      </c>
      <c r="N91" s="167" t="s">
        <v>85</v>
      </c>
      <c r="O91" s="167" t="s">
        <v>85</v>
      </c>
      <c r="P91" s="165" t="s">
        <v>287</v>
      </c>
      <c r="Q91" s="165" t="s">
        <v>451</v>
      </c>
      <c r="R91" s="165" t="s">
        <v>243</v>
      </c>
      <c r="S91" s="165" t="s">
        <v>87</v>
      </c>
      <c r="T91" s="261" t="s">
        <v>85</v>
      </c>
      <c r="U91" s="165" t="s">
        <v>109</v>
      </c>
      <c r="V91" s="165" t="s">
        <v>245</v>
      </c>
      <c r="W91" s="261" t="s">
        <v>85</v>
      </c>
      <c r="X91" s="167" t="s">
        <v>85</v>
      </c>
      <c r="Y91" s="261" t="s">
        <v>85</v>
      </c>
      <c r="Z91" s="167" t="s">
        <v>111</v>
      </c>
      <c r="AA91" s="167" t="s">
        <v>111</v>
      </c>
      <c r="AB91" s="261"/>
      <c r="AC91" s="261"/>
      <c r="AD91" s="262"/>
      <c r="AE91" s="262"/>
      <c r="AF91" s="261"/>
      <c r="AG91" s="262"/>
      <c r="AH91" s="261" t="s">
        <v>85</v>
      </c>
      <c r="AI91" s="262"/>
      <c r="AJ91" s="262"/>
      <c r="AK91" s="165" t="s">
        <v>88</v>
      </c>
      <c r="AL91" s="267"/>
      <c r="AM91" s="261" t="s">
        <v>85</v>
      </c>
      <c r="AN91" s="261" t="s">
        <v>84</v>
      </c>
      <c r="AO91" s="167" t="s">
        <v>85</v>
      </c>
      <c r="AP91" s="167" t="s">
        <v>85</v>
      </c>
      <c r="AQ91" s="261" t="s">
        <v>85</v>
      </c>
      <c r="AR91" s="165" t="s">
        <v>88</v>
      </c>
      <c r="AS91" s="165" t="s">
        <v>88</v>
      </c>
      <c r="AT91" s="165" t="s">
        <v>88</v>
      </c>
      <c r="AU91" s="167" t="s">
        <v>85</v>
      </c>
      <c r="AV91" s="167" t="s">
        <v>85</v>
      </c>
      <c r="AW91" s="167" t="s">
        <v>85</v>
      </c>
      <c r="AX91" s="167" t="s">
        <v>84</v>
      </c>
      <c r="AY91" s="167" t="s">
        <v>84</v>
      </c>
      <c r="AZ91" s="165" t="s">
        <v>109</v>
      </c>
      <c r="BA91" s="167" t="s">
        <v>85</v>
      </c>
      <c r="BB91" s="167" t="s">
        <v>85</v>
      </c>
      <c r="BC91" s="165" t="s">
        <v>86</v>
      </c>
      <c r="BD91" s="165" t="s">
        <v>86</v>
      </c>
      <c r="BE91" s="165" t="s">
        <v>86</v>
      </c>
      <c r="BF91" s="165" t="s">
        <v>86</v>
      </c>
      <c r="BG91" s="262"/>
      <c r="BH91" s="261" t="s">
        <v>85</v>
      </c>
      <c r="BI91" s="261" t="s">
        <v>85</v>
      </c>
      <c r="BJ91" s="261" t="s">
        <v>85</v>
      </c>
      <c r="BK91" s="169" t="s">
        <v>109</v>
      </c>
      <c r="BL91" s="167" t="s">
        <v>85</v>
      </c>
      <c r="BM91" s="169" t="s">
        <v>88</v>
      </c>
      <c r="BN91" s="261" t="s">
        <v>84</v>
      </c>
      <c r="BO91" s="261" t="s">
        <v>85</v>
      </c>
      <c r="BP91" s="165" t="s">
        <v>109</v>
      </c>
      <c r="BQ91" s="117"/>
    </row>
    <row r="92" spans="1:69" ht="25.5">
      <c r="A92" s="130">
        <v>76</v>
      </c>
      <c r="B92" s="176" t="s">
        <v>452</v>
      </c>
      <c r="C92" s="47" t="s">
        <v>453</v>
      </c>
      <c r="D92" s="165" t="s">
        <v>80</v>
      </c>
      <c r="E92" s="178">
        <f>G92*2000</f>
        <v>65200</v>
      </c>
      <c r="F92" s="30" t="s">
        <v>561</v>
      </c>
      <c r="G92" s="170">
        <v>32.6</v>
      </c>
      <c r="H92" s="29"/>
      <c r="I92" s="167">
        <v>2014</v>
      </c>
      <c r="J92" s="30" t="s">
        <v>84</v>
      </c>
      <c r="K92" s="167" t="s">
        <v>81</v>
      </c>
      <c r="L92" s="168" t="s">
        <v>83</v>
      </c>
      <c r="M92" s="168" t="s">
        <v>86</v>
      </c>
      <c r="N92" s="167" t="s">
        <v>85</v>
      </c>
      <c r="O92" s="167" t="s">
        <v>85</v>
      </c>
      <c r="P92" s="165" t="s">
        <v>287</v>
      </c>
      <c r="Q92" s="165" t="s">
        <v>451</v>
      </c>
      <c r="R92" s="165" t="s">
        <v>243</v>
      </c>
      <c r="S92" s="165" t="s">
        <v>87</v>
      </c>
      <c r="T92" s="261" t="s">
        <v>85</v>
      </c>
      <c r="U92" s="165" t="s">
        <v>109</v>
      </c>
      <c r="V92" s="165" t="s">
        <v>245</v>
      </c>
      <c r="W92" s="261" t="s">
        <v>85</v>
      </c>
      <c r="X92" s="167" t="s">
        <v>85</v>
      </c>
      <c r="Y92" s="261" t="s">
        <v>85</v>
      </c>
      <c r="Z92" s="167" t="s">
        <v>111</v>
      </c>
      <c r="AA92" s="167" t="s">
        <v>111</v>
      </c>
      <c r="AB92" s="261"/>
      <c r="AC92" s="261"/>
      <c r="AD92" s="262"/>
      <c r="AE92" s="262"/>
      <c r="AF92" s="261"/>
      <c r="AG92" s="262"/>
      <c r="AH92" s="261" t="s">
        <v>85</v>
      </c>
      <c r="AI92" s="262"/>
      <c r="AJ92" s="262"/>
      <c r="AK92" s="165" t="s">
        <v>88</v>
      </c>
      <c r="AL92" s="267"/>
      <c r="AM92" s="261" t="s">
        <v>85</v>
      </c>
      <c r="AN92" s="261" t="s">
        <v>84</v>
      </c>
      <c r="AO92" s="167" t="s">
        <v>85</v>
      </c>
      <c r="AP92" s="167" t="s">
        <v>85</v>
      </c>
      <c r="AQ92" s="261" t="s">
        <v>85</v>
      </c>
      <c r="AR92" s="165" t="s">
        <v>88</v>
      </c>
      <c r="AS92" s="165" t="s">
        <v>88</v>
      </c>
      <c r="AT92" s="165" t="s">
        <v>88</v>
      </c>
      <c r="AU92" s="167" t="s">
        <v>85</v>
      </c>
      <c r="AV92" s="167" t="s">
        <v>85</v>
      </c>
      <c r="AW92" s="167" t="s">
        <v>85</v>
      </c>
      <c r="AX92" s="167" t="s">
        <v>84</v>
      </c>
      <c r="AY92" s="167" t="s">
        <v>84</v>
      </c>
      <c r="AZ92" s="165" t="s">
        <v>109</v>
      </c>
      <c r="BA92" s="167" t="s">
        <v>85</v>
      </c>
      <c r="BB92" s="167" t="s">
        <v>85</v>
      </c>
      <c r="BC92" s="165" t="s">
        <v>86</v>
      </c>
      <c r="BD92" s="165" t="s">
        <v>86</v>
      </c>
      <c r="BE92" s="165" t="s">
        <v>86</v>
      </c>
      <c r="BF92" s="165" t="s">
        <v>86</v>
      </c>
      <c r="BG92" s="262"/>
      <c r="BH92" s="261" t="s">
        <v>85</v>
      </c>
      <c r="BI92" s="261" t="s">
        <v>85</v>
      </c>
      <c r="BJ92" s="261" t="s">
        <v>85</v>
      </c>
      <c r="BK92" s="169" t="s">
        <v>109</v>
      </c>
      <c r="BL92" s="167" t="s">
        <v>85</v>
      </c>
      <c r="BM92" s="169" t="s">
        <v>88</v>
      </c>
      <c r="BN92" s="261" t="s">
        <v>84</v>
      </c>
      <c r="BO92" s="261" t="s">
        <v>85</v>
      </c>
      <c r="BP92" s="165" t="s">
        <v>109</v>
      </c>
      <c r="BQ92" s="117"/>
    </row>
    <row r="93" spans="1:69" ht="25.5">
      <c r="A93" s="130">
        <v>77</v>
      </c>
      <c r="B93" s="176" t="s">
        <v>454</v>
      </c>
      <c r="C93" s="47" t="s">
        <v>560</v>
      </c>
      <c r="D93" s="165" t="s">
        <v>80</v>
      </c>
      <c r="E93" s="178">
        <f t="shared" ref="E93" si="5">G93*5000</f>
        <v>100600</v>
      </c>
      <c r="F93" s="30" t="s">
        <v>561</v>
      </c>
      <c r="G93" s="170">
        <v>20.12</v>
      </c>
      <c r="H93" s="29"/>
      <c r="I93" s="167">
        <v>2014</v>
      </c>
      <c r="J93" s="30" t="s">
        <v>84</v>
      </c>
      <c r="K93" s="167" t="s">
        <v>81</v>
      </c>
      <c r="L93" s="168" t="s">
        <v>83</v>
      </c>
      <c r="M93" s="168" t="s">
        <v>86</v>
      </c>
      <c r="N93" s="167" t="s">
        <v>85</v>
      </c>
      <c r="O93" s="167" t="s">
        <v>85</v>
      </c>
      <c r="P93" s="165" t="s">
        <v>455</v>
      </c>
      <c r="Q93" s="165" t="s">
        <v>325</v>
      </c>
      <c r="R93" s="165" t="s">
        <v>325</v>
      </c>
      <c r="S93" s="165" t="s">
        <v>110</v>
      </c>
      <c r="T93" s="261" t="s">
        <v>85</v>
      </c>
      <c r="U93" s="165" t="s">
        <v>109</v>
      </c>
      <c r="V93" s="165" t="s">
        <v>245</v>
      </c>
      <c r="W93" s="261" t="s">
        <v>85</v>
      </c>
      <c r="X93" s="167" t="s">
        <v>85</v>
      </c>
      <c r="Y93" s="261" t="s">
        <v>85</v>
      </c>
      <c r="Z93" s="167" t="s">
        <v>111</v>
      </c>
      <c r="AA93" s="167" t="s">
        <v>111</v>
      </c>
      <c r="AB93" s="261"/>
      <c r="AC93" s="261"/>
      <c r="AD93" s="262"/>
      <c r="AE93" s="262"/>
      <c r="AF93" s="261"/>
      <c r="AG93" s="262"/>
      <c r="AH93" s="261" t="s">
        <v>85</v>
      </c>
      <c r="AI93" s="262"/>
      <c r="AJ93" s="262"/>
      <c r="AK93" s="165" t="s">
        <v>456</v>
      </c>
      <c r="AL93" s="267"/>
      <c r="AM93" s="261" t="s">
        <v>85</v>
      </c>
      <c r="AN93" s="261" t="s">
        <v>84</v>
      </c>
      <c r="AO93" s="167" t="s">
        <v>85</v>
      </c>
      <c r="AP93" s="167" t="s">
        <v>84</v>
      </c>
      <c r="AQ93" s="261" t="s">
        <v>85</v>
      </c>
      <c r="AR93" s="165" t="s">
        <v>88</v>
      </c>
      <c r="AS93" s="165" t="s">
        <v>88</v>
      </c>
      <c r="AT93" s="165" t="s">
        <v>88</v>
      </c>
      <c r="AU93" s="167" t="s">
        <v>84</v>
      </c>
      <c r="AV93" s="167" t="s">
        <v>84</v>
      </c>
      <c r="AW93" s="167" t="s">
        <v>413</v>
      </c>
      <c r="AX93" s="167" t="s">
        <v>84</v>
      </c>
      <c r="AY93" s="167" t="s">
        <v>84</v>
      </c>
      <c r="AZ93" s="165" t="s">
        <v>109</v>
      </c>
      <c r="BA93" s="167" t="s">
        <v>84</v>
      </c>
      <c r="BB93" s="167" t="s">
        <v>84</v>
      </c>
      <c r="BC93" s="165" t="s">
        <v>82</v>
      </c>
      <c r="BD93" s="165" t="s">
        <v>86</v>
      </c>
      <c r="BE93" s="165" t="s">
        <v>86</v>
      </c>
      <c r="BF93" s="165" t="s">
        <v>83</v>
      </c>
      <c r="BG93" s="262"/>
      <c r="BH93" s="261" t="s">
        <v>85</v>
      </c>
      <c r="BI93" s="261" t="s">
        <v>85</v>
      </c>
      <c r="BJ93" s="261" t="s">
        <v>85</v>
      </c>
      <c r="BK93" s="169" t="s">
        <v>109</v>
      </c>
      <c r="BL93" s="167" t="s">
        <v>85</v>
      </c>
      <c r="BM93" s="169" t="s">
        <v>88</v>
      </c>
      <c r="BN93" s="261" t="s">
        <v>84</v>
      </c>
      <c r="BO93" s="261" t="s">
        <v>85</v>
      </c>
      <c r="BP93" s="165" t="s">
        <v>109</v>
      </c>
      <c r="BQ93" s="117"/>
    </row>
    <row r="94" spans="1:69" ht="25.5">
      <c r="A94" s="130">
        <v>78</v>
      </c>
      <c r="B94" s="176" t="s">
        <v>457</v>
      </c>
      <c r="C94" s="47" t="s">
        <v>560</v>
      </c>
      <c r="D94" s="165" t="s">
        <v>80</v>
      </c>
      <c r="E94" s="178">
        <v>404891.69</v>
      </c>
      <c r="F94" s="297" t="s">
        <v>79</v>
      </c>
      <c r="G94" s="170">
        <v>129.19</v>
      </c>
      <c r="H94" s="29"/>
      <c r="I94" s="167">
        <v>2014</v>
      </c>
      <c r="J94" s="30" t="s">
        <v>84</v>
      </c>
      <c r="K94" s="167" t="s">
        <v>81</v>
      </c>
      <c r="L94" s="168" t="s">
        <v>83</v>
      </c>
      <c r="M94" s="168" t="s">
        <v>86</v>
      </c>
      <c r="N94" s="167" t="s">
        <v>85</v>
      </c>
      <c r="O94" s="167" t="s">
        <v>85</v>
      </c>
      <c r="P94" s="165" t="s">
        <v>455</v>
      </c>
      <c r="Q94" s="165" t="s">
        <v>325</v>
      </c>
      <c r="R94" s="165" t="s">
        <v>325</v>
      </c>
      <c r="S94" s="165" t="s">
        <v>110</v>
      </c>
      <c r="T94" s="261" t="s">
        <v>85</v>
      </c>
      <c r="U94" s="165" t="s">
        <v>109</v>
      </c>
      <c r="V94" s="165" t="s">
        <v>245</v>
      </c>
      <c r="W94" s="261" t="s">
        <v>85</v>
      </c>
      <c r="X94" s="167" t="s">
        <v>85</v>
      </c>
      <c r="Y94" s="261" t="s">
        <v>85</v>
      </c>
      <c r="Z94" s="167" t="s">
        <v>111</v>
      </c>
      <c r="AA94" s="167" t="s">
        <v>111</v>
      </c>
      <c r="AB94" s="261"/>
      <c r="AC94" s="261"/>
      <c r="AD94" s="262"/>
      <c r="AE94" s="262"/>
      <c r="AF94" s="261"/>
      <c r="AG94" s="262"/>
      <c r="AH94" s="261" t="s">
        <v>85</v>
      </c>
      <c r="AI94" s="262"/>
      <c r="AJ94" s="262"/>
      <c r="AK94" s="165" t="s">
        <v>456</v>
      </c>
      <c r="AL94" s="267"/>
      <c r="AM94" s="261" t="s">
        <v>85</v>
      </c>
      <c r="AN94" s="261" t="s">
        <v>84</v>
      </c>
      <c r="AO94" s="167" t="s">
        <v>85</v>
      </c>
      <c r="AP94" s="167" t="s">
        <v>84</v>
      </c>
      <c r="AQ94" s="261" t="s">
        <v>85</v>
      </c>
      <c r="AR94" s="165" t="s">
        <v>88</v>
      </c>
      <c r="AS94" s="165" t="s">
        <v>88</v>
      </c>
      <c r="AT94" s="165" t="s">
        <v>88</v>
      </c>
      <c r="AU94" s="167" t="s">
        <v>85</v>
      </c>
      <c r="AV94" s="167" t="s">
        <v>85</v>
      </c>
      <c r="AW94" s="167" t="s">
        <v>85</v>
      </c>
      <c r="AX94" s="167" t="s">
        <v>84</v>
      </c>
      <c r="AY94" s="167" t="s">
        <v>84</v>
      </c>
      <c r="AZ94" s="165" t="s">
        <v>109</v>
      </c>
      <c r="BA94" s="167" t="s">
        <v>85</v>
      </c>
      <c r="BB94" s="167" t="s">
        <v>85</v>
      </c>
      <c r="BC94" s="165" t="s">
        <v>86</v>
      </c>
      <c r="BD94" s="165" t="s">
        <v>86</v>
      </c>
      <c r="BE94" s="165" t="s">
        <v>86</v>
      </c>
      <c r="BF94" s="165" t="s">
        <v>86</v>
      </c>
      <c r="BG94" s="262"/>
      <c r="BH94" s="261" t="s">
        <v>85</v>
      </c>
      <c r="BI94" s="261" t="s">
        <v>85</v>
      </c>
      <c r="BJ94" s="261" t="s">
        <v>85</v>
      </c>
      <c r="BK94" s="169" t="s">
        <v>109</v>
      </c>
      <c r="BL94" s="167" t="s">
        <v>85</v>
      </c>
      <c r="BM94" s="169" t="s">
        <v>88</v>
      </c>
      <c r="BN94" s="261" t="s">
        <v>84</v>
      </c>
      <c r="BO94" s="261" t="s">
        <v>85</v>
      </c>
      <c r="BP94" s="165" t="s">
        <v>109</v>
      </c>
      <c r="BQ94" s="117"/>
    </row>
    <row r="95" spans="1:69" ht="25.5">
      <c r="A95" s="130">
        <v>79</v>
      </c>
      <c r="B95" s="176" t="s">
        <v>457</v>
      </c>
      <c r="C95" s="47" t="s">
        <v>560</v>
      </c>
      <c r="D95" s="165" t="s">
        <v>80</v>
      </c>
      <c r="E95" s="178">
        <v>223675.09</v>
      </c>
      <c r="F95" s="297" t="s">
        <v>79</v>
      </c>
      <c r="G95" s="170">
        <v>86.65</v>
      </c>
      <c r="H95" s="29"/>
      <c r="I95" s="167">
        <v>2014</v>
      </c>
      <c r="J95" s="30" t="s">
        <v>84</v>
      </c>
      <c r="K95" s="167" t="s">
        <v>81</v>
      </c>
      <c r="L95" s="168" t="s">
        <v>83</v>
      </c>
      <c r="M95" s="168" t="s">
        <v>86</v>
      </c>
      <c r="N95" s="167" t="s">
        <v>85</v>
      </c>
      <c r="O95" s="167" t="s">
        <v>85</v>
      </c>
      <c r="P95" s="165" t="s">
        <v>455</v>
      </c>
      <c r="Q95" s="165" t="s">
        <v>325</v>
      </c>
      <c r="R95" s="165" t="s">
        <v>325</v>
      </c>
      <c r="S95" s="165" t="s">
        <v>110</v>
      </c>
      <c r="T95" s="261" t="s">
        <v>85</v>
      </c>
      <c r="U95" s="165" t="s">
        <v>109</v>
      </c>
      <c r="V95" s="165" t="s">
        <v>245</v>
      </c>
      <c r="W95" s="261" t="s">
        <v>85</v>
      </c>
      <c r="X95" s="167" t="s">
        <v>85</v>
      </c>
      <c r="Y95" s="261" t="s">
        <v>85</v>
      </c>
      <c r="Z95" s="167" t="s">
        <v>111</v>
      </c>
      <c r="AA95" s="167" t="s">
        <v>111</v>
      </c>
      <c r="AB95" s="261"/>
      <c r="AC95" s="261"/>
      <c r="AD95" s="262"/>
      <c r="AE95" s="262"/>
      <c r="AF95" s="261"/>
      <c r="AG95" s="262"/>
      <c r="AH95" s="261" t="s">
        <v>85</v>
      </c>
      <c r="AI95" s="262"/>
      <c r="AJ95" s="262"/>
      <c r="AK95" s="165" t="s">
        <v>456</v>
      </c>
      <c r="AL95" s="267"/>
      <c r="AM95" s="261" t="s">
        <v>85</v>
      </c>
      <c r="AN95" s="261" t="s">
        <v>84</v>
      </c>
      <c r="AO95" s="167" t="s">
        <v>85</v>
      </c>
      <c r="AP95" s="167" t="s">
        <v>84</v>
      </c>
      <c r="AQ95" s="261" t="s">
        <v>85</v>
      </c>
      <c r="AR95" s="165" t="s">
        <v>88</v>
      </c>
      <c r="AS95" s="165" t="s">
        <v>88</v>
      </c>
      <c r="AT95" s="165" t="s">
        <v>88</v>
      </c>
      <c r="AU95" s="167" t="s">
        <v>85</v>
      </c>
      <c r="AV95" s="167" t="s">
        <v>85</v>
      </c>
      <c r="AW95" s="167" t="s">
        <v>85</v>
      </c>
      <c r="AX95" s="167" t="s">
        <v>84</v>
      </c>
      <c r="AY95" s="167" t="s">
        <v>84</v>
      </c>
      <c r="AZ95" s="165" t="s">
        <v>109</v>
      </c>
      <c r="BA95" s="167" t="s">
        <v>85</v>
      </c>
      <c r="BB95" s="167" t="s">
        <v>85</v>
      </c>
      <c r="BC95" s="165" t="s">
        <v>86</v>
      </c>
      <c r="BD95" s="165" t="s">
        <v>86</v>
      </c>
      <c r="BE95" s="165" t="s">
        <v>86</v>
      </c>
      <c r="BF95" s="165" t="s">
        <v>86</v>
      </c>
      <c r="BG95" s="262"/>
      <c r="BH95" s="261" t="s">
        <v>85</v>
      </c>
      <c r="BI95" s="261" t="s">
        <v>85</v>
      </c>
      <c r="BJ95" s="261" t="s">
        <v>85</v>
      </c>
      <c r="BK95" s="169" t="s">
        <v>109</v>
      </c>
      <c r="BL95" s="167" t="s">
        <v>85</v>
      </c>
      <c r="BM95" s="169" t="s">
        <v>88</v>
      </c>
      <c r="BN95" s="261" t="s">
        <v>84</v>
      </c>
      <c r="BO95" s="261" t="s">
        <v>85</v>
      </c>
      <c r="BP95" s="165" t="s">
        <v>109</v>
      </c>
      <c r="BQ95" s="117"/>
    </row>
    <row r="96" spans="1:69" ht="25.5">
      <c r="A96" s="130">
        <v>80</v>
      </c>
      <c r="B96" s="176" t="s">
        <v>449</v>
      </c>
      <c r="C96" s="47" t="s">
        <v>458</v>
      </c>
      <c r="D96" s="165" t="s">
        <v>80</v>
      </c>
      <c r="E96" s="178">
        <f t="shared" ref="E96:E98" si="6">G96*5000</f>
        <v>317000</v>
      </c>
      <c r="F96" s="30" t="s">
        <v>561</v>
      </c>
      <c r="G96" s="170">
        <v>63.4</v>
      </c>
      <c r="H96" s="116"/>
      <c r="I96" s="167" t="s">
        <v>347</v>
      </c>
      <c r="J96" s="30" t="s">
        <v>84</v>
      </c>
      <c r="K96" s="167" t="s">
        <v>257</v>
      </c>
      <c r="L96" s="168" t="s">
        <v>83</v>
      </c>
      <c r="M96" s="168" t="s">
        <v>86</v>
      </c>
      <c r="N96" s="167" t="s">
        <v>85</v>
      </c>
      <c r="O96" s="167" t="s">
        <v>85</v>
      </c>
      <c r="P96" s="165" t="s">
        <v>287</v>
      </c>
      <c r="Q96" s="165" t="s">
        <v>451</v>
      </c>
      <c r="R96" s="165" t="s">
        <v>243</v>
      </c>
      <c r="S96" s="165" t="s">
        <v>87</v>
      </c>
      <c r="T96" s="261" t="s">
        <v>85</v>
      </c>
      <c r="U96" s="165" t="s">
        <v>109</v>
      </c>
      <c r="V96" s="165" t="s">
        <v>245</v>
      </c>
      <c r="W96" s="261" t="s">
        <v>85</v>
      </c>
      <c r="X96" s="167" t="s">
        <v>85</v>
      </c>
      <c r="Y96" s="261" t="s">
        <v>85</v>
      </c>
      <c r="Z96" s="167" t="s">
        <v>111</v>
      </c>
      <c r="AA96" s="167" t="s">
        <v>111</v>
      </c>
      <c r="AB96" s="261"/>
      <c r="AC96" s="261"/>
      <c r="AD96" s="36"/>
      <c r="AE96" s="36"/>
      <c r="AF96" s="261"/>
      <c r="AG96" s="36"/>
      <c r="AH96" s="261" t="s">
        <v>85</v>
      </c>
      <c r="AI96" s="36"/>
      <c r="AJ96" s="36"/>
      <c r="AK96" s="165" t="s">
        <v>88</v>
      </c>
      <c r="AL96" s="36"/>
      <c r="AM96" s="261" t="s">
        <v>85</v>
      </c>
      <c r="AN96" s="261" t="s">
        <v>84</v>
      </c>
      <c r="AO96" s="167" t="s">
        <v>85</v>
      </c>
      <c r="AP96" s="167" t="s">
        <v>85</v>
      </c>
      <c r="AQ96" s="261" t="s">
        <v>85</v>
      </c>
      <c r="AR96" s="165" t="s">
        <v>88</v>
      </c>
      <c r="AS96" s="165" t="s">
        <v>88</v>
      </c>
      <c r="AT96" s="165" t="s">
        <v>88</v>
      </c>
      <c r="AU96" s="167" t="s">
        <v>85</v>
      </c>
      <c r="AV96" s="167" t="s">
        <v>85</v>
      </c>
      <c r="AW96" s="167" t="s">
        <v>85</v>
      </c>
      <c r="AX96" s="167" t="s">
        <v>84</v>
      </c>
      <c r="AY96" s="167" t="s">
        <v>84</v>
      </c>
      <c r="AZ96" s="165" t="s">
        <v>109</v>
      </c>
      <c r="BA96" s="167" t="s">
        <v>85</v>
      </c>
      <c r="BB96" s="167" t="s">
        <v>85</v>
      </c>
      <c r="BC96" s="165" t="s">
        <v>86</v>
      </c>
      <c r="BD96" s="165" t="s">
        <v>86</v>
      </c>
      <c r="BE96" s="165" t="s">
        <v>86</v>
      </c>
      <c r="BF96" s="165" t="s">
        <v>86</v>
      </c>
      <c r="BG96" s="36"/>
      <c r="BH96" s="261" t="s">
        <v>85</v>
      </c>
      <c r="BI96" s="261" t="s">
        <v>85</v>
      </c>
      <c r="BJ96" s="261" t="s">
        <v>85</v>
      </c>
      <c r="BK96" s="169" t="s">
        <v>109</v>
      </c>
      <c r="BL96" s="167" t="s">
        <v>85</v>
      </c>
      <c r="BM96" s="169" t="s">
        <v>88</v>
      </c>
      <c r="BN96" s="261" t="s">
        <v>84</v>
      </c>
      <c r="BO96" s="261" t="s">
        <v>85</v>
      </c>
      <c r="BP96" s="165" t="s">
        <v>109</v>
      </c>
      <c r="BQ96" s="36"/>
    </row>
    <row r="97" spans="1:69" ht="25.5">
      <c r="A97" s="130">
        <v>81</v>
      </c>
      <c r="B97" s="176" t="s">
        <v>459</v>
      </c>
      <c r="C97" s="47" t="s">
        <v>460</v>
      </c>
      <c r="D97" s="165" t="s">
        <v>80</v>
      </c>
      <c r="E97" s="178">
        <f t="shared" si="6"/>
        <v>317000</v>
      </c>
      <c r="F97" s="30" t="s">
        <v>561</v>
      </c>
      <c r="G97" s="170">
        <v>63.4</v>
      </c>
      <c r="H97" s="116"/>
      <c r="I97" s="167">
        <v>2018</v>
      </c>
      <c r="J97" s="30" t="s">
        <v>84</v>
      </c>
      <c r="K97" s="167" t="s">
        <v>81</v>
      </c>
      <c r="L97" s="168" t="s">
        <v>83</v>
      </c>
      <c r="M97" s="168" t="s">
        <v>86</v>
      </c>
      <c r="N97" s="167" t="s">
        <v>85</v>
      </c>
      <c r="O97" s="167" t="s">
        <v>85</v>
      </c>
      <c r="P97" s="165" t="s">
        <v>287</v>
      </c>
      <c r="Q97" s="165" t="s">
        <v>451</v>
      </c>
      <c r="R97" s="165" t="s">
        <v>243</v>
      </c>
      <c r="S97" s="165" t="s">
        <v>110</v>
      </c>
      <c r="T97" s="261" t="s">
        <v>85</v>
      </c>
      <c r="U97" s="165" t="s">
        <v>109</v>
      </c>
      <c r="V97" s="165" t="s">
        <v>461</v>
      </c>
      <c r="W97" s="261" t="s">
        <v>85</v>
      </c>
      <c r="X97" s="167" t="s">
        <v>111</v>
      </c>
      <c r="Y97" s="261" t="s">
        <v>85</v>
      </c>
      <c r="Z97" s="167" t="s">
        <v>111</v>
      </c>
      <c r="AA97" s="167" t="s">
        <v>111</v>
      </c>
      <c r="AB97" s="261"/>
      <c r="AC97" s="261"/>
      <c r="AD97" s="36"/>
      <c r="AE97" s="36"/>
      <c r="AF97" s="261"/>
      <c r="AG97" s="36"/>
      <c r="AH97" s="261" t="s">
        <v>85</v>
      </c>
      <c r="AI97" s="36"/>
      <c r="AJ97" s="36"/>
      <c r="AK97" s="165" t="s">
        <v>88</v>
      </c>
      <c r="AL97" s="36"/>
      <c r="AM97" s="261" t="s">
        <v>85</v>
      </c>
      <c r="AN97" s="261" t="s">
        <v>84</v>
      </c>
      <c r="AO97" s="167" t="s">
        <v>84</v>
      </c>
      <c r="AP97" s="167" t="s">
        <v>85</v>
      </c>
      <c r="AQ97" s="261" t="s">
        <v>85</v>
      </c>
      <c r="AR97" s="165" t="s">
        <v>88</v>
      </c>
      <c r="AS97" s="165" t="s">
        <v>88</v>
      </c>
      <c r="AT97" s="165" t="s">
        <v>88</v>
      </c>
      <c r="AU97" s="167" t="s">
        <v>85</v>
      </c>
      <c r="AV97" s="167" t="s">
        <v>85</v>
      </c>
      <c r="AW97" s="167" t="s">
        <v>85</v>
      </c>
      <c r="AX97" s="167" t="s">
        <v>84</v>
      </c>
      <c r="AY97" s="167" t="s">
        <v>84</v>
      </c>
      <c r="AZ97" s="165" t="s">
        <v>109</v>
      </c>
      <c r="BA97" s="167" t="s">
        <v>84</v>
      </c>
      <c r="BB97" s="167" t="s">
        <v>84</v>
      </c>
      <c r="BC97" s="165" t="s">
        <v>82</v>
      </c>
      <c r="BD97" s="165" t="s">
        <v>86</v>
      </c>
      <c r="BE97" s="165" t="s">
        <v>86</v>
      </c>
      <c r="BF97" s="165" t="s">
        <v>83</v>
      </c>
      <c r="BG97" s="36"/>
      <c r="BH97" s="261" t="s">
        <v>85</v>
      </c>
      <c r="BI97" s="261" t="s">
        <v>85</v>
      </c>
      <c r="BJ97" s="261" t="s">
        <v>85</v>
      </c>
      <c r="BK97" s="169" t="s">
        <v>109</v>
      </c>
      <c r="BL97" s="167" t="s">
        <v>85</v>
      </c>
      <c r="BM97" s="169" t="s">
        <v>88</v>
      </c>
      <c r="BN97" s="261" t="s">
        <v>84</v>
      </c>
      <c r="BO97" s="261" t="s">
        <v>85</v>
      </c>
      <c r="BP97" s="165" t="s">
        <v>109</v>
      </c>
      <c r="BQ97" s="36"/>
    </row>
    <row r="98" spans="1:69" ht="25.5">
      <c r="A98" s="130">
        <v>82</v>
      </c>
      <c r="B98" s="176" t="s">
        <v>462</v>
      </c>
      <c r="C98" s="47" t="s">
        <v>463</v>
      </c>
      <c r="D98" s="165" t="s">
        <v>80</v>
      </c>
      <c r="E98" s="178">
        <f t="shared" si="6"/>
        <v>806550</v>
      </c>
      <c r="F98" s="30" t="s">
        <v>561</v>
      </c>
      <c r="G98" s="170">
        <v>161.31</v>
      </c>
      <c r="H98" s="116"/>
      <c r="I98" s="167">
        <v>2019</v>
      </c>
      <c r="J98" s="30" t="s">
        <v>84</v>
      </c>
      <c r="K98" s="167" t="s">
        <v>81</v>
      </c>
      <c r="L98" s="168" t="s">
        <v>83</v>
      </c>
      <c r="M98" s="168" t="s">
        <v>86</v>
      </c>
      <c r="N98" s="167" t="s">
        <v>85</v>
      </c>
      <c r="O98" s="167" t="s">
        <v>85</v>
      </c>
      <c r="P98" s="165" t="s">
        <v>455</v>
      </c>
      <c r="Q98" s="165" t="s">
        <v>325</v>
      </c>
      <c r="R98" s="165" t="s">
        <v>325</v>
      </c>
      <c r="S98" s="165" t="s">
        <v>263</v>
      </c>
      <c r="T98" s="261" t="s">
        <v>85</v>
      </c>
      <c r="U98" s="165" t="s">
        <v>109</v>
      </c>
      <c r="V98" s="165" t="s">
        <v>245</v>
      </c>
      <c r="W98" s="261" t="s">
        <v>85</v>
      </c>
      <c r="X98" s="167" t="s">
        <v>111</v>
      </c>
      <c r="Y98" s="261" t="s">
        <v>85</v>
      </c>
      <c r="Z98" s="167" t="s">
        <v>111</v>
      </c>
      <c r="AA98" s="167" t="s">
        <v>111</v>
      </c>
      <c r="AB98" s="261"/>
      <c r="AC98" s="261"/>
      <c r="AD98" s="36"/>
      <c r="AE98" s="36"/>
      <c r="AF98" s="261"/>
      <c r="AG98" s="36"/>
      <c r="AH98" s="261" t="s">
        <v>85</v>
      </c>
      <c r="AI98" s="36"/>
      <c r="AJ98" s="36"/>
      <c r="AK98" s="165" t="s">
        <v>88</v>
      </c>
      <c r="AL98" s="36"/>
      <c r="AM98" s="261" t="s">
        <v>85</v>
      </c>
      <c r="AN98" s="261" t="s">
        <v>84</v>
      </c>
      <c r="AO98" s="167" t="s">
        <v>84</v>
      </c>
      <c r="AP98" s="167" t="s">
        <v>85</v>
      </c>
      <c r="AQ98" s="261" t="s">
        <v>85</v>
      </c>
      <c r="AR98" s="165" t="s">
        <v>88</v>
      </c>
      <c r="AS98" s="165" t="s">
        <v>88</v>
      </c>
      <c r="AT98" s="165" t="s">
        <v>88</v>
      </c>
      <c r="AU98" s="167" t="s">
        <v>85</v>
      </c>
      <c r="AV98" s="167" t="s">
        <v>85</v>
      </c>
      <c r="AW98" s="167" t="s">
        <v>85</v>
      </c>
      <c r="AX98" s="167" t="s">
        <v>84</v>
      </c>
      <c r="AY98" s="167" t="s">
        <v>84</v>
      </c>
      <c r="AZ98" s="165" t="s">
        <v>109</v>
      </c>
      <c r="BA98" s="167" t="s">
        <v>84</v>
      </c>
      <c r="BB98" s="167" t="s">
        <v>84</v>
      </c>
      <c r="BC98" s="165" t="s">
        <v>90</v>
      </c>
      <c r="BD98" s="165" t="s">
        <v>86</v>
      </c>
      <c r="BE98" s="165" t="s">
        <v>86</v>
      </c>
      <c r="BF98" s="165" t="s">
        <v>86</v>
      </c>
      <c r="BG98" s="36"/>
      <c r="BH98" s="261" t="s">
        <v>85</v>
      </c>
      <c r="BI98" s="261" t="s">
        <v>85</v>
      </c>
      <c r="BJ98" s="261" t="s">
        <v>85</v>
      </c>
      <c r="BK98" s="169" t="s">
        <v>109</v>
      </c>
      <c r="BL98" s="167" t="s">
        <v>85</v>
      </c>
      <c r="BM98" s="169" t="s">
        <v>88</v>
      </c>
      <c r="BN98" s="261" t="s">
        <v>84</v>
      </c>
      <c r="BO98" s="261" t="s">
        <v>85</v>
      </c>
      <c r="BP98" s="165" t="s">
        <v>109</v>
      </c>
      <c r="BQ98" s="36"/>
    </row>
    <row r="99" spans="1:69" ht="38.25">
      <c r="A99" s="130">
        <v>83</v>
      </c>
      <c r="B99" s="190" t="s">
        <v>591</v>
      </c>
      <c r="C99" s="49" t="s">
        <v>592</v>
      </c>
      <c r="D99" s="145" t="s">
        <v>80</v>
      </c>
      <c r="E99" s="178">
        <f t="shared" ref="E99:E100" si="7">G99*5000</f>
        <v>395000</v>
      </c>
      <c r="F99" s="30" t="s">
        <v>561</v>
      </c>
      <c r="G99" s="171">
        <v>79</v>
      </c>
      <c r="H99" s="116"/>
      <c r="I99" s="49" t="s">
        <v>299</v>
      </c>
      <c r="J99" s="30" t="s">
        <v>84</v>
      </c>
      <c r="K99" s="167" t="s">
        <v>81</v>
      </c>
      <c r="L99" s="168" t="s">
        <v>83</v>
      </c>
      <c r="M99" s="168" t="s">
        <v>86</v>
      </c>
      <c r="N99" s="167" t="s">
        <v>85</v>
      </c>
      <c r="O99" s="167" t="s">
        <v>85</v>
      </c>
      <c r="P99" s="165" t="s">
        <v>287</v>
      </c>
      <c r="Q99" s="165" t="s">
        <v>325</v>
      </c>
      <c r="R99" s="165" t="s">
        <v>325</v>
      </c>
      <c r="S99" s="165" t="s">
        <v>263</v>
      </c>
      <c r="T99" s="261" t="s">
        <v>85</v>
      </c>
      <c r="U99" s="165" t="s">
        <v>109</v>
      </c>
      <c r="V99" s="165" t="s">
        <v>593</v>
      </c>
      <c r="W99" s="261" t="s">
        <v>85</v>
      </c>
      <c r="X99" s="167" t="s">
        <v>85</v>
      </c>
      <c r="Y99" s="261" t="s">
        <v>85</v>
      </c>
      <c r="Z99" s="167" t="s">
        <v>85</v>
      </c>
      <c r="AA99" s="167" t="s">
        <v>85</v>
      </c>
      <c r="AB99" s="261"/>
      <c r="AC99" s="261"/>
      <c r="AD99" s="36"/>
      <c r="AE99" s="36"/>
      <c r="AF99" s="261"/>
      <c r="AG99" s="36"/>
      <c r="AH99" s="261" t="s">
        <v>85</v>
      </c>
      <c r="AI99" s="36"/>
      <c r="AJ99" s="36"/>
      <c r="AK99" s="165" t="s">
        <v>88</v>
      </c>
      <c r="AL99" s="36"/>
      <c r="AM99" s="261" t="s">
        <v>85</v>
      </c>
      <c r="AN99" s="261" t="s">
        <v>84</v>
      </c>
      <c r="AO99" s="167" t="s">
        <v>84</v>
      </c>
      <c r="AP99" s="167" t="s">
        <v>85</v>
      </c>
      <c r="AQ99" s="261" t="s">
        <v>85</v>
      </c>
      <c r="AR99" s="165" t="s">
        <v>88</v>
      </c>
      <c r="AS99" s="165" t="s">
        <v>88</v>
      </c>
      <c r="AT99" s="165" t="s">
        <v>88</v>
      </c>
      <c r="AU99" s="167" t="s">
        <v>85</v>
      </c>
      <c r="AV99" s="167" t="s">
        <v>85</v>
      </c>
      <c r="AW99" s="167" t="s">
        <v>85</v>
      </c>
      <c r="AX99" s="167" t="s">
        <v>84</v>
      </c>
      <c r="AY99" s="167" t="s">
        <v>85</v>
      </c>
      <c r="AZ99" s="165" t="s">
        <v>109</v>
      </c>
      <c r="BA99" s="167" t="s">
        <v>85</v>
      </c>
      <c r="BB99" s="167" t="s">
        <v>85</v>
      </c>
      <c r="BC99" s="165" t="s">
        <v>86</v>
      </c>
      <c r="BD99" s="165" t="s">
        <v>86</v>
      </c>
      <c r="BE99" s="165" t="s">
        <v>86</v>
      </c>
      <c r="BF99" s="165" t="s">
        <v>86</v>
      </c>
      <c r="BG99" s="36"/>
      <c r="BH99" s="261" t="s">
        <v>85</v>
      </c>
      <c r="BI99" s="261" t="s">
        <v>85</v>
      </c>
      <c r="BJ99" s="261" t="s">
        <v>85</v>
      </c>
      <c r="BK99" s="169" t="s">
        <v>109</v>
      </c>
      <c r="BL99" s="167" t="s">
        <v>85</v>
      </c>
      <c r="BM99" s="169" t="s">
        <v>88</v>
      </c>
      <c r="BN99" s="261" t="s">
        <v>84</v>
      </c>
      <c r="BO99" s="261" t="s">
        <v>85</v>
      </c>
      <c r="BP99" s="165" t="s">
        <v>109</v>
      </c>
      <c r="BQ99" s="36"/>
    </row>
    <row r="100" spans="1:69" ht="50.45" customHeight="1">
      <c r="A100" s="130">
        <v>84</v>
      </c>
      <c r="B100" s="177" t="s">
        <v>594</v>
      </c>
      <c r="C100" s="49" t="s">
        <v>595</v>
      </c>
      <c r="D100" s="145" t="s">
        <v>80</v>
      </c>
      <c r="E100" s="178">
        <f t="shared" si="7"/>
        <v>325000</v>
      </c>
      <c r="F100" s="30" t="s">
        <v>561</v>
      </c>
      <c r="G100" s="171">
        <v>65</v>
      </c>
      <c r="H100" s="116"/>
      <c r="I100" s="49">
        <v>2023</v>
      </c>
      <c r="J100" s="30" t="s">
        <v>85</v>
      </c>
      <c r="K100" s="167" t="s">
        <v>81</v>
      </c>
      <c r="L100" s="168" t="s">
        <v>83</v>
      </c>
      <c r="M100" s="168" t="s">
        <v>86</v>
      </c>
      <c r="N100" s="167" t="s">
        <v>85</v>
      </c>
      <c r="O100" s="167" t="s">
        <v>85</v>
      </c>
      <c r="P100" s="165" t="s">
        <v>596</v>
      </c>
      <c r="Q100" s="165" t="s">
        <v>325</v>
      </c>
      <c r="R100" s="165" t="s">
        <v>325</v>
      </c>
      <c r="S100" s="165" t="s">
        <v>263</v>
      </c>
      <c r="T100" s="261" t="s">
        <v>85</v>
      </c>
      <c r="U100" s="165" t="s">
        <v>597</v>
      </c>
      <c r="V100" s="165" t="s">
        <v>598</v>
      </c>
      <c r="W100" s="261" t="s">
        <v>85</v>
      </c>
      <c r="X100" s="167" t="s">
        <v>84</v>
      </c>
      <c r="Y100" s="261" t="s">
        <v>85</v>
      </c>
      <c r="Z100" s="167" t="s">
        <v>111</v>
      </c>
      <c r="AA100" s="167" t="s">
        <v>111</v>
      </c>
      <c r="AB100" s="261"/>
      <c r="AC100" s="261"/>
      <c r="AD100" s="116"/>
      <c r="AE100" s="116"/>
      <c r="AF100" s="261"/>
      <c r="AG100" s="116"/>
      <c r="AH100" s="261" t="s">
        <v>85</v>
      </c>
      <c r="AI100" s="116"/>
      <c r="AJ100" s="116"/>
      <c r="AK100" s="165" t="s">
        <v>88</v>
      </c>
      <c r="AL100" s="116"/>
      <c r="AM100" s="261" t="s">
        <v>85</v>
      </c>
      <c r="AN100" s="261" t="s">
        <v>84</v>
      </c>
      <c r="AO100" s="167" t="s">
        <v>84</v>
      </c>
      <c r="AP100" s="167" t="s">
        <v>85</v>
      </c>
      <c r="AQ100" s="261" t="s">
        <v>85</v>
      </c>
      <c r="AR100" s="165" t="s">
        <v>88</v>
      </c>
      <c r="AS100" s="165" t="s">
        <v>88</v>
      </c>
      <c r="AT100" s="165" t="s">
        <v>88</v>
      </c>
      <c r="AU100" s="167" t="s">
        <v>85</v>
      </c>
      <c r="AV100" s="167" t="s">
        <v>85</v>
      </c>
      <c r="AW100" s="167" t="s">
        <v>85</v>
      </c>
      <c r="AX100" s="167" t="s">
        <v>84</v>
      </c>
      <c r="AY100" s="167" t="s">
        <v>85</v>
      </c>
      <c r="AZ100" s="165" t="s">
        <v>109</v>
      </c>
      <c r="BA100" s="167" t="s">
        <v>84</v>
      </c>
      <c r="BB100" s="167" t="s">
        <v>84</v>
      </c>
      <c r="BC100" s="263" t="s">
        <v>82</v>
      </c>
      <c r="BD100" s="263" t="s">
        <v>86</v>
      </c>
      <c r="BE100" s="263" t="s">
        <v>86</v>
      </c>
      <c r="BF100" s="263" t="s">
        <v>83</v>
      </c>
      <c r="BG100" s="36"/>
      <c r="BH100" s="261" t="s">
        <v>85</v>
      </c>
      <c r="BI100" s="261" t="s">
        <v>85</v>
      </c>
      <c r="BJ100" s="261" t="s">
        <v>85</v>
      </c>
      <c r="BK100" s="264" t="s">
        <v>109</v>
      </c>
      <c r="BL100" s="268" t="s">
        <v>84</v>
      </c>
      <c r="BM100" s="264" t="s">
        <v>88</v>
      </c>
      <c r="BN100" s="261" t="s">
        <v>84</v>
      </c>
      <c r="BO100" s="261" t="s">
        <v>85</v>
      </c>
      <c r="BP100" s="263" t="s">
        <v>109</v>
      </c>
      <c r="BQ100" s="36"/>
    </row>
    <row r="101" spans="1:69" ht="75" customHeight="1">
      <c r="A101" s="130">
        <v>85</v>
      </c>
      <c r="B101" s="221" t="s">
        <v>833</v>
      </c>
      <c r="C101" s="340" t="s">
        <v>830</v>
      </c>
      <c r="D101" s="341"/>
      <c r="E101" s="375">
        <v>1048824.01</v>
      </c>
      <c r="F101" s="297" t="s">
        <v>79</v>
      </c>
      <c r="G101" s="342"/>
      <c r="H101" s="343"/>
      <c r="I101" s="340">
        <v>2015</v>
      </c>
      <c r="J101" s="334"/>
      <c r="K101" s="344"/>
      <c r="L101" s="345"/>
      <c r="M101" s="345"/>
      <c r="N101" s="344"/>
      <c r="O101" s="344"/>
      <c r="P101" s="346"/>
      <c r="Q101" s="346"/>
      <c r="R101" s="346"/>
      <c r="S101" s="346"/>
      <c r="T101" s="347"/>
      <c r="U101" s="346"/>
      <c r="V101" s="346"/>
      <c r="W101" s="347"/>
      <c r="X101" s="344"/>
      <c r="Y101" s="347"/>
      <c r="Z101" s="344"/>
      <c r="AA101" s="344"/>
      <c r="AB101" s="347"/>
      <c r="AC101" s="347"/>
      <c r="AD101" s="84"/>
      <c r="AE101" s="84"/>
      <c r="AF101" s="347"/>
      <c r="AG101" s="84"/>
      <c r="AH101" s="347"/>
      <c r="AI101" s="84"/>
      <c r="AJ101" s="84"/>
      <c r="AK101" s="346"/>
      <c r="AL101" s="84"/>
      <c r="AM101" s="347"/>
      <c r="AN101" s="347"/>
      <c r="AO101" s="344"/>
      <c r="AP101" s="344"/>
      <c r="AQ101" s="347"/>
      <c r="AR101" s="346"/>
      <c r="AS101" s="346"/>
      <c r="AT101" s="346"/>
      <c r="AU101" s="344"/>
      <c r="AV101" s="344"/>
      <c r="AW101" s="344"/>
      <c r="AX101" s="344"/>
      <c r="AY101" s="344"/>
      <c r="AZ101" s="346"/>
      <c r="BA101" s="344"/>
      <c r="BB101" s="344"/>
      <c r="BC101" s="348"/>
      <c r="BD101" s="348"/>
      <c r="BE101" s="348"/>
      <c r="BF101" s="348"/>
      <c r="BG101" s="349"/>
      <c r="BH101" s="347"/>
      <c r="BI101" s="347"/>
      <c r="BJ101" s="347"/>
      <c r="BK101" s="350"/>
      <c r="BL101" s="351"/>
      <c r="BM101" s="350"/>
      <c r="BN101" s="347"/>
      <c r="BO101" s="347"/>
      <c r="BP101" s="348"/>
      <c r="BQ101" s="349"/>
    </row>
    <row r="102" spans="1:69" ht="29.45" customHeight="1">
      <c r="A102" s="183" t="s">
        <v>578</v>
      </c>
      <c r="B102" s="184" t="s">
        <v>133</v>
      </c>
      <c r="C102" s="185"/>
      <c r="D102" s="185"/>
      <c r="E102" s="186"/>
      <c r="F102" s="187"/>
      <c r="G102" s="188"/>
      <c r="H102" s="189"/>
      <c r="I102" s="189"/>
      <c r="J102" s="189"/>
    </row>
    <row r="103" spans="1:69" ht="32.450000000000003" customHeight="1">
      <c r="A103" s="47">
        <v>1</v>
      </c>
      <c r="B103" s="380" t="s">
        <v>349</v>
      </c>
      <c r="C103" s="129"/>
      <c r="D103" s="179"/>
      <c r="E103" s="179">
        <v>1122891.22</v>
      </c>
      <c r="F103" s="30" t="s">
        <v>79</v>
      </c>
      <c r="G103" s="129"/>
      <c r="H103" s="129"/>
      <c r="I103" s="49">
        <v>2012</v>
      </c>
      <c r="J103" s="129"/>
    </row>
    <row r="104" spans="1:69" ht="46.15" customHeight="1">
      <c r="A104" s="47">
        <v>2</v>
      </c>
      <c r="B104" s="380" t="s">
        <v>350</v>
      </c>
      <c r="C104" s="129"/>
      <c r="D104" s="179"/>
      <c r="E104" s="179">
        <v>1187628.44</v>
      </c>
      <c r="F104" s="30" t="s">
        <v>79</v>
      </c>
      <c r="G104" s="129"/>
      <c r="H104" s="129"/>
      <c r="I104" s="49">
        <v>2012</v>
      </c>
      <c r="J104" s="129"/>
    </row>
    <row r="105" spans="1:69" ht="40.15" customHeight="1">
      <c r="A105" s="47">
        <v>3</v>
      </c>
      <c r="B105" s="380" t="s">
        <v>351</v>
      </c>
      <c r="C105" s="129"/>
      <c r="D105" s="179"/>
      <c r="E105" s="179">
        <v>379117.72</v>
      </c>
      <c r="F105" s="30" t="s">
        <v>79</v>
      </c>
      <c r="G105" s="129"/>
      <c r="H105" s="129"/>
      <c r="I105" s="49">
        <v>2014</v>
      </c>
      <c r="J105" s="129"/>
    </row>
    <row r="106" spans="1:69" ht="25.15" customHeight="1">
      <c r="A106" s="47">
        <v>4</v>
      </c>
      <c r="B106" s="380" t="s">
        <v>352</v>
      </c>
      <c r="C106" s="129"/>
      <c r="D106" s="179"/>
      <c r="E106" s="179">
        <v>6904.5</v>
      </c>
      <c r="F106" s="30" t="s">
        <v>79</v>
      </c>
      <c r="G106" s="129"/>
      <c r="H106" s="129"/>
      <c r="I106" s="49">
        <v>2015</v>
      </c>
      <c r="J106" s="129"/>
    </row>
    <row r="107" spans="1:69" ht="25.15" customHeight="1">
      <c r="A107" s="47">
        <v>5</v>
      </c>
      <c r="B107" s="380" t="s">
        <v>353</v>
      </c>
      <c r="C107" s="129"/>
      <c r="D107" s="179"/>
      <c r="E107" s="179">
        <v>6904.5</v>
      </c>
      <c r="F107" s="30" t="s">
        <v>79</v>
      </c>
      <c r="G107" s="129"/>
      <c r="H107" s="129"/>
      <c r="I107" s="49">
        <v>2015</v>
      </c>
      <c r="J107" s="129"/>
    </row>
    <row r="108" spans="1:69" ht="25.15" customHeight="1">
      <c r="A108" s="47">
        <v>6</v>
      </c>
      <c r="B108" s="380" t="s">
        <v>354</v>
      </c>
      <c r="C108" s="129"/>
      <c r="D108" s="179"/>
      <c r="E108" s="179">
        <v>6000</v>
      </c>
      <c r="F108" s="30" t="s">
        <v>79</v>
      </c>
      <c r="G108" s="129"/>
      <c r="H108" s="129"/>
      <c r="I108" s="49">
        <v>2013</v>
      </c>
      <c r="J108" s="129"/>
    </row>
    <row r="109" spans="1:69" ht="40.9" customHeight="1">
      <c r="A109" s="47">
        <v>7</v>
      </c>
      <c r="B109" s="380" t="s">
        <v>355</v>
      </c>
      <c r="C109" s="129"/>
      <c r="D109" s="179"/>
      <c r="E109" s="179">
        <v>6800.01</v>
      </c>
      <c r="F109" s="30" t="s">
        <v>79</v>
      </c>
      <c r="G109" s="129"/>
      <c r="H109" s="129"/>
      <c r="I109" s="49">
        <v>2014</v>
      </c>
      <c r="J109" s="129"/>
    </row>
    <row r="110" spans="1:69" ht="25.15" customHeight="1">
      <c r="A110" s="47">
        <v>8</v>
      </c>
      <c r="B110" s="380" t="s">
        <v>356</v>
      </c>
      <c r="C110" s="129"/>
      <c r="D110" s="179"/>
      <c r="E110" s="179">
        <v>38839.370000000003</v>
      </c>
      <c r="F110" s="30" t="s">
        <v>79</v>
      </c>
      <c r="G110" s="129"/>
      <c r="H110" s="129"/>
      <c r="I110" s="49"/>
      <c r="J110" s="129"/>
    </row>
    <row r="111" spans="1:69" ht="25.15" customHeight="1">
      <c r="A111" s="47">
        <v>9</v>
      </c>
      <c r="B111" s="380" t="s">
        <v>357</v>
      </c>
      <c r="C111" s="129"/>
      <c r="D111" s="179"/>
      <c r="E111" s="179">
        <v>7999.92</v>
      </c>
      <c r="F111" s="30" t="s">
        <v>79</v>
      </c>
      <c r="G111" s="129"/>
      <c r="H111" s="129"/>
      <c r="I111" s="49">
        <v>2017</v>
      </c>
      <c r="J111" s="129"/>
    </row>
    <row r="112" spans="1:69" ht="25.15" customHeight="1">
      <c r="A112" s="47">
        <v>10</v>
      </c>
      <c r="B112" s="380" t="s">
        <v>358</v>
      </c>
      <c r="C112" s="129"/>
      <c r="D112" s="179"/>
      <c r="E112" s="179">
        <v>8300</v>
      </c>
      <c r="F112" s="30" t="s">
        <v>79</v>
      </c>
      <c r="G112" s="129"/>
      <c r="H112" s="129"/>
      <c r="I112" s="49">
        <v>2016</v>
      </c>
      <c r="J112" s="129"/>
    </row>
    <row r="113" spans="1:10" ht="25.15" customHeight="1">
      <c r="A113" s="47">
        <v>11</v>
      </c>
      <c r="B113" s="380" t="s">
        <v>359</v>
      </c>
      <c r="C113" s="129"/>
      <c r="D113" s="179"/>
      <c r="E113" s="179">
        <v>5526.6</v>
      </c>
      <c r="F113" s="30" t="s">
        <v>79</v>
      </c>
      <c r="G113" s="129"/>
      <c r="H113" s="129"/>
      <c r="I113" s="49">
        <v>2009</v>
      </c>
      <c r="J113" s="129"/>
    </row>
    <row r="114" spans="1:10" ht="25.15" customHeight="1">
      <c r="A114" s="47">
        <v>12</v>
      </c>
      <c r="B114" s="380" t="s">
        <v>360</v>
      </c>
      <c r="C114" s="129"/>
      <c r="D114" s="179"/>
      <c r="E114" s="179">
        <v>3782</v>
      </c>
      <c r="F114" s="30" t="s">
        <v>79</v>
      </c>
      <c r="G114" s="129"/>
      <c r="H114" s="129"/>
      <c r="I114" s="49">
        <v>2006</v>
      </c>
      <c r="J114" s="129"/>
    </row>
    <row r="115" spans="1:10" ht="34.15" customHeight="1">
      <c r="A115" s="47">
        <v>13</v>
      </c>
      <c r="B115" s="380" t="s">
        <v>361</v>
      </c>
      <c r="C115" s="129"/>
      <c r="D115" s="179"/>
      <c r="E115" s="179">
        <v>205439.33</v>
      </c>
      <c r="F115" s="30" t="s">
        <v>79</v>
      </c>
      <c r="G115" s="129"/>
      <c r="H115" s="129"/>
      <c r="I115" s="49"/>
      <c r="J115" s="129"/>
    </row>
    <row r="116" spans="1:10" ht="34.9" customHeight="1">
      <c r="A116" s="47">
        <v>14</v>
      </c>
      <c r="B116" s="380" t="s">
        <v>362</v>
      </c>
      <c r="C116" s="129"/>
      <c r="D116" s="179"/>
      <c r="E116" s="179">
        <v>10992.76</v>
      </c>
      <c r="F116" s="30" t="s">
        <v>79</v>
      </c>
      <c r="G116" s="129"/>
      <c r="H116" s="129"/>
      <c r="I116" s="49">
        <v>2018</v>
      </c>
      <c r="J116" s="129"/>
    </row>
    <row r="117" spans="1:10" ht="54.6" customHeight="1">
      <c r="A117" s="47">
        <v>15</v>
      </c>
      <c r="B117" s="380" t="s">
        <v>363</v>
      </c>
      <c r="C117" s="129"/>
      <c r="D117" s="179"/>
      <c r="E117" s="179">
        <v>197998.09</v>
      </c>
      <c r="F117" s="30" t="s">
        <v>79</v>
      </c>
      <c r="G117" s="129"/>
      <c r="H117" s="129"/>
      <c r="I117" s="49">
        <v>2018</v>
      </c>
      <c r="J117" s="129"/>
    </row>
    <row r="118" spans="1:10" ht="44.45" customHeight="1">
      <c r="A118" s="47">
        <v>16</v>
      </c>
      <c r="B118" s="380" t="s">
        <v>364</v>
      </c>
      <c r="C118" s="129"/>
      <c r="D118" s="179"/>
      <c r="E118" s="179">
        <v>11000</v>
      </c>
      <c r="F118" s="30" t="s">
        <v>79</v>
      </c>
      <c r="G118" s="129"/>
      <c r="H118" s="129"/>
      <c r="I118" s="49">
        <v>2017</v>
      </c>
      <c r="J118" s="129"/>
    </row>
    <row r="119" spans="1:10" ht="36" customHeight="1">
      <c r="A119" s="47">
        <v>17</v>
      </c>
      <c r="B119" s="380" t="s">
        <v>365</v>
      </c>
      <c r="C119" s="129"/>
      <c r="D119" s="179"/>
      <c r="E119" s="179">
        <v>19999.78</v>
      </c>
      <c r="F119" s="30" t="s">
        <v>79</v>
      </c>
      <c r="G119" s="129"/>
      <c r="H119" s="129"/>
      <c r="I119" s="49">
        <v>2018</v>
      </c>
      <c r="J119" s="129"/>
    </row>
    <row r="120" spans="1:10" ht="63.6" customHeight="1">
      <c r="A120" s="47">
        <v>18</v>
      </c>
      <c r="B120" s="380" t="s">
        <v>366</v>
      </c>
      <c r="C120" s="129"/>
      <c r="D120" s="179"/>
      <c r="E120" s="179" t="s">
        <v>376</v>
      </c>
      <c r="F120" s="30" t="s">
        <v>79</v>
      </c>
      <c r="G120" s="129"/>
      <c r="H120" s="129"/>
      <c r="I120" s="49">
        <v>2020</v>
      </c>
      <c r="J120" s="129"/>
    </row>
    <row r="121" spans="1:10" ht="25.15" customHeight="1">
      <c r="A121" s="47">
        <v>19</v>
      </c>
      <c r="B121" s="380" t="s">
        <v>367</v>
      </c>
      <c r="C121" s="129"/>
      <c r="D121" s="179"/>
      <c r="E121" s="179">
        <v>11971.61</v>
      </c>
      <c r="F121" s="30" t="s">
        <v>79</v>
      </c>
      <c r="G121" s="129"/>
      <c r="H121" s="129"/>
      <c r="I121" s="49">
        <v>2019</v>
      </c>
      <c r="J121" s="129"/>
    </row>
    <row r="122" spans="1:10" ht="25.15" customHeight="1">
      <c r="A122" s="47">
        <v>20</v>
      </c>
      <c r="B122" s="380" t="s">
        <v>368</v>
      </c>
      <c r="C122" s="129"/>
      <c r="D122" s="179"/>
      <c r="E122" s="179">
        <v>3843.82</v>
      </c>
      <c r="F122" s="30" t="s">
        <v>79</v>
      </c>
      <c r="G122" s="129"/>
      <c r="H122" s="129"/>
      <c r="I122" s="49">
        <v>2019</v>
      </c>
      <c r="J122" s="129"/>
    </row>
    <row r="123" spans="1:10" ht="25.15" customHeight="1">
      <c r="A123" s="47">
        <v>21</v>
      </c>
      <c r="B123" s="380" t="s">
        <v>369</v>
      </c>
      <c r="C123" s="129"/>
      <c r="D123" s="179"/>
      <c r="E123" s="179">
        <v>11419.34</v>
      </c>
      <c r="F123" s="30" t="s">
        <v>79</v>
      </c>
      <c r="G123" s="129"/>
      <c r="H123" s="129"/>
      <c r="I123" s="49">
        <v>2020</v>
      </c>
      <c r="J123" s="129"/>
    </row>
    <row r="124" spans="1:10" ht="25.15" customHeight="1">
      <c r="A124" s="47">
        <v>22</v>
      </c>
      <c r="B124" s="380" t="s">
        <v>370</v>
      </c>
      <c r="C124" s="129"/>
      <c r="D124" s="179"/>
      <c r="E124" s="179">
        <v>19899</v>
      </c>
      <c r="F124" s="30" t="s">
        <v>79</v>
      </c>
      <c r="G124" s="129"/>
      <c r="H124" s="129"/>
      <c r="I124" s="49">
        <v>2020</v>
      </c>
      <c r="J124" s="129"/>
    </row>
    <row r="125" spans="1:10" ht="25.15" customHeight="1">
      <c r="A125" s="47">
        <v>23</v>
      </c>
      <c r="B125" s="380" t="s">
        <v>371</v>
      </c>
      <c r="C125" s="129"/>
      <c r="D125" s="179"/>
      <c r="E125" s="179">
        <v>19965</v>
      </c>
      <c r="F125" s="30" t="s">
        <v>79</v>
      </c>
      <c r="G125" s="129"/>
      <c r="H125" s="129"/>
      <c r="I125" s="49">
        <v>2020</v>
      </c>
      <c r="J125" s="129"/>
    </row>
    <row r="126" spans="1:10" ht="25.15" customHeight="1">
      <c r="A126" s="47">
        <v>24</v>
      </c>
      <c r="B126" s="380" t="s">
        <v>372</v>
      </c>
      <c r="C126" s="129"/>
      <c r="D126" s="179"/>
      <c r="E126" s="179">
        <v>11058.79</v>
      </c>
      <c r="F126" s="30" t="s">
        <v>79</v>
      </c>
      <c r="G126" s="129"/>
      <c r="H126" s="129"/>
      <c r="I126" s="49">
        <v>2020</v>
      </c>
      <c r="J126" s="129"/>
    </row>
    <row r="127" spans="1:10" ht="25.15" customHeight="1">
      <c r="A127" s="47">
        <v>25</v>
      </c>
      <c r="B127" s="380" t="s">
        <v>373</v>
      </c>
      <c r="C127" s="129"/>
      <c r="D127" s="179"/>
      <c r="E127" s="179">
        <v>7731.13</v>
      </c>
      <c r="F127" s="30" t="s">
        <v>79</v>
      </c>
      <c r="G127" s="129"/>
      <c r="H127" s="129"/>
      <c r="I127" s="49">
        <v>2020</v>
      </c>
      <c r="J127" s="129"/>
    </row>
    <row r="128" spans="1:10" ht="25.15" customHeight="1">
      <c r="A128" s="47">
        <v>26</v>
      </c>
      <c r="B128" s="380" t="s">
        <v>374</v>
      </c>
      <c r="C128" s="129"/>
      <c r="D128" s="179"/>
      <c r="E128" s="179">
        <v>6422.1</v>
      </c>
      <c r="F128" s="30" t="s">
        <v>79</v>
      </c>
      <c r="G128" s="129"/>
      <c r="H128" s="129"/>
      <c r="I128" s="49">
        <v>2020</v>
      </c>
      <c r="J128" s="129"/>
    </row>
    <row r="129" spans="1:10" ht="25.15" customHeight="1">
      <c r="A129" s="47">
        <v>27</v>
      </c>
      <c r="B129" s="380" t="s">
        <v>375</v>
      </c>
      <c r="C129" s="129"/>
      <c r="D129" s="179"/>
      <c r="E129" s="179">
        <v>14034</v>
      </c>
      <c r="F129" s="30" t="s">
        <v>79</v>
      </c>
      <c r="G129" s="129"/>
      <c r="H129" s="129"/>
      <c r="I129" s="49">
        <v>2020</v>
      </c>
      <c r="J129" s="129"/>
    </row>
    <row r="130" spans="1:10" ht="25.15" customHeight="1">
      <c r="A130" s="47">
        <v>28</v>
      </c>
      <c r="B130" s="380" t="s">
        <v>603</v>
      </c>
      <c r="C130" s="129"/>
      <c r="D130" s="179"/>
      <c r="E130" s="179">
        <v>18683.7</v>
      </c>
      <c r="F130" s="30" t="s">
        <v>79</v>
      </c>
      <c r="G130" s="129"/>
      <c r="H130" s="129"/>
      <c r="I130" s="49">
        <v>2021</v>
      </c>
      <c r="J130" s="129"/>
    </row>
    <row r="131" spans="1:10" ht="25.15" customHeight="1">
      <c r="A131" s="47">
        <v>29</v>
      </c>
      <c r="B131" s="380" t="s">
        <v>604</v>
      </c>
      <c r="C131" s="129"/>
      <c r="D131" s="179"/>
      <c r="E131" s="179">
        <v>16402</v>
      </c>
      <c r="F131" s="30" t="s">
        <v>79</v>
      </c>
      <c r="G131" s="129"/>
      <c r="H131" s="129"/>
      <c r="I131" s="49">
        <v>2021</v>
      </c>
      <c r="J131" s="129"/>
    </row>
    <row r="132" spans="1:10" ht="25.15" customHeight="1">
      <c r="A132" s="47">
        <v>30</v>
      </c>
      <c r="B132" s="380" t="s">
        <v>605</v>
      </c>
      <c r="C132" s="129"/>
      <c r="D132" s="179"/>
      <c r="E132" s="179">
        <v>16712.080000000002</v>
      </c>
      <c r="F132" s="30" t="s">
        <v>79</v>
      </c>
      <c r="G132" s="129"/>
      <c r="H132" s="129"/>
      <c r="I132" s="49">
        <v>2021</v>
      </c>
      <c r="J132" s="129"/>
    </row>
    <row r="133" spans="1:10" ht="25.15" customHeight="1">
      <c r="A133" s="47">
        <v>31</v>
      </c>
      <c r="B133" s="380" t="s">
        <v>606</v>
      </c>
      <c r="C133" s="129"/>
      <c r="D133" s="179"/>
      <c r="E133" s="179">
        <v>14514</v>
      </c>
      <c r="F133" s="30" t="s">
        <v>79</v>
      </c>
      <c r="G133" s="129"/>
      <c r="H133" s="129"/>
      <c r="I133" s="49">
        <v>2021</v>
      </c>
      <c r="J133" s="129"/>
    </row>
    <row r="134" spans="1:10" ht="25.15" customHeight="1">
      <c r="A134" s="47">
        <v>32</v>
      </c>
      <c r="B134" s="380" t="s">
        <v>607</v>
      </c>
      <c r="C134" s="129"/>
      <c r="D134" s="179"/>
      <c r="E134" s="179">
        <v>14514</v>
      </c>
      <c r="F134" s="30" t="s">
        <v>79</v>
      </c>
      <c r="G134" s="129"/>
      <c r="H134" s="129"/>
      <c r="I134" s="49">
        <v>2021</v>
      </c>
      <c r="J134" s="129"/>
    </row>
    <row r="135" spans="1:10" ht="25.15" customHeight="1">
      <c r="A135" s="47">
        <v>33</v>
      </c>
      <c r="B135" s="380" t="s">
        <v>608</v>
      </c>
      <c r="C135" s="129"/>
      <c r="D135" s="180"/>
      <c r="E135" s="180">
        <v>22140</v>
      </c>
      <c r="F135" s="30" t="s">
        <v>79</v>
      </c>
      <c r="G135" s="129"/>
      <c r="H135" s="129"/>
      <c r="I135" s="49">
        <v>2022</v>
      </c>
      <c r="J135" s="129"/>
    </row>
    <row r="136" spans="1:10" ht="27" customHeight="1">
      <c r="A136" s="47">
        <v>34</v>
      </c>
      <c r="B136" s="380" t="s">
        <v>609</v>
      </c>
      <c r="C136" s="129"/>
      <c r="D136" s="179"/>
      <c r="E136" s="179">
        <v>21281.200000000001</v>
      </c>
      <c r="F136" s="30" t="s">
        <v>79</v>
      </c>
      <c r="G136" s="129"/>
      <c r="H136" s="129"/>
      <c r="I136" s="49" t="s">
        <v>610</v>
      </c>
      <c r="J136" s="129"/>
    </row>
    <row r="137" spans="1:10" ht="27" customHeight="1">
      <c r="A137" s="47">
        <v>35</v>
      </c>
      <c r="B137" s="380" t="s">
        <v>611</v>
      </c>
      <c r="C137" s="129"/>
      <c r="D137" s="179"/>
      <c r="E137" s="179">
        <v>14268</v>
      </c>
      <c r="F137" s="30" t="s">
        <v>79</v>
      </c>
      <c r="G137" s="129"/>
      <c r="H137" s="129"/>
      <c r="I137" s="49">
        <v>2022</v>
      </c>
      <c r="J137" s="129"/>
    </row>
    <row r="138" spans="1:10" ht="27" customHeight="1">
      <c r="A138" s="47">
        <v>36</v>
      </c>
      <c r="B138" s="380" t="s">
        <v>612</v>
      </c>
      <c r="C138" s="129"/>
      <c r="D138" s="179"/>
      <c r="E138" s="179">
        <v>11193</v>
      </c>
      <c r="F138" s="30" t="s">
        <v>79</v>
      </c>
      <c r="G138" s="129"/>
      <c r="H138" s="129"/>
      <c r="I138" s="49">
        <v>2022</v>
      </c>
      <c r="J138" s="129"/>
    </row>
    <row r="139" spans="1:10" ht="27" customHeight="1">
      <c r="A139" s="47">
        <v>37</v>
      </c>
      <c r="B139" s="380" t="s">
        <v>613</v>
      </c>
      <c r="C139" s="129"/>
      <c r="D139" s="179"/>
      <c r="E139" s="179">
        <v>12300</v>
      </c>
      <c r="F139" s="30" t="s">
        <v>79</v>
      </c>
      <c r="G139" s="129"/>
      <c r="H139" s="129"/>
      <c r="I139" s="49">
        <v>2022</v>
      </c>
      <c r="J139" s="129"/>
    </row>
    <row r="140" spans="1:10" ht="27" customHeight="1">
      <c r="A140" s="47">
        <v>38</v>
      </c>
      <c r="B140" s="380" t="s">
        <v>614</v>
      </c>
      <c r="C140" s="129"/>
      <c r="D140" s="179"/>
      <c r="E140" s="179">
        <v>10100</v>
      </c>
      <c r="F140" s="30" t="s">
        <v>79</v>
      </c>
      <c r="G140" s="129"/>
      <c r="H140" s="129"/>
      <c r="I140" s="49">
        <v>2022</v>
      </c>
      <c r="J140" s="129"/>
    </row>
    <row r="141" spans="1:10" ht="27" customHeight="1">
      <c r="A141" s="47">
        <v>39</v>
      </c>
      <c r="B141" s="380" t="s">
        <v>615</v>
      </c>
      <c r="C141" s="129"/>
      <c r="D141" s="179"/>
      <c r="E141" s="179">
        <v>11208</v>
      </c>
      <c r="F141" s="30" t="s">
        <v>79</v>
      </c>
      <c r="G141" s="129"/>
      <c r="H141" s="129"/>
      <c r="I141" s="49">
        <v>2022</v>
      </c>
      <c r="J141" s="129"/>
    </row>
    <row r="142" spans="1:10" ht="27" customHeight="1">
      <c r="A142" s="47">
        <v>40</v>
      </c>
      <c r="B142" s="380" t="s">
        <v>616</v>
      </c>
      <c r="C142" s="129"/>
      <c r="D142" s="179"/>
      <c r="E142" s="179">
        <v>12669</v>
      </c>
      <c r="F142" s="30" t="s">
        <v>79</v>
      </c>
      <c r="G142" s="129"/>
      <c r="H142" s="129"/>
      <c r="I142" s="49">
        <v>2022</v>
      </c>
      <c r="J142" s="129"/>
    </row>
    <row r="143" spans="1:10" ht="27" customHeight="1">
      <c r="A143" s="47">
        <v>41</v>
      </c>
      <c r="B143" s="380" t="s">
        <v>617</v>
      </c>
      <c r="C143" s="129"/>
      <c r="D143" s="179"/>
      <c r="E143" s="179">
        <v>10455</v>
      </c>
      <c r="F143" s="30" t="s">
        <v>79</v>
      </c>
      <c r="G143" s="129"/>
      <c r="H143" s="129"/>
      <c r="I143" s="49">
        <v>2022</v>
      </c>
      <c r="J143" s="129"/>
    </row>
    <row r="144" spans="1:10" ht="27" customHeight="1">
      <c r="A144" s="47">
        <v>42</v>
      </c>
      <c r="B144" s="380" t="s">
        <v>618</v>
      </c>
      <c r="C144" s="129"/>
      <c r="D144" s="179"/>
      <c r="E144" s="179">
        <v>18294.240000000002</v>
      </c>
      <c r="F144" s="30" t="s">
        <v>79</v>
      </c>
      <c r="G144" s="129"/>
      <c r="H144" s="129"/>
      <c r="I144" s="49" t="s">
        <v>610</v>
      </c>
      <c r="J144" s="129"/>
    </row>
    <row r="145" spans="1:10" ht="27" customHeight="1">
      <c r="A145" s="47">
        <v>43</v>
      </c>
      <c r="B145" s="380" t="s">
        <v>619</v>
      </c>
      <c r="C145" s="129"/>
      <c r="D145" s="179"/>
      <c r="E145" s="179">
        <v>14526.77</v>
      </c>
      <c r="F145" s="30" t="s">
        <v>79</v>
      </c>
      <c r="G145" s="129"/>
      <c r="H145" s="129"/>
      <c r="I145" s="49">
        <v>2022</v>
      </c>
      <c r="J145" s="129"/>
    </row>
    <row r="146" spans="1:10" ht="27" customHeight="1">
      <c r="A146" s="47">
        <v>44</v>
      </c>
      <c r="B146" s="380" t="s">
        <v>620</v>
      </c>
      <c r="C146" s="129"/>
      <c r="D146" s="179"/>
      <c r="E146" s="179">
        <v>14000</v>
      </c>
      <c r="F146" s="30" t="s">
        <v>79</v>
      </c>
      <c r="G146" s="129"/>
      <c r="H146" s="129"/>
      <c r="I146" s="49">
        <v>2022</v>
      </c>
      <c r="J146" s="129"/>
    </row>
    <row r="147" spans="1:10" ht="27" customHeight="1">
      <c r="A147" s="47">
        <v>45</v>
      </c>
      <c r="B147" s="380" t="s">
        <v>621</v>
      </c>
      <c r="C147" s="129"/>
      <c r="D147" s="179"/>
      <c r="E147" s="179">
        <v>78059</v>
      </c>
      <c r="F147" s="30" t="s">
        <v>79</v>
      </c>
      <c r="G147" s="129"/>
      <c r="H147" s="129"/>
      <c r="I147" s="49">
        <v>2022</v>
      </c>
      <c r="J147" s="129"/>
    </row>
    <row r="148" spans="1:10" ht="27" customHeight="1">
      <c r="A148" s="47">
        <v>46</v>
      </c>
      <c r="B148" s="380" t="s">
        <v>622</v>
      </c>
      <c r="C148" s="129"/>
      <c r="D148" s="179"/>
      <c r="E148" s="179">
        <v>21630.62</v>
      </c>
      <c r="F148" s="30" t="s">
        <v>79</v>
      </c>
      <c r="G148" s="129"/>
      <c r="H148" s="129"/>
      <c r="I148" s="49" t="s">
        <v>610</v>
      </c>
      <c r="J148" s="129"/>
    </row>
    <row r="149" spans="1:10" ht="27" customHeight="1">
      <c r="A149" s="47">
        <v>47</v>
      </c>
      <c r="B149" s="380" t="s">
        <v>623</v>
      </c>
      <c r="C149" s="129"/>
      <c r="D149" s="179"/>
      <c r="E149" s="179">
        <v>11025</v>
      </c>
      <c r="F149" s="30" t="s">
        <v>79</v>
      </c>
      <c r="G149" s="129"/>
      <c r="H149" s="129"/>
      <c r="I149" s="49">
        <v>2023</v>
      </c>
      <c r="J149" s="129"/>
    </row>
    <row r="150" spans="1:10" ht="27" customHeight="1">
      <c r="A150" s="47">
        <v>48</v>
      </c>
      <c r="B150" s="380" t="s">
        <v>624</v>
      </c>
      <c r="C150" s="129"/>
      <c r="D150" s="179"/>
      <c r="E150" s="179">
        <v>15000</v>
      </c>
      <c r="F150" s="30" t="s">
        <v>79</v>
      </c>
      <c r="G150" s="129"/>
      <c r="H150" s="129"/>
      <c r="I150" s="49">
        <v>2023</v>
      </c>
      <c r="J150" s="129"/>
    </row>
    <row r="151" spans="1:10" ht="27" customHeight="1">
      <c r="A151" s="47">
        <v>49</v>
      </c>
      <c r="B151" s="380" t="s">
        <v>625</v>
      </c>
      <c r="C151" s="129"/>
      <c r="D151" s="179"/>
      <c r="E151" s="179">
        <v>15000</v>
      </c>
      <c r="F151" s="30" t="s">
        <v>79</v>
      </c>
      <c r="G151" s="129"/>
      <c r="H151" s="129"/>
      <c r="I151" s="49">
        <v>2023</v>
      </c>
      <c r="J151" s="129"/>
    </row>
    <row r="152" spans="1:10" ht="27" customHeight="1">
      <c r="A152" s="47">
        <v>50</v>
      </c>
      <c r="B152" s="380" t="s">
        <v>626</v>
      </c>
      <c r="C152" s="129"/>
      <c r="D152" s="179"/>
      <c r="E152" s="179">
        <v>15200</v>
      </c>
      <c r="F152" s="30" t="s">
        <v>79</v>
      </c>
      <c r="G152" s="129"/>
      <c r="H152" s="129"/>
      <c r="I152" s="49">
        <v>2023</v>
      </c>
      <c r="J152" s="129"/>
    </row>
    <row r="153" spans="1:10" ht="27" customHeight="1">
      <c r="A153" s="47">
        <v>51</v>
      </c>
      <c r="B153" s="380" t="s">
        <v>627</v>
      </c>
      <c r="C153" s="129"/>
      <c r="D153" s="179"/>
      <c r="E153" s="179">
        <v>12905</v>
      </c>
      <c r="F153" s="30" t="s">
        <v>79</v>
      </c>
      <c r="G153" s="129"/>
      <c r="H153" s="129"/>
      <c r="I153" s="49">
        <v>2023</v>
      </c>
      <c r="J153" s="129"/>
    </row>
    <row r="154" spans="1:10" ht="27" customHeight="1">
      <c r="A154" s="47">
        <v>52</v>
      </c>
      <c r="B154" s="380" t="s">
        <v>628</v>
      </c>
      <c r="C154" s="129"/>
      <c r="D154" s="179"/>
      <c r="E154" s="179">
        <v>138350.39999999999</v>
      </c>
      <c r="F154" s="30" t="s">
        <v>79</v>
      </c>
      <c r="G154" s="129"/>
      <c r="H154" s="129"/>
      <c r="I154" s="49">
        <v>2023</v>
      </c>
      <c r="J154" s="129"/>
    </row>
    <row r="155" spans="1:10" ht="27" customHeight="1">
      <c r="A155" s="47">
        <v>53</v>
      </c>
      <c r="B155" s="380" t="s">
        <v>629</v>
      </c>
      <c r="C155" s="129"/>
      <c r="D155" s="179"/>
      <c r="E155" s="179">
        <v>8772</v>
      </c>
      <c r="F155" s="30" t="s">
        <v>79</v>
      </c>
      <c r="G155" s="129"/>
      <c r="H155" s="129"/>
      <c r="I155" s="49">
        <v>2023</v>
      </c>
      <c r="J155" s="129"/>
    </row>
    <row r="156" spans="1:10" ht="27" customHeight="1">
      <c r="A156" s="47">
        <v>54</v>
      </c>
      <c r="B156" s="380" t="s">
        <v>630</v>
      </c>
      <c r="C156" s="129"/>
      <c r="D156" s="179"/>
      <c r="E156" s="179">
        <v>16332.6</v>
      </c>
      <c r="F156" s="30" t="s">
        <v>79</v>
      </c>
      <c r="G156" s="129"/>
      <c r="H156" s="129"/>
      <c r="I156" s="49" t="s">
        <v>631</v>
      </c>
      <c r="J156" s="129"/>
    </row>
    <row r="157" spans="1:10" ht="40.9" customHeight="1">
      <c r="A157" s="47">
        <v>55</v>
      </c>
      <c r="B157" s="381" t="s">
        <v>464</v>
      </c>
      <c r="C157" s="197"/>
      <c r="D157" s="191"/>
      <c r="E157" s="191">
        <v>215691.96</v>
      </c>
      <c r="F157" s="30" t="s">
        <v>79</v>
      </c>
      <c r="G157" s="197"/>
      <c r="H157" s="197"/>
      <c r="I157" s="198">
        <v>1991</v>
      </c>
      <c r="J157" s="129"/>
    </row>
    <row r="158" spans="1:10" ht="40.15" customHeight="1">
      <c r="A158" s="47">
        <v>56</v>
      </c>
      <c r="B158" s="381" t="s">
        <v>465</v>
      </c>
      <c r="C158" s="197"/>
      <c r="D158" s="191"/>
      <c r="E158" s="191">
        <v>74181.67</v>
      </c>
      <c r="F158" s="30" t="s">
        <v>79</v>
      </c>
      <c r="G158" s="197"/>
      <c r="H158" s="197"/>
      <c r="I158" s="199">
        <v>2001</v>
      </c>
      <c r="J158" s="129"/>
    </row>
    <row r="159" spans="1:10" ht="25.15" customHeight="1">
      <c r="A159" s="47">
        <v>57</v>
      </c>
      <c r="B159" s="381" t="s">
        <v>466</v>
      </c>
      <c r="C159" s="197"/>
      <c r="D159" s="191"/>
      <c r="E159" s="191">
        <v>413421.88</v>
      </c>
      <c r="F159" s="30" t="s">
        <v>79</v>
      </c>
      <c r="G159" s="197"/>
      <c r="H159" s="197"/>
      <c r="I159" s="198">
        <v>1991</v>
      </c>
      <c r="J159" s="129"/>
    </row>
    <row r="160" spans="1:10" ht="25.15" customHeight="1">
      <c r="A160" s="47">
        <v>58</v>
      </c>
      <c r="B160" s="381" t="s">
        <v>467</v>
      </c>
      <c r="C160" s="197"/>
      <c r="D160" s="191"/>
      <c r="E160" s="191">
        <v>171062.77</v>
      </c>
      <c r="F160" s="30" t="s">
        <v>79</v>
      </c>
      <c r="G160" s="197"/>
      <c r="H160" s="197"/>
      <c r="I160" s="198">
        <v>1991</v>
      </c>
      <c r="J160" s="129"/>
    </row>
    <row r="161" spans="1:10" ht="25.15" customHeight="1">
      <c r="A161" s="47">
        <v>59</v>
      </c>
      <c r="B161" s="381" t="s">
        <v>468</v>
      </c>
      <c r="C161" s="197"/>
      <c r="D161" s="191"/>
      <c r="E161" s="191">
        <v>5239.7299999999996</v>
      </c>
      <c r="F161" s="30" t="s">
        <v>79</v>
      </c>
      <c r="G161" s="197"/>
      <c r="H161" s="197"/>
      <c r="I161" s="198">
        <v>1991</v>
      </c>
      <c r="J161" s="129"/>
    </row>
    <row r="162" spans="1:10" ht="42.6" customHeight="1">
      <c r="A162" s="47">
        <v>60</v>
      </c>
      <c r="B162" s="381" t="s">
        <v>469</v>
      </c>
      <c r="C162" s="197"/>
      <c r="D162" s="191"/>
      <c r="E162" s="191">
        <v>299221.84000000003</v>
      </c>
      <c r="F162" s="30" t="s">
        <v>79</v>
      </c>
      <c r="G162" s="197"/>
      <c r="H162" s="197"/>
      <c r="I162" s="198">
        <v>2001</v>
      </c>
      <c r="J162" s="129"/>
    </row>
    <row r="163" spans="1:10" ht="44.45" customHeight="1">
      <c r="A163" s="47">
        <v>61</v>
      </c>
      <c r="B163" s="381" t="s">
        <v>470</v>
      </c>
      <c r="C163" s="197"/>
      <c r="D163" s="191"/>
      <c r="E163" s="191">
        <v>438585.09</v>
      </c>
      <c r="F163" s="30" t="s">
        <v>79</v>
      </c>
      <c r="G163" s="197"/>
      <c r="H163" s="197"/>
      <c r="I163" s="198">
        <v>2001</v>
      </c>
      <c r="J163" s="129"/>
    </row>
    <row r="164" spans="1:10" ht="25.15" customHeight="1">
      <c r="A164" s="47">
        <v>62</v>
      </c>
      <c r="B164" s="381" t="s">
        <v>471</v>
      </c>
      <c r="C164" s="197"/>
      <c r="D164" s="191"/>
      <c r="E164" s="191">
        <v>449752.19</v>
      </c>
      <c r="F164" s="30" t="s">
        <v>79</v>
      </c>
      <c r="G164" s="197"/>
      <c r="H164" s="197"/>
      <c r="I164" s="198">
        <v>2001</v>
      </c>
      <c r="J164" s="129"/>
    </row>
    <row r="165" spans="1:10" ht="25.15" customHeight="1">
      <c r="A165" s="47">
        <v>63</v>
      </c>
      <c r="B165" s="381" t="s">
        <v>472</v>
      </c>
      <c r="C165" s="197"/>
      <c r="D165" s="191"/>
      <c r="E165" s="191">
        <v>159070.43</v>
      </c>
      <c r="F165" s="30" t="s">
        <v>79</v>
      </c>
      <c r="G165" s="197"/>
      <c r="H165" s="197"/>
      <c r="I165" s="198">
        <v>2001</v>
      </c>
      <c r="J165" s="129"/>
    </row>
    <row r="166" spans="1:10" ht="25.15" customHeight="1">
      <c r="A166" s="47">
        <v>64</v>
      </c>
      <c r="B166" s="381" t="s">
        <v>473</v>
      </c>
      <c r="C166" s="197"/>
      <c r="D166" s="191"/>
      <c r="E166" s="191">
        <v>591374.26</v>
      </c>
      <c r="F166" s="30" t="s">
        <v>79</v>
      </c>
      <c r="G166" s="197"/>
      <c r="H166" s="197"/>
      <c r="I166" s="198">
        <v>2001</v>
      </c>
      <c r="J166" s="129"/>
    </row>
    <row r="167" spans="1:10" ht="36.6" customHeight="1">
      <c r="A167" s="47">
        <v>65</v>
      </c>
      <c r="B167" s="381" t="s">
        <v>474</v>
      </c>
      <c r="C167" s="197"/>
      <c r="D167" s="191"/>
      <c r="E167" s="191">
        <v>1194110.1399999999</v>
      </c>
      <c r="F167" s="30" t="s">
        <v>79</v>
      </c>
      <c r="G167" s="197"/>
      <c r="H167" s="197"/>
      <c r="I167" s="198">
        <v>2003</v>
      </c>
      <c r="J167" s="129"/>
    </row>
    <row r="168" spans="1:10" ht="25.15" customHeight="1">
      <c r="A168" s="47">
        <v>66</v>
      </c>
      <c r="B168" s="381" t="s">
        <v>475</v>
      </c>
      <c r="C168" s="197"/>
      <c r="D168" s="191"/>
      <c r="E168" s="191">
        <v>259659.01</v>
      </c>
      <c r="F168" s="30" t="s">
        <v>79</v>
      </c>
      <c r="G168" s="197"/>
      <c r="H168" s="197"/>
      <c r="I168" s="198">
        <v>2003</v>
      </c>
      <c r="J168" s="129"/>
    </row>
    <row r="169" spans="1:10" ht="25.15" customHeight="1">
      <c r="A169" s="47">
        <v>67</v>
      </c>
      <c r="B169" s="381" t="s">
        <v>476</v>
      </c>
      <c r="C169" s="197"/>
      <c r="D169" s="191"/>
      <c r="E169" s="191">
        <v>52504.99</v>
      </c>
      <c r="F169" s="30" t="s">
        <v>79</v>
      </c>
      <c r="G169" s="197"/>
      <c r="H169" s="197"/>
      <c r="I169" s="198">
        <v>2003</v>
      </c>
      <c r="J169" s="129"/>
    </row>
    <row r="170" spans="1:10" ht="25.15" customHeight="1">
      <c r="A170" s="47">
        <v>68</v>
      </c>
      <c r="B170" s="381" t="s">
        <v>477</v>
      </c>
      <c r="C170" s="197"/>
      <c r="D170" s="191"/>
      <c r="E170" s="191">
        <v>107483.69</v>
      </c>
      <c r="F170" s="30" t="s">
        <v>79</v>
      </c>
      <c r="G170" s="197"/>
      <c r="H170" s="197"/>
      <c r="I170" s="198">
        <v>2003</v>
      </c>
      <c r="J170" s="129"/>
    </row>
    <row r="171" spans="1:10" ht="25.15" customHeight="1">
      <c r="A171" s="47">
        <v>69</v>
      </c>
      <c r="B171" s="381" t="s">
        <v>478</v>
      </c>
      <c r="C171" s="197"/>
      <c r="D171" s="191"/>
      <c r="E171" s="191">
        <v>319352.12</v>
      </c>
      <c r="F171" s="30" t="s">
        <v>79</v>
      </c>
      <c r="G171" s="197"/>
      <c r="H171" s="197"/>
      <c r="I171" s="198">
        <v>2003</v>
      </c>
      <c r="J171" s="129"/>
    </row>
    <row r="172" spans="1:10" ht="42.6" customHeight="1">
      <c r="A172" s="47">
        <v>70</v>
      </c>
      <c r="B172" s="381" t="s">
        <v>479</v>
      </c>
      <c r="C172" s="197"/>
      <c r="D172" s="191"/>
      <c r="E172" s="191">
        <v>1342897.96</v>
      </c>
      <c r="F172" s="30" t="s">
        <v>79</v>
      </c>
      <c r="G172" s="197"/>
      <c r="H172" s="197"/>
      <c r="I172" s="198">
        <v>2004</v>
      </c>
      <c r="J172" s="129"/>
    </row>
    <row r="173" spans="1:10" ht="25.15" customHeight="1">
      <c r="A173" s="47">
        <v>71</v>
      </c>
      <c r="B173" s="381" t="s">
        <v>480</v>
      </c>
      <c r="C173" s="197"/>
      <c r="D173" s="191"/>
      <c r="E173" s="191">
        <v>1884116.27</v>
      </c>
      <c r="F173" s="30" t="s">
        <v>79</v>
      </c>
      <c r="G173" s="197"/>
      <c r="H173" s="197"/>
      <c r="I173" s="198">
        <v>2004</v>
      </c>
      <c r="J173" s="129"/>
    </row>
    <row r="174" spans="1:10" ht="25.15" customHeight="1">
      <c r="A174" s="47">
        <v>72</v>
      </c>
      <c r="B174" s="381" t="s">
        <v>481</v>
      </c>
      <c r="C174" s="197"/>
      <c r="D174" s="191"/>
      <c r="E174" s="191">
        <v>91962.4</v>
      </c>
      <c r="F174" s="30" t="s">
        <v>79</v>
      </c>
      <c r="G174" s="197"/>
      <c r="H174" s="197"/>
      <c r="I174" s="198">
        <v>2004</v>
      </c>
      <c r="J174" s="129"/>
    </row>
    <row r="175" spans="1:10" ht="25.15" customHeight="1">
      <c r="A175" s="47">
        <v>73</v>
      </c>
      <c r="B175" s="381" t="s">
        <v>482</v>
      </c>
      <c r="C175" s="197"/>
      <c r="D175" s="191"/>
      <c r="E175" s="191">
        <v>5996.91</v>
      </c>
      <c r="F175" s="30" t="s">
        <v>79</v>
      </c>
      <c r="G175" s="197"/>
      <c r="H175" s="197"/>
      <c r="I175" s="198">
        <v>2004</v>
      </c>
      <c r="J175" s="129"/>
    </row>
    <row r="176" spans="1:10" ht="25.15" customHeight="1">
      <c r="A176" s="47">
        <v>74</v>
      </c>
      <c r="B176" s="381" t="s">
        <v>483</v>
      </c>
      <c r="C176" s="197"/>
      <c r="D176" s="191"/>
      <c r="E176" s="191">
        <v>1750</v>
      </c>
      <c r="F176" s="30" t="s">
        <v>79</v>
      </c>
      <c r="G176" s="197"/>
      <c r="H176" s="197"/>
      <c r="I176" s="198">
        <v>2005</v>
      </c>
      <c r="J176" s="129"/>
    </row>
    <row r="177" spans="1:10" ht="40.15" customHeight="1">
      <c r="A177" s="47">
        <v>75</v>
      </c>
      <c r="B177" s="381" t="s">
        <v>484</v>
      </c>
      <c r="C177" s="197"/>
      <c r="D177" s="191"/>
      <c r="E177" s="191">
        <v>9090</v>
      </c>
      <c r="F177" s="30" t="s">
        <v>79</v>
      </c>
      <c r="G177" s="197"/>
      <c r="H177" s="197"/>
      <c r="I177" s="198">
        <v>2005</v>
      </c>
      <c r="J177" s="129"/>
    </row>
    <row r="178" spans="1:10" ht="25.15" customHeight="1">
      <c r="A178" s="47">
        <v>76</v>
      </c>
      <c r="B178" s="381" t="s">
        <v>485</v>
      </c>
      <c r="C178" s="197"/>
      <c r="D178" s="191"/>
      <c r="E178" s="191">
        <v>4690</v>
      </c>
      <c r="F178" s="30" t="s">
        <v>79</v>
      </c>
      <c r="G178" s="197"/>
      <c r="H178" s="197"/>
      <c r="I178" s="198">
        <v>2005</v>
      </c>
      <c r="J178" s="129"/>
    </row>
    <row r="179" spans="1:10" ht="25.15" customHeight="1">
      <c r="A179" s="47">
        <v>77</v>
      </c>
      <c r="B179" s="381" t="s">
        <v>486</v>
      </c>
      <c r="C179" s="197"/>
      <c r="D179" s="191"/>
      <c r="E179" s="191">
        <v>10470</v>
      </c>
      <c r="F179" s="30" t="s">
        <v>79</v>
      </c>
      <c r="G179" s="197"/>
      <c r="H179" s="197"/>
      <c r="I179" s="198">
        <v>2005</v>
      </c>
      <c r="J179" s="129"/>
    </row>
    <row r="180" spans="1:10" ht="25.15" customHeight="1">
      <c r="A180" s="47">
        <v>78</v>
      </c>
      <c r="B180" s="381" t="s">
        <v>487</v>
      </c>
      <c r="C180" s="197"/>
      <c r="D180" s="191"/>
      <c r="E180" s="191">
        <v>352210</v>
      </c>
      <c r="F180" s="30" t="s">
        <v>79</v>
      </c>
      <c r="G180" s="197"/>
      <c r="H180" s="197"/>
      <c r="I180" s="198">
        <v>2005</v>
      </c>
      <c r="J180" s="129"/>
    </row>
    <row r="181" spans="1:10" ht="25.15" customHeight="1">
      <c r="A181" s="47">
        <v>79</v>
      </c>
      <c r="B181" s="381" t="s">
        <v>488</v>
      </c>
      <c r="C181" s="197"/>
      <c r="D181" s="191"/>
      <c r="E181" s="191">
        <v>73570</v>
      </c>
      <c r="F181" s="30" t="s">
        <v>79</v>
      </c>
      <c r="G181" s="197"/>
      <c r="H181" s="197"/>
      <c r="I181" s="198">
        <v>2005</v>
      </c>
      <c r="J181" s="129"/>
    </row>
    <row r="182" spans="1:10" ht="25.15" customHeight="1">
      <c r="A182" s="47">
        <v>80</v>
      </c>
      <c r="B182" s="381" t="s">
        <v>489</v>
      </c>
      <c r="C182" s="197"/>
      <c r="D182" s="191"/>
      <c r="E182" s="191">
        <v>9620</v>
      </c>
      <c r="F182" s="30" t="s">
        <v>79</v>
      </c>
      <c r="G182" s="197"/>
      <c r="H182" s="197"/>
      <c r="I182" s="198">
        <v>2005</v>
      </c>
      <c r="J182" s="129"/>
    </row>
    <row r="183" spans="1:10" ht="25.15" customHeight="1">
      <c r="A183" s="47">
        <v>81</v>
      </c>
      <c r="B183" s="381" t="s">
        <v>490</v>
      </c>
      <c r="C183" s="197"/>
      <c r="D183" s="191"/>
      <c r="E183" s="191">
        <v>808668.99</v>
      </c>
      <c r="F183" s="30" t="s">
        <v>79</v>
      </c>
      <c r="G183" s="197"/>
      <c r="H183" s="197"/>
      <c r="I183" s="198">
        <v>2007</v>
      </c>
      <c r="J183" s="129"/>
    </row>
    <row r="184" spans="1:10" ht="33" customHeight="1">
      <c r="A184" s="47">
        <v>82</v>
      </c>
      <c r="B184" s="381" t="s">
        <v>491</v>
      </c>
      <c r="C184" s="197"/>
      <c r="D184" s="191"/>
      <c r="E184" s="191">
        <v>179734.98</v>
      </c>
      <c r="F184" s="30" t="s">
        <v>79</v>
      </c>
      <c r="G184" s="197"/>
      <c r="H184" s="197"/>
      <c r="I184" s="198">
        <v>2007</v>
      </c>
      <c r="J184" s="129"/>
    </row>
    <row r="185" spans="1:10" ht="25.15" customHeight="1">
      <c r="A185" s="47">
        <v>83</v>
      </c>
      <c r="B185" s="381" t="s">
        <v>492</v>
      </c>
      <c r="C185" s="197"/>
      <c r="D185" s="191"/>
      <c r="E185" s="191">
        <v>41673</v>
      </c>
      <c r="F185" s="30" t="s">
        <v>79</v>
      </c>
      <c r="G185" s="197"/>
      <c r="H185" s="197"/>
      <c r="I185" s="198">
        <v>2007</v>
      </c>
      <c r="J185" s="129"/>
    </row>
    <row r="186" spans="1:10" ht="25.15" customHeight="1">
      <c r="A186" s="47">
        <v>84</v>
      </c>
      <c r="B186" s="381" t="s">
        <v>493</v>
      </c>
      <c r="C186" s="197"/>
      <c r="D186" s="191"/>
      <c r="E186" s="191">
        <v>5319.44</v>
      </c>
      <c r="F186" s="30" t="s">
        <v>79</v>
      </c>
      <c r="G186" s="197"/>
      <c r="H186" s="197"/>
      <c r="I186" s="198">
        <v>2012</v>
      </c>
      <c r="J186" s="129"/>
    </row>
    <row r="187" spans="1:10" ht="25.15" customHeight="1">
      <c r="A187" s="47">
        <v>85</v>
      </c>
      <c r="B187" s="381" t="s">
        <v>494</v>
      </c>
      <c r="C187" s="197"/>
      <c r="D187" s="191"/>
      <c r="E187" s="191">
        <v>4259500.2699999996</v>
      </c>
      <c r="F187" s="30" t="s">
        <v>79</v>
      </c>
      <c r="G187" s="197"/>
      <c r="H187" s="197"/>
      <c r="I187" s="198">
        <v>2012</v>
      </c>
      <c r="J187" s="129"/>
    </row>
    <row r="188" spans="1:10" ht="25.15" customHeight="1">
      <c r="A188" s="47">
        <v>86</v>
      </c>
      <c r="B188" s="381" t="s">
        <v>495</v>
      </c>
      <c r="C188" s="197"/>
      <c r="D188" s="191"/>
      <c r="E188" s="191">
        <v>54916</v>
      </c>
      <c r="F188" s="30" t="s">
        <v>79</v>
      </c>
      <c r="G188" s="197"/>
      <c r="H188" s="197"/>
      <c r="I188" s="198">
        <v>2012</v>
      </c>
      <c r="J188" s="129"/>
    </row>
    <row r="189" spans="1:10" ht="25.15" customHeight="1">
      <c r="A189" s="47">
        <v>87</v>
      </c>
      <c r="B189" s="381" t="s">
        <v>496</v>
      </c>
      <c r="C189" s="197"/>
      <c r="D189" s="191"/>
      <c r="E189" s="191">
        <v>559084.75</v>
      </c>
      <c r="F189" s="30" t="s">
        <v>79</v>
      </c>
      <c r="G189" s="197"/>
      <c r="H189" s="197"/>
      <c r="I189" s="198">
        <v>2012</v>
      </c>
      <c r="J189" s="129"/>
    </row>
    <row r="190" spans="1:10" ht="25.15" customHeight="1">
      <c r="A190" s="47">
        <v>88</v>
      </c>
      <c r="B190" s="381" t="s">
        <v>497</v>
      </c>
      <c r="C190" s="197"/>
      <c r="D190" s="191"/>
      <c r="E190" s="191">
        <v>42000</v>
      </c>
      <c r="F190" s="30" t="s">
        <v>79</v>
      </c>
      <c r="G190" s="197"/>
      <c r="H190" s="197"/>
      <c r="I190" s="198">
        <v>2012</v>
      </c>
      <c r="J190" s="129"/>
    </row>
    <row r="191" spans="1:10" ht="25.15" customHeight="1">
      <c r="A191" s="47">
        <v>89</v>
      </c>
      <c r="B191" s="381" t="s">
        <v>498</v>
      </c>
      <c r="C191" s="197"/>
      <c r="D191" s="191"/>
      <c r="E191" s="191">
        <v>1530682.46</v>
      </c>
      <c r="F191" s="30" t="s">
        <v>79</v>
      </c>
      <c r="G191" s="197"/>
      <c r="H191" s="197"/>
      <c r="I191" s="198">
        <v>2012</v>
      </c>
      <c r="J191" s="129"/>
    </row>
    <row r="192" spans="1:10" ht="25.15" customHeight="1">
      <c r="A192" s="47">
        <v>90</v>
      </c>
      <c r="B192" s="381" t="s">
        <v>499</v>
      </c>
      <c r="C192" s="197"/>
      <c r="D192" s="191"/>
      <c r="E192" s="191">
        <v>42969.63</v>
      </c>
      <c r="F192" s="30" t="s">
        <v>79</v>
      </c>
      <c r="G192" s="197"/>
      <c r="H192" s="197"/>
      <c r="I192" s="198">
        <v>2012</v>
      </c>
      <c r="J192" s="129"/>
    </row>
    <row r="193" spans="1:10" ht="25.15" customHeight="1">
      <c r="A193" s="47">
        <v>91</v>
      </c>
      <c r="B193" s="381" t="s">
        <v>500</v>
      </c>
      <c r="C193" s="197"/>
      <c r="D193" s="191"/>
      <c r="E193" s="191">
        <v>110598.76</v>
      </c>
      <c r="F193" s="30" t="s">
        <v>79</v>
      </c>
      <c r="G193" s="197"/>
      <c r="H193" s="197"/>
      <c r="I193" s="198">
        <v>2012</v>
      </c>
      <c r="J193" s="129"/>
    </row>
    <row r="194" spans="1:10" ht="25.15" customHeight="1">
      <c r="A194" s="47">
        <v>92</v>
      </c>
      <c r="B194" s="381" t="s">
        <v>501</v>
      </c>
      <c r="C194" s="197"/>
      <c r="D194" s="191"/>
      <c r="E194" s="191">
        <v>93479.42</v>
      </c>
      <c r="F194" s="30" t="s">
        <v>79</v>
      </c>
      <c r="G194" s="197"/>
      <c r="H194" s="197"/>
      <c r="I194" s="198">
        <v>2013</v>
      </c>
      <c r="J194" s="129"/>
    </row>
    <row r="195" spans="1:10" ht="36" customHeight="1">
      <c r="A195" s="47">
        <v>93</v>
      </c>
      <c r="B195" s="381" t="s">
        <v>502</v>
      </c>
      <c r="C195" s="197"/>
      <c r="D195" s="191"/>
      <c r="E195" s="191">
        <v>429123.06</v>
      </c>
      <c r="F195" s="30" t="s">
        <v>79</v>
      </c>
      <c r="G195" s="197"/>
      <c r="H195" s="197"/>
      <c r="I195" s="198">
        <v>2013</v>
      </c>
      <c r="J195" s="129"/>
    </row>
    <row r="196" spans="1:10" ht="42.6" customHeight="1">
      <c r="A196" s="47">
        <v>94</v>
      </c>
      <c r="B196" s="381" t="s">
        <v>503</v>
      </c>
      <c r="C196" s="197"/>
      <c r="D196" s="191"/>
      <c r="E196" s="191">
        <v>241773.14</v>
      </c>
      <c r="F196" s="30" t="s">
        <v>79</v>
      </c>
      <c r="G196" s="197"/>
      <c r="H196" s="197"/>
      <c r="I196" s="198">
        <v>2013</v>
      </c>
      <c r="J196" s="129"/>
    </row>
    <row r="197" spans="1:10" ht="25.15" customHeight="1">
      <c r="A197" s="47">
        <v>95</v>
      </c>
      <c r="B197" s="381" t="s">
        <v>504</v>
      </c>
      <c r="C197" s="197"/>
      <c r="D197" s="191"/>
      <c r="E197" s="191">
        <v>3579485.05</v>
      </c>
      <c r="F197" s="30" t="s">
        <v>79</v>
      </c>
      <c r="G197" s="197"/>
      <c r="H197" s="197"/>
      <c r="I197" s="198">
        <v>2013</v>
      </c>
      <c r="J197" s="129"/>
    </row>
    <row r="198" spans="1:10" ht="25.15" customHeight="1">
      <c r="A198" s="47">
        <v>96</v>
      </c>
      <c r="B198" s="381" t="s">
        <v>505</v>
      </c>
      <c r="C198" s="197"/>
      <c r="D198" s="191"/>
      <c r="E198" s="191">
        <v>316827.64</v>
      </c>
      <c r="F198" s="30" t="s">
        <v>79</v>
      </c>
      <c r="G198" s="197"/>
      <c r="H198" s="197"/>
      <c r="I198" s="198">
        <v>2013</v>
      </c>
      <c r="J198" s="129"/>
    </row>
    <row r="199" spans="1:10" ht="38.450000000000003" customHeight="1">
      <c r="A199" s="47">
        <v>97</v>
      </c>
      <c r="B199" s="381" t="s">
        <v>506</v>
      </c>
      <c r="C199" s="197"/>
      <c r="D199" s="191"/>
      <c r="E199" s="191">
        <v>113270.16</v>
      </c>
      <c r="F199" s="30" t="s">
        <v>79</v>
      </c>
      <c r="G199" s="197"/>
      <c r="H199" s="197"/>
      <c r="I199" s="198">
        <v>2013</v>
      </c>
      <c r="J199" s="129"/>
    </row>
    <row r="200" spans="1:10" ht="25.15" customHeight="1">
      <c r="A200" s="47">
        <v>98</v>
      </c>
      <c r="B200" s="381" t="s">
        <v>507</v>
      </c>
      <c r="C200" s="197"/>
      <c r="D200" s="191"/>
      <c r="E200" s="191">
        <v>22941.58</v>
      </c>
      <c r="F200" s="30" t="s">
        <v>79</v>
      </c>
      <c r="G200" s="197"/>
      <c r="H200" s="197"/>
      <c r="I200" s="198">
        <v>2013</v>
      </c>
      <c r="J200" s="129"/>
    </row>
    <row r="201" spans="1:10" ht="25.15" customHeight="1">
      <c r="A201" s="47">
        <v>99</v>
      </c>
      <c r="B201" s="381" t="s">
        <v>508</v>
      </c>
      <c r="C201" s="197"/>
      <c r="D201" s="191"/>
      <c r="E201" s="191">
        <v>83793.179999999993</v>
      </c>
      <c r="F201" s="30" t="s">
        <v>79</v>
      </c>
      <c r="G201" s="197"/>
      <c r="H201" s="197"/>
      <c r="I201" s="198">
        <v>2013</v>
      </c>
      <c r="J201" s="129"/>
    </row>
    <row r="202" spans="1:10" ht="43.15" customHeight="1">
      <c r="A202" s="47">
        <v>100</v>
      </c>
      <c r="B202" s="381" t="s">
        <v>509</v>
      </c>
      <c r="C202" s="197"/>
      <c r="D202" s="191"/>
      <c r="E202" s="191">
        <v>14362.46</v>
      </c>
      <c r="F202" s="30" t="s">
        <v>79</v>
      </c>
      <c r="G202" s="197"/>
      <c r="H202" s="197"/>
      <c r="I202" s="198">
        <v>2004</v>
      </c>
      <c r="J202" s="129"/>
    </row>
    <row r="203" spans="1:10" ht="25.15" customHeight="1">
      <c r="A203" s="47">
        <v>101</v>
      </c>
      <c r="B203" s="381" t="s">
        <v>510</v>
      </c>
      <c r="C203" s="197"/>
      <c r="D203" s="191"/>
      <c r="E203" s="191">
        <v>16970.810000000001</v>
      </c>
      <c r="F203" s="30" t="s">
        <v>79</v>
      </c>
      <c r="G203" s="197"/>
      <c r="H203" s="197"/>
      <c r="I203" s="198">
        <v>2004</v>
      </c>
      <c r="J203" s="129"/>
    </row>
    <row r="204" spans="1:10" ht="25.15" customHeight="1">
      <c r="A204" s="47">
        <v>102</v>
      </c>
      <c r="B204" s="381" t="s">
        <v>511</v>
      </c>
      <c r="C204" s="197"/>
      <c r="D204" s="191"/>
      <c r="E204" s="191">
        <v>3883.92</v>
      </c>
      <c r="F204" s="30" t="s">
        <v>79</v>
      </c>
      <c r="G204" s="197"/>
      <c r="H204" s="197"/>
      <c r="I204" s="198">
        <v>2004</v>
      </c>
      <c r="J204" s="129"/>
    </row>
    <row r="205" spans="1:10" ht="25.15" customHeight="1">
      <c r="A205" s="47">
        <v>103</v>
      </c>
      <c r="B205" s="381" t="s">
        <v>512</v>
      </c>
      <c r="C205" s="197"/>
      <c r="D205" s="191"/>
      <c r="E205" s="191">
        <v>66416.58</v>
      </c>
      <c r="F205" s="30" t="s">
        <v>79</v>
      </c>
      <c r="G205" s="197"/>
      <c r="H205" s="197"/>
      <c r="I205" s="198">
        <v>2004</v>
      </c>
      <c r="J205" s="129"/>
    </row>
    <row r="206" spans="1:10" ht="25.15" customHeight="1">
      <c r="A206" s="47">
        <v>104</v>
      </c>
      <c r="B206" s="381" t="s">
        <v>513</v>
      </c>
      <c r="C206" s="197"/>
      <c r="D206" s="191"/>
      <c r="E206" s="191">
        <v>63271.69</v>
      </c>
      <c r="F206" s="30" t="s">
        <v>79</v>
      </c>
      <c r="G206" s="197"/>
      <c r="H206" s="197"/>
      <c r="I206" s="198">
        <v>2000</v>
      </c>
      <c r="J206" s="129"/>
    </row>
    <row r="207" spans="1:10" ht="25.15" customHeight="1">
      <c r="A207" s="47">
        <v>105</v>
      </c>
      <c r="B207" s="381" t="s">
        <v>514</v>
      </c>
      <c r="C207" s="197"/>
      <c r="D207" s="191"/>
      <c r="E207" s="191">
        <v>46170.38</v>
      </c>
      <c r="F207" s="30" t="s">
        <v>79</v>
      </c>
      <c r="G207" s="197"/>
      <c r="H207" s="197"/>
      <c r="I207" s="198">
        <v>2000</v>
      </c>
      <c r="J207" s="129"/>
    </row>
    <row r="208" spans="1:10" ht="25.15" customHeight="1">
      <c r="A208" s="47">
        <v>106</v>
      </c>
      <c r="B208" s="381" t="s">
        <v>515</v>
      </c>
      <c r="C208" s="197"/>
      <c r="D208" s="191"/>
      <c r="E208" s="191">
        <v>135643.43</v>
      </c>
      <c r="F208" s="30" t="s">
        <v>79</v>
      </c>
      <c r="G208" s="197"/>
      <c r="H208" s="197"/>
      <c r="I208" s="198">
        <v>2000</v>
      </c>
      <c r="J208" s="129"/>
    </row>
    <row r="209" spans="1:10" ht="25.15" customHeight="1">
      <c r="A209" s="47">
        <v>107</v>
      </c>
      <c r="B209" s="381" t="s">
        <v>516</v>
      </c>
      <c r="C209" s="197"/>
      <c r="D209" s="191"/>
      <c r="E209" s="191">
        <v>14484.44</v>
      </c>
      <c r="F209" s="30" t="s">
        <v>79</v>
      </c>
      <c r="G209" s="197"/>
      <c r="H209" s="197"/>
      <c r="I209" s="198">
        <v>2014</v>
      </c>
      <c r="J209" s="129"/>
    </row>
    <row r="210" spans="1:10" ht="25.15" customHeight="1">
      <c r="A210" s="47">
        <v>108</v>
      </c>
      <c r="B210" s="381" t="s">
        <v>517</v>
      </c>
      <c r="C210" s="197"/>
      <c r="D210" s="191"/>
      <c r="E210" s="191">
        <v>171810.68</v>
      </c>
      <c r="F210" s="30" t="s">
        <v>79</v>
      </c>
      <c r="G210" s="197"/>
      <c r="H210" s="197"/>
      <c r="I210" s="198">
        <v>2014</v>
      </c>
      <c r="J210" s="129"/>
    </row>
    <row r="211" spans="1:10" ht="25.15" customHeight="1">
      <c r="A211" s="47">
        <v>109</v>
      </c>
      <c r="B211" s="381" t="s">
        <v>518</v>
      </c>
      <c r="C211" s="197"/>
      <c r="D211" s="191"/>
      <c r="E211" s="191">
        <v>60538.99</v>
      </c>
      <c r="F211" s="30" t="s">
        <v>79</v>
      </c>
      <c r="G211" s="197"/>
      <c r="H211" s="197"/>
      <c r="I211" s="198">
        <v>2014</v>
      </c>
      <c r="J211" s="129"/>
    </row>
    <row r="212" spans="1:10" ht="25.15" customHeight="1">
      <c r="A212" s="47">
        <v>110</v>
      </c>
      <c r="B212" s="381" t="s">
        <v>519</v>
      </c>
      <c r="C212" s="197"/>
      <c r="D212" s="191"/>
      <c r="E212" s="191">
        <v>163338.60999999999</v>
      </c>
      <c r="F212" s="30" t="s">
        <v>79</v>
      </c>
      <c r="G212" s="197"/>
      <c r="H212" s="197"/>
      <c r="I212" s="198">
        <v>2014</v>
      </c>
      <c r="J212" s="129"/>
    </row>
    <row r="213" spans="1:10" ht="25.15" customHeight="1">
      <c r="A213" s="47">
        <v>111</v>
      </c>
      <c r="B213" s="381" t="s">
        <v>520</v>
      </c>
      <c r="C213" s="197"/>
      <c r="D213" s="191"/>
      <c r="E213" s="191">
        <v>14993.77</v>
      </c>
      <c r="F213" s="30" t="s">
        <v>79</v>
      </c>
      <c r="G213" s="197"/>
      <c r="H213" s="197"/>
      <c r="I213" s="198">
        <v>2015</v>
      </c>
      <c r="J213" s="129"/>
    </row>
    <row r="214" spans="1:10" ht="25.15" customHeight="1">
      <c r="A214" s="47">
        <v>112</v>
      </c>
      <c r="B214" s="381" t="s">
        <v>521</v>
      </c>
      <c r="C214" s="197"/>
      <c r="D214" s="191"/>
      <c r="E214" s="191">
        <v>242208.36</v>
      </c>
      <c r="F214" s="30" t="s">
        <v>79</v>
      </c>
      <c r="G214" s="197"/>
      <c r="H214" s="197"/>
      <c r="I214" s="198">
        <v>2016</v>
      </c>
      <c r="J214" s="129"/>
    </row>
    <row r="215" spans="1:10" ht="25.15" customHeight="1">
      <c r="A215" s="47">
        <v>113</v>
      </c>
      <c r="B215" s="381" t="s">
        <v>521</v>
      </c>
      <c r="C215" s="197"/>
      <c r="D215" s="191"/>
      <c r="E215" s="191">
        <v>116491.12</v>
      </c>
      <c r="F215" s="30" t="s">
        <v>79</v>
      </c>
      <c r="G215" s="197"/>
      <c r="H215" s="197"/>
      <c r="I215" s="198">
        <v>2016</v>
      </c>
      <c r="J215" s="129"/>
    </row>
    <row r="216" spans="1:10" ht="25.15" customHeight="1">
      <c r="A216" s="47">
        <v>114</v>
      </c>
      <c r="B216" s="381" t="s">
        <v>521</v>
      </c>
      <c r="C216" s="197"/>
      <c r="D216" s="191"/>
      <c r="E216" s="191">
        <v>73846.75</v>
      </c>
      <c r="F216" s="30" t="s">
        <v>79</v>
      </c>
      <c r="G216" s="197"/>
      <c r="H216" s="197"/>
      <c r="I216" s="198">
        <v>2016</v>
      </c>
      <c r="J216" s="129"/>
    </row>
    <row r="217" spans="1:10" ht="25.15" customHeight="1">
      <c r="A217" s="47">
        <v>115</v>
      </c>
      <c r="B217" s="381" t="s">
        <v>632</v>
      </c>
      <c r="C217" s="197"/>
      <c r="D217" s="191"/>
      <c r="E217" s="191">
        <v>92860.35</v>
      </c>
      <c r="F217" s="30" t="s">
        <v>79</v>
      </c>
      <c r="G217" s="197"/>
      <c r="H217" s="197"/>
      <c r="I217" s="198">
        <v>2016</v>
      </c>
      <c r="J217" s="129"/>
    </row>
    <row r="218" spans="1:10" ht="25.15" customHeight="1">
      <c r="A218" s="47">
        <v>116</v>
      </c>
      <c r="B218" s="381" t="s">
        <v>521</v>
      </c>
      <c r="C218" s="197"/>
      <c r="D218" s="191"/>
      <c r="E218" s="191">
        <v>4037.55</v>
      </c>
      <c r="F218" s="30" t="s">
        <v>79</v>
      </c>
      <c r="G218" s="197"/>
      <c r="H218" s="197"/>
      <c r="I218" s="198">
        <v>2016</v>
      </c>
      <c r="J218" s="129"/>
    </row>
    <row r="219" spans="1:10" ht="25.15" customHeight="1">
      <c r="A219" s="47">
        <v>117</v>
      </c>
      <c r="B219" s="381" t="s">
        <v>632</v>
      </c>
      <c r="C219" s="197"/>
      <c r="D219" s="191"/>
      <c r="E219" s="191">
        <v>21962.45</v>
      </c>
      <c r="F219" s="30" t="s">
        <v>79</v>
      </c>
      <c r="G219" s="197"/>
      <c r="H219" s="197"/>
      <c r="I219" s="198">
        <v>2016</v>
      </c>
      <c r="J219" s="129"/>
    </row>
    <row r="220" spans="1:10" ht="45" customHeight="1">
      <c r="A220" s="47">
        <v>118</v>
      </c>
      <c r="B220" s="381" t="s">
        <v>522</v>
      </c>
      <c r="C220" s="197"/>
      <c r="D220" s="191"/>
      <c r="E220" s="191">
        <v>131662.84</v>
      </c>
      <c r="F220" s="30" t="s">
        <v>79</v>
      </c>
      <c r="G220" s="197"/>
      <c r="H220" s="197"/>
      <c r="I220" s="198">
        <v>2018</v>
      </c>
      <c r="J220" s="129"/>
    </row>
    <row r="221" spans="1:10" ht="33" customHeight="1">
      <c r="A221" s="47">
        <v>119</v>
      </c>
      <c r="B221" s="381" t="s">
        <v>523</v>
      </c>
      <c r="C221" s="197"/>
      <c r="D221" s="191"/>
      <c r="E221" s="191">
        <v>218005.52</v>
      </c>
      <c r="F221" s="30" t="s">
        <v>79</v>
      </c>
      <c r="G221" s="197"/>
      <c r="H221" s="197"/>
      <c r="I221" s="198">
        <v>2018</v>
      </c>
      <c r="J221" s="129"/>
    </row>
    <row r="222" spans="1:10" ht="50.45" customHeight="1">
      <c r="A222" s="47">
        <v>120</v>
      </c>
      <c r="B222" s="381" t="s">
        <v>524</v>
      </c>
      <c r="C222" s="197"/>
      <c r="D222" s="191"/>
      <c r="E222" s="191">
        <v>255685.74</v>
      </c>
      <c r="F222" s="30" t="s">
        <v>79</v>
      </c>
      <c r="G222" s="197"/>
      <c r="H222" s="197"/>
      <c r="I222" s="198">
        <v>2019</v>
      </c>
      <c r="J222" s="129"/>
    </row>
    <row r="223" spans="1:10" ht="28.15" customHeight="1">
      <c r="A223" s="47">
        <v>121</v>
      </c>
      <c r="B223" s="381" t="s">
        <v>525</v>
      </c>
      <c r="C223" s="197"/>
      <c r="D223" s="191"/>
      <c r="E223" s="191">
        <v>17999.990000000002</v>
      </c>
      <c r="F223" s="30" t="s">
        <v>79</v>
      </c>
      <c r="G223" s="197"/>
      <c r="H223" s="197"/>
      <c r="I223" s="198">
        <v>2019</v>
      </c>
      <c r="J223" s="129"/>
    </row>
    <row r="224" spans="1:10" ht="33" customHeight="1">
      <c r="A224" s="47">
        <v>122</v>
      </c>
      <c r="B224" s="381" t="s">
        <v>526</v>
      </c>
      <c r="C224" s="197"/>
      <c r="D224" s="191"/>
      <c r="E224" s="191">
        <v>111600</v>
      </c>
      <c r="F224" s="30" t="s">
        <v>79</v>
      </c>
      <c r="G224" s="197"/>
      <c r="H224" s="197"/>
      <c r="I224" s="198">
        <v>2019</v>
      </c>
      <c r="J224" s="129"/>
    </row>
    <row r="225" spans="1:10" ht="52.9" customHeight="1">
      <c r="A225" s="47">
        <v>123</v>
      </c>
      <c r="B225" s="381" t="s">
        <v>527</v>
      </c>
      <c r="C225" s="197"/>
      <c r="D225" s="191"/>
      <c r="E225" s="191">
        <v>1316811.83</v>
      </c>
      <c r="F225" s="30" t="s">
        <v>79</v>
      </c>
      <c r="G225" s="197"/>
      <c r="H225" s="197"/>
      <c r="I225" s="198">
        <v>2019</v>
      </c>
      <c r="J225" s="129"/>
    </row>
    <row r="226" spans="1:10" ht="25.15" customHeight="1">
      <c r="A226" s="47">
        <v>124</v>
      </c>
      <c r="B226" s="381" t="s">
        <v>528</v>
      </c>
      <c r="C226" s="197"/>
      <c r="D226" s="191"/>
      <c r="E226" s="191">
        <v>36469.42</v>
      </c>
      <c r="F226" s="30" t="s">
        <v>79</v>
      </c>
      <c r="G226" s="197"/>
      <c r="H226" s="197"/>
      <c r="I226" s="198">
        <v>2019</v>
      </c>
      <c r="J226" s="129"/>
    </row>
    <row r="227" spans="1:10" ht="25.15" customHeight="1">
      <c r="A227" s="47">
        <v>125</v>
      </c>
      <c r="B227" s="381" t="s">
        <v>529</v>
      </c>
      <c r="C227" s="197"/>
      <c r="D227" s="191"/>
      <c r="E227" s="191">
        <v>97312.22</v>
      </c>
      <c r="F227" s="30" t="s">
        <v>79</v>
      </c>
      <c r="G227" s="197"/>
      <c r="H227" s="197"/>
      <c r="I227" s="198">
        <v>2019</v>
      </c>
      <c r="J227" s="129"/>
    </row>
    <row r="228" spans="1:10" ht="25.15" customHeight="1">
      <c r="A228" s="47">
        <v>126</v>
      </c>
      <c r="B228" s="381" t="s">
        <v>530</v>
      </c>
      <c r="C228" s="197"/>
      <c r="D228" s="191"/>
      <c r="E228" s="191">
        <v>381302.13</v>
      </c>
      <c r="F228" s="30" t="s">
        <v>79</v>
      </c>
      <c r="G228" s="197"/>
      <c r="H228" s="197"/>
      <c r="I228" s="198">
        <v>2019</v>
      </c>
      <c r="J228" s="129"/>
    </row>
    <row r="229" spans="1:10" ht="25.15" customHeight="1">
      <c r="A229" s="47">
        <v>127</v>
      </c>
      <c r="B229" s="381" t="s">
        <v>531</v>
      </c>
      <c r="C229" s="197"/>
      <c r="D229" s="191"/>
      <c r="E229" s="191">
        <v>267673.84999999998</v>
      </c>
      <c r="F229" s="30" t="s">
        <v>79</v>
      </c>
      <c r="G229" s="197"/>
      <c r="H229" s="197"/>
      <c r="I229" s="198">
        <v>2019</v>
      </c>
      <c r="J229" s="129"/>
    </row>
    <row r="230" spans="1:10" ht="25.15" customHeight="1">
      <c r="A230" s="47">
        <v>128</v>
      </c>
      <c r="B230" s="381" t="s">
        <v>532</v>
      </c>
      <c r="C230" s="197"/>
      <c r="D230" s="191"/>
      <c r="E230" s="191">
        <v>274333.34000000003</v>
      </c>
      <c r="F230" s="30" t="s">
        <v>79</v>
      </c>
      <c r="G230" s="197"/>
      <c r="H230" s="197"/>
      <c r="I230" s="198">
        <v>2019</v>
      </c>
      <c r="J230" s="129"/>
    </row>
    <row r="231" spans="1:10" ht="25.15" customHeight="1">
      <c r="A231" s="47">
        <v>129</v>
      </c>
      <c r="B231" s="381" t="s">
        <v>533</v>
      </c>
      <c r="C231" s="197"/>
      <c r="D231" s="191"/>
      <c r="E231" s="191">
        <v>174506.59</v>
      </c>
      <c r="F231" s="30" t="s">
        <v>79</v>
      </c>
      <c r="G231" s="197"/>
      <c r="H231" s="197"/>
      <c r="I231" s="198">
        <v>1991</v>
      </c>
      <c r="J231" s="129"/>
    </row>
    <row r="232" spans="1:10" ht="25.15" customHeight="1">
      <c r="A232" s="47">
        <v>130</v>
      </c>
      <c r="B232" s="381" t="s">
        <v>534</v>
      </c>
      <c r="C232" s="197"/>
      <c r="D232" s="191"/>
      <c r="E232" s="191">
        <v>532162.5</v>
      </c>
      <c r="F232" s="30" t="s">
        <v>79</v>
      </c>
      <c r="G232" s="197"/>
      <c r="H232" s="197"/>
      <c r="I232" s="198">
        <v>2018</v>
      </c>
      <c r="J232" s="129"/>
    </row>
    <row r="233" spans="1:10" ht="25.15" customHeight="1">
      <c r="A233" s="47">
        <v>131</v>
      </c>
      <c r="B233" s="381" t="s">
        <v>535</v>
      </c>
      <c r="C233" s="197"/>
      <c r="D233" s="191"/>
      <c r="E233" s="191">
        <v>190712.5</v>
      </c>
      <c r="F233" s="30" t="s">
        <v>79</v>
      </c>
      <c r="G233" s="197"/>
      <c r="H233" s="197"/>
      <c r="I233" s="198">
        <v>2018</v>
      </c>
      <c r="J233" s="129"/>
    </row>
    <row r="234" spans="1:10" ht="25.15" customHeight="1">
      <c r="A234" s="47">
        <v>132</v>
      </c>
      <c r="B234" s="381" t="s">
        <v>536</v>
      </c>
      <c r="C234" s="197"/>
      <c r="D234" s="191"/>
      <c r="E234" s="191">
        <v>384333.49</v>
      </c>
      <c r="F234" s="30" t="s">
        <v>79</v>
      </c>
      <c r="G234" s="197"/>
      <c r="H234" s="197"/>
      <c r="I234" s="198">
        <v>2018</v>
      </c>
      <c r="J234" s="129"/>
    </row>
    <row r="235" spans="1:10" ht="25.15" customHeight="1">
      <c r="A235" s="47">
        <v>133</v>
      </c>
      <c r="B235" s="381" t="s">
        <v>537</v>
      </c>
      <c r="C235" s="197"/>
      <c r="D235" s="191"/>
      <c r="E235" s="191">
        <v>225264.96</v>
      </c>
      <c r="F235" s="30" t="s">
        <v>79</v>
      </c>
      <c r="G235" s="197"/>
      <c r="H235" s="197"/>
      <c r="I235" s="198">
        <v>2018</v>
      </c>
      <c r="J235" s="129"/>
    </row>
    <row r="236" spans="1:10" ht="25.15" customHeight="1">
      <c r="A236" s="47">
        <v>134</v>
      </c>
      <c r="B236" s="381" t="s">
        <v>538</v>
      </c>
      <c r="C236" s="197"/>
      <c r="D236" s="191"/>
      <c r="E236" s="191">
        <v>96615.61</v>
      </c>
      <c r="F236" s="30" t="s">
        <v>79</v>
      </c>
      <c r="G236" s="197"/>
      <c r="H236" s="197"/>
      <c r="I236" s="198">
        <v>2018</v>
      </c>
      <c r="J236" s="129"/>
    </row>
    <row r="237" spans="1:10" ht="25.15" customHeight="1">
      <c r="A237" s="47">
        <v>135</v>
      </c>
      <c r="B237" s="381" t="s">
        <v>539</v>
      </c>
      <c r="C237" s="197"/>
      <c r="D237" s="191"/>
      <c r="E237" s="191">
        <v>392511.14</v>
      </c>
      <c r="F237" s="30" t="s">
        <v>79</v>
      </c>
      <c r="G237" s="197"/>
      <c r="H237" s="197"/>
      <c r="I237" s="198">
        <v>2018</v>
      </c>
      <c r="J237" s="129"/>
    </row>
    <row r="238" spans="1:10" ht="25.15" customHeight="1">
      <c r="A238" s="47">
        <v>136</v>
      </c>
      <c r="B238" s="381" t="s">
        <v>540</v>
      </c>
      <c r="C238" s="197"/>
      <c r="D238" s="191"/>
      <c r="E238" s="191">
        <v>360923.25</v>
      </c>
      <c r="F238" s="30" t="s">
        <v>79</v>
      </c>
      <c r="G238" s="197"/>
      <c r="H238" s="197"/>
      <c r="I238" s="198">
        <v>2018</v>
      </c>
      <c r="J238" s="129"/>
    </row>
    <row r="239" spans="1:10" ht="25.15" customHeight="1">
      <c r="A239" s="47">
        <v>137</v>
      </c>
      <c r="B239" s="381" t="s">
        <v>541</v>
      </c>
      <c r="C239" s="197"/>
      <c r="D239" s="191"/>
      <c r="E239" s="191">
        <v>490834.2</v>
      </c>
      <c r="F239" s="30" t="s">
        <v>79</v>
      </c>
      <c r="G239" s="197"/>
      <c r="H239" s="197"/>
      <c r="I239" s="198">
        <v>2005</v>
      </c>
      <c r="J239" s="129"/>
    </row>
    <row r="240" spans="1:10" ht="25.15" customHeight="1">
      <c r="A240" s="47">
        <v>138</v>
      </c>
      <c r="B240" s="381" t="s">
        <v>542</v>
      </c>
      <c r="C240" s="197"/>
      <c r="D240" s="191"/>
      <c r="E240" s="191">
        <v>831576.02</v>
      </c>
      <c r="F240" s="30" t="s">
        <v>79</v>
      </c>
      <c r="G240" s="197"/>
      <c r="H240" s="197"/>
      <c r="I240" s="198">
        <v>2018</v>
      </c>
      <c r="J240" s="129"/>
    </row>
    <row r="241" spans="1:10" ht="25.15" customHeight="1">
      <c r="A241" s="47">
        <v>139</v>
      </c>
      <c r="B241" s="381" t="s">
        <v>543</v>
      </c>
      <c r="C241" s="197"/>
      <c r="D241" s="191"/>
      <c r="E241" s="191">
        <v>54593.95</v>
      </c>
      <c r="F241" s="30" t="s">
        <v>79</v>
      </c>
      <c r="G241" s="197"/>
      <c r="H241" s="197"/>
      <c r="I241" s="198">
        <v>2018</v>
      </c>
      <c r="J241" s="129"/>
    </row>
    <row r="242" spans="1:10" ht="25.15" customHeight="1">
      <c r="A242" s="47">
        <v>140</v>
      </c>
      <c r="B242" s="381" t="s">
        <v>544</v>
      </c>
      <c r="C242" s="197"/>
      <c r="D242" s="191"/>
      <c r="E242" s="191">
        <v>67908.56</v>
      </c>
      <c r="F242" s="30" t="s">
        <v>79</v>
      </c>
      <c r="G242" s="197"/>
      <c r="H242" s="197"/>
      <c r="I242" s="198">
        <v>2018</v>
      </c>
      <c r="J242" s="129"/>
    </row>
    <row r="243" spans="1:10" ht="29.45" customHeight="1">
      <c r="A243" s="47">
        <v>141</v>
      </c>
      <c r="B243" s="381" t="s">
        <v>545</v>
      </c>
      <c r="C243" s="197"/>
      <c r="D243" s="191"/>
      <c r="E243" s="191">
        <v>240072.21</v>
      </c>
      <c r="F243" s="30" t="s">
        <v>79</v>
      </c>
      <c r="G243" s="197"/>
      <c r="H243" s="197"/>
      <c r="I243" s="198">
        <v>2018</v>
      </c>
      <c r="J243" s="129"/>
    </row>
    <row r="244" spans="1:10" ht="25.15" customHeight="1">
      <c r="A244" s="47">
        <v>142</v>
      </c>
      <c r="B244" s="381" t="s">
        <v>546</v>
      </c>
      <c r="C244" s="197"/>
      <c r="D244" s="192"/>
      <c r="E244" s="192">
        <v>13389.57</v>
      </c>
      <c r="F244" s="30" t="s">
        <v>79</v>
      </c>
      <c r="G244" s="197"/>
      <c r="H244" s="197"/>
      <c r="I244" s="198">
        <v>2020</v>
      </c>
      <c r="J244" s="129"/>
    </row>
    <row r="245" spans="1:10" ht="30" customHeight="1">
      <c r="A245" s="47">
        <v>143</v>
      </c>
      <c r="B245" s="381" t="s">
        <v>547</v>
      </c>
      <c r="C245" s="197"/>
      <c r="D245" s="192"/>
      <c r="E245" s="192">
        <v>161445.07999999999</v>
      </c>
      <c r="F245" s="30" t="s">
        <v>79</v>
      </c>
      <c r="G245" s="197"/>
      <c r="H245" s="197"/>
      <c r="I245" s="198">
        <v>2020</v>
      </c>
      <c r="J245" s="129"/>
    </row>
    <row r="246" spans="1:10" ht="32.450000000000003" customHeight="1">
      <c r="A246" s="47">
        <v>144</v>
      </c>
      <c r="B246" s="381" t="s">
        <v>548</v>
      </c>
      <c r="C246" s="197"/>
      <c r="D246" s="192"/>
      <c r="E246" s="192">
        <v>98866.63</v>
      </c>
      <c r="F246" s="30" t="s">
        <v>79</v>
      </c>
      <c r="G246" s="197"/>
      <c r="H246" s="197"/>
      <c r="I246" s="198">
        <v>2020</v>
      </c>
      <c r="J246" s="129"/>
    </row>
    <row r="247" spans="1:10" ht="34.15" customHeight="1">
      <c r="A247" s="47">
        <v>145</v>
      </c>
      <c r="B247" s="381" t="s">
        <v>549</v>
      </c>
      <c r="C247" s="197"/>
      <c r="D247" s="192"/>
      <c r="E247" s="192">
        <v>129365.75999999999</v>
      </c>
      <c r="F247" s="30" t="s">
        <v>79</v>
      </c>
      <c r="G247" s="197"/>
      <c r="H247" s="197"/>
      <c r="I247" s="198">
        <v>2020</v>
      </c>
      <c r="J247" s="129"/>
    </row>
    <row r="248" spans="1:10" ht="25.15" customHeight="1">
      <c r="A248" s="47">
        <v>146</v>
      </c>
      <c r="B248" s="381" t="s">
        <v>550</v>
      </c>
      <c r="C248" s="197"/>
      <c r="D248" s="192"/>
      <c r="E248" s="192">
        <v>17539.32</v>
      </c>
      <c r="F248" s="30" t="s">
        <v>79</v>
      </c>
      <c r="G248" s="197"/>
      <c r="H248" s="197"/>
      <c r="I248" s="198">
        <v>2020</v>
      </c>
      <c r="J248" s="129"/>
    </row>
    <row r="249" spans="1:10" ht="33" customHeight="1">
      <c r="A249" s="47">
        <v>147</v>
      </c>
      <c r="B249" s="381" t="s">
        <v>551</v>
      </c>
      <c r="C249" s="197"/>
      <c r="D249" s="191"/>
      <c r="E249" s="191">
        <v>139099.18</v>
      </c>
      <c r="F249" s="30" t="s">
        <v>79</v>
      </c>
      <c r="G249" s="197"/>
      <c r="H249" s="197"/>
      <c r="I249" s="198">
        <v>2006</v>
      </c>
      <c r="J249" s="129"/>
    </row>
    <row r="250" spans="1:10" ht="25.15" customHeight="1">
      <c r="A250" s="47">
        <v>148</v>
      </c>
      <c r="B250" s="381" t="s">
        <v>552</v>
      </c>
      <c r="C250" s="197"/>
      <c r="D250" s="191"/>
      <c r="E250" s="191">
        <v>146910.94</v>
      </c>
      <c r="F250" s="30" t="s">
        <v>79</v>
      </c>
      <c r="G250" s="197"/>
      <c r="H250" s="197"/>
      <c r="I250" s="198">
        <v>2006</v>
      </c>
      <c r="J250" s="129"/>
    </row>
    <row r="251" spans="1:10" ht="25.15" customHeight="1">
      <c r="A251" s="47">
        <v>149</v>
      </c>
      <c r="B251" s="382" t="s">
        <v>553</v>
      </c>
      <c r="C251" s="197"/>
      <c r="D251" s="193"/>
      <c r="E251" s="193">
        <v>99288</v>
      </c>
      <c r="F251" s="30" t="s">
        <v>79</v>
      </c>
      <c r="G251" s="197"/>
      <c r="H251" s="197"/>
      <c r="I251" s="198">
        <v>2006</v>
      </c>
      <c r="J251" s="129"/>
    </row>
    <row r="252" spans="1:10" ht="25.15" customHeight="1">
      <c r="A252" s="47">
        <v>150</v>
      </c>
      <c r="B252" s="381" t="s">
        <v>554</v>
      </c>
      <c r="C252" s="197"/>
      <c r="D252" s="191"/>
      <c r="E252" s="191">
        <v>21530.560000000001</v>
      </c>
      <c r="F252" s="30" t="s">
        <v>79</v>
      </c>
      <c r="G252" s="197"/>
      <c r="H252" s="197"/>
      <c r="I252" s="198">
        <v>2006</v>
      </c>
      <c r="J252" s="129"/>
    </row>
    <row r="253" spans="1:10" ht="25.15" customHeight="1">
      <c r="A253" s="47">
        <v>151</v>
      </c>
      <c r="B253" s="381" t="s">
        <v>555</v>
      </c>
      <c r="C253" s="197"/>
      <c r="D253" s="192"/>
      <c r="E253" s="192">
        <v>637825</v>
      </c>
      <c r="F253" s="30" t="s">
        <v>79</v>
      </c>
      <c r="G253" s="197"/>
      <c r="H253" s="197"/>
      <c r="I253" s="52">
        <v>2020</v>
      </c>
      <c r="J253" s="129"/>
    </row>
    <row r="254" spans="1:10" ht="25.15" customHeight="1">
      <c r="A254" s="47">
        <v>152</v>
      </c>
      <c r="B254" s="381" t="s">
        <v>556</v>
      </c>
      <c r="C254" s="197"/>
      <c r="D254" s="192"/>
      <c r="E254" s="192">
        <v>122695.94</v>
      </c>
      <c r="F254" s="30" t="s">
        <v>79</v>
      </c>
      <c r="G254" s="197"/>
      <c r="H254" s="197"/>
      <c r="I254" s="52">
        <v>2020</v>
      </c>
      <c r="J254" s="129"/>
    </row>
    <row r="255" spans="1:10" ht="25.15" customHeight="1">
      <c r="A255" s="47">
        <v>153</v>
      </c>
      <c r="B255" s="381" t="s">
        <v>557</v>
      </c>
      <c r="C255" s="197"/>
      <c r="D255" s="192"/>
      <c r="E255" s="192">
        <v>68150</v>
      </c>
      <c r="F255" s="30" t="s">
        <v>79</v>
      </c>
      <c r="G255" s="197"/>
      <c r="H255" s="197"/>
      <c r="I255" s="52">
        <v>2020</v>
      </c>
      <c r="J255" s="129"/>
    </row>
    <row r="256" spans="1:10" ht="25.15" customHeight="1">
      <c r="A256" s="47">
        <v>154</v>
      </c>
      <c r="B256" s="380" t="s">
        <v>633</v>
      </c>
      <c r="C256" s="197"/>
      <c r="D256" s="181"/>
      <c r="E256" s="181">
        <v>568464.34</v>
      </c>
      <c r="F256" s="30" t="s">
        <v>79</v>
      </c>
      <c r="G256" s="197"/>
      <c r="H256" s="197"/>
      <c r="I256" s="49">
        <v>2021</v>
      </c>
      <c r="J256" s="129"/>
    </row>
    <row r="257" spans="1:10" ht="25.15" customHeight="1">
      <c r="A257" s="47">
        <v>155</v>
      </c>
      <c r="B257" s="380" t="s">
        <v>634</v>
      </c>
      <c r="C257" s="197"/>
      <c r="D257" s="181"/>
      <c r="E257" s="181">
        <v>28085.66</v>
      </c>
      <c r="F257" s="30" t="s">
        <v>79</v>
      </c>
      <c r="G257" s="197"/>
      <c r="H257" s="197"/>
      <c r="I257" s="49">
        <v>2021</v>
      </c>
      <c r="J257" s="129"/>
    </row>
    <row r="258" spans="1:10" ht="27" customHeight="1">
      <c r="A258" s="47">
        <v>156</v>
      </c>
      <c r="B258" s="380" t="s">
        <v>635</v>
      </c>
      <c r="C258" s="197"/>
      <c r="D258" s="179"/>
      <c r="E258" s="179">
        <v>21499.99</v>
      </c>
      <c r="F258" s="30" t="s">
        <v>79</v>
      </c>
      <c r="G258" s="197"/>
      <c r="H258" s="197"/>
      <c r="I258" s="49">
        <v>2021</v>
      </c>
      <c r="J258" s="129"/>
    </row>
    <row r="259" spans="1:10" ht="27" customHeight="1">
      <c r="A259" s="47">
        <v>157</v>
      </c>
      <c r="B259" s="380" t="s">
        <v>636</v>
      </c>
      <c r="C259" s="197"/>
      <c r="D259" s="180"/>
      <c r="E259" s="180">
        <v>606931.80000000005</v>
      </c>
      <c r="F259" s="30" t="s">
        <v>79</v>
      </c>
      <c r="G259" s="197"/>
      <c r="H259" s="197"/>
      <c r="I259" s="49">
        <v>2023</v>
      </c>
      <c r="J259" s="129"/>
    </row>
    <row r="260" spans="1:10" ht="30.6" customHeight="1">
      <c r="A260" s="47">
        <v>158</v>
      </c>
      <c r="B260" s="380" t="s">
        <v>637</v>
      </c>
      <c r="C260" s="197"/>
      <c r="D260" s="180"/>
      <c r="E260" s="180">
        <v>232983.7</v>
      </c>
      <c r="F260" s="30" t="s">
        <v>79</v>
      </c>
      <c r="G260" s="197"/>
      <c r="H260" s="197"/>
      <c r="I260" s="49">
        <v>2023</v>
      </c>
      <c r="J260" s="129"/>
    </row>
    <row r="261" spans="1:10" ht="31.9" customHeight="1">
      <c r="A261" s="47">
        <v>159</v>
      </c>
      <c r="B261" s="380" t="s">
        <v>638</v>
      </c>
      <c r="C261" s="197"/>
      <c r="D261" s="180"/>
      <c r="E261" s="180">
        <v>80000</v>
      </c>
      <c r="F261" s="30" t="s">
        <v>79</v>
      </c>
      <c r="G261" s="197"/>
      <c r="H261" s="197"/>
      <c r="I261" s="49">
        <v>2023</v>
      </c>
      <c r="J261" s="129"/>
    </row>
    <row r="262" spans="1:10" ht="27" customHeight="1">
      <c r="A262" s="47">
        <v>160</v>
      </c>
      <c r="B262" s="176" t="s">
        <v>639</v>
      </c>
      <c r="C262" s="197"/>
      <c r="D262" s="200"/>
      <c r="E262" s="200">
        <v>13999.86</v>
      </c>
      <c r="F262" s="30" t="s">
        <v>79</v>
      </c>
      <c r="G262" s="197"/>
      <c r="H262" s="197"/>
      <c r="I262" s="49">
        <v>2023</v>
      </c>
      <c r="J262" s="129"/>
    </row>
    <row r="263" spans="1:10" ht="27" customHeight="1">
      <c r="A263" s="47">
        <v>161</v>
      </c>
      <c r="B263" s="176" t="s">
        <v>640</v>
      </c>
      <c r="C263" s="197"/>
      <c r="D263" s="200"/>
      <c r="E263" s="200">
        <v>222197.2</v>
      </c>
      <c r="F263" s="30" t="s">
        <v>79</v>
      </c>
      <c r="G263" s="197"/>
      <c r="H263" s="197"/>
      <c r="I263" s="49">
        <v>2023</v>
      </c>
      <c r="J263" s="129"/>
    </row>
    <row r="264" spans="1:10" ht="25.15" customHeight="1">
      <c r="A264" s="47">
        <v>162</v>
      </c>
      <c r="B264" s="176" t="s">
        <v>641</v>
      </c>
      <c r="C264" s="197"/>
      <c r="D264" s="200"/>
      <c r="E264" s="200">
        <v>266868.8</v>
      </c>
      <c r="F264" s="30" t="s">
        <v>79</v>
      </c>
      <c r="G264" s="197"/>
      <c r="H264" s="197"/>
      <c r="I264" s="49">
        <v>2023</v>
      </c>
      <c r="J264" s="129"/>
    </row>
    <row r="265" spans="1:10" ht="25.15" customHeight="1">
      <c r="A265" s="47">
        <v>163</v>
      </c>
      <c r="B265" s="176" t="s">
        <v>642</v>
      </c>
      <c r="C265" s="197"/>
      <c r="D265" s="200"/>
      <c r="E265" s="200">
        <v>117865.60000000001</v>
      </c>
      <c r="F265" s="30" t="s">
        <v>79</v>
      </c>
      <c r="G265" s="197"/>
      <c r="H265" s="197"/>
      <c r="I265" s="49">
        <v>2023</v>
      </c>
      <c r="J265" s="129"/>
    </row>
    <row r="266" spans="1:10" ht="25.15" customHeight="1">
      <c r="A266" s="47">
        <v>164</v>
      </c>
      <c r="B266" s="176" t="s">
        <v>643</v>
      </c>
      <c r="C266" s="197"/>
      <c r="D266" s="200"/>
      <c r="E266" s="200">
        <v>232983.7</v>
      </c>
      <c r="F266" s="30" t="s">
        <v>79</v>
      </c>
      <c r="G266" s="197"/>
      <c r="H266" s="197"/>
      <c r="I266" s="49">
        <v>2023</v>
      </c>
      <c r="J266" s="129"/>
    </row>
    <row r="267" spans="1:10" ht="25.15" customHeight="1">
      <c r="A267" s="47">
        <v>165</v>
      </c>
      <c r="B267" s="176" t="s">
        <v>644</v>
      </c>
      <c r="C267" s="197"/>
      <c r="D267" s="200"/>
      <c r="E267" s="200">
        <v>50236.24</v>
      </c>
      <c r="F267" s="30" t="s">
        <v>79</v>
      </c>
      <c r="G267" s="197"/>
      <c r="H267" s="197"/>
      <c r="I267" s="49">
        <v>2023</v>
      </c>
      <c r="J267" s="129"/>
    </row>
    <row r="268" spans="1:10" ht="25.15" customHeight="1">
      <c r="A268" s="47">
        <v>166</v>
      </c>
      <c r="B268" s="176" t="s">
        <v>645</v>
      </c>
      <c r="C268" s="197"/>
      <c r="D268" s="200"/>
      <c r="E268" s="200">
        <v>1396678.47</v>
      </c>
      <c r="F268" s="30" t="s">
        <v>79</v>
      </c>
      <c r="G268" s="197"/>
      <c r="H268" s="197"/>
      <c r="I268" s="49">
        <v>2023</v>
      </c>
      <c r="J268" s="129"/>
    </row>
    <row r="269" spans="1:10" ht="25.15" customHeight="1">
      <c r="A269" s="47">
        <v>167</v>
      </c>
      <c r="B269" s="176" t="s">
        <v>646</v>
      </c>
      <c r="C269" s="197"/>
      <c r="D269" s="200"/>
      <c r="E269" s="200">
        <v>4060143.1</v>
      </c>
      <c r="F269" s="30" t="s">
        <v>79</v>
      </c>
      <c r="G269" s="197"/>
      <c r="H269" s="197"/>
      <c r="I269" s="49">
        <v>2023</v>
      </c>
      <c r="J269" s="129"/>
    </row>
    <row r="270" spans="1:10" ht="25.15" customHeight="1">
      <c r="A270" s="47">
        <v>168</v>
      </c>
      <c r="B270" s="176" t="s">
        <v>647</v>
      </c>
      <c r="C270" s="197"/>
      <c r="D270" s="200"/>
      <c r="E270" s="200">
        <v>1092373.6399999999</v>
      </c>
      <c r="F270" s="30" t="s">
        <v>79</v>
      </c>
      <c r="G270" s="197"/>
      <c r="H270" s="197"/>
      <c r="I270" s="49">
        <v>2023</v>
      </c>
      <c r="J270" s="129"/>
    </row>
    <row r="271" spans="1:10" ht="25.15" customHeight="1">
      <c r="A271" s="47">
        <v>169</v>
      </c>
      <c r="B271" s="176" t="s">
        <v>648</v>
      </c>
      <c r="C271" s="197"/>
      <c r="D271" s="200"/>
      <c r="E271" s="200">
        <v>366360.39</v>
      </c>
      <c r="F271" s="30" t="s">
        <v>79</v>
      </c>
      <c r="G271" s="197"/>
      <c r="H271" s="197"/>
      <c r="I271" s="49">
        <v>2023</v>
      </c>
      <c r="J271" s="129"/>
    </row>
    <row r="272" spans="1:10" ht="46.15" customHeight="1">
      <c r="A272" s="80" t="s">
        <v>579</v>
      </c>
      <c r="B272" s="182" t="s">
        <v>74</v>
      </c>
      <c r="C272" s="49"/>
      <c r="D272" s="147"/>
      <c r="E272" s="180">
        <v>1818700</v>
      </c>
      <c r="F272" s="50" t="s">
        <v>79</v>
      </c>
      <c r="G272" s="129"/>
      <c r="H272" s="129"/>
      <c r="I272" s="129"/>
      <c r="J272" s="129"/>
    </row>
    <row r="274" spans="1:69" ht="64.900000000000006" customHeight="1">
      <c r="B274" s="413" t="s">
        <v>834</v>
      </c>
      <c r="C274" s="414"/>
      <c r="D274" s="414"/>
      <c r="E274" s="414"/>
    </row>
    <row r="276" spans="1:69" ht="18.600000000000001" customHeight="1">
      <c r="A276" s="195">
        <v>2</v>
      </c>
      <c r="B276" s="365" t="s">
        <v>763</v>
      </c>
    </row>
    <row r="277" spans="1:69" ht="13.9" customHeight="1">
      <c r="A277" s="398" t="s">
        <v>0</v>
      </c>
      <c r="B277" s="398" t="s">
        <v>30</v>
      </c>
      <c r="C277" s="398" t="s">
        <v>13</v>
      </c>
      <c r="D277" s="398" t="s">
        <v>439</v>
      </c>
      <c r="E277" s="407" t="s">
        <v>71</v>
      </c>
      <c r="F277" s="408"/>
      <c r="G277" s="398" t="s">
        <v>31</v>
      </c>
      <c r="H277" s="398" t="s">
        <v>580</v>
      </c>
      <c r="I277" s="398" t="s">
        <v>32</v>
      </c>
      <c r="J277" s="398" t="s">
        <v>576</v>
      </c>
      <c r="K277" s="398" t="s">
        <v>441</v>
      </c>
      <c r="L277" s="404" t="s">
        <v>33</v>
      </c>
      <c r="M277" s="404"/>
      <c r="N277" s="404"/>
      <c r="O277" s="404"/>
      <c r="P277" s="400" t="s">
        <v>34</v>
      </c>
      <c r="Q277" s="401"/>
      <c r="R277" s="401"/>
      <c r="S277" s="402"/>
      <c r="T277" s="398" t="s">
        <v>35</v>
      </c>
      <c r="U277" s="398" t="s">
        <v>36</v>
      </c>
      <c r="V277" s="398" t="s">
        <v>236</v>
      </c>
      <c r="W277" s="398" t="s">
        <v>37</v>
      </c>
      <c r="X277" s="398" t="s">
        <v>38</v>
      </c>
      <c r="Y277" s="398" t="s">
        <v>39</v>
      </c>
      <c r="Z277" s="398" t="s">
        <v>40</v>
      </c>
      <c r="AA277" s="398" t="s">
        <v>93</v>
      </c>
      <c r="AB277" s="400" t="s">
        <v>237</v>
      </c>
      <c r="AC277" s="401"/>
      <c r="AD277" s="401"/>
      <c r="AE277" s="401"/>
      <c r="AF277" s="401"/>
      <c r="AG277" s="402"/>
      <c r="AH277" s="400" t="s">
        <v>238</v>
      </c>
      <c r="AI277" s="401"/>
      <c r="AJ277" s="401"/>
      <c r="AK277" s="401"/>
      <c r="AL277" s="402"/>
      <c r="AM277" s="400" t="s">
        <v>3</v>
      </c>
      <c r="AN277" s="401"/>
      <c r="AO277" s="401"/>
      <c r="AP277" s="401"/>
      <c r="AQ277" s="401"/>
      <c r="AR277" s="401"/>
      <c r="AS277" s="401"/>
      <c r="AT277" s="401"/>
      <c r="AU277" s="401"/>
      <c r="AV277" s="401"/>
      <c r="AW277" s="401"/>
      <c r="AX277" s="401"/>
      <c r="AY277" s="401"/>
      <c r="AZ277" s="402"/>
      <c r="BA277" s="400" t="s">
        <v>41</v>
      </c>
      <c r="BB277" s="401"/>
      <c r="BC277" s="401"/>
      <c r="BD277" s="401"/>
      <c r="BE277" s="401"/>
      <c r="BF277" s="401"/>
      <c r="BG277" s="401"/>
      <c r="BH277" s="401"/>
      <c r="BI277" s="401"/>
      <c r="BJ277" s="401"/>
      <c r="BK277" s="401"/>
      <c r="BL277" s="401"/>
      <c r="BM277" s="401"/>
      <c r="BN277" s="401"/>
      <c r="BO277" s="401"/>
      <c r="BP277" s="402"/>
      <c r="BQ277" s="398" t="s">
        <v>820</v>
      </c>
    </row>
    <row r="278" spans="1:69" ht="104.45" customHeight="1">
      <c r="A278" s="399"/>
      <c r="B278" s="399"/>
      <c r="C278" s="399"/>
      <c r="D278" s="399"/>
      <c r="E278" s="409"/>
      <c r="F278" s="410"/>
      <c r="G278" s="399"/>
      <c r="H278" s="399"/>
      <c r="I278" s="399"/>
      <c r="J278" s="399"/>
      <c r="K278" s="399"/>
      <c r="L278" s="152" t="s">
        <v>42</v>
      </c>
      <c r="M278" s="152" t="s">
        <v>43</v>
      </c>
      <c r="N278" s="152" t="s">
        <v>44</v>
      </c>
      <c r="O278" s="152" t="s">
        <v>45</v>
      </c>
      <c r="P278" s="152" t="s">
        <v>46</v>
      </c>
      <c r="Q278" s="152" t="s">
        <v>47</v>
      </c>
      <c r="R278" s="152" t="s">
        <v>48</v>
      </c>
      <c r="S278" s="152" t="s">
        <v>49</v>
      </c>
      <c r="T278" s="399"/>
      <c r="U278" s="399"/>
      <c r="V278" s="399"/>
      <c r="W278" s="399"/>
      <c r="X278" s="399"/>
      <c r="Y278" s="399"/>
      <c r="Z278" s="399"/>
      <c r="AA278" s="399"/>
      <c r="AB278" s="153" t="s">
        <v>14</v>
      </c>
      <c r="AC278" s="153" t="s">
        <v>94</v>
      </c>
      <c r="AD278" s="153" t="s">
        <v>95</v>
      </c>
      <c r="AE278" s="153" t="s">
        <v>50</v>
      </c>
      <c r="AF278" s="153" t="s">
        <v>51</v>
      </c>
      <c r="AG278" s="153" t="s">
        <v>52</v>
      </c>
      <c r="AH278" s="153" t="s">
        <v>53</v>
      </c>
      <c r="AI278" s="153" t="s">
        <v>96</v>
      </c>
      <c r="AJ278" s="153" t="s">
        <v>15</v>
      </c>
      <c r="AK278" s="153" t="s">
        <v>440</v>
      </c>
      <c r="AL278" s="153" t="s">
        <v>89</v>
      </c>
      <c r="AM278" s="152" t="s">
        <v>54</v>
      </c>
      <c r="AN278" s="152" t="s">
        <v>55</v>
      </c>
      <c r="AO278" s="152" t="s">
        <v>56</v>
      </c>
      <c r="AP278" s="152" t="s">
        <v>57</v>
      </c>
      <c r="AQ278" s="152" t="s">
        <v>58</v>
      </c>
      <c r="AR278" s="152" t="s">
        <v>562</v>
      </c>
      <c r="AS278" s="152" t="s">
        <v>563</v>
      </c>
      <c r="AT278" s="152" t="s">
        <v>564</v>
      </c>
      <c r="AU278" s="152" t="s">
        <v>7</v>
      </c>
      <c r="AV278" s="152" t="s">
        <v>8</v>
      </c>
      <c r="AW278" s="152" t="s">
        <v>9</v>
      </c>
      <c r="AX278" s="152" t="s">
        <v>59</v>
      </c>
      <c r="AY278" s="152" t="s">
        <v>10</v>
      </c>
      <c r="AZ278" s="152" t="s">
        <v>11</v>
      </c>
      <c r="BA278" s="152" t="s">
        <v>12</v>
      </c>
      <c r="BB278" s="152" t="s">
        <v>6</v>
      </c>
      <c r="BC278" s="152" t="s">
        <v>565</v>
      </c>
      <c r="BD278" s="152" t="s">
        <v>566</v>
      </c>
      <c r="BE278" s="152" t="s">
        <v>567</v>
      </c>
      <c r="BF278" s="152" t="s">
        <v>568</v>
      </c>
      <c r="BG278" s="152" t="s">
        <v>602</v>
      </c>
      <c r="BH278" s="152" t="s">
        <v>60</v>
      </c>
      <c r="BI278" s="152" t="s">
        <v>61</v>
      </c>
      <c r="BJ278" s="152" t="s">
        <v>62</v>
      </c>
      <c r="BK278" s="152" t="s">
        <v>569</v>
      </c>
      <c r="BL278" s="152" t="s">
        <v>63</v>
      </c>
      <c r="BM278" s="152" t="s">
        <v>570</v>
      </c>
      <c r="BN278" s="152" t="s">
        <v>64</v>
      </c>
      <c r="BO278" s="152" t="s">
        <v>65</v>
      </c>
      <c r="BP278" s="152" t="s">
        <v>11</v>
      </c>
      <c r="BQ278" s="399"/>
    </row>
    <row r="279" spans="1:69" ht="20.45" customHeight="1">
      <c r="A279" s="154" t="s">
        <v>577</v>
      </c>
      <c r="B279" s="155" t="s">
        <v>132</v>
      </c>
      <c r="C279" s="156"/>
      <c r="D279" s="156"/>
      <c r="E279" s="157"/>
      <c r="F279" s="158"/>
      <c r="G279" s="154"/>
      <c r="H279" s="154"/>
      <c r="I279" s="154"/>
      <c r="J279" s="159"/>
      <c r="K279" s="159"/>
      <c r="L279" s="159"/>
      <c r="M279" s="159"/>
      <c r="N279" s="159"/>
      <c r="O279" s="159"/>
      <c r="P279" s="159"/>
      <c r="Q279" s="159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54"/>
      <c r="BP279" s="174"/>
      <c r="BQ279" s="173"/>
    </row>
    <row r="280" spans="1:69" ht="45" customHeight="1">
      <c r="A280" s="130">
        <v>1</v>
      </c>
      <c r="B280" s="286" t="s">
        <v>793</v>
      </c>
      <c r="C280" s="284" t="s">
        <v>794</v>
      </c>
      <c r="D280" s="284" t="s">
        <v>795</v>
      </c>
      <c r="E280" s="178">
        <f t="shared" ref="E280" si="8">G280*5000</f>
        <v>1745500</v>
      </c>
      <c r="F280" s="333" t="s">
        <v>561</v>
      </c>
      <c r="G280" s="294">
        <v>349.1</v>
      </c>
      <c r="H280" s="303"/>
      <c r="I280" s="285">
        <v>1912</v>
      </c>
      <c r="J280" s="334" t="s">
        <v>84</v>
      </c>
      <c r="K280" s="334" t="s">
        <v>257</v>
      </c>
      <c r="L280" s="305" t="s">
        <v>91</v>
      </c>
      <c r="M280" s="305" t="s">
        <v>83</v>
      </c>
      <c r="N280" s="334" t="s">
        <v>84</v>
      </c>
      <c r="O280" s="334" t="s">
        <v>84</v>
      </c>
      <c r="P280" s="305" t="s">
        <v>258</v>
      </c>
      <c r="Q280" s="305" t="s">
        <v>825</v>
      </c>
      <c r="R280" s="305" t="s">
        <v>825</v>
      </c>
      <c r="S280" s="305" t="s">
        <v>260</v>
      </c>
      <c r="T280" s="334" t="s">
        <v>84</v>
      </c>
      <c r="U280" s="305" t="s">
        <v>826</v>
      </c>
      <c r="V280" s="305" t="s">
        <v>109</v>
      </c>
      <c r="W280" s="334" t="s">
        <v>85</v>
      </c>
      <c r="X280" s="334" t="s">
        <v>85</v>
      </c>
      <c r="Y280" s="334" t="s">
        <v>84</v>
      </c>
      <c r="Z280" s="334" t="s">
        <v>84</v>
      </c>
      <c r="AA280" s="334" t="s">
        <v>84</v>
      </c>
      <c r="AB280" s="334" t="s">
        <v>85</v>
      </c>
      <c r="AC280" s="334" t="s">
        <v>827</v>
      </c>
      <c r="AD280" s="305"/>
      <c r="AE280" s="305" t="s">
        <v>828</v>
      </c>
      <c r="AF280" s="334" t="s">
        <v>85</v>
      </c>
      <c r="AG280" s="305" t="s">
        <v>829</v>
      </c>
      <c r="AH280" s="334" t="s">
        <v>85</v>
      </c>
      <c r="AI280" s="305"/>
      <c r="AJ280" s="305"/>
      <c r="AK280" s="305"/>
      <c r="AL280" s="337"/>
      <c r="AM280" s="334"/>
      <c r="AN280" s="334"/>
      <c r="AO280" s="334"/>
      <c r="AP280" s="334"/>
      <c r="AQ280" s="334"/>
      <c r="AR280" s="305" t="s">
        <v>88</v>
      </c>
      <c r="AS280" s="305" t="s">
        <v>88</v>
      </c>
      <c r="AT280" s="305" t="s">
        <v>88</v>
      </c>
      <c r="AU280" s="334" t="s">
        <v>85</v>
      </c>
      <c r="AV280" s="334"/>
      <c r="AW280" s="334" t="s">
        <v>85</v>
      </c>
      <c r="AX280" s="334" t="s">
        <v>84</v>
      </c>
      <c r="AY280" s="334" t="s">
        <v>85</v>
      </c>
      <c r="AZ280" s="305"/>
      <c r="BA280" s="334" t="s">
        <v>84</v>
      </c>
      <c r="BB280" s="334"/>
      <c r="BC280" s="305" t="s">
        <v>82</v>
      </c>
      <c r="BD280" s="305"/>
      <c r="BE280" s="305"/>
      <c r="BF280" s="305" t="s">
        <v>83</v>
      </c>
      <c r="BG280" s="305"/>
      <c r="BH280" s="334"/>
      <c r="BI280" s="334"/>
      <c r="BJ280" s="334"/>
      <c r="BK280" s="335" t="s">
        <v>686</v>
      </c>
      <c r="BL280" s="334" t="s">
        <v>84</v>
      </c>
      <c r="BM280" s="335"/>
      <c r="BN280" s="334" t="s">
        <v>84</v>
      </c>
      <c r="BO280" s="334" t="s">
        <v>85</v>
      </c>
      <c r="BP280" s="305"/>
      <c r="BQ280" s="336"/>
    </row>
    <row r="281" spans="1:69" ht="45" customHeight="1">
      <c r="A281" s="7">
        <v>2</v>
      </c>
      <c r="B281" s="359" t="s">
        <v>599</v>
      </c>
      <c r="C281" s="360" t="s">
        <v>837</v>
      </c>
      <c r="D281" s="295" t="s">
        <v>774</v>
      </c>
      <c r="E281" s="376">
        <v>7413026.1399999997</v>
      </c>
      <c r="F281" s="297" t="s">
        <v>79</v>
      </c>
      <c r="G281" s="170">
        <v>951.66</v>
      </c>
      <c r="H281" s="116"/>
      <c r="I281" s="49">
        <v>2024</v>
      </c>
      <c r="J281" s="31" t="s">
        <v>84</v>
      </c>
      <c r="K281" s="169" t="s">
        <v>81</v>
      </c>
      <c r="L281" s="172" t="s">
        <v>91</v>
      </c>
      <c r="M281" s="172" t="s">
        <v>86</v>
      </c>
      <c r="N281" s="169" t="s">
        <v>84</v>
      </c>
      <c r="O281" s="169" t="s">
        <v>85</v>
      </c>
      <c r="P281" s="172" t="s">
        <v>600</v>
      </c>
      <c r="Q281" s="172" t="s">
        <v>243</v>
      </c>
      <c r="R281" s="172" t="s">
        <v>325</v>
      </c>
      <c r="S281" s="172" t="s">
        <v>290</v>
      </c>
      <c r="T281" s="265" t="s">
        <v>85</v>
      </c>
      <c r="U281" s="172" t="s">
        <v>601</v>
      </c>
      <c r="V281" s="172" t="s">
        <v>598</v>
      </c>
      <c r="W281" s="265" t="s">
        <v>84</v>
      </c>
      <c r="X281" s="169" t="s">
        <v>84</v>
      </c>
      <c r="Y281" s="265" t="s">
        <v>85</v>
      </c>
      <c r="Z281" s="169" t="s">
        <v>111</v>
      </c>
      <c r="AA281" s="169" t="s">
        <v>111</v>
      </c>
      <c r="AB281" s="265" t="s">
        <v>84</v>
      </c>
      <c r="AC281" s="265"/>
      <c r="AD281" s="116"/>
      <c r="AE281" s="116"/>
      <c r="AF281" s="265"/>
      <c r="AG281" s="116"/>
      <c r="AH281" s="265" t="s">
        <v>85</v>
      </c>
      <c r="AI281" s="116"/>
      <c r="AJ281" s="116"/>
      <c r="AK281" s="172" t="s">
        <v>88</v>
      </c>
      <c r="AL281" s="116"/>
      <c r="AM281" s="265" t="s">
        <v>84</v>
      </c>
      <c r="AN281" s="265" t="s">
        <v>84</v>
      </c>
      <c r="AO281" s="169" t="s">
        <v>84</v>
      </c>
      <c r="AP281" s="169" t="s">
        <v>85</v>
      </c>
      <c r="AQ281" s="265" t="s">
        <v>84</v>
      </c>
      <c r="AR281" s="172" t="s">
        <v>88</v>
      </c>
      <c r="AS281" s="172" t="s">
        <v>88</v>
      </c>
      <c r="AT281" s="172" t="s">
        <v>88</v>
      </c>
      <c r="AU281" s="169" t="s">
        <v>85</v>
      </c>
      <c r="AV281" s="169" t="s">
        <v>85</v>
      </c>
      <c r="AW281" s="169" t="s">
        <v>384</v>
      </c>
      <c r="AX281" s="169" t="s">
        <v>84</v>
      </c>
      <c r="AY281" s="169" t="s">
        <v>84</v>
      </c>
      <c r="AZ281" s="172" t="s">
        <v>109</v>
      </c>
      <c r="BA281" s="169" t="s">
        <v>84</v>
      </c>
      <c r="BB281" s="169" t="s">
        <v>84</v>
      </c>
      <c r="BC281" s="266" t="s">
        <v>383</v>
      </c>
      <c r="BD281" s="266" t="s">
        <v>86</v>
      </c>
      <c r="BE281" s="266" t="s">
        <v>90</v>
      </c>
      <c r="BF281" s="266" t="s">
        <v>83</v>
      </c>
      <c r="BG281" s="117">
        <v>4</v>
      </c>
      <c r="BH281" s="265"/>
      <c r="BI281" s="265"/>
      <c r="BJ281" s="265"/>
      <c r="BK281" s="264" t="s">
        <v>109</v>
      </c>
      <c r="BL281" s="264" t="s">
        <v>84</v>
      </c>
      <c r="BM281" s="264" t="s">
        <v>84</v>
      </c>
      <c r="BN281" s="265" t="s">
        <v>84</v>
      </c>
      <c r="BO281" s="265" t="s">
        <v>85</v>
      </c>
      <c r="BP281" s="266" t="s">
        <v>109</v>
      </c>
      <c r="BQ281" s="36"/>
    </row>
    <row r="282" spans="1:69" ht="19.899999999999999" customHeight="1">
      <c r="A282" s="159" t="s">
        <v>578</v>
      </c>
      <c r="B282" s="311" t="s">
        <v>133</v>
      </c>
      <c r="C282" s="156"/>
      <c r="D282" s="338"/>
      <c r="E282" s="339"/>
      <c r="F282" s="339"/>
    </row>
    <row r="283" spans="1:69" ht="25.9" customHeight="1">
      <c r="A283" s="384">
        <v>1</v>
      </c>
      <c r="B283" s="380" t="s">
        <v>649</v>
      </c>
      <c r="C283" s="360" t="s">
        <v>837</v>
      </c>
      <c r="D283" s="180"/>
      <c r="E283" s="180">
        <v>78961.98</v>
      </c>
      <c r="F283" s="30" t="s">
        <v>79</v>
      </c>
    </row>
    <row r="284" spans="1:69" ht="25.15" customHeight="1">
      <c r="A284" s="384">
        <v>2</v>
      </c>
      <c r="B284" s="380" t="s">
        <v>650</v>
      </c>
      <c r="C284" s="360" t="s">
        <v>837</v>
      </c>
      <c r="D284" s="180"/>
      <c r="E284" s="180">
        <v>121326.12</v>
      </c>
      <c r="F284" s="30" t="s">
        <v>79</v>
      </c>
    </row>
    <row r="285" spans="1:69" ht="25.5">
      <c r="A285" s="384">
        <v>3</v>
      </c>
      <c r="B285" s="383" t="s">
        <v>836</v>
      </c>
      <c r="C285" s="360" t="s">
        <v>837</v>
      </c>
      <c r="D285" s="364"/>
      <c r="E285" s="364">
        <v>252762.76</v>
      </c>
      <c r="F285" s="30" t="s">
        <v>79</v>
      </c>
    </row>
    <row r="286" spans="1:69" ht="34.9" customHeight="1">
      <c r="A286" s="80" t="s">
        <v>579</v>
      </c>
      <c r="B286" s="182" t="s">
        <v>74</v>
      </c>
      <c r="C286" s="49"/>
      <c r="D286" s="147"/>
      <c r="E286" s="180">
        <v>46000</v>
      </c>
      <c r="F286" s="50" t="s">
        <v>79</v>
      </c>
    </row>
    <row r="289" spans="1:69" ht="28.15" customHeight="1">
      <c r="A289" s="195">
        <v>3</v>
      </c>
      <c r="B289" s="194" t="s">
        <v>764</v>
      </c>
    </row>
    <row r="290" spans="1:69" ht="13.9" customHeight="1">
      <c r="A290" s="398" t="s">
        <v>0</v>
      </c>
      <c r="B290" s="398" t="s">
        <v>30</v>
      </c>
      <c r="C290" s="398" t="s">
        <v>13</v>
      </c>
      <c r="D290" s="398" t="s">
        <v>439</v>
      </c>
      <c r="E290" s="407" t="s">
        <v>71</v>
      </c>
      <c r="F290" s="408"/>
      <c r="G290" s="398" t="s">
        <v>31</v>
      </c>
      <c r="H290" s="398" t="s">
        <v>580</v>
      </c>
      <c r="I290" s="398" t="s">
        <v>32</v>
      </c>
      <c r="J290" s="398" t="s">
        <v>576</v>
      </c>
      <c r="K290" s="398" t="s">
        <v>441</v>
      </c>
      <c r="L290" s="404" t="s">
        <v>33</v>
      </c>
      <c r="M290" s="404"/>
      <c r="N290" s="404"/>
      <c r="O290" s="404"/>
      <c r="P290" s="400" t="s">
        <v>34</v>
      </c>
      <c r="Q290" s="401"/>
      <c r="R290" s="401"/>
      <c r="S290" s="402"/>
      <c r="T290" s="398" t="s">
        <v>35</v>
      </c>
      <c r="U290" s="398" t="s">
        <v>36</v>
      </c>
      <c r="V290" s="398" t="s">
        <v>236</v>
      </c>
      <c r="W290" s="398" t="s">
        <v>37</v>
      </c>
      <c r="X290" s="398" t="s">
        <v>38</v>
      </c>
      <c r="Y290" s="398" t="s">
        <v>39</v>
      </c>
      <c r="Z290" s="398" t="s">
        <v>40</v>
      </c>
      <c r="AA290" s="398" t="s">
        <v>93</v>
      </c>
      <c r="AB290" s="400" t="s">
        <v>237</v>
      </c>
      <c r="AC290" s="401"/>
      <c r="AD290" s="401"/>
      <c r="AE290" s="401"/>
      <c r="AF290" s="401"/>
      <c r="AG290" s="402"/>
      <c r="AH290" s="400" t="s">
        <v>238</v>
      </c>
      <c r="AI290" s="401"/>
      <c r="AJ290" s="401"/>
      <c r="AK290" s="401"/>
      <c r="AL290" s="402"/>
      <c r="AM290" s="400" t="s">
        <v>3</v>
      </c>
      <c r="AN290" s="401"/>
      <c r="AO290" s="401"/>
      <c r="AP290" s="401"/>
      <c r="AQ290" s="401"/>
      <c r="AR290" s="401"/>
      <c r="AS290" s="401"/>
      <c r="AT290" s="401"/>
      <c r="AU290" s="401"/>
      <c r="AV290" s="401"/>
      <c r="AW290" s="401"/>
      <c r="AX290" s="401"/>
      <c r="AY290" s="401"/>
      <c r="AZ290" s="402"/>
      <c r="BA290" s="400" t="s">
        <v>41</v>
      </c>
      <c r="BB290" s="401"/>
      <c r="BC290" s="401"/>
      <c r="BD290" s="401"/>
      <c r="BE290" s="401"/>
      <c r="BF290" s="401"/>
      <c r="BG290" s="401"/>
      <c r="BH290" s="401"/>
      <c r="BI290" s="401"/>
      <c r="BJ290" s="401"/>
      <c r="BK290" s="401"/>
      <c r="BL290" s="401"/>
      <c r="BM290" s="401"/>
      <c r="BN290" s="401"/>
      <c r="BO290" s="401"/>
      <c r="BP290" s="402"/>
      <c r="BQ290" s="398" t="s">
        <v>820</v>
      </c>
    </row>
    <row r="291" spans="1:69" ht="95.45" customHeight="1">
      <c r="A291" s="399"/>
      <c r="B291" s="399"/>
      <c r="C291" s="399"/>
      <c r="D291" s="399"/>
      <c r="E291" s="409"/>
      <c r="F291" s="410"/>
      <c r="G291" s="399"/>
      <c r="H291" s="399"/>
      <c r="I291" s="399"/>
      <c r="J291" s="399"/>
      <c r="K291" s="399"/>
      <c r="L291" s="152" t="s">
        <v>42</v>
      </c>
      <c r="M291" s="152" t="s">
        <v>43</v>
      </c>
      <c r="N291" s="152" t="s">
        <v>44</v>
      </c>
      <c r="O291" s="152" t="s">
        <v>45</v>
      </c>
      <c r="P291" s="152" t="s">
        <v>46</v>
      </c>
      <c r="Q291" s="152" t="s">
        <v>47</v>
      </c>
      <c r="R291" s="152" t="s">
        <v>48</v>
      </c>
      <c r="S291" s="152" t="s">
        <v>49</v>
      </c>
      <c r="T291" s="399"/>
      <c r="U291" s="399"/>
      <c r="V291" s="399"/>
      <c r="W291" s="399"/>
      <c r="X291" s="399"/>
      <c r="Y291" s="399"/>
      <c r="Z291" s="399"/>
      <c r="AA291" s="399"/>
      <c r="AB291" s="153" t="s">
        <v>14</v>
      </c>
      <c r="AC291" s="153" t="s">
        <v>94</v>
      </c>
      <c r="AD291" s="153" t="s">
        <v>95</v>
      </c>
      <c r="AE291" s="153" t="s">
        <v>50</v>
      </c>
      <c r="AF291" s="153" t="s">
        <v>51</v>
      </c>
      <c r="AG291" s="153" t="s">
        <v>52</v>
      </c>
      <c r="AH291" s="153" t="s">
        <v>53</v>
      </c>
      <c r="AI291" s="153" t="s">
        <v>96</v>
      </c>
      <c r="AJ291" s="153" t="s">
        <v>15</v>
      </c>
      <c r="AK291" s="153" t="s">
        <v>440</v>
      </c>
      <c r="AL291" s="153" t="s">
        <v>89</v>
      </c>
      <c r="AM291" s="152" t="s">
        <v>54</v>
      </c>
      <c r="AN291" s="152" t="s">
        <v>55</v>
      </c>
      <c r="AO291" s="152" t="s">
        <v>56</v>
      </c>
      <c r="AP291" s="152" t="s">
        <v>57</v>
      </c>
      <c r="AQ291" s="152" t="s">
        <v>58</v>
      </c>
      <c r="AR291" s="152" t="s">
        <v>562</v>
      </c>
      <c r="AS291" s="152" t="s">
        <v>563</v>
      </c>
      <c r="AT291" s="152" t="s">
        <v>564</v>
      </c>
      <c r="AU291" s="152" t="s">
        <v>7</v>
      </c>
      <c r="AV291" s="152" t="s">
        <v>8</v>
      </c>
      <c r="AW291" s="152" t="s">
        <v>9</v>
      </c>
      <c r="AX291" s="152" t="s">
        <v>59</v>
      </c>
      <c r="AY291" s="152" t="s">
        <v>10</v>
      </c>
      <c r="AZ291" s="152" t="s">
        <v>11</v>
      </c>
      <c r="BA291" s="152" t="s">
        <v>12</v>
      </c>
      <c r="BB291" s="152" t="s">
        <v>6</v>
      </c>
      <c r="BC291" s="152" t="s">
        <v>565</v>
      </c>
      <c r="BD291" s="152" t="s">
        <v>566</v>
      </c>
      <c r="BE291" s="152" t="s">
        <v>567</v>
      </c>
      <c r="BF291" s="152" t="s">
        <v>568</v>
      </c>
      <c r="BG291" s="152" t="s">
        <v>602</v>
      </c>
      <c r="BH291" s="152" t="s">
        <v>60</v>
      </c>
      <c r="BI291" s="152" t="s">
        <v>61</v>
      </c>
      <c r="BJ291" s="152" t="s">
        <v>62</v>
      </c>
      <c r="BK291" s="152" t="s">
        <v>569</v>
      </c>
      <c r="BL291" s="152" t="s">
        <v>63</v>
      </c>
      <c r="BM291" s="152" t="s">
        <v>570</v>
      </c>
      <c r="BN291" s="152" t="s">
        <v>64</v>
      </c>
      <c r="BO291" s="152" t="s">
        <v>65</v>
      </c>
      <c r="BP291" s="152" t="s">
        <v>11</v>
      </c>
      <c r="BQ291" s="399"/>
    </row>
    <row r="292" spans="1:69" ht="25.15" customHeight="1">
      <c r="A292" s="154" t="s">
        <v>577</v>
      </c>
      <c r="B292" s="155" t="s">
        <v>132</v>
      </c>
      <c r="C292" s="156"/>
      <c r="D292" s="156"/>
      <c r="E292" s="157"/>
      <c r="F292" s="158"/>
      <c r="G292" s="154"/>
      <c r="H292" s="154"/>
      <c r="I292" s="154"/>
      <c r="J292" s="159"/>
      <c r="K292" s="159"/>
      <c r="L292" s="159"/>
      <c r="M292" s="159"/>
      <c r="N292" s="159"/>
      <c r="O292" s="159"/>
      <c r="P292" s="159"/>
      <c r="Q292" s="159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54"/>
      <c r="BP292" s="174"/>
      <c r="BQ292" s="173"/>
    </row>
    <row r="293" spans="1:69" ht="28.15" customHeight="1">
      <c r="A293" s="283">
        <v>1</v>
      </c>
      <c r="B293" s="325" t="s">
        <v>822</v>
      </c>
      <c r="C293" s="323" t="s">
        <v>773</v>
      </c>
      <c r="D293" s="323" t="s">
        <v>774</v>
      </c>
      <c r="E293" s="178">
        <f>G293*5000</f>
        <v>14520000</v>
      </c>
      <c r="F293" s="324" t="s">
        <v>561</v>
      </c>
      <c r="G293" s="326">
        <v>2904</v>
      </c>
      <c r="H293" s="326">
        <v>2904</v>
      </c>
      <c r="I293" s="327">
        <v>1992</v>
      </c>
      <c r="J293" s="327" t="s">
        <v>84</v>
      </c>
      <c r="K293" s="327" t="s">
        <v>81</v>
      </c>
      <c r="L293" s="323" t="s">
        <v>90</v>
      </c>
      <c r="M293" s="323" t="s">
        <v>83</v>
      </c>
      <c r="N293" s="327" t="s">
        <v>84</v>
      </c>
      <c r="O293" s="327" t="s">
        <v>84</v>
      </c>
      <c r="P293" s="323" t="s">
        <v>798</v>
      </c>
      <c r="Q293" s="323" t="s">
        <v>798</v>
      </c>
      <c r="R293" s="323" t="s">
        <v>799</v>
      </c>
      <c r="S293" s="323" t="s">
        <v>262</v>
      </c>
      <c r="T293" s="327" t="s">
        <v>85</v>
      </c>
      <c r="U293" s="323" t="s">
        <v>800</v>
      </c>
      <c r="V293" s="323" t="s">
        <v>109</v>
      </c>
      <c r="W293" s="327" t="s">
        <v>85</v>
      </c>
      <c r="X293" s="327" t="s">
        <v>84</v>
      </c>
      <c r="Y293" s="327" t="s">
        <v>85</v>
      </c>
      <c r="Z293" s="327" t="s">
        <v>84</v>
      </c>
      <c r="AA293" s="327" t="s">
        <v>84</v>
      </c>
      <c r="AB293" s="327" t="s">
        <v>84</v>
      </c>
      <c r="AC293" s="327"/>
      <c r="AD293" s="323"/>
      <c r="AE293" s="323"/>
      <c r="AF293" s="327"/>
      <c r="AG293" s="323"/>
      <c r="AH293" s="327" t="s">
        <v>85</v>
      </c>
      <c r="AI293" s="323"/>
      <c r="AJ293" s="323"/>
      <c r="AK293" s="323"/>
      <c r="AL293" s="332"/>
      <c r="AM293" s="327" t="s">
        <v>84</v>
      </c>
      <c r="AN293" s="327" t="s">
        <v>84</v>
      </c>
      <c r="AO293" s="327" t="s">
        <v>85</v>
      </c>
      <c r="AP293" s="327" t="s">
        <v>85</v>
      </c>
      <c r="AQ293" s="327" t="s">
        <v>85</v>
      </c>
      <c r="AR293" s="323" t="s">
        <v>85</v>
      </c>
      <c r="AS293" s="323" t="s">
        <v>85</v>
      </c>
      <c r="AT293" s="323" t="s">
        <v>801</v>
      </c>
      <c r="AU293" s="327" t="s">
        <v>84</v>
      </c>
      <c r="AV293" s="327" t="s">
        <v>85</v>
      </c>
      <c r="AW293" s="327" t="s">
        <v>85</v>
      </c>
      <c r="AX293" s="327" t="s">
        <v>84</v>
      </c>
      <c r="AY293" s="327" t="s">
        <v>85</v>
      </c>
      <c r="AZ293" s="323" t="s">
        <v>801</v>
      </c>
      <c r="BA293" s="327" t="s">
        <v>84</v>
      </c>
      <c r="BB293" s="327" t="s">
        <v>84</v>
      </c>
      <c r="BC293" s="323" t="s">
        <v>92</v>
      </c>
      <c r="BD293" s="323" t="s">
        <v>86</v>
      </c>
      <c r="BE293" s="323" t="s">
        <v>383</v>
      </c>
      <c r="BF293" s="323" t="s">
        <v>86</v>
      </c>
      <c r="BG293" s="323" t="s">
        <v>86</v>
      </c>
      <c r="BH293" s="327" t="s">
        <v>85</v>
      </c>
      <c r="BI293" s="327" t="s">
        <v>85</v>
      </c>
      <c r="BJ293" s="327" t="s">
        <v>85</v>
      </c>
      <c r="BK293" s="328" t="s">
        <v>85</v>
      </c>
      <c r="BL293" s="327" t="s">
        <v>84</v>
      </c>
      <c r="BM293" s="328" t="s">
        <v>85</v>
      </c>
      <c r="BN293" s="327" t="s">
        <v>84</v>
      </c>
      <c r="BO293" s="327" t="s">
        <v>85</v>
      </c>
      <c r="BP293" s="323" t="s">
        <v>801</v>
      </c>
      <c r="BQ293" s="330" t="s">
        <v>802</v>
      </c>
    </row>
    <row r="294" spans="1:69" ht="35.450000000000003" customHeight="1">
      <c r="A294" s="283">
        <v>2</v>
      </c>
      <c r="B294" s="325" t="s">
        <v>775</v>
      </c>
      <c r="C294" s="323" t="s">
        <v>776</v>
      </c>
      <c r="D294" s="323" t="s">
        <v>774</v>
      </c>
      <c r="E294" s="178">
        <f t="shared" ref="E294:E298" si="9">G294*5000</f>
        <v>2390000</v>
      </c>
      <c r="F294" s="324" t="s">
        <v>561</v>
      </c>
      <c r="G294" s="326">
        <v>478</v>
      </c>
      <c r="H294" s="326">
        <v>478</v>
      </c>
      <c r="I294" s="327" t="s">
        <v>781</v>
      </c>
      <c r="J294" s="327" t="s">
        <v>84</v>
      </c>
      <c r="K294" s="327" t="s">
        <v>81</v>
      </c>
      <c r="L294" s="323" t="s">
        <v>91</v>
      </c>
      <c r="M294" s="323" t="s">
        <v>83</v>
      </c>
      <c r="N294" s="327" t="s">
        <v>84</v>
      </c>
      <c r="O294" s="327" t="s">
        <v>84</v>
      </c>
      <c r="P294" s="323" t="s">
        <v>798</v>
      </c>
      <c r="Q294" s="323" t="s">
        <v>798</v>
      </c>
      <c r="R294" s="323" t="s">
        <v>799</v>
      </c>
      <c r="S294" s="323" t="s">
        <v>262</v>
      </c>
      <c r="T294" s="327" t="s">
        <v>85</v>
      </c>
      <c r="U294" s="323" t="s">
        <v>800</v>
      </c>
      <c r="V294" s="323" t="s">
        <v>109</v>
      </c>
      <c r="W294" s="327" t="s">
        <v>85</v>
      </c>
      <c r="X294" s="327" t="s">
        <v>84</v>
      </c>
      <c r="Y294" s="327" t="s">
        <v>85</v>
      </c>
      <c r="Z294" s="327" t="s">
        <v>84</v>
      </c>
      <c r="AA294" s="327" t="s">
        <v>84</v>
      </c>
      <c r="AB294" s="327" t="s">
        <v>84</v>
      </c>
      <c r="AC294" s="327"/>
      <c r="AD294" s="323"/>
      <c r="AE294" s="323"/>
      <c r="AF294" s="327"/>
      <c r="AG294" s="323"/>
      <c r="AH294" s="327" t="s">
        <v>85</v>
      </c>
      <c r="AI294" s="323"/>
      <c r="AJ294" s="323"/>
      <c r="AK294" s="323"/>
      <c r="AL294" s="332"/>
      <c r="AM294" s="327" t="s">
        <v>85</v>
      </c>
      <c r="AN294" s="327" t="s">
        <v>84</v>
      </c>
      <c r="AO294" s="327" t="s">
        <v>85</v>
      </c>
      <c r="AP294" s="327" t="s">
        <v>85</v>
      </c>
      <c r="AQ294" s="327" t="s">
        <v>85</v>
      </c>
      <c r="AR294" s="323" t="s">
        <v>85</v>
      </c>
      <c r="AS294" s="323" t="s">
        <v>85</v>
      </c>
      <c r="AT294" s="323" t="s">
        <v>801</v>
      </c>
      <c r="AU294" s="327" t="s">
        <v>85</v>
      </c>
      <c r="AV294" s="327" t="s">
        <v>85</v>
      </c>
      <c r="AW294" s="327" t="s">
        <v>85</v>
      </c>
      <c r="AX294" s="327" t="s">
        <v>84</v>
      </c>
      <c r="AY294" s="327" t="s">
        <v>85</v>
      </c>
      <c r="AZ294" s="323" t="s">
        <v>801</v>
      </c>
      <c r="BA294" s="327" t="s">
        <v>84</v>
      </c>
      <c r="BB294" s="327" t="s">
        <v>84</v>
      </c>
      <c r="BC294" s="323" t="s">
        <v>91</v>
      </c>
      <c r="BD294" s="323" t="s">
        <v>86</v>
      </c>
      <c r="BE294" s="323" t="s">
        <v>86</v>
      </c>
      <c r="BF294" s="323" t="s">
        <v>86</v>
      </c>
      <c r="BG294" s="323" t="s">
        <v>86</v>
      </c>
      <c r="BH294" s="327" t="s">
        <v>85</v>
      </c>
      <c r="BI294" s="327" t="s">
        <v>85</v>
      </c>
      <c r="BJ294" s="327" t="s">
        <v>85</v>
      </c>
      <c r="BK294" s="328" t="s">
        <v>85</v>
      </c>
      <c r="BL294" s="327" t="s">
        <v>84</v>
      </c>
      <c r="BM294" s="328" t="s">
        <v>85</v>
      </c>
      <c r="BN294" s="327" t="s">
        <v>84</v>
      </c>
      <c r="BO294" s="327" t="s">
        <v>85</v>
      </c>
      <c r="BP294" s="323" t="s">
        <v>801</v>
      </c>
      <c r="BQ294" s="331"/>
    </row>
    <row r="295" spans="1:69" ht="28.15" customHeight="1">
      <c r="A295" s="283">
        <v>3</v>
      </c>
      <c r="B295" s="325" t="s">
        <v>777</v>
      </c>
      <c r="C295" s="323" t="s">
        <v>773</v>
      </c>
      <c r="D295" s="323" t="s">
        <v>774</v>
      </c>
      <c r="E295" s="178">
        <f t="shared" si="9"/>
        <v>1290000</v>
      </c>
      <c r="F295" s="324" t="s">
        <v>561</v>
      </c>
      <c r="G295" s="326">
        <v>258</v>
      </c>
      <c r="H295" s="326">
        <v>258</v>
      </c>
      <c r="I295" s="327">
        <v>1976</v>
      </c>
      <c r="J295" s="327" t="s">
        <v>84</v>
      </c>
      <c r="K295" s="327" t="s">
        <v>81</v>
      </c>
      <c r="L295" s="323" t="s">
        <v>83</v>
      </c>
      <c r="M295" s="323" t="s">
        <v>86</v>
      </c>
      <c r="N295" s="327" t="s">
        <v>85</v>
      </c>
      <c r="O295" s="327" t="s">
        <v>85</v>
      </c>
      <c r="P295" s="323" t="s">
        <v>798</v>
      </c>
      <c r="Q295" s="323" t="s">
        <v>798</v>
      </c>
      <c r="R295" s="323" t="s">
        <v>799</v>
      </c>
      <c r="S295" s="323" t="s">
        <v>262</v>
      </c>
      <c r="T295" s="327" t="s">
        <v>85</v>
      </c>
      <c r="U295" s="323" t="s">
        <v>800</v>
      </c>
      <c r="V295" s="323" t="s">
        <v>109</v>
      </c>
      <c r="W295" s="327" t="s">
        <v>85</v>
      </c>
      <c r="X295" s="327" t="s">
        <v>84</v>
      </c>
      <c r="Y295" s="327" t="s">
        <v>85</v>
      </c>
      <c r="Z295" s="327" t="s">
        <v>84</v>
      </c>
      <c r="AA295" s="327" t="s">
        <v>84</v>
      </c>
      <c r="AB295" s="327" t="s">
        <v>84</v>
      </c>
      <c r="AC295" s="327"/>
      <c r="AD295" s="323"/>
      <c r="AE295" s="323"/>
      <c r="AF295" s="327"/>
      <c r="AG295" s="323"/>
      <c r="AH295" s="327" t="s">
        <v>85</v>
      </c>
      <c r="AI295" s="323"/>
      <c r="AJ295" s="323"/>
      <c r="AK295" s="323"/>
      <c r="AL295" s="332"/>
      <c r="AM295" s="327" t="s">
        <v>85</v>
      </c>
      <c r="AN295" s="327" t="s">
        <v>84</v>
      </c>
      <c r="AO295" s="327" t="s">
        <v>85</v>
      </c>
      <c r="AP295" s="327" t="s">
        <v>85</v>
      </c>
      <c r="AQ295" s="327" t="s">
        <v>85</v>
      </c>
      <c r="AR295" s="323" t="s">
        <v>85</v>
      </c>
      <c r="AS295" s="323" t="s">
        <v>85</v>
      </c>
      <c r="AT295" s="323" t="s">
        <v>801</v>
      </c>
      <c r="AU295" s="327" t="s">
        <v>85</v>
      </c>
      <c r="AV295" s="327" t="s">
        <v>85</v>
      </c>
      <c r="AW295" s="327" t="s">
        <v>85</v>
      </c>
      <c r="AX295" s="327" t="s">
        <v>84</v>
      </c>
      <c r="AY295" s="327" t="s">
        <v>85</v>
      </c>
      <c r="AZ295" s="323" t="s">
        <v>801</v>
      </c>
      <c r="BA295" s="327" t="s">
        <v>84</v>
      </c>
      <c r="BB295" s="327" t="s">
        <v>84</v>
      </c>
      <c r="BC295" s="323" t="s">
        <v>83</v>
      </c>
      <c r="BD295" s="323" t="s">
        <v>86</v>
      </c>
      <c r="BE295" s="323" t="s">
        <v>86</v>
      </c>
      <c r="BF295" s="323" t="s">
        <v>86</v>
      </c>
      <c r="BG295" s="323" t="s">
        <v>86</v>
      </c>
      <c r="BH295" s="327" t="s">
        <v>85</v>
      </c>
      <c r="BI295" s="327" t="s">
        <v>85</v>
      </c>
      <c r="BJ295" s="327" t="s">
        <v>85</v>
      </c>
      <c r="BK295" s="328" t="s">
        <v>85</v>
      </c>
      <c r="BL295" s="327" t="s">
        <v>84</v>
      </c>
      <c r="BM295" s="328" t="s">
        <v>85</v>
      </c>
      <c r="BN295" s="327" t="s">
        <v>84</v>
      </c>
      <c r="BO295" s="327" t="s">
        <v>85</v>
      </c>
      <c r="BP295" s="323" t="s">
        <v>801</v>
      </c>
      <c r="BQ295" s="331"/>
    </row>
    <row r="296" spans="1:69" ht="28.9" customHeight="1">
      <c r="A296" s="283">
        <v>4</v>
      </c>
      <c r="B296" s="325" t="s">
        <v>778</v>
      </c>
      <c r="C296" s="323" t="s">
        <v>773</v>
      </c>
      <c r="D296" s="323" t="s">
        <v>774</v>
      </c>
      <c r="E296" s="178">
        <f t="shared" si="9"/>
        <v>1820000</v>
      </c>
      <c r="F296" s="324" t="s">
        <v>561</v>
      </c>
      <c r="G296" s="326">
        <v>364</v>
      </c>
      <c r="H296" s="326">
        <v>364</v>
      </c>
      <c r="I296" s="327">
        <v>1997</v>
      </c>
      <c r="J296" s="327" t="s">
        <v>84</v>
      </c>
      <c r="K296" s="327" t="s">
        <v>81</v>
      </c>
      <c r="L296" s="323" t="s">
        <v>83</v>
      </c>
      <c r="M296" s="323" t="s">
        <v>86</v>
      </c>
      <c r="N296" s="327" t="s">
        <v>85</v>
      </c>
      <c r="O296" s="327" t="s">
        <v>85</v>
      </c>
      <c r="P296" s="323" t="s">
        <v>798</v>
      </c>
      <c r="Q296" s="323" t="s">
        <v>798</v>
      </c>
      <c r="R296" s="323" t="s">
        <v>799</v>
      </c>
      <c r="S296" s="323" t="s">
        <v>262</v>
      </c>
      <c r="T296" s="327" t="s">
        <v>85</v>
      </c>
      <c r="U296" s="323" t="s">
        <v>800</v>
      </c>
      <c r="V296" s="323" t="s">
        <v>109</v>
      </c>
      <c r="W296" s="327" t="s">
        <v>85</v>
      </c>
      <c r="X296" s="327" t="s">
        <v>84</v>
      </c>
      <c r="Y296" s="327" t="s">
        <v>85</v>
      </c>
      <c r="Z296" s="327" t="s">
        <v>84</v>
      </c>
      <c r="AA296" s="327" t="s">
        <v>84</v>
      </c>
      <c r="AB296" s="327" t="s">
        <v>84</v>
      </c>
      <c r="AC296" s="327"/>
      <c r="AD296" s="323"/>
      <c r="AE296" s="323"/>
      <c r="AF296" s="327"/>
      <c r="AG296" s="323"/>
      <c r="AH296" s="327" t="s">
        <v>85</v>
      </c>
      <c r="AI296" s="323"/>
      <c r="AJ296" s="323"/>
      <c r="AK296" s="323"/>
      <c r="AL296" s="332"/>
      <c r="AM296" s="327" t="s">
        <v>85</v>
      </c>
      <c r="AN296" s="327" t="s">
        <v>84</v>
      </c>
      <c r="AO296" s="327" t="s">
        <v>85</v>
      </c>
      <c r="AP296" s="327" t="s">
        <v>85</v>
      </c>
      <c r="AQ296" s="327" t="s">
        <v>85</v>
      </c>
      <c r="AR296" s="323" t="s">
        <v>85</v>
      </c>
      <c r="AS296" s="323" t="s">
        <v>85</v>
      </c>
      <c r="AT296" s="323" t="s">
        <v>803</v>
      </c>
      <c r="AU296" s="327" t="s">
        <v>85</v>
      </c>
      <c r="AV296" s="327" t="s">
        <v>85</v>
      </c>
      <c r="AW296" s="327" t="s">
        <v>85</v>
      </c>
      <c r="AX296" s="327" t="s">
        <v>84</v>
      </c>
      <c r="AY296" s="327" t="s">
        <v>85</v>
      </c>
      <c r="AZ296" s="323" t="s">
        <v>801</v>
      </c>
      <c r="BA296" s="327" t="s">
        <v>84</v>
      </c>
      <c r="BB296" s="327" t="s">
        <v>84</v>
      </c>
      <c r="BC296" s="323" t="s">
        <v>91</v>
      </c>
      <c r="BD296" s="323" t="s">
        <v>86</v>
      </c>
      <c r="BE296" s="323" t="s">
        <v>91</v>
      </c>
      <c r="BF296" s="323" t="s">
        <v>86</v>
      </c>
      <c r="BG296" s="323" t="s">
        <v>86</v>
      </c>
      <c r="BH296" s="327" t="s">
        <v>85</v>
      </c>
      <c r="BI296" s="327" t="s">
        <v>85</v>
      </c>
      <c r="BJ296" s="327" t="s">
        <v>85</v>
      </c>
      <c r="BK296" s="328" t="s">
        <v>85</v>
      </c>
      <c r="BL296" s="327" t="s">
        <v>84</v>
      </c>
      <c r="BM296" s="328" t="s">
        <v>85</v>
      </c>
      <c r="BN296" s="327" t="s">
        <v>84</v>
      </c>
      <c r="BO296" s="327" t="s">
        <v>85</v>
      </c>
      <c r="BP296" s="323" t="s">
        <v>801</v>
      </c>
      <c r="BQ296" s="331"/>
    </row>
    <row r="297" spans="1:69" ht="36.6" customHeight="1">
      <c r="A297" s="283">
        <v>5</v>
      </c>
      <c r="B297" s="325" t="s">
        <v>823</v>
      </c>
      <c r="C297" s="323" t="s">
        <v>779</v>
      </c>
      <c r="D297" s="323" t="s">
        <v>774</v>
      </c>
      <c r="E297" s="178">
        <f t="shared" si="9"/>
        <v>13965000</v>
      </c>
      <c r="F297" s="324" t="s">
        <v>561</v>
      </c>
      <c r="G297" s="326">
        <v>2793</v>
      </c>
      <c r="H297" s="326">
        <v>2793</v>
      </c>
      <c r="I297" s="327">
        <v>2004</v>
      </c>
      <c r="J297" s="327" t="s">
        <v>84</v>
      </c>
      <c r="K297" s="327" t="s">
        <v>81</v>
      </c>
      <c r="L297" s="323" t="s">
        <v>91</v>
      </c>
      <c r="M297" s="323" t="s">
        <v>83</v>
      </c>
      <c r="N297" s="327" t="s">
        <v>84</v>
      </c>
      <c r="O297" s="327" t="s">
        <v>84</v>
      </c>
      <c r="P297" s="323" t="s">
        <v>804</v>
      </c>
      <c r="Q297" s="323" t="s">
        <v>670</v>
      </c>
      <c r="R297" s="323" t="s">
        <v>805</v>
      </c>
      <c r="S297" s="323" t="s">
        <v>262</v>
      </c>
      <c r="T297" s="327" t="s">
        <v>85</v>
      </c>
      <c r="U297" s="323" t="s">
        <v>800</v>
      </c>
      <c r="V297" s="323" t="s">
        <v>109</v>
      </c>
      <c r="W297" s="327" t="s">
        <v>85</v>
      </c>
      <c r="X297" s="327" t="s">
        <v>84</v>
      </c>
      <c r="Y297" s="327" t="s">
        <v>85</v>
      </c>
      <c r="Z297" s="327" t="s">
        <v>84</v>
      </c>
      <c r="AA297" s="327" t="s">
        <v>84</v>
      </c>
      <c r="AB297" s="327" t="s">
        <v>84</v>
      </c>
      <c r="AC297" s="327"/>
      <c r="AD297" s="323"/>
      <c r="AE297" s="323"/>
      <c r="AF297" s="327"/>
      <c r="AG297" s="323"/>
      <c r="AH297" s="327" t="s">
        <v>85</v>
      </c>
      <c r="AI297" s="323"/>
      <c r="AJ297" s="323"/>
      <c r="AK297" s="323"/>
      <c r="AL297" s="332"/>
      <c r="AM297" s="327" t="s">
        <v>84</v>
      </c>
      <c r="AN297" s="327" t="s">
        <v>84</v>
      </c>
      <c r="AO297" s="327" t="s">
        <v>85</v>
      </c>
      <c r="AP297" s="327" t="s">
        <v>85</v>
      </c>
      <c r="AQ297" s="327" t="s">
        <v>85</v>
      </c>
      <c r="AR297" s="323" t="s">
        <v>85</v>
      </c>
      <c r="AS297" s="323" t="s">
        <v>85</v>
      </c>
      <c r="AT297" s="323" t="s">
        <v>806</v>
      </c>
      <c r="AU297" s="327" t="s">
        <v>84</v>
      </c>
      <c r="AV297" s="327" t="s">
        <v>84</v>
      </c>
      <c r="AW297" s="327" t="s">
        <v>384</v>
      </c>
      <c r="AX297" s="327" t="s">
        <v>84</v>
      </c>
      <c r="AY297" s="327" t="s">
        <v>85</v>
      </c>
      <c r="AZ297" s="323" t="s">
        <v>801</v>
      </c>
      <c r="BA297" s="327" t="s">
        <v>84</v>
      </c>
      <c r="BB297" s="327" t="s">
        <v>84</v>
      </c>
      <c r="BC297" s="323" t="s">
        <v>807</v>
      </c>
      <c r="BD297" s="323" t="s">
        <v>86</v>
      </c>
      <c r="BE297" s="323" t="s">
        <v>92</v>
      </c>
      <c r="BF297" s="323" t="s">
        <v>86</v>
      </c>
      <c r="BG297" s="323" t="s">
        <v>86</v>
      </c>
      <c r="BH297" s="327" t="s">
        <v>706</v>
      </c>
      <c r="BI297" s="327" t="s">
        <v>85</v>
      </c>
      <c r="BJ297" s="327" t="s">
        <v>85</v>
      </c>
      <c r="BK297" s="328" t="s">
        <v>85</v>
      </c>
      <c r="BL297" s="327" t="s">
        <v>84</v>
      </c>
      <c r="BM297" s="328" t="s">
        <v>808</v>
      </c>
      <c r="BN297" s="327" t="s">
        <v>84</v>
      </c>
      <c r="BO297" s="327" t="s">
        <v>85</v>
      </c>
      <c r="BP297" s="323" t="s">
        <v>801</v>
      </c>
      <c r="BQ297" s="330" t="s">
        <v>802</v>
      </c>
    </row>
    <row r="298" spans="1:69" ht="28.9" customHeight="1">
      <c r="A298" s="283">
        <v>6</v>
      </c>
      <c r="B298" s="325" t="s">
        <v>780</v>
      </c>
      <c r="C298" s="323" t="s">
        <v>779</v>
      </c>
      <c r="D298" s="323" t="s">
        <v>774</v>
      </c>
      <c r="E298" s="178">
        <f t="shared" si="9"/>
        <v>3234500</v>
      </c>
      <c r="F298" s="324" t="s">
        <v>561</v>
      </c>
      <c r="G298" s="326">
        <v>646.9</v>
      </c>
      <c r="H298" s="326">
        <v>646.9</v>
      </c>
      <c r="I298" s="327">
        <v>2004</v>
      </c>
      <c r="J298" s="327" t="s">
        <v>84</v>
      </c>
      <c r="K298" s="327" t="s">
        <v>81</v>
      </c>
      <c r="L298" s="323" t="s">
        <v>91</v>
      </c>
      <c r="M298" s="323" t="s">
        <v>86</v>
      </c>
      <c r="N298" s="327" t="s">
        <v>84</v>
      </c>
      <c r="O298" s="327" t="s">
        <v>85</v>
      </c>
      <c r="P298" s="323" t="s">
        <v>804</v>
      </c>
      <c r="Q298" s="323" t="s">
        <v>670</v>
      </c>
      <c r="R298" s="323" t="s">
        <v>805</v>
      </c>
      <c r="S298" s="323" t="s">
        <v>262</v>
      </c>
      <c r="T298" s="327" t="s">
        <v>85</v>
      </c>
      <c r="U298" s="323" t="s">
        <v>800</v>
      </c>
      <c r="V298" s="323" t="s">
        <v>109</v>
      </c>
      <c r="W298" s="327" t="s">
        <v>85</v>
      </c>
      <c r="X298" s="327" t="s">
        <v>84</v>
      </c>
      <c r="Y298" s="327" t="s">
        <v>85</v>
      </c>
      <c r="Z298" s="327" t="s">
        <v>84</v>
      </c>
      <c r="AA298" s="327" t="s">
        <v>84</v>
      </c>
      <c r="AB298" s="327" t="s">
        <v>84</v>
      </c>
      <c r="AC298" s="327"/>
      <c r="AD298" s="323"/>
      <c r="AE298" s="323"/>
      <c r="AF298" s="327"/>
      <c r="AG298" s="323"/>
      <c r="AH298" s="327" t="s">
        <v>85</v>
      </c>
      <c r="AI298" s="323"/>
      <c r="AJ298" s="323"/>
      <c r="AK298" s="323"/>
      <c r="AL298" s="332"/>
      <c r="AM298" s="327" t="s">
        <v>84</v>
      </c>
      <c r="AN298" s="327" t="s">
        <v>84</v>
      </c>
      <c r="AO298" s="327" t="s">
        <v>85</v>
      </c>
      <c r="AP298" s="327" t="s">
        <v>85</v>
      </c>
      <c r="AQ298" s="327" t="s">
        <v>85</v>
      </c>
      <c r="AR298" s="323" t="s">
        <v>85</v>
      </c>
      <c r="AS298" s="323" t="s">
        <v>85</v>
      </c>
      <c r="AT298" s="323" t="s">
        <v>806</v>
      </c>
      <c r="AU298" s="327" t="s">
        <v>84</v>
      </c>
      <c r="AV298" s="327" t="s">
        <v>84</v>
      </c>
      <c r="AW298" s="327" t="s">
        <v>384</v>
      </c>
      <c r="AX298" s="327" t="s">
        <v>84</v>
      </c>
      <c r="AY298" s="327" t="s">
        <v>85</v>
      </c>
      <c r="AZ298" s="323" t="s">
        <v>801</v>
      </c>
      <c r="BA298" s="327" t="s">
        <v>84</v>
      </c>
      <c r="BB298" s="327" t="s">
        <v>84</v>
      </c>
      <c r="BC298" s="323" t="s">
        <v>90</v>
      </c>
      <c r="BD298" s="323" t="s">
        <v>86</v>
      </c>
      <c r="BE298" s="323" t="s">
        <v>83</v>
      </c>
      <c r="BF298" s="323" t="s">
        <v>86</v>
      </c>
      <c r="BG298" s="323" t="s">
        <v>86</v>
      </c>
      <c r="BH298" s="327" t="s">
        <v>706</v>
      </c>
      <c r="BI298" s="327" t="s">
        <v>85</v>
      </c>
      <c r="BJ298" s="327" t="s">
        <v>85</v>
      </c>
      <c r="BK298" s="328" t="s">
        <v>85</v>
      </c>
      <c r="BL298" s="327" t="s">
        <v>84</v>
      </c>
      <c r="BM298" s="328" t="s">
        <v>808</v>
      </c>
      <c r="BN298" s="327" t="s">
        <v>84</v>
      </c>
      <c r="BO298" s="327" t="s">
        <v>85</v>
      </c>
      <c r="BP298" s="323" t="s">
        <v>801</v>
      </c>
      <c r="BQ298" s="331"/>
    </row>
    <row r="299" spans="1:69" ht="28.9" customHeight="1">
      <c r="A299" s="304">
        <v>7</v>
      </c>
      <c r="B299" s="325" t="s">
        <v>797</v>
      </c>
      <c r="C299" s="323" t="s">
        <v>779</v>
      </c>
      <c r="D299" s="323" t="s">
        <v>774</v>
      </c>
      <c r="E299" s="306">
        <v>8323297.9199999999</v>
      </c>
      <c r="F299" s="377" t="s">
        <v>79</v>
      </c>
      <c r="G299" s="326">
        <v>1407.76</v>
      </c>
      <c r="H299" s="326">
        <v>1233</v>
      </c>
      <c r="I299" s="327">
        <v>2023</v>
      </c>
      <c r="J299" s="327" t="s">
        <v>84</v>
      </c>
      <c r="K299" s="327" t="s">
        <v>81</v>
      </c>
      <c r="L299" s="323" t="s">
        <v>91</v>
      </c>
      <c r="M299" s="323" t="s">
        <v>83</v>
      </c>
      <c r="N299" s="327" t="s">
        <v>84</v>
      </c>
      <c r="O299" s="327" t="s">
        <v>85</v>
      </c>
      <c r="P299" s="323" t="s">
        <v>809</v>
      </c>
      <c r="Q299" s="323" t="s">
        <v>810</v>
      </c>
      <c r="R299" s="323" t="s">
        <v>811</v>
      </c>
      <c r="S299" s="323" t="s">
        <v>262</v>
      </c>
      <c r="T299" s="327" t="s">
        <v>85</v>
      </c>
      <c r="U299" s="323" t="s">
        <v>800</v>
      </c>
      <c r="V299" s="323" t="s">
        <v>109</v>
      </c>
      <c r="W299" s="327" t="s">
        <v>85</v>
      </c>
      <c r="X299" s="327" t="s">
        <v>84</v>
      </c>
      <c r="Y299" s="327" t="s">
        <v>85</v>
      </c>
      <c r="Z299" s="327" t="s">
        <v>84</v>
      </c>
      <c r="AA299" s="327" t="s">
        <v>84</v>
      </c>
      <c r="AB299" s="327" t="s">
        <v>84</v>
      </c>
      <c r="AC299" s="327"/>
      <c r="AD299" s="323"/>
      <c r="AE299" s="323"/>
      <c r="AF299" s="327"/>
      <c r="AG299" s="323"/>
      <c r="AH299" s="327" t="s">
        <v>85</v>
      </c>
      <c r="AI299" s="323"/>
      <c r="AJ299" s="323"/>
      <c r="AK299" s="323"/>
      <c r="AL299" s="332"/>
      <c r="AM299" s="327" t="s">
        <v>84</v>
      </c>
      <c r="AN299" s="327" t="s">
        <v>84</v>
      </c>
      <c r="AO299" s="327" t="s">
        <v>85</v>
      </c>
      <c r="AP299" s="327" t="s">
        <v>85</v>
      </c>
      <c r="AQ299" s="327" t="s">
        <v>85</v>
      </c>
      <c r="AR299" s="323" t="s">
        <v>85</v>
      </c>
      <c r="AS299" s="323" t="s">
        <v>85</v>
      </c>
      <c r="AT299" s="323" t="s">
        <v>85</v>
      </c>
      <c r="AU299" s="327" t="s">
        <v>85</v>
      </c>
      <c r="AV299" s="327" t="s">
        <v>85</v>
      </c>
      <c r="AW299" s="327" t="s">
        <v>665</v>
      </c>
      <c r="AX299" s="327" t="s">
        <v>84</v>
      </c>
      <c r="AY299" s="327" t="s">
        <v>85</v>
      </c>
      <c r="AZ299" s="323" t="s">
        <v>801</v>
      </c>
      <c r="BA299" s="327" t="s">
        <v>84</v>
      </c>
      <c r="BB299" s="327" t="s">
        <v>84</v>
      </c>
      <c r="BC299" s="323" t="s">
        <v>92</v>
      </c>
      <c r="BD299" s="323" t="s">
        <v>86</v>
      </c>
      <c r="BE299" s="329" t="s">
        <v>383</v>
      </c>
      <c r="BF299" s="323" t="s">
        <v>86</v>
      </c>
      <c r="BG299" s="323" t="s">
        <v>86</v>
      </c>
      <c r="BH299" s="327" t="s">
        <v>706</v>
      </c>
      <c r="BI299" s="327" t="s">
        <v>85</v>
      </c>
      <c r="BJ299" s="327" t="s">
        <v>85</v>
      </c>
      <c r="BK299" s="328" t="s">
        <v>85</v>
      </c>
      <c r="BL299" s="327" t="s">
        <v>84</v>
      </c>
      <c r="BM299" s="328" t="s">
        <v>84</v>
      </c>
      <c r="BN299" s="327" t="s">
        <v>84</v>
      </c>
      <c r="BO299" s="327" t="s">
        <v>85</v>
      </c>
      <c r="BP299" s="323" t="s">
        <v>812</v>
      </c>
      <c r="BQ299" s="331"/>
    </row>
    <row r="300" spans="1:69" ht="26.45" customHeight="1">
      <c r="A300" s="159" t="s">
        <v>578</v>
      </c>
      <c r="B300" s="311" t="s">
        <v>133</v>
      </c>
      <c r="C300" s="312"/>
      <c r="D300" s="313"/>
      <c r="E300" s="308"/>
      <c r="F300" s="308"/>
      <c r="G300" s="308"/>
      <c r="H300" s="308"/>
      <c r="I300" s="308"/>
    </row>
    <row r="301" spans="1:69" ht="22.9" customHeight="1">
      <c r="A301" s="314">
        <v>1</v>
      </c>
      <c r="B301" s="383" t="s">
        <v>707</v>
      </c>
      <c r="C301" s="315" t="s">
        <v>773</v>
      </c>
      <c r="D301" s="316"/>
      <c r="E301" s="317">
        <v>39339.32</v>
      </c>
      <c r="F301" s="298" t="s">
        <v>79</v>
      </c>
      <c r="G301" s="307"/>
      <c r="H301" s="309"/>
      <c r="I301" s="310">
        <v>2011</v>
      </c>
    </row>
    <row r="302" spans="1:69" ht="22.9" customHeight="1">
      <c r="A302" s="314">
        <v>2</v>
      </c>
      <c r="B302" s="383" t="s">
        <v>692</v>
      </c>
      <c r="C302" s="315" t="s">
        <v>773</v>
      </c>
      <c r="D302" s="316"/>
      <c r="E302" s="317">
        <v>84911.84</v>
      </c>
      <c r="F302" s="298" t="s">
        <v>79</v>
      </c>
      <c r="G302" s="296"/>
      <c r="H302" s="309"/>
      <c r="I302" s="310">
        <v>2011</v>
      </c>
    </row>
    <row r="303" spans="1:69" ht="22.9" customHeight="1">
      <c r="A303" s="314">
        <v>3</v>
      </c>
      <c r="B303" s="383" t="s">
        <v>782</v>
      </c>
      <c r="C303" s="315" t="s">
        <v>779</v>
      </c>
      <c r="D303" s="316"/>
      <c r="E303" s="317">
        <v>73845.75</v>
      </c>
      <c r="F303" s="298" t="s">
        <v>79</v>
      </c>
      <c r="G303" s="296"/>
      <c r="H303" s="309"/>
      <c r="I303" s="310">
        <v>2011</v>
      </c>
    </row>
    <row r="304" spans="1:69" ht="22.9" customHeight="1">
      <c r="A304" s="314">
        <v>4</v>
      </c>
      <c r="B304" s="383" t="s">
        <v>783</v>
      </c>
      <c r="C304" s="315" t="s">
        <v>779</v>
      </c>
      <c r="D304" s="316"/>
      <c r="E304" s="317">
        <v>130659.83</v>
      </c>
      <c r="F304" s="298" t="s">
        <v>79</v>
      </c>
      <c r="G304" s="296"/>
      <c r="H304" s="309"/>
      <c r="I304" s="310">
        <v>2004</v>
      </c>
    </row>
    <row r="305" spans="1:9" ht="22.9" customHeight="1">
      <c r="A305" s="314">
        <v>5</v>
      </c>
      <c r="B305" s="383" t="s">
        <v>784</v>
      </c>
      <c r="C305" s="315" t="s">
        <v>779</v>
      </c>
      <c r="D305" s="316"/>
      <c r="E305" s="317">
        <v>51507.73</v>
      </c>
      <c r="F305" s="298" t="s">
        <v>79</v>
      </c>
      <c r="G305" s="296"/>
      <c r="H305" s="309"/>
      <c r="I305" s="310">
        <v>2004</v>
      </c>
    </row>
    <row r="306" spans="1:9" ht="22.9" customHeight="1">
      <c r="A306" s="314">
        <v>6</v>
      </c>
      <c r="B306" s="383" t="s">
        <v>785</v>
      </c>
      <c r="C306" s="315" t="s">
        <v>779</v>
      </c>
      <c r="D306" s="316"/>
      <c r="E306" s="317">
        <v>6882.44</v>
      </c>
      <c r="F306" s="298" t="s">
        <v>79</v>
      </c>
      <c r="G306" s="296"/>
      <c r="H306" s="309"/>
      <c r="I306" s="310">
        <v>2004</v>
      </c>
    </row>
    <row r="307" spans="1:9" ht="22.9" customHeight="1">
      <c r="A307" s="314">
        <v>7</v>
      </c>
      <c r="B307" s="383" t="s">
        <v>786</v>
      </c>
      <c r="C307" s="315" t="s">
        <v>779</v>
      </c>
      <c r="D307" s="316"/>
      <c r="E307" s="317">
        <v>74750.37</v>
      </c>
      <c r="F307" s="298" t="s">
        <v>79</v>
      </c>
      <c r="G307" s="296"/>
      <c r="H307" s="309"/>
      <c r="I307" s="310">
        <v>2004</v>
      </c>
    </row>
    <row r="308" spans="1:9" ht="22.9" customHeight="1">
      <c r="A308" s="314">
        <v>8</v>
      </c>
      <c r="B308" s="383" t="s">
        <v>787</v>
      </c>
      <c r="C308" s="315" t="s">
        <v>779</v>
      </c>
      <c r="D308" s="316"/>
      <c r="E308" s="317">
        <v>270788.23</v>
      </c>
      <c r="F308" s="298" t="s">
        <v>79</v>
      </c>
      <c r="G308" s="296"/>
      <c r="H308" s="309"/>
      <c r="I308" s="310">
        <v>2004</v>
      </c>
    </row>
    <row r="309" spans="1:9" ht="22.9" customHeight="1">
      <c r="A309" s="314">
        <v>9</v>
      </c>
      <c r="B309" s="383" t="s">
        <v>788</v>
      </c>
      <c r="C309" s="315" t="s">
        <v>779</v>
      </c>
      <c r="D309" s="316"/>
      <c r="E309" s="317">
        <v>41826.33</v>
      </c>
      <c r="F309" s="298" t="s">
        <v>79</v>
      </c>
      <c r="G309" s="309"/>
      <c r="H309" s="309"/>
      <c r="I309" s="310">
        <v>2004</v>
      </c>
    </row>
    <row r="310" spans="1:9" ht="22.9" customHeight="1">
      <c r="A310" s="314">
        <v>10</v>
      </c>
      <c r="B310" s="383" t="s">
        <v>789</v>
      </c>
      <c r="C310" s="315" t="s">
        <v>773</v>
      </c>
      <c r="D310" s="316"/>
      <c r="E310" s="317">
        <v>71424.289999999994</v>
      </c>
      <c r="F310" s="298" t="s">
        <v>79</v>
      </c>
      <c r="G310" s="309"/>
      <c r="H310" s="309"/>
      <c r="I310" s="310" t="s">
        <v>790</v>
      </c>
    </row>
    <row r="311" spans="1:9" ht="22.9" customHeight="1">
      <c r="A311" s="314">
        <v>11</v>
      </c>
      <c r="B311" s="385" t="s">
        <v>813</v>
      </c>
      <c r="C311" s="315" t="s">
        <v>773</v>
      </c>
      <c r="D311" s="316"/>
      <c r="E311" s="317">
        <v>3670</v>
      </c>
      <c r="F311" s="298" t="s">
        <v>79</v>
      </c>
      <c r="G311" s="309"/>
      <c r="H311" s="309"/>
      <c r="I311" s="310">
        <v>2021</v>
      </c>
    </row>
    <row r="312" spans="1:9" ht="22.9" customHeight="1">
      <c r="A312" s="314">
        <v>12</v>
      </c>
      <c r="B312" s="385" t="s">
        <v>791</v>
      </c>
      <c r="C312" s="315" t="s">
        <v>773</v>
      </c>
      <c r="D312" s="316"/>
      <c r="E312" s="317">
        <v>294702.19</v>
      </c>
      <c r="F312" s="298" t="s">
        <v>79</v>
      </c>
      <c r="G312" s="309"/>
      <c r="H312" s="309"/>
      <c r="I312" s="310">
        <v>2022</v>
      </c>
    </row>
    <row r="313" spans="1:9" ht="22.9" customHeight="1">
      <c r="A313" s="314">
        <v>13</v>
      </c>
      <c r="B313" s="383" t="s">
        <v>792</v>
      </c>
      <c r="C313" s="315" t="s">
        <v>779</v>
      </c>
      <c r="D313" s="316"/>
      <c r="E313" s="317">
        <v>120989.61</v>
      </c>
      <c r="F313" s="298" t="s">
        <v>79</v>
      </c>
      <c r="G313" s="309"/>
      <c r="H313" s="309"/>
      <c r="I313" s="310">
        <v>2022</v>
      </c>
    </row>
    <row r="314" spans="1:9" ht="22.9" customHeight="1">
      <c r="A314" s="314">
        <v>14</v>
      </c>
      <c r="B314" s="383" t="s">
        <v>814</v>
      </c>
      <c r="C314" s="315" t="s">
        <v>773</v>
      </c>
      <c r="D314" s="316"/>
      <c r="E314" s="317">
        <v>13585</v>
      </c>
      <c r="F314" s="298" t="s">
        <v>79</v>
      </c>
      <c r="G314" s="296"/>
      <c r="H314" s="309"/>
      <c r="I314" s="310">
        <v>2023</v>
      </c>
    </row>
    <row r="315" spans="1:9" ht="22.9" customHeight="1">
      <c r="A315" s="314">
        <v>15</v>
      </c>
      <c r="B315" s="383" t="s">
        <v>815</v>
      </c>
      <c r="C315" s="315" t="s">
        <v>779</v>
      </c>
      <c r="D315" s="316"/>
      <c r="E315" s="317">
        <v>58912.22</v>
      </c>
      <c r="F315" s="298" t="s">
        <v>79</v>
      </c>
      <c r="G315" s="296"/>
      <c r="H315" s="309"/>
      <c r="I315" s="310">
        <v>2023</v>
      </c>
    </row>
    <row r="316" spans="1:9" ht="22.9" customHeight="1">
      <c r="A316" s="314">
        <v>16</v>
      </c>
      <c r="B316" s="383" t="s">
        <v>816</v>
      </c>
      <c r="C316" s="315" t="s">
        <v>779</v>
      </c>
      <c r="D316" s="316"/>
      <c r="E316" s="317">
        <v>262731.5</v>
      </c>
      <c r="F316" s="298" t="s">
        <v>79</v>
      </c>
      <c r="G316" s="296"/>
      <c r="H316" s="309"/>
      <c r="I316" s="310">
        <v>2023</v>
      </c>
    </row>
    <row r="317" spans="1:9" ht="31.9" customHeight="1">
      <c r="A317" s="80" t="s">
        <v>579</v>
      </c>
      <c r="B317" s="182" t="s">
        <v>74</v>
      </c>
      <c r="C317" s="366"/>
      <c r="D317" s="180"/>
      <c r="E317" s="180">
        <v>222941.68</v>
      </c>
      <c r="F317" s="367" t="s">
        <v>79</v>
      </c>
      <c r="G317" s="287"/>
      <c r="H317" s="318"/>
      <c r="I317" s="309"/>
    </row>
    <row r="320" spans="1:9" ht="31.9" customHeight="1">
      <c r="A320" s="213">
        <v>4</v>
      </c>
      <c r="B320" s="214" t="s">
        <v>571</v>
      </c>
      <c r="C320" s="21"/>
      <c r="D320" s="21"/>
      <c r="E320" s="21"/>
      <c r="F320" s="21"/>
    </row>
    <row r="321" spans="1:69" ht="13.9" customHeight="1">
      <c r="A321" s="398" t="s">
        <v>0</v>
      </c>
      <c r="B321" s="398" t="s">
        <v>30</v>
      </c>
      <c r="C321" s="398" t="s">
        <v>13</v>
      </c>
      <c r="D321" s="398" t="s">
        <v>439</v>
      </c>
      <c r="E321" s="407" t="s">
        <v>71</v>
      </c>
      <c r="F321" s="408"/>
      <c r="G321" s="398" t="s">
        <v>31</v>
      </c>
      <c r="H321" s="398" t="s">
        <v>580</v>
      </c>
      <c r="I321" s="398" t="s">
        <v>32</v>
      </c>
      <c r="J321" s="398" t="s">
        <v>576</v>
      </c>
      <c r="K321" s="398" t="s">
        <v>441</v>
      </c>
      <c r="L321" s="404" t="s">
        <v>33</v>
      </c>
      <c r="M321" s="404"/>
      <c r="N321" s="404"/>
      <c r="O321" s="404"/>
      <c r="P321" s="400" t="s">
        <v>34</v>
      </c>
      <c r="Q321" s="401"/>
      <c r="R321" s="401"/>
      <c r="S321" s="402"/>
      <c r="T321" s="398" t="s">
        <v>35</v>
      </c>
      <c r="U321" s="398" t="s">
        <v>36</v>
      </c>
      <c r="V321" s="398" t="s">
        <v>236</v>
      </c>
      <c r="W321" s="398" t="s">
        <v>37</v>
      </c>
      <c r="X321" s="398" t="s">
        <v>38</v>
      </c>
      <c r="Y321" s="398" t="s">
        <v>39</v>
      </c>
      <c r="Z321" s="398" t="s">
        <v>40</v>
      </c>
      <c r="AA321" s="398" t="s">
        <v>93</v>
      </c>
      <c r="AB321" s="400" t="s">
        <v>237</v>
      </c>
      <c r="AC321" s="401"/>
      <c r="AD321" s="401"/>
      <c r="AE321" s="401"/>
      <c r="AF321" s="401"/>
      <c r="AG321" s="402"/>
      <c r="AH321" s="400" t="s">
        <v>238</v>
      </c>
      <c r="AI321" s="401"/>
      <c r="AJ321" s="401"/>
      <c r="AK321" s="401"/>
      <c r="AL321" s="402"/>
      <c r="AM321" s="400" t="s">
        <v>3</v>
      </c>
      <c r="AN321" s="401"/>
      <c r="AO321" s="401"/>
      <c r="AP321" s="401"/>
      <c r="AQ321" s="401"/>
      <c r="AR321" s="401"/>
      <c r="AS321" s="401"/>
      <c r="AT321" s="401"/>
      <c r="AU321" s="401"/>
      <c r="AV321" s="401"/>
      <c r="AW321" s="401"/>
      <c r="AX321" s="401"/>
      <c r="AY321" s="401"/>
      <c r="AZ321" s="402"/>
      <c r="BA321" s="400" t="s">
        <v>41</v>
      </c>
      <c r="BB321" s="401"/>
      <c r="BC321" s="401"/>
      <c r="BD321" s="401"/>
      <c r="BE321" s="401"/>
      <c r="BF321" s="401"/>
      <c r="BG321" s="401"/>
      <c r="BH321" s="401"/>
      <c r="BI321" s="401"/>
      <c r="BJ321" s="401"/>
      <c r="BK321" s="401"/>
      <c r="BL321" s="401"/>
      <c r="BM321" s="401"/>
      <c r="BN321" s="401"/>
      <c r="BO321" s="401"/>
      <c r="BP321" s="402"/>
      <c r="BQ321" s="398" t="s">
        <v>820</v>
      </c>
    </row>
    <row r="322" spans="1:69" ht="98.45" customHeight="1">
      <c r="A322" s="399"/>
      <c r="B322" s="399"/>
      <c r="C322" s="399"/>
      <c r="D322" s="399"/>
      <c r="E322" s="409"/>
      <c r="F322" s="410"/>
      <c r="G322" s="399"/>
      <c r="H322" s="399"/>
      <c r="I322" s="399"/>
      <c r="J322" s="399"/>
      <c r="K322" s="399"/>
      <c r="L322" s="152" t="s">
        <v>42</v>
      </c>
      <c r="M322" s="152" t="s">
        <v>43</v>
      </c>
      <c r="N322" s="152" t="s">
        <v>44</v>
      </c>
      <c r="O322" s="152" t="s">
        <v>45</v>
      </c>
      <c r="P322" s="152" t="s">
        <v>46</v>
      </c>
      <c r="Q322" s="152" t="s">
        <v>47</v>
      </c>
      <c r="R322" s="152" t="s">
        <v>48</v>
      </c>
      <c r="S322" s="152" t="s">
        <v>49</v>
      </c>
      <c r="T322" s="399"/>
      <c r="U322" s="399"/>
      <c r="V322" s="399"/>
      <c r="W322" s="399"/>
      <c r="X322" s="399"/>
      <c r="Y322" s="399"/>
      <c r="Z322" s="399"/>
      <c r="AA322" s="399"/>
      <c r="AB322" s="153" t="s">
        <v>14</v>
      </c>
      <c r="AC322" s="153" t="s">
        <v>94</v>
      </c>
      <c r="AD322" s="153" t="s">
        <v>95</v>
      </c>
      <c r="AE322" s="153" t="s">
        <v>50</v>
      </c>
      <c r="AF322" s="153" t="s">
        <v>51</v>
      </c>
      <c r="AG322" s="153" t="s">
        <v>52</v>
      </c>
      <c r="AH322" s="153" t="s">
        <v>53</v>
      </c>
      <c r="AI322" s="153" t="s">
        <v>96</v>
      </c>
      <c r="AJ322" s="153" t="s">
        <v>15</v>
      </c>
      <c r="AK322" s="153" t="s">
        <v>440</v>
      </c>
      <c r="AL322" s="153" t="s">
        <v>89</v>
      </c>
      <c r="AM322" s="152" t="s">
        <v>54</v>
      </c>
      <c r="AN322" s="152" t="s">
        <v>55</v>
      </c>
      <c r="AO322" s="152" t="s">
        <v>56</v>
      </c>
      <c r="AP322" s="152" t="s">
        <v>57</v>
      </c>
      <c r="AQ322" s="152" t="s">
        <v>58</v>
      </c>
      <c r="AR322" s="152" t="s">
        <v>562</v>
      </c>
      <c r="AS322" s="152" t="s">
        <v>563</v>
      </c>
      <c r="AT322" s="152" t="s">
        <v>564</v>
      </c>
      <c r="AU322" s="152" t="s">
        <v>7</v>
      </c>
      <c r="AV322" s="152" t="s">
        <v>8</v>
      </c>
      <c r="AW322" s="152" t="s">
        <v>9</v>
      </c>
      <c r="AX322" s="152" t="s">
        <v>59</v>
      </c>
      <c r="AY322" s="152" t="s">
        <v>10</v>
      </c>
      <c r="AZ322" s="152" t="s">
        <v>11</v>
      </c>
      <c r="BA322" s="152" t="s">
        <v>12</v>
      </c>
      <c r="BB322" s="152" t="s">
        <v>6</v>
      </c>
      <c r="BC322" s="152" t="s">
        <v>565</v>
      </c>
      <c r="BD322" s="152" t="s">
        <v>566</v>
      </c>
      <c r="BE322" s="152" t="s">
        <v>567</v>
      </c>
      <c r="BF322" s="152" t="s">
        <v>568</v>
      </c>
      <c r="BG322" s="152" t="s">
        <v>602</v>
      </c>
      <c r="BH322" s="152" t="s">
        <v>60</v>
      </c>
      <c r="BI322" s="152" t="s">
        <v>61</v>
      </c>
      <c r="BJ322" s="152" t="s">
        <v>62</v>
      </c>
      <c r="BK322" s="152" t="s">
        <v>569</v>
      </c>
      <c r="BL322" s="152" t="s">
        <v>63</v>
      </c>
      <c r="BM322" s="152" t="s">
        <v>570</v>
      </c>
      <c r="BN322" s="152" t="s">
        <v>64</v>
      </c>
      <c r="BO322" s="152" t="s">
        <v>65</v>
      </c>
      <c r="BP322" s="152" t="s">
        <v>11</v>
      </c>
      <c r="BQ322" s="399"/>
    </row>
    <row r="323" spans="1:69" ht="22.9" customHeight="1">
      <c r="A323" s="208" t="s">
        <v>577</v>
      </c>
      <c r="B323" s="209" t="s">
        <v>132</v>
      </c>
      <c r="C323" s="185"/>
      <c r="D323" s="185"/>
      <c r="E323" s="210"/>
      <c r="F323" s="211"/>
      <c r="G323" s="208"/>
      <c r="H323" s="183"/>
      <c r="I323" s="183"/>
      <c r="J323" s="183"/>
      <c r="K323" s="183"/>
      <c r="L323" s="183"/>
      <c r="M323" s="183"/>
      <c r="N323" s="183"/>
      <c r="O323" s="183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  <c r="AA323" s="208"/>
      <c r="AB323" s="208"/>
      <c r="AC323" s="208"/>
      <c r="AD323" s="208"/>
      <c r="AE323" s="208"/>
      <c r="AF323" s="208"/>
      <c r="AG323" s="208"/>
      <c r="AH323" s="208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  <c r="BI323" s="212"/>
      <c r="BJ323" s="212"/>
      <c r="BK323" s="212"/>
      <c r="BL323" s="212"/>
      <c r="BM323" s="208"/>
      <c r="BN323" s="215"/>
      <c r="BO323" s="216"/>
      <c r="BP323" s="212"/>
      <c r="BQ323" s="208"/>
    </row>
    <row r="324" spans="1:69" ht="33.6" customHeight="1">
      <c r="A324" s="130">
        <v>1</v>
      </c>
      <c r="B324" s="204" t="s">
        <v>660</v>
      </c>
      <c r="C324" s="205" t="s">
        <v>661</v>
      </c>
      <c r="D324" s="205" t="s">
        <v>774</v>
      </c>
      <c r="E324" s="178">
        <f>G324*5000</f>
        <v>2110000</v>
      </c>
      <c r="F324" s="30" t="s">
        <v>561</v>
      </c>
      <c r="G324" s="226">
        <v>422</v>
      </c>
      <c r="H324" s="226">
        <v>374.63</v>
      </c>
      <c r="I324" s="227" t="s">
        <v>662</v>
      </c>
      <c r="J324" s="227" t="s">
        <v>84</v>
      </c>
      <c r="K324" s="227" t="s">
        <v>81</v>
      </c>
      <c r="L324" s="146" t="s">
        <v>91</v>
      </c>
      <c r="M324" s="146" t="s">
        <v>83</v>
      </c>
      <c r="N324" s="227" t="s">
        <v>84</v>
      </c>
      <c r="O324" s="227" t="s">
        <v>84</v>
      </c>
      <c r="P324" s="146" t="s">
        <v>258</v>
      </c>
      <c r="Q324" s="146" t="s">
        <v>259</v>
      </c>
      <c r="R324" s="146" t="s">
        <v>259</v>
      </c>
      <c r="S324" s="146" t="s">
        <v>262</v>
      </c>
      <c r="T324" s="227"/>
      <c r="U324" s="146" t="s">
        <v>663</v>
      </c>
      <c r="V324" s="146"/>
      <c r="W324" s="227" t="s">
        <v>85</v>
      </c>
      <c r="X324" s="227" t="s">
        <v>84</v>
      </c>
      <c r="Y324" s="227" t="s">
        <v>85</v>
      </c>
      <c r="Z324" s="227" t="s">
        <v>84</v>
      </c>
      <c r="AA324" s="227" t="s">
        <v>84</v>
      </c>
      <c r="AB324" s="227" t="s">
        <v>84</v>
      </c>
      <c r="AC324" s="227"/>
      <c r="AD324" s="146"/>
      <c r="AE324" s="146"/>
      <c r="AF324" s="227" t="s">
        <v>85</v>
      </c>
      <c r="AG324" s="146"/>
      <c r="AH324" s="227" t="s">
        <v>85</v>
      </c>
      <c r="AI324" s="146"/>
      <c r="AJ324" s="146"/>
      <c r="AK324" s="146" t="s">
        <v>85</v>
      </c>
      <c r="AL324" s="228"/>
      <c r="AM324" s="227"/>
      <c r="AN324" s="227" t="s">
        <v>84</v>
      </c>
      <c r="AO324" s="227" t="s">
        <v>85</v>
      </c>
      <c r="AP324" s="227" t="s">
        <v>85</v>
      </c>
      <c r="AQ324" s="227" t="s">
        <v>85</v>
      </c>
      <c r="AR324" s="146" t="s">
        <v>85</v>
      </c>
      <c r="AS324" s="146" t="s">
        <v>85</v>
      </c>
      <c r="AT324" s="146" t="s">
        <v>85</v>
      </c>
      <c r="AU324" s="227" t="s">
        <v>84</v>
      </c>
      <c r="AV324" s="227" t="s">
        <v>85</v>
      </c>
      <c r="AW324" s="227" t="s">
        <v>85</v>
      </c>
      <c r="AX324" s="227" t="s">
        <v>84</v>
      </c>
      <c r="AY324" s="227" t="s">
        <v>84</v>
      </c>
      <c r="AZ324" s="146" t="s">
        <v>109</v>
      </c>
      <c r="BA324" s="227" t="s">
        <v>84</v>
      </c>
      <c r="BB324" s="227" t="s">
        <v>84</v>
      </c>
      <c r="BC324" s="146" t="s">
        <v>383</v>
      </c>
      <c r="BD324" s="146" t="s">
        <v>86</v>
      </c>
      <c r="BE324" s="146" t="s">
        <v>86</v>
      </c>
      <c r="BF324" s="146" t="s">
        <v>83</v>
      </c>
      <c r="BG324" s="146" t="s">
        <v>86</v>
      </c>
      <c r="BH324" s="227" t="s">
        <v>706</v>
      </c>
      <c r="BI324" s="227" t="s">
        <v>85</v>
      </c>
      <c r="BJ324" s="227" t="s">
        <v>85</v>
      </c>
      <c r="BK324" s="229"/>
      <c r="BL324" s="227" t="s">
        <v>84</v>
      </c>
      <c r="BM324" s="229" t="s">
        <v>85</v>
      </c>
      <c r="BN324" s="227" t="s">
        <v>84</v>
      </c>
      <c r="BO324" s="227" t="s">
        <v>85</v>
      </c>
      <c r="BP324" s="146" t="s">
        <v>109</v>
      </c>
      <c r="BQ324" s="230"/>
    </row>
    <row r="325" spans="1:69" ht="37.9" customHeight="1">
      <c r="A325" s="130">
        <v>2</v>
      </c>
      <c r="B325" s="204" t="s">
        <v>660</v>
      </c>
      <c r="C325" s="205" t="s">
        <v>661</v>
      </c>
      <c r="D325" s="205" t="s">
        <v>774</v>
      </c>
      <c r="E325" s="178">
        <v>2420980</v>
      </c>
      <c r="F325" s="378" t="s">
        <v>79</v>
      </c>
      <c r="G325" s="226">
        <v>303.60000000000002</v>
      </c>
      <c r="H325" s="226">
        <v>434.21</v>
      </c>
      <c r="I325" s="227">
        <v>2022</v>
      </c>
      <c r="J325" s="227" t="s">
        <v>84</v>
      </c>
      <c r="K325" s="227" t="s">
        <v>81</v>
      </c>
      <c r="L325" s="146" t="s">
        <v>83</v>
      </c>
      <c r="M325" s="146" t="s">
        <v>86</v>
      </c>
      <c r="N325" s="227" t="s">
        <v>85</v>
      </c>
      <c r="O325" s="227" t="s">
        <v>85</v>
      </c>
      <c r="P325" s="146" t="s">
        <v>664</v>
      </c>
      <c r="Q325" s="146" t="s">
        <v>109</v>
      </c>
      <c r="R325" s="146" t="s">
        <v>259</v>
      </c>
      <c r="S325" s="146" t="s">
        <v>290</v>
      </c>
      <c r="T325" s="227"/>
      <c r="U325" s="146" t="s">
        <v>663</v>
      </c>
      <c r="V325" s="146"/>
      <c r="W325" s="227" t="s">
        <v>85</v>
      </c>
      <c r="X325" s="227" t="s">
        <v>84</v>
      </c>
      <c r="Y325" s="227" t="s">
        <v>85</v>
      </c>
      <c r="Z325" s="227" t="s">
        <v>84</v>
      </c>
      <c r="AA325" s="227" t="s">
        <v>84</v>
      </c>
      <c r="AB325" s="227" t="s">
        <v>84</v>
      </c>
      <c r="AC325" s="227"/>
      <c r="AD325" s="146"/>
      <c r="AE325" s="146"/>
      <c r="AF325" s="227" t="s">
        <v>85</v>
      </c>
      <c r="AG325" s="146"/>
      <c r="AH325" s="227" t="s">
        <v>85</v>
      </c>
      <c r="AI325" s="146"/>
      <c r="AJ325" s="146"/>
      <c r="AK325" s="146" t="s">
        <v>85</v>
      </c>
      <c r="AL325" s="228"/>
      <c r="AM325" s="227"/>
      <c r="AN325" s="227" t="s">
        <v>84</v>
      </c>
      <c r="AO325" s="227" t="s">
        <v>84</v>
      </c>
      <c r="AP325" s="227" t="s">
        <v>84</v>
      </c>
      <c r="AQ325" s="227" t="s">
        <v>84</v>
      </c>
      <c r="AR325" s="146" t="s">
        <v>85</v>
      </c>
      <c r="AS325" s="146" t="s">
        <v>85</v>
      </c>
      <c r="AT325" s="146" t="s">
        <v>85</v>
      </c>
      <c r="AU325" s="227" t="s">
        <v>85</v>
      </c>
      <c r="AV325" s="227" t="s">
        <v>85</v>
      </c>
      <c r="AW325" s="227" t="s">
        <v>665</v>
      </c>
      <c r="AX325" s="227" t="s">
        <v>84</v>
      </c>
      <c r="AY325" s="227" t="s">
        <v>84</v>
      </c>
      <c r="AZ325" s="146" t="s">
        <v>109</v>
      </c>
      <c r="BA325" s="227" t="s">
        <v>84</v>
      </c>
      <c r="BB325" s="227" t="s">
        <v>84</v>
      </c>
      <c r="BC325" s="146" t="s">
        <v>82</v>
      </c>
      <c r="BD325" s="146" t="s">
        <v>86</v>
      </c>
      <c r="BE325" s="146" t="s">
        <v>86</v>
      </c>
      <c r="BF325" s="146" t="s">
        <v>83</v>
      </c>
      <c r="BG325" s="146" t="s">
        <v>86</v>
      </c>
      <c r="BH325" s="227" t="s">
        <v>85</v>
      </c>
      <c r="BI325" s="227" t="s">
        <v>85</v>
      </c>
      <c r="BJ325" s="227" t="s">
        <v>85</v>
      </c>
      <c r="BK325" s="229"/>
      <c r="BL325" s="227" t="s">
        <v>84</v>
      </c>
      <c r="BM325" s="229" t="s">
        <v>85</v>
      </c>
      <c r="BN325" s="227" t="s">
        <v>84</v>
      </c>
      <c r="BO325" s="227" t="s">
        <v>85</v>
      </c>
      <c r="BP325" s="146" t="s">
        <v>109</v>
      </c>
      <c r="BQ325" s="230"/>
    </row>
    <row r="326" spans="1:69" ht="19.899999999999999" customHeight="1">
      <c r="A326" s="159" t="s">
        <v>578</v>
      </c>
      <c r="B326" s="161" t="s">
        <v>133</v>
      </c>
      <c r="C326" s="162"/>
      <c r="D326" s="162"/>
      <c r="E326" s="163"/>
      <c r="F326" s="164"/>
      <c r="G326" s="222"/>
      <c r="H326" s="222"/>
      <c r="I326" s="222"/>
    </row>
    <row r="327" spans="1:69" ht="34.9" customHeight="1">
      <c r="A327" s="196">
        <v>1</v>
      </c>
      <c r="B327" s="386" t="s">
        <v>707</v>
      </c>
      <c r="C327" s="50" t="s">
        <v>661</v>
      </c>
      <c r="D327" s="147">
        <v>20720.73</v>
      </c>
      <c r="E327" s="180">
        <v>20720.73</v>
      </c>
      <c r="F327" s="50" t="s">
        <v>79</v>
      </c>
      <c r="G327" s="49"/>
      <c r="H327" s="129"/>
      <c r="I327" s="49">
        <v>2011</v>
      </c>
    </row>
    <row r="328" spans="1:69" ht="31.15" customHeight="1">
      <c r="A328" s="196">
        <v>2</v>
      </c>
      <c r="B328" s="386" t="s">
        <v>708</v>
      </c>
      <c r="C328" s="50" t="s">
        <v>661</v>
      </c>
      <c r="D328" s="147">
        <v>58755.87</v>
      </c>
      <c r="E328" s="180">
        <v>58755.87</v>
      </c>
      <c r="F328" s="50" t="s">
        <v>79</v>
      </c>
      <c r="G328" s="49"/>
      <c r="H328" s="129"/>
      <c r="I328" s="49">
        <v>2011</v>
      </c>
    </row>
    <row r="329" spans="1:69" ht="31.15" customHeight="1">
      <c r="A329" s="196">
        <v>3</v>
      </c>
      <c r="B329" s="386" t="s">
        <v>709</v>
      </c>
      <c r="C329" s="50" t="s">
        <v>661</v>
      </c>
      <c r="D329" s="147">
        <v>38384.400000000001</v>
      </c>
      <c r="E329" s="180">
        <v>38384.400000000001</v>
      </c>
      <c r="F329" s="50" t="s">
        <v>79</v>
      </c>
      <c r="G329" s="49"/>
      <c r="H329" s="129"/>
      <c r="I329" s="49">
        <v>2011</v>
      </c>
    </row>
    <row r="330" spans="1:69" ht="34.15" customHeight="1">
      <c r="A330" s="80" t="s">
        <v>579</v>
      </c>
      <c r="B330" s="182" t="s">
        <v>74</v>
      </c>
      <c r="C330" s="49"/>
      <c r="D330" s="147"/>
      <c r="E330" s="180">
        <f>15734.32+10000</f>
        <v>25734.32</v>
      </c>
      <c r="F330" s="50" t="s">
        <v>79</v>
      </c>
      <c r="G330" s="129"/>
      <c r="H330" s="129"/>
      <c r="I330" s="125"/>
    </row>
    <row r="333" spans="1:69" ht="26.45" customHeight="1">
      <c r="A333" s="213">
        <v>5</v>
      </c>
      <c r="B333" s="214" t="s">
        <v>691</v>
      </c>
    </row>
    <row r="334" spans="1:69" ht="13.9" customHeight="1">
      <c r="A334" s="398" t="s">
        <v>0</v>
      </c>
      <c r="B334" s="398" t="s">
        <v>30</v>
      </c>
      <c r="C334" s="398" t="s">
        <v>13</v>
      </c>
      <c r="D334" s="398" t="s">
        <v>439</v>
      </c>
      <c r="E334" s="407" t="s">
        <v>71</v>
      </c>
      <c r="F334" s="408"/>
      <c r="G334" s="398" t="s">
        <v>31</v>
      </c>
      <c r="H334" s="398" t="s">
        <v>580</v>
      </c>
      <c r="I334" s="398" t="s">
        <v>32</v>
      </c>
      <c r="J334" s="398" t="s">
        <v>576</v>
      </c>
      <c r="K334" s="398" t="s">
        <v>441</v>
      </c>
      <c r="L334" s="404" t="s">
        <v>33</v>
      </c>
      <c r="M334" s="404"/>
      <c r="N334" s="404"/>
      <c r="O334" s="404"/>
      <c r="P334" s="400" t="s">
        <v>34</v>
      </c>
      <c r="Q334" s="401"/>
      <c r="R334" s="401"/>
      <c r="S334" s="402"/>
      <c r="T334" s="398" t="s">
        <v>35</v>
      </c>
      <c r="U334" s="398" t="s">
        <v>36</v>
      </c>
      <c r="V334" s="398" t="s">
        <v>236</v>
      </c>
      <c r="W334" s="398" t="s">
        <v>37</v>
      </c>
      <c r="X334" s="398" t="s">
        <v>38</v>
      </c>
      <c r="Y334" s="398" t="s">
        <v>39</v>
      </c>
      <c r="Z334" s="398" t="s">
        <v>40</v>
      </c>
      <c r="AA334" s="398" t="s">
        <v>93</v>
      </c>
      <c r="AB334" s="400" t="s">
        <v>237</v>
      </c>
      <c r="AC334" s="401"/>
      <c r="AD334" s="401"/>
      <c r="AE334" s="401"/>
      <c r="AF334" s="401"/>
      <c r="AG334" s="402"/>
      <c r="AH334" s="400" t="s">
        <v>238</v>
      </c>
      <c r="AI334" s="401"/>
      <c r="AJ334" s="401"/>
      <c r="AK334" s="401"/>
      <c r="AL334" s="402"/>
      <c r="AM334" s="400" t="s">
        <v>3</v>
      </c>
      <c r="AN334" s="401"/>
      <c r="AO334" s="401"/>
      <c r="AP334" s="401"/>
      <c r="AQ334" s="401"/>
      <c r="AR334" s="401"/>
      <c r="AS334" s="401"/>
      <c r="AT334" s="401"/>
      <c r="AU334" s="401"/>
      <c r="AV334" s="401"/>
      <c r="AW334" s="401"/>
      <c r="AX334" s="401"/>
      <c r="AY334" s="401"/>
      <c r="AZ334" s="402"/>
      <c r="BA334" s="400" t="s">
        <v>41</v>
      </c>
      <c r="BB334" s="401"/>
      <c r="BC334" s="401"/>
      <c r="BD334" s="401"/>
      <c r="BE334" s="401"/>
      <c r="BF334" s="401"/>
      <c r="BG334" s="401"/>
      <c r="BH334" s="401"/>
      <c r="BI334" s="401"/>
      <c r="BJ334" s="401"/>
      <c r="BK334" s="401"/>
      <c r="BL334" s="401"/>
      <c r="BM334" s="401"/>
      <c r="BN334" s="401"/>
      <c r="BO334" s="401"/>
      <c r="BP334" s="402"/>
      <c r="BQ334" s="398" t="s">
        <v>820</v>
      </c>
    </row>
    <row r="335" spans="1:69" ht="97.9" customHeight="1">
      <c r="A335" s="399"/>
      <c r="B335" s="399"/>
      <c r="C335" s="399"/>
      <c r="D335" s="399"/>
      <c r="E335" s="409"/>
      <c r="F335" s="410"/>
      <c r="G335" s="399"/>
      <c r="H335" s="399"/>
      <c r="I335" s="399"/>
      <c r="J335" s="399"/>
      <c r="K335" s="399"/>
      <c r="L335" s="152" t="s">
        <v>42</v>
      </c>
      <c r="M335" s="152" t="s">
        <v>43</v>
      </c>
      <c r="N335" s="152" t="s">
        <v>44</v>
      </c>
      <c r="O335" s="152" t="s">
        <v>45</v>
      </c>
      <c r="P335" s="152" t="s">
        <v>46</v>
      </c>
      <c r="Q335" s="152" t="s">
        <v>47</v>
      </c>
      <c r="R335" s="152" t="s">
        <v>48</v>
      </c>
      <c r="S335" s="152" t="s">
        <v>49</v>
      </c>
      <c r="T335" s="399"/>
      <c r="U335" s="399"/>
      <c r="V335" s="399"/>
      <c r="W335" s="399"/>
      <c r="X335" s="399"/>
      <c r="Y335" s="399"/>
      <c r="Z335" s="399"/>
      <c r="AA335" s="399"/>
      <c r="AB335" s="153" t="s">
        <v>14</v>
      </c>
      <c r="AC335" s="153" t="s">
        <v>94</v>
      </c>
      <c r="AD335" s="153" t="s">
        <v>95</v>
      </c>
      <c r="AE335" s="153" t="s">
        <v>50</v>
      </c>
      <c r="AF335" s="153" t="s">
        <v>51</v>
      </c>
      <c r="AG335" s="153" t="s">
        <v>52</v>
      </c>
      <c r="AH335" s="153" t="s">
        <v>53</v>
      </c>
      <c r="AI335" s="153" t="s">
        <v>96</v>
      </c>
      <c r="AJ335" s="153" t="s">
        <v>15</v>
      </c>
      <c r="AK335" s="153" t="s">
        <v>440</v>
      </c>
      <c r="AL335" s="153" t="s">
        <v>89</v>
      </c>
      <c r="AM335" s="152" t="s">
        <v>54</v>
      </c>
      <c r="AN335" s="152" t="s">
        <v>55</v>
      </c>
      <c r="AO335" s="152" t="s">
        <v>56</v>
      </c>
      <c r="AP335" s="152" t="s">
        <v>57</v>
      </c>
      <c r="AQ335" s="152" t="s">
        <v>58</v>
      </c>
      <c r="AR335" s="152" t="s">
        <v>562</v>
      </c>
      <c r="AS335" s="152" t="s">
        <v>563</v>
      </c>
      <c r="AT335" s="152" t="s">
        <v>564</v>
      </c>
      <c r="AU335" s="152" t="s">
        <v>7</v>
      </c>
      <c r="AV335" s="152" t="s">
        <v>8</v>
      </c>
      <c r="AW335" s="152" t="s">
        <v>9</v>
      </c>
      <c r="AX335" s="152" t="s">
        <v>59</v>
      </c>
      <c r="AY335" s="152" t="s">
        <v>10</v>
      </c>
      <c r="AZ335" s="152" t="s">
        <v>11</v>
      </c>
      <c r="BA335" s="152" t="s">
        <v>12</v>
      </c>
      <c r="BB335" s="152" t="s">
        <v>6</v>
      </c>
      <c r="BC335" s="152" t="s">
        <v>565</v>
      </c>
      <c r="BD335" s="152" t="s">
        <v>566</v>
      </c>
      <c r="BE335" s="152" t="s">
        <v>567</v>
      </c>
      <c r="BF335" s="152" t="s">
        <v>568</v>
      </c>
      <c r="BG335" s="152" t="s">
        <v>602</v>
      </c>
      <c r="BH335" s="152" t="s">
        <v>60</v>
      </c>
      <c r="BI335" s="152" t="s">
        <v>61</v>
      </c>
      <c r="BJ335" s="152" t="s">
        <v>62</v>
      </c>
      <c r="BK335" s="152" t="s">
        <v>569</v>
      </c>
      <c r="BL335" s="152" t="s">
        <v>63</v>
      </c>
      <c r="BM335" s="152" t="s">
        <v>570</v>
      </c>
      <c r="BN335" s="152" t="s">
        <v>64</v>
      </c>
      <c r="BO335" s="152" t="s">
        <v>65</v>
      </c>
      <c r="BP335" s="152" t="s">
        <v>11</v>
      </c>
      <c r="BQ335" s="399"/>
    </row>
    <row r="336" spans="1:69" ht="22.15" customHeight="1">
      <c r="A336" s="208" t="s">
        <v>577</v>
      </c>
      <c r="B336" s="209" t="s">
        <v>132</v>
      </c>
      <c r="C336" s="185"/>
      <c r="D336" s="185"/>
      <c r="E336" s="210"/>
      <c r="F336" s="211"/>
      <c r="G336" s="208"/>
      <c r="H336" s="183"/>
      <c r="I336" s="183"/>
      <c r="J336" s="183"/>
      <c r="K336" s="183"/>
      <c r="L336" s="183"/>
      <c r="M336" s="183"/>
      <c r="N336" s="183"/>
      <c r="O336" s="183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  <c r="AA336" s="208"/>
      <c r="AB336" s="208"/>
      <c r="AC336" s="208"/>
      <c r="AD336" s="208"/>
      <c r="AE336" s="208"/>
      <c r="AF336" s="208"/>
      <c r="AG336" s="208"/>
      <c r="AH336" s="208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  <c r="BI336" s="212"/>
      <c r="BJ336" s="212"/>
      <c r="BK336" s="212"/>
      <c r="BL336" s="212"/>
      <c r="BM336" s="208"/>
      <c r="BN336" s="215"/>
      <c r="BO336" s="216"/>
      <c r="BP336" s="212"/>
      <c r="BQ336" s="208"/>
    </row>
    <row r="337" spans="1:69" ht="38.25">
      <c r="A337" s="219">
        <v>1</v>
      </c>
      <c r="B337" s="204" t="s">
        <v>667</v>
      </c>
      <c r="C337" s="205" t="s">
        <v>668</v>
      </c>
      <c r="D337" s="205" t="s">
        <v>774</v>
      </c>
      <c r="E337" s="178">
        <f>G337*5000</f>
        <v>2555000</v>
      </c>
      <c r="F337" s="30" t="s">
        <v>561</v>
      </c>
      <c r="G337" s="29">
        <v>511</v>
      </c>
      <c r="H337" s="29">
        <v>560.5</v>
      </c>
      <c r="I337" s="30">
        <v>1961</v>
      </c>
      <c r="J337" s="30" t="s">
        <v>84</v>
      </c>
      <c r="K337" s="30" t="s">
        <v>81</v>
      </c>
      <c r="L337" s="205" t="s">
        <v>91</v>
      </c>
      <c r="M337" s="205"/>
      <c r="N337" s="30" t="s">
        <v>85</v>
      </c>
      <c r="O337" s="30" t="s">
        <v>85</v>
      </c>
      <c r="P337" s="205" t="s">
        <v>669</v>
      </c>
      <c r="Q337" s="205" t="s">
        <v>670</v>
      </c>
      <c r="R337" s="205" t="s">
        <v>671</v>
      </c>
      <c r="S337" s="205" t="s">
        <v>87</v>
      </c>
      <c r="T337" s="30" t="s">
        <v>85</v>
      </c>
      <c r="U337" s="205" t="s">
        <v>672</v>
      </c>
      <c r="V337" s="205" t="s">
        <v>673</v>
      </c>
      <c r="W337" s="30" t="s">
        <v>85</v>
      </c>
      <c r="X337" s="30" t="s">
        <v>84</v>
      </c>
      <c r="Y337" s="30" t="s">
        <v>85</v>
      </c>
      <c r="Z337" s="30" t="s">
        <v>84</v>
      </c>
      <c r="AA337" s="30" t="s">
        <v>84</v>
      </c>
      <c r="AB337" s="30" t="s">
        <v>84</v>
      </c>
      <c r="AC337" s="30"/>
      <c r="AD337" s="205"/>
      <c r="AE337" s="205"/>
      <c r="AF337" s="30" t="s">
        <v>85</v>
      </c>
      <c r="AG337" s="205"/>
      <c r="AH337" s="30" t="s">
        <v>85</v>
      </c>
      <c r="AI337" s="205"/>
      <c r="AJ337" s="205"/>
      <c r="AK337" s="205"/>
      <c r="AL337" s="206"/>
      <c r="AM337" s="30" t="s">
        <v>84</v>
      </c>
      <c r="AN337" s="30" t="s">
        <v>84</v>
      </c>
      <c r="AO337" s="30" t="s">
        <v>84</v>
      </c>
      <c r="AP337" s="30" t="s">
        <v>84</v>
      </c>
      <c r="AQ337" s="30" t="s">
        <v>84</v>
      </c>
      <c r="AR337" s="205" t="s">
        <v>88</v>
      </c>
      <c r="AS337" s="205" t="s">
        <v>88</v>
      </c>
      <c r="AT337" s="205" t="s">
        <v>88</v>
      </c>
      <c r="AU337" s="30" t="s">
        <v>85</v>
      </c>
      <c r="AV337" s="30" t="s">
        <v>85</v>
      </c>
      <c r="AW337" s="30" t="s">
        <v>413</v>
      </c>
      <c r="AX337" s="30" t="s">
        <v>84</v>
      </c>
      <c r="AY337" s="30" t="s">
        <v>84</v>
      </c>
      <c r="AZ337" s="205"/>
      <c r="BA337" s="30"/>
      <c r="BB337" s="30"/>
      <c r="BC337" s="205" t="s">
        <v>400</v>
      </c>
      <c r="BD337" s="205"/>
      <c r="BE337" s="205" t="s">
        <v>82</v>
      </c>
      <c r="BF337" s="205"/>
      <c r="BG337" s="205"/>
      <c r="BH337" s="30" t="s">
        <v>85</v>
      </c>
      <c r="BI337" s="30" t="s">
        <v>85</v>
      </c>
      <c r="BJ337" s="30" t="s">
        <v>85</v>
      </c>
      <c r="BK337" s="31" t="s">
        <v>674</v>
      </c>
      <c r="BL337" s="30" t="s">
        <v>84</v>
      </c>
      <c r="BM337" s="31" t="s">
        <v>88</v>
      </c>
      <c r="BN337" s="30" t="s">
        <v>84</v>
      </c>
      <c r="BO337" s="30" t="s">
        <v>85</v>
      </c>
      <c r="BP337" s="205"/>
      <c r="BQ337" s="220"/>
    </row>
    <row r="338" spans="1:69" ht="51">
      <c r="A338" s="219">
        <v>2</v>
      </c>
      <c r="B338" s="204" t="s">
        <v>675</v>
      </c>
      <c r="C338" s="205" t="s">
        <v>668</v>
      </c>
      <c r="D338" s="205" t="s">
        <v>774</v>
      </c>
      <c r="E338" s="178">
        <f>G338*5000</f>
        <v>3622500</v>
      </c>
      <c r="F338" s="30" t="s">
        <v>561</v>
      </c>
      <c r="G338" s="29">
        <v>724.5</v>
      </c>
      <c r="H338" s="29">
        <v>216.6</v>
      </c>
      <c r="I338" s="30">
        <v>1988</v>
      </c>
      <c r="J338" s="30" t="s">
        <v>84</v>
      </c>
      <c r="K338" s="30" t="s">
        <v>81</v>
      </c>
      <c r="L338" s="205" t="s">
        <v>82</v>
      </c>
      <c r="M338" s="205" t="s">
        <v>83</v>
      </c>
      <c r="N338" s="30" t="s">
        <v>84</v>
      </c>
      <c r="O338" s="30" t="s">
        <v>85</v>
      </c>
      <c r="P338" s="205" t="s">
        <v>676</v>
      </c>
      <c r="Q338" s="205" t="s">
        <v>677</v>
      </c>
      <c r="R338" s="205" t="s">
        <v>678</v>
      </c>
      <c r="S338" s="205" t="s">
        <v>679</v>
      </c>
      <c r="T338" s="30" t="s">
        <v>85</v>
      </c>
      <c r="U338" s="205" t="s">
        <v>672</v>
      </c>
      <c r="V338" s="205" t="s">
        <v>673</v>
      </c>
      <c r="W338" s="30" t="s">
        <v>85</v>
      </c>
      <c r="X338" s="30" t="s">
        <v>84</v>
      </c>
      <c r="Y338" s="30" t="s">
        <v>85</v>
      </c>
      <c r="Z338" s="30" t="s">
        <v>84</v>
      </c>
      <c r="AA338" s="30" t="s">
        <v>84</v>
      </c>
      <c r="AB338" s="30" t="s">
        <v>84</v>
      </c>
      <c r="AC338" s="30"/>
      <c r="AD338" s="205"/>
      <c r="AE338" s="205"/>
      <c r="AF338" s="30" t="s">
        <v>85</v>
      </c>
      <c r="AG338" s="205"/>
      <c r="AH338" s="30" t="s">
        <v>85</v>
      </c>
      <c r="AI338" s="205"/>
      <c r="AJ338" s="205"/>
      <c r="AK338" s="205"/>
      <c r="AL338" s="206"/>
      <c r="AM338" s="30" t="s">
        <v>84</v>
      </c>
      <c r="AN338" s="30" t="s">
        <v>84</v>
      </c>
      <c r="AO338" s="30" t="s">
        <v>84</v>
      </c>
      <c r="AP338" s="30" t="s">
        <v>84</v>
      </c>
      <c r="AQ338" s="30" t="s">
        <v>84</v>
      </c>
      <c r="AR338" s="205" t="s">
        <v>680</v>
      </c>
      <c r="AS338" s="205" t="s">
        <v>88</v>
      </c>
      <c r="AT338" s="205" t="s">
        <v>88</v>
      </c>
      <c r="AU338" s="30" t="s">
        <v>85</v>
      </c>
      <c r="AV338" s="30" t="s">
        <v>85</v>
      </c>
      <c r="AW338" s="30" t="s">
        <v>413</v>
      </c>
      <c r="AX338" s="30" t="s">
        <v>84</v>
      </c>
      <c r="AY338" s="30" t="s">
        <v>84</v>
      </c>
      <c r="AZ338" s="205"/>
      <c r="BA338" s="30"/>
      <c r="BB338" s="30"/>
      <c r="BC338" s="205" t="s">
        <v>90</v>
      </c>
      <c r="BD338" s="205"/>
      <c r="BE338" s="205" t="s">
        <v>82</v>
      </c>
      <c r="BF338" s="205"/>
      <c r="BG338" s="205"/>
      <c r="BH338" s="30" t="s">
        <v>85</v>
      </c>
      <c r="BI338" s="30" t="s">
        <v>85</v>
      </c>
      <c r="BJ338" s="30" t="s">
        <v>85</v>
      </c>
      <c r="BK338" s="31" t="s">
        <v>674</v>
      </c>
      <c r="BL338" s="30" t="s">
        <v>84</v>
      </c>
      <c r="BM338" s="31" t="s">
        <v>88</v>
      </c>
      <c r="BN338" s="30" t="s">
        <v>84</v>
      </c>
      <c r="BO338" s="30" t="s">
        <v>85</v>
      </c>
      <c r="BP338" s="205"/>
      <c r="BQ338" s="220"/>
    </row>
    <row r="339" spans="1:69" ht="42" customHeight="1">
      <c r="A339" s="219">
        <v>3</v>
      </c>
      <c r="B339" s="204" t="s">
        <v>681</v>
      </c>
      <c r="C339" s="205" t="s">
        <v>668</v>
      </c>
      <c r="D339" s="205" t="s">
        <v>774</v>
      </c>
      <c r="E339" s="178">
        <f>G339*5000</f>
        <v>3236000</v>
      </c>
      <c r="F339" s="30" t="s">
        <v>561</v>
      </c>
      <c r="G339" s="29">
        <v>647.20000000000005</v>
      </c>
      <c r="H339" s="29">
        <v>708.3</v>
      </c>
      <c r="I339" s="30">
        <v>2001</v>
      </c>
      <c r="J339" s="30" t="s">
        <v>84</v>
      </c>
      <c r="K339" s="30" t="s">
        <v>81</v>
      </c>
      <c r="L339" s="205" t="s">
        <v>83</v>
      </c>
      <c r="M339" s="205"/>
      <c r="N339" s="30" t="s">
        <v>85</v>
      </c>
      <c r="O339" s="30" t="s">
        <v>85</v>
      </c>
      <c r="P339" s="205" t="s">
        <v>682</v>
      </c>
      <c r="Q339" s="205" t="s">
        <v>683</v>
      </c>
      <c r="R339" s="205" t="s">
        <v>684</v>
      </c>
      <c r="S339" s="205" t="s">
        <v>685</v>
      </c>
      <c r="T339" s="30" t="s">
        <v>85</v>
      </c>
      <c r="U339" s="205" t="s">
        <v>672</v>
      </c>
      <c r="V339" s="205" t="s">
        <v>673</v>
      </c>
      <c r="W339" s="30" t="s">
        <v>85</v>
      </c>
      <c r="X339" s="30" t="s">
        <v>84</v>
      </c>
      <c r="Y339" s="30" t="s">
        <v>85</v>
      </c>
      <c r="Z339" s="30" t="s">
        <v>84</v>
      </c>
      <c r="AA339" s="30" t="s">
        <v>84</v>
      </c>
      <c r="AB339" s="30" t="s">
        <v>84</v>
      </c>
      <c r="AC339" s="30"/>
      <c r="AD339" s="205"/>
      <c r="AE339" s="205"/>
      <c r="AF339" s="30" t="s">
        <v>85</v>
      </c>
      <c r="AG339" s="205"/>
      <c r="AH339" s="30" t="s">
        <v>85</v>
      </c>
      <c r="AI339" s="205"/>
      <c r="AJ339" s="205"/>
      <c r="AK339" s="205"/>
      <c r="AL339" s="206"/>
      <c r="AM339" s="30" t="s">
        <v>84</v>
      </c>
      <c r="AN339" s="30" t="s">
        <v>84</v>
      </c>
      <c r="AO339" s="30" t="s">
        <v>84</v>
      </c>
      <c r="AP339" s="30" t="s">
        <v>84</v>
      </c>
      <c r="AQ339" s="30" t="s">
        <v>84</v>
      </c>
      <c r="AR339" s="205" t="s">
        <v>88</v>
      </c>
      <c r="AS339" s="205" t="s">
        <v>88</v>
      </c>
      <c r="AT339" s="205" t="s">
        <v>88</v>
      </c>
      <c r="AU339" s="30" t="s">
        <v>85</v>
      </c>
      <c r="AV339" s="30" t="s">
        <v>85</v>
      </c>
      <c r="AW339" s="30" t="s">
        <v>413</v>
      </c>
      <c r="AX339" s="30" t="s">
        <v>84</v>
      </c>
      <c r="AY339" s="30" t="s">
        <v>84</v>
      </c>
      <c r="AZ339" s="205"/>
      <c r="BA339" s="30"/>
      <c r="BB339" s="30"/>
      <c r="BC339" s="205" t="s">
        <v>91</v>
      </c>
      <c r="BD339" s="205"/>
      <c r="BE339" s="205" t="s">
        <v>83</v>
      </c>
      <c r="BF339" s="205"/>
      <c r="BG339" s="205"/>
      <c r="BH339" s="30" t="s">
        <v>85</v>
      </c>
      <c r="BI339" s="30" t="s">
        <v>85</v>
      </c>
      <c r="BJ339" s="30" t="s">
        <v>85</v>
      </c>
      <c r="BK339" s="31" t="s">
        <v>686</v>
      </c>
      <c r="BL339" s="30" t="s">
        <v>84</v>
      </c>
      <c r="BM339" s="31" t="s">
        <v>88</v>
      </c>
      <c r="BN339" s="30" t="s">
        <v>84</v>
      </c>
      <c r="BO339" s="30" t="s">
        <v>85</v>
      </c>
      <c r="BP339" s="205"/>
      <c r="BQ339" s="220"/>
    </row>
    <row r="340" spans="1:69" ht="38.25">
      <c r="A340" s="219">
        <v>4</v>
      </c>
      <c r="B340" s="204" t="s">
        <v>687</v>
      </c>
      <c r="C340" s="205" t="s">
        <v>668</v>
      </c>
      <c r="D340" s="205" t="s">
        <v>774</v>
      </c>
      <c r="E340" s="178">
        <f>G340*5000</f>
        <v>3269000</v>
      </c>
      <c r="F340" s="30" t="s">
        <v>561</v>
      </c>
      <c r="G340" s="29">
        <v>653.79999999999995</v>
      </c>
      <c r="H340" s="29"/>
      <c r="I340" s="30">
        <v>2001</v>
      </c>
      <c r="J340" s="30" t="s">
        <v>84</v>
      </c>
      <c r="K340" s="30" t="s">
        <v>81</v>
      </c>
      <c r="L340" s="205" t="s">
        <v>83</v>
      </c>
      <c r="M340" s="205" t="s">
        <v>83</v>
      </c>
      <c r="N340" s="30" t="s">
        <v>85</v>
      </c>
      <c r="O340" s="30" t="s">
        <v>84</v>
      </c>
      <c r="P340" s="205" t="s">
        <v>688</v>
      </c>
      <c r="Q340" s="205" t="s">
        <v>683</v>
      </c>
      <c r="R340" s="205" t="s">
        <v>689</v>
      </c>
      <c r="S340" s="205" t="s">
        <v>690</v>
      </c>
      <c r="T340" s="30" t="s">
        <v>85</v>
      </c>
      <c r="U340" s="205" t="s">
        <v>672</v>
      </c>
      <c r="V340" s="205" t="s">
        <v>673</v>
      </c>
      <c r="W340" s="30" t="s">
        <v>85</v>
      </c>
      <c r="X340" s="30" t="s">
        <v>85</v>
      </c>
      <c r="Y340" s="30" t="s">
        <v>85</v>
      </c>
      <c r="Z340" s="30" t="s">
        <v>84</v>
      </c>
      <c r="AA340" s="30" t="s">
        <v>84</v>
      </c>
      <c r="AB340" s="30" t="s">
        <v>84</v>
      </c>
      <c r="AC340" s="30"/>
      <c r="AD340" s="205"/>
      <c r="AE340" s="205"/>
      <c r="AF340" s="30" t="s">
        <v>85</v>
      </c>
      <c r="AG340" s="205"/>
      <c r="AH340" s="30" t="s">
        <v>85</v>
      </c>
      <c r="AI340" s="205"/>
      <c r="AJ340" s="205"/>
      <c r="AK340" s="205"/>
      <c r="AL340" s="206"/>
      <c r="AM340" s="30" t="s">
        <v>84</v>
      </c>
      <c r="AN340" s="30" t="s">
        <v>84</v>
      </c>
      <c r="AO340" s="30" t="s">
        <v>84</v>
      </c>
      <c r="AP340" s="30" t="s">
        <v>84</v>
      </c>
      <c r="AQ340" s="30" t="s">
        <v>84</v>
      </c>
      <c r="AR340" s="205" t="s">
        <v>88</v>
      </c>
      <c r="AS340" s="205" t="s">
        <v>88</v>
      </c>
      <c r="AT340" s="205" t="s">
        <v>88</v>
      </c>
      <c r="AU340" s="30" t="s">
        <v>85</v>
      </c>
      <c r="AV340" s="30" t="s">
        <v>85</v>
      </c>
      <c r="AW340" s="30" t="s">
        <v>413</v>
      </c>
      <c r="AX340" s="30" t="s">
        <v>84</v>
      </c>
      <c r="AY340" s="30" t="s">
        <v>84</v>
      </c>
      <c r="AZ340" s="205"/>
      <c r="BA340" s="30"/>
      <c r="BB340" s="30"/>
      <c r="BC340" s="205" t="s">
        <v>82</v>
      </c>
      <c r="BD340" s="205"/>
      <c r="BE340" s="205" t="s">
        <v>83</v>
      </c>
      <c r="BF340" s="205" t="s">
        <v>83</v>
      </c>
      <c r="BG340" s="205"/>
      <c r="BH340" s="30" t="s">
        <v>85</v>
      </c>
      <c r="BI340" s="30" t="s">
        <v>85</v>
      </c>
      <c r="BJ340" s="30" t="s">
        <v>85</v>
      </c>
      <c r="BK340" s="31" t="s">
        <v>686</v>
      </c>
      <c r="BL340" s="30" t="s">
        <v>84</v>
      </c>
      <c r="BM340" s="31" t="s">
        <v>88</v>
      </c>
      <c r="BN340" s="30" t="s">
        <v>84</v>
      </c>
      <c r="BO340" s="30" t="s">
        <v>85</v>
      </c>
      <c r="BP340" s="205"/>
      <c r="BQ340" s="220"/>
    </row>
    <row r="341" spans="1:69" ht="23.45" customHeight="1">
      <c r="A341" s="223" t="s">
        <v>578</v>
      </c>
      <c r="B341" s="161" t="s">
        <v>133</v>
      </c>
      <c r="C341" s="162"/>
      <c r="D341" s="162"/>
      <c r="E341" s="163"/>
      <c r="F341" s="164"/>
      <c r="G341" s="222"/>
      <c r="H341" s="222"/>
      <c r="I341" s="222"/>
    </row>
    <row r="342" spans="1:69" ht="25.5">
      <c r="A342" s="47">
        <v>1</v>
      </c>
      <c r="B342" s="380" t="s">
        <v>692</v>
      </c>
      <c r="C342" s="50" t="s">
        <v>693</v>
      </c>
      <c r="D342" s="145" t="s">
        <v>774</v>
      </c>
      <c r="E342" s="180">
        <v>50410.11</v>
      </c>
      <c r="F342" s="207" t="s">
        <v>79</v>
      </c>
      <c r="G342" s="129"/>
      <c r="H342" s="129"/>
      <c r="I342" s="49">
        <v>2011</v>
      </c>
    </row>
    <row r="343" spans="1:69" ht="25.5">
      <c r="A343" s="47">
        <v>2</v>
      </c>
      <c r="B343" s="380" t="s">
        <v>694</v>
      </c>
      <c r="C343" s="50" t="s">
        <v>693</v>
      </c>
      <c r="D343" s="145" t="s">
        <v>774</v>
      </c>
      <c r="E343" s="180">
        <v>25166.74</v>
      </c>
      <c r="F343" s="207" t="s">
        <v>79</v>
      </c>
      <c r="G343" s="129"/>
      <c r="H343" s="129"/>
      <c r="I343" s="49">
        <v>2011</v>
      </c>
    </row>
    <row r="344" spans="1:69" ht="25.5">
      <c r="A344" s="47">
        <v>3</v>
      </c>
      <c r="B344" s="380" t="s">
        <v>695</v>
      </c>
      <c r="C344" s="50" t="s">
        <v>693</v>
      </c>
      <c r="D344" s="145" t="s">
        <v>774</v>
      </c>
      <c r="E344" s="180">
        <v>31955.97</v>
      </c>
      <c r="F344" s="207" t="s">
        <v>79</v>
      </c>
      <c r="G344" s="129"/>
      <c r="H344" s="129"/>
      <c r="I344" s="49">
        <v>2011</v>
      </c>
    </row>
    <row r="345" spans="1:69" ht="43.9" customHeight="1">
      <c r="A345" s="80" t="s">
        <v>579</v>
      </c>
      <c r="B345" s="182" t="s">
        <v>74</v>
      </c>
      <c r="C345" s="49"/>
      <c r="D345" s="147"/>
      <c r="E345" s="180" t="s">
        <v>696</v>
      </c>
      <c r="F345" s="50" t="s">
        <v>79</v>
      </c>
    </row>
    <row r="347" spans="1:69" ht="34.15" customHeight="1">
      <c r="B347" s="405" t="s">
        <v>713</v>
      </c>
      <c r="C347" s="406"/>
    </row>
    <row r="349" spans="1:69" ht="25.15" customHeight="1">
      <c r="A349" s="45">
        <v>6</v>
      </c>
      <c r="B349" s="300" t="s">
        <v>700</v>
      </c>
      <c r="C349" s="4"/>
      <c r="D349" s="4"/>
      <c r="E349" s="4"/>
      <c r="F349" s="4"/>
    </row>
    <row r="350" spans="1:69" ht="13.9" customHeight="1">
      <c r="A350" s="398" t="s">
        <v>0</v>
      </c>
      <c r="B350" s="398" t="s">
        <v>30</v>
      </c>
      <c r="C350" s="398" t="s">
        <v>13</v>
      </c>
      <c r="D350" s="398" t="s">
        <v>439</v>
      </c>
      <c r="E350" s="407" t="s">
        <v>71</v>
      </c>
      <c r="F350" s="408"/>
      <c r="G350" s="398" t="s">
        <v>31</v>
      </c>
      <c r="H350" s="398" t="s">
        <v>580</v>
      </c>
      <c r="I350" s="398" t="s">
        <v>32</v>
      </c>
    </row>
    <row r="351" spans="1:69" ht="49.15" customHeight="1">
      <c r="A351" s="399"/>
      <c r="B351" s="399"/>
      <c r="C351" s="399"/>
      <c r="D351" s="399"/>
      <c r="E351" s="409"/>
      <c r="F351" s="410"/>
      <c r="G351" s="399"/>
      <c r="H351" s="399"/>
      <c r="I351" s="399"/>
    </row>
    <row r="352" spans="1:69">
      <c r="A352" s="208" t="s">
        <v>577</v>
      </c>
      <c r="B352" s="209"/>
      <c r="C352" s="301"/>
      <c r="D352" s="301"/>
      <c r="E352" s="210"/>
      <c r="F352" s="211"/>
      <c r="G352" s="208"/>
      <c r="H352" s="183"/>
      <c r="I352" s="183"/>
    </row>
    <row r="353" spans="1:9" ht="29.45" customHeight="1">
      <c r="A353" s="387">
        <v>1</v>
      </c>
      <c r="B353" s="182" t="s">
        <v>74</v>
      </c>
      <c r="C353" s="52" t="s">
        <v>148</v>
      </c>
      <c r="D353" s="302"/>
      <c r="E353" s="379">
        <v>42147</v>
      </c>
      <c r="F353" s="31"/>
      <c r="G353" s="29"/>
      <c r="H353" s="29"/>
      <c r="I353" s="30"/>
    </row>
    <row r="357" spans="1:9" ht="33.6" customHeight="1">
      <c r="A357" s="213">
        <v>7</v>
      </c>
      <c r="B357" s="214" t="s">
        <v>699</v>
      </c>
    </row>
    <row r="358" spans="1:9" ht="13.9" customHeight="1">
      <c r="A358" s="398" t="s">
        <v>0</v>
      </c>
      <c r="B358" s="398" t="s">
        <v>30</v>
      </c>
      <c r="C358" s="398" t="s">
        <v>13</v>
      </c>
      <c r="D358" s="398" t="s">
        <v>439</v>
      </c>
      <c r="E358" s="407" t="s">
        <v>71</v>
      </c>
      <c r="F358" s="408"/>
      <c r="G358" s="398" t="s">
        <v>31</v>
      </c>
      <c r="H358" s="398" t="s">
        <v>580</v>
      </c>
      <c r="I358" s="398" t="s">
        <v>32</v>
      </c>
    </row>
    <row r="359" spans="1:9" ht="41.45" customHeight="1">
      <c r="A359" s="399"/>
      <c r="B359" s="399"/>
      <c r="C359" s="399"/>
      <c r="D359" s="399"/>
      <c r="E359" s="409"/>
      <c r="F359" s="410"/>
      <c r="G359" s="399"/>
      <c r="H359" s="399"/>
      <c r="I359" s="399"/>
    </row>
    <row r="360" spans="1:9" ht="38.25">
      <c r="A360" s="80" t="s">
        <v>704</v>
      </c>
      <c r="B360" s="182" t="s">
        <v>74</v>
      </c>
      <c r="C360" s="74" t="s">
        <v>147</v>
      </c>
      <c r="D360" s="147"/>
      <c r="E360" s="180" t="s">
        <v>696</v>
      </c>
      <c r="F360" s="50"/>
      <c r="G360" s="29"/>
      <c r="H360" s="29"/>
      <c r="I360" s="30"/>
    </row>
    <row r="363" spans="1:9" ht="26.45" customHeight="1">
      <c r="A363" s="213">
        <v>8</v>
      </c>
      <c r="B363" s="214" t="s">
        <v>139</v>
      </c>
    </row>
    <row r="364" spans="1:9" ht="13.9" customHeight="1">
      <c r="A364" s="398" t="s">
        <v>0</v>
      </c>
      <c r="B364" s="398" t="s">
        <v>30</v>
      </c>
      <c r="C364" s="398" t="s">
        <v>13</v>
      </c>
      <c r="D364" s="398" t="s">
        <v>439</v>
      </c>
      <c r="E364" s="407" t="s">
        <v>71</v>
      </c>
      <c r="F364" s="408"/>
      <c r="G364" s="398" t="s">
        <v>31</v>
      </c>
      <c r="H364" s="398" t="s">
        <v>580</v>
      </c>
      <c r="I364" s="398" t="s">
        <v>32</v>
      </c>
    </row>
    <row r="365" spans="1:9" ht="31.15" customHeight="1">
      <c r="A365" s="399"/>
      <c r="B365" s="399"/>
      <c r="C365" s="399"/>
      <c r="D365" s="399"/>
      <c r="E365" s="409"/>
      <c r="F365" s="410"/>
      <c r="G365" s="399"/>
      <c r="H365" s="399"/>
      <c r="I365" s="399"/>
    </row>
    <row r="366" spans="1:9" ht="38.25">
      <c r="A366" s="80" t="s">
        <v>704</v>
      </c>
      <c r="B366" s="182" t="s">
        <v>74</v>
      </c>
      <c r="C366" s="74" t="s">
        <v>147</v>
      </c>
      <c r="D366" s="147"/>
      <c r="E366" s="180" t="s">
        <v>696</v>
      </c>
      <c r="F366" s="50"/>
      <c r="G366" s="29"/>
      <c r="H366" s="29"/>
      <c r="I366" s="30"/>
    </row>
    <row r="369" spans="1:69" ht="22.15" customHeight="1">
      <c r="A369" s="213">
        <v>9</v>
      </c>
      <c r="B369" s="214" t="s">
        <v>715</v>
      </c>
      <c r="N369" s="368"/>
      <c r="O369" s="368"/>
      <c r="P369" s="368"/>
      <c r="Q369" s="368"/>
      <c r="R369" s="368"/>
      <c r="S369" s="368"/>
      <c r="T369" s="368"/>
      <c r="U369" s="368"/>
      <c r="V369" s="368"/>
      <c r="W369" s="368"/>
      <c r="X369" s="368"/>
      <c r="Y369" s="368"/>
      <c r="Z369" s="368"/>
      <c r="AA369" s="368"/>
      <c r="AB369" s="368"/>
      <c r="AC369" s="368"/>
      <c r="AD369" s="368"/>
      <c r="AE369" s="368"/>
      <c r="AF369" s="368"/>
      <c r="AG369" s="368"/>
      <c r="AH369" s="368"/>
      <c r="AI369" s="368"/>
      <c r="AJ369" s="368"/>
      <c r="AK369" s="368"/>
      <c r="AL369" s="368"/>
      <c r="AM369" s="368"/>
      <c r="AN369" s="368"/>
      <c r="AO369" s="368"/>
      <c r="AP369" s="368"/>
      <c r="AQ369" s="368"/>
      <c r="AR369" s="368"/>
      <c r="AS369" s="368"/>
      <c r="AT369" s="368"/>
      <c r="AU369" s="368"/>
      <c r="AV369" s="368"/>
      <c r="AW369" s="368"/>
      <c r="AX369" s="368"/>
      <c r="AY369" s="368"/>
      <c r="AZ369" s="368"/>
      <c r="BA369" s="368"/>
      <c r="BB369" s="368"/>
      <c r="BC369" s="368"/>
      <c r="BD369" s="368"/>
      <c r="BE369" s="368"/>
      <c r="BF369" s="368"/>
      <c r="BG369" s="368"/>
      <c r="BH369" s="368"/>
      <c r="BI369" s="368"/>
      <c r="BJ369" s="368"/>
      <c r="BK369" s="368"/>
      <c r="BL369" s="368"/>
      <c r="BM369" s="368"/>
      <c r="BN369" s="368"/>
      <c r="BO369" s="368"/>
      <c r="BP369" s="368"/>
      <c r="BQ369" s="368"/>
    </row>
    <row r="370" spans="1:69" ht="13.9" customHeight="1">
      <c r="A370" s="398" t="s">
        <v>0</v>
      </c>
      <c r="B370" s="398" t="s">
        <v>30</v>
      </c>
      <c r="C370" s="398" t="s">
        <v>13</v>
      </c>
      <c r="D370" s="398" t="s">
        <v>439</v>
      </c>
      <c r="E370" s="407" t="s">
        <v>71</v>
      </c>
      <c r="F370" s="408"/>
      <c r="G370" s="398" t="s">
        <v>31</v>
      </c>
      <c r="H370" s="398" t="s">
        <v>580</v>
      </c>
      <c r="I370" s="411" t="s">
        <v>32</v>
      </c>
      <c r="P370" s="412"/>
      <c r="Q370" s="412"/>
      <c r="R370" s="412"/>
      <c r="S370" s="412"/>
      <c r="T370" s="403"/>
      <c r="U370" s="403"/>
      <c r="V370" s="403"/>
      <c r="W370" s="403"/>
      <c r="X370" s="403"/>
      <c r="Y370" s="403"/>
      <c r="Z370" s="403"/>
      <c r="AA370" s="403"/>
      <c r="AB370" s="403"/>
      <c r="AC370" s="403"/>
      <c r="AD370" s="403"/>
      <c r="AE370" s="403"/>
      <c r="AF370" s="403"/>
      <c r="AG370" s="403"/>
      <c r="AH370" s="403"/>
      <c r="AI370" s="403"/>
      <c r="AJ370" s="403"/>
      <c r="AK370" s="403"/>
      <c r="AL370" s="403"/>
      <c r="AM370" s="403"/>
      <c r="AN370" s="403"/>
      <c r="AO370" s="403"/>
      <c r="AP370" s="403"/>
      <c r="AQ370" s="403"/>
      <c r="AR370" s="403"/>
      <c r="AS370" s="403"/>
      <c r="AT370" s="403"/>
      <c r="AU370" s="403"/>
      <c r="AV370" s="403"/>
      <c r="AW370" s="403"/>
      <c r="AX370" s="403"/>
      <c r="AY370" s="403"/>
      <c r="AZ370" s="403"/>
      <c r="BA370" s="403"/>
      <c r="BB370" s="403"/>
      <c r="BC370" s="403"/>
      <c r="BD370" s="403"/>
      <c r="BE370" s="403"/>
      <c r="BF370" s="403"/>
      <c r="BG370" s="403"/>
      <c r="BH370" s="403"/>
      <c r="BI370" s="403"/>
      <c r="BJ370" s="403"/>
      <c r="BK370" s="403"/>
      <c r="BL370" s="403"/>
      <c r="BM370" s="403"/>
      <c r="BN370" s="403"/>
      <c r="BO370" s="403"/>
      <c r="BP370" s="403"/>
      <c r="BQ370" s="403"/>
    </row>
    <row r="371" spans="1:69" ht="83.45" customHeight="1">
      <c r="A371" s="399"/>
      <c r="B371" s="399"/>
      <c r="C371" s="399"/>
      <c r="D371" s="399"/>
      <c r="E371" s="409"/>
      <c r="F371" s="410"/>
      <c r="G371" s="399"/>
      <c r="H371" s="399"/>
      <c r="I371" s="411"/>
      <c r="P371" s="370"/>
      <c r="Q371" s="370"/>
      <c r="R371" s="370"/>
      <c r="S371" s="370"/>
      <c r="T371" s="403"/>
      <c r="U371" s="403"/>
      <c r="V371" s="403"/>
      <c r="W371" s="403"/>
      <c r="X371" s="403"/>
      <c r="Y371" s="403"/>
      <c r="Z371" s="403"/>
      <c r="AA371" s="403"/>
      <c r="AB371" s="369"/>
      <c r="AC371" s="369"/>
      <c r="AD371" s="369"/>
      <c r="AE371" s="369"/>
      <c r="AF371" s="369"/>
      <c r="AG371" s="369"/>
      <c r="AH371" s="369"/>
      <c r="AI371" s="369"/>
      <c r="AJ371" s="369"/>
      <c r="AK371" s="369"/>
      <c r="AL371" s="369"/>
      <c r="AM371" s="369"/>
      <c r="AN371" s="369"/>
      <c r="AO371" s="369"/>
      <c r="AP371" s="369"/>
      <c r="AQ371" s="369"/>
      <c r="AR371" s="369"/>
      <c r="AS371" s="369"/>
      <c r="AT371" s="369"/>
      <c r="AU371" s="369"/>
      <c r="AV371" s="369"/>
      <c r="AW371" s="369"/>
      <c r="AX371" s="369"/>
      <c r="AY371" s="369"/>
      <c r="AZ371" s="369"/>
      <c r="BA371" s="369"/>
      <c r="BB371" s="369"/>
      <c r="BC371" s="369"/>
      <c r="BD371" s="369"/>
      <c r="BE371" s="369"/>
      <c r="BF371" s="369"/>
      <c r="BG371" s="369"/>
      <c r="BH371" s="369"/>
      <c r="BI371" s="369"/>
      <c r="BJ371" s="369"/>
      <c r="BK371" s="369"/>
      <c r="BL371" s="369"/>
      <c r="BM371" s="369"/>
      <c r="BN371" s="369"/>
      <c r="BO371" s="369"/>
      <c r="BP371" s="369"/>
      <c r="BQ371" s="403"/>
    </row>
    <row r="372" spans="1:69" ht="24.6" customHeight="1">
      <c r="A372" s="208" t="s">
        <v>577</v>
      </c>
      <c r="B372" s="209" t="s">
        <v>132</v>
      </c>
      <c r="C372" s="185"/>
      <c r="D372" s="185"/>
      <c r="E372" s="210"/>
      <c r="F372" s="211"/>
      <c r="G372" s="208"/>
      <c r="H372" s="183"/>
      <c r="I372" s="183"/>
      <c r="P372" s="371"/>
      <c r="Q372" s="371"/>
      <c r="R372" s="371"/>
      <c r="S372" s="371"/>
      <c r="T372" s="371"/>
      <c r="U372" s="371"/>
      <c r="V372" s="371"/>
      <c r="W372" s="371"/>
      <c r="X372" s="371"/>
      <c r="Y372" s="371"/>
      <c r="Z372" s="371"/>
      <c r="AA372" s="371"/>
      <c r="AB372" s="371"/>
      <c r="AC372" s="371"/>
      <c r="AD372" s="371"/>
      <c r="AE372" s="371"/>
      <c r="AF372" s="371"/>
      <c r="AG372" s="371"/>
      <c r="AH372" s="371"/>
      <c r="AI372" s="372"/>
      <c r="AJ372" s="372"/>
      <c r="AK372" s="372"/>
      <c r="AL372" s="372"/>
      <c r="AM372" s="372"/>
      <c r="AN372" s="372"/>
      <c r="AO372" s="372"/>
      <c r="AP372" s="372"/>
      <c r="AQ372" s="372"/>
      <c r="AR372" s="372"/>
      <c r="AS372" s="372"/>
      <c r="AT372" s="372"/>
      <c r="AU372" s="372"/>
      <c r="AV372" s="372"/>
      <c r="AW372" s="372"/>
      <c r="AX372" s="372"/>
      <c r="AY372" s="372"/>
      <c r="AZ372" s="372"/>
      <c r="BA372" s="372"/>
      <c r="BB372" s="372"/>
      <c r="BC372" s="372"/>
      <c r="BD372" s="372"/>
      <c r="BE372" s="372"/>
      <c r="BF372" s="372"/>
      <c r="BG372" s="372"/>
      <c r="BH372" s="372"/>
      <c r="BI372" s="372"/>
      <c r="BJ372" s="372"/>
      <c r="BK372" s="372"/>
      <c r="BL372" s="372"/>
      <c r="BM372" s="371"/>
      <c r="BN372" s="373"/>
      <c r="BO372" s="374"/>
      <c r="BP372" s="372"/>
      <c r="BQ372" s="371"/>
    </row>
    <row r="373" spans="1:69" ht="44.45" customHeight="1">
      <c r="A373" s="130">
        <v>1</v>
      </c>
      <c r="B373" s="204" t="s">
        <v>838</v>
      </c>
      <c r="C373" s="205" t="s">
        <v>717</v>
      </c>
      <c r="D373" s="205" t="s">
        <v>705</v>
      </c>
      <c r="E373" s="129"/>
      <c r="F373" s="129"/>
      <c r="G373" s="29">
        <v>750</v>
      </c>
      <c r="H373" s="29">
        <v>900</v>
      </c>
      <c r="I373" s="30">
        <v>1918</v>
      </c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68"/>
      <c r="W373" s="368"/>
      <c r="X373" s="368"/>
      <c r="Y373" s="368"/>
      <c r="Z373" s="368"/>
      <c r="AA373" s="368"/>
      <c r="AB373" s="368"/>
      <c r="AC373" s="368"/>
      <c r="AD373" s="368"/>
      <c r="AE373" s="368"/>
      <c r="AF373" s="368"/>
      <c r="AG373" s="368"/>
      <c r="AH373" s="368"/>
      <c r="AI373" s="368"/>
      <c r="AJ373" s="368"/>
      <c r="AK373" s="368"/>
      <c r="AL373" s="368"/>
      <c r="AM373" s="368"/>
      <c r="AN373" s="368"/>
      <c r="AO373" s="368"/>
      <c r="AP373" s="368"/>
      <c r="AQ373" s="368"/>
      <c r="AR373" s="368"/>
      <c r="AS373" s="368"/>
      <c r="AT373" s="368"/>
      <c r="AU373" s="368"/>
      <c r="AV373" s="368"/>
      <c r="AW373" s="368"/>
      <c r="AX373" s="368"/>
      <c r="AY373" s="368"/>
      <c r="AZ373" s="368"/>
      <c r="BA373" s="368"/>
      <c r="BB373" s="368"/>
      <c r="BC373" s="368"/>
      <c r="BD373" s="368"/>
      <c r="BE373" s="368"/>
      <c r="BF373" s="368"/>
      <c r="BG373" s="368"/>
      <c r="BH373" s="368"/>
      <c r="BI373" s="368"/>
      <c r="BJ373" s="368"/>
      <c r="BK373" s="368"/>
      <c r="BL373" s="368"/>
      <c r="BM373" s="368"/>
      <c r="BN373" s="368"/>
      <c r="BO373" s="368"/>
      <c r="BP373" s="368"/>
      <c r="BQ373" s="368"/>
    </row>
    <row r="374" spans="1:69" ht="26.45" customHeight="1">
      <c r="A374" s="232" t="s">
        <v>578</v>
      </c>
      <c r="B374" s="233" t="s">
        <v>133</v>
      </c>
      <c r="C374" s="234"/>
      <c r="D374" s="234"/>
      <c r="E374" s="235"/>
      <c r="F374" s="236"/>
      <c r="G374" s="238"/>
      <c r="H374" s="238"/>
      <c r="I374" s="238"/>
    </row>
    <row r="375" spans="1:69" ht="36" customHeight="1">
      <c r="A375" s="47">
        <v>1</v>
      </c>
      <c r="B375" s="388" t="s">
        <v>716</v>
      </c>
      <c r="C375" s="205" t="s">
        <v>717</v>
      </c>
      <c r="D375" s="205"/>
      <c r="E375" s="237">
        <v>3700</v>
      </c>
      <c r="F375" s="50" t="s">
        <v>79</v>
      </c>
      <c r="G375" s="129"/>
      <c r="H375" s="129"/>
      <c r="I375" s="207">
        <v>2020</v>
      </c>
    </row>
    <row r="376" spans="1:69" ht="34.9" customHeight="1">
      <c r="A376" s="80" t="s">
        <v>579</v>
      </c>
      <c r="B376" s="182" t="s">
        <v>74</v>
      </c>
      <c r="C376" s="49"/>
      <c r="D376" s="147"/>
      <c r="E376" s="180">
        <v>85900</v>
      </c>
      <c r="F376" s="50" t="s">
        <v>79</v>
      </c>
      <c r="G376" s="21"/>
      <c r="H376" s="21"/>
      <c r="I376" s="21"/>
    </row>
    <row r="377" spans="1:69" ht="29.45" customHeight="1">
      <c r="A377" s="129"/>
      <c r="B377" s="129" t="s">
        <v>718</v>
      </c>
      <c r="C377" s="129"/>
      <c r="D377" s="129"/>
      <c r="E377" s="231">
        <v>49000</v>
      </c>
      <c r="F377" s="50" t="s">
        <v>79</v>
      </c>
      <c r="G377" s="21"/>
      <c r="H377" s="21"/>
      <c r="I377" s="21"/>
    </row>
  </sheetData>
  <mergeCells count="173">
    <mergeCell ref="G364:G365"/>
    <mergeCell ref="H364:H365"/>
    <mergeCell ref="I364:I365"/>
    <mergeCell ref="I350:I351"/>
    <mergeCell ref="A364:A365"/>
    <mergeCell ref="B364:B365"/>
    <mergeCell ref="C364:C365"/>
    <mergeCell ref="D364:D365"/>
    <mergeCell ref="E364:F365"/>
    <mergeCell ref="G358:G359"/>
    <mergeCell ref="H358:H359"/>
    <mergeCell ref="I358:I359"/>
    <mergeCell ref="A358:A359"/>
    <mergeCell ref="B358:B359"/>
    <mergeCell ref="C358:C359"/>
    <mergeCell ref="D358:D359"/>
    <mergeCell ref="E358:F359"/>
    <mergeCell ref="K334:K335"/>
    <mergeCell ref="L334:O334"/>
    <mergeCell ref="A350:A351"/>
    <mergeCell ref="B350:B351"/>
    <mergeCell ref="C350:C351"/>
    <mergeCell ref="D350:D351"/>
    <mergeCell ref="E350:F351"/>
    <mergeCell ref="G350:G351"/>
    <mergeCell ref="H350:H351"/>
    <mergeCell ref="G334:G335"/>
    <mergeCell ref="H334:H335"/>
    <mergeCell ref="I334:I335"/>
    <mergeCell ref="J334:J335"/>
    <mergeCell ref="A334:A335"/>
    <mergeCell ref="B334:B335"/>
    <mergeCell ref="C334:C335"/>
    <mergeCell ref="D334:D335"/>
    <mergeCell ref="E334:F335"/>
    <mergeCell ref="BQ321:BQ322"/>
    <mergeCell ref="W321:W322"/>
    <mergeCell ref="X321:X322"/>
    <mergeCell ref="Y321:Y322"/>
    <mergeCell ref="Z321:Z322"/>
    <mergeCell ref="AA321:AA322"/>
    <mergeCell ref="P334:S334"/>
    <mergeCell ref="T334:T335"/>
    <mergeCell ref="U334:U335"/>
    <mergeCell ref="BQ334:BQ335"/>
    <mergeCell ref="AA334:AA335"/>
    <mergeCell ref="AB334:AG334"/>
    <mergeCell ref="AH334:AL334"/>
    <mergeCell ref="AM334:AZ334"/>
    <mergeCell ref="BA334:BP334"/>
    <mergeCell ref="V334:V335"/>
    <mergeCell ref="W334:W335"/>
    <mergeCell ref="X334:X335"/>
    <mergeCell ref="Y334:Y335"/>
    <mergeCell ref="Z334:Z335"/>
    <mergeCell ref="A321:A322"/>
    <mergeCell ref="B321:B322"/>
    <mergeCell ref="C321:C322"/>
    <mergeCell ref="D321:D322"/>
    <mergeCell ref="E321:F322"/>
    <mergeCell ref="A290:A291"/>
    <mergeCell ref="B290:B291"/>
    <mergeCell ref="C290:C291"/>
    <mergeCell ref="D290:D291"/>
    <mergeCell ref="E290:F291"/>
    <mergeCell ref="A277:A278"/>
    <mergeCell ref="B277:B278"/>
    <mergeCell ref="C277:C278"/>
    <mergeCell ref="D277:D278"/>
    <mergeCell ref="E277:F278"/>
    <mergeCell ref="AB290:AG290"/>
    <mergeCell ref="AH290:AL290"/>
    <mergeCell ref="AM290:AZ290"/>
    <mergeCell ref="BA290:BP290"/>
    <mergeCell ref="G290:G291"/>
    <mergeCell ref="H290:H291"/>
    <mergeCell ref="I290:I291"/>
    <mergeCell ref="J290:J291"/>
    <mergeCell ref="K290:K291"/>
    <mergeCell ref="AB277:AG277"/>
    <mergeCell ref="AH277:AL277"/>
    <mergeCell ref="AM277:AZ277"/>
    <mergeCell ref="BA277:BP277"/>
    <mergeCell ref="BQ290:BQ291"/>
    <mergeCell ref="W290:W291"/>
    <mergeCell ref="X290:X291"/>
    <mergeCell ref="Y290:Y291"/>
    <mergeCell ref="Z290:Z291"/>
    <mergeCell ref="AA290:AA291"/>
    <mergeCell ref="L290:O290"/>
    <mergeCell ref="P290:S290"/>
    <mergeCell ref="T290:T291"/>
    <mergeCell ref="U290:U291"/>
    <mergeCell ref="V290:V291"/>
    <mergeCell ref="BQ277:BQ278"/>
    <mergeCell ref="W277:W278"/>
    <mergeCell ref="X277:X278"/>
    <mergeCell ref="Y277:Y278"/>
    <mergeCell ref="Z277:Z278"/>
    <mergeCell ref="AA277:AA278"/>
    <mergeCell ref="G277:G278"/>
    <mergeCell ref="H277:H278"/>
    <mergeCell ref="I277:I278"/>
    <mergeCell ref="J277:J278"/>
    <mergeCell ref="K277:K278"/>
    <mergeCell ref="L277:O277"/>
    <mergeCell ref="P277:S277"/>
    <mergeCell ref="T277:T278"/>
    <mergeCell ref="U277:U278"/>
    <mergeCell ref="V277:V278"/>
    <mergeCell ref="X14:X15"/>
    <mergeCell ref="Y14:Y15"/>
    <mergeCell ref="Z14:Z15"/>
    <mergeCell ref="W14:W15"/>
    <mergeCell ref="L14:O14"/>
    <mergeCell ref="P14:S14"/>
    <mergeCell ref="T14:T15"/>
    <mergeCell ref="U14:U15"/>
    <mergeCell ref="V14:V15"/>
    <mergeCell ref="G14:G15"/>
    <mergeCell ref="H14:H15"/>
    <mergeCell ref="I14:I15"/>
    <mergeCell ref="J14:J15"/>
    <mergeCell ref="K14:K15"/>
    <mergeCell ref="A14:A15"/>
    <mergeCell ref="B14:B15"/>
    <mergeCell ref="C14:C15"/>
    <mergeCell ref="D14:D15"/>
    <mergeCell ref="E14:F15"/>
    <mergeCell ref="BQ370:BQ371"/>
    <mergeCell ref="BQ14:BQ15"/>
    <mergeCell ref="AA14:AA15"/>
    <mergeCell ref="AB14:AG14"/>
    <mergeCell ref="AH14:AL14"/>
    <mergeCell ref="AM14:AZ14"/>
    <mergeCell ref="BA14:BP14"/>
    <mergeCell ref="B347:C347"/>
    <mergeCell ref="A370:A371"/>
    <mergeCell ref="B370:B371"/>
    <mergeCell ref="C370:C371"/>
    <mergeCell ref="D370:D371"/>
    <mergeCell ref="E370:F371"/>
    <mergeCell ref="G370:G371"/>
    <mergeCell ref="H370:H371"/>
    <mergeCell ref="I370:I371"/>
    <mergeCell ref="P370:S370"/>
    <mergeCell ref="T370:T371"/>
    <mergeCell ref="U370:U371"/>
    <mergeCell ref="V370:V371"/>
    <mergeCell ref="B274:E274"/>
    <mergeCell ref="X370:X371"/>
    <mergeCell ref="Y370:Y371"/>
    <mergeCell ref="Z370:Z371"/>
    <mergeCell ref="AA370:AA371"/>
    <mergeCell ref="AB370:AG370"/>
    <mergeCell ref="AH370:AL370"/>
    <mergeCell ref="AM370:AZ370"/>
    <mergeCell ref="BA370:BP370"/>
    <mergeCell ref="W370:W371"/>
    <mergeCell ref="L321:O321"/>
    <mergeCell ref="P321:S321"/>
    <mergeCell ref="T321:T322"/>
    <mergeCell ref="U321:U322"/>
    <mergeCell ref="V321:V322"/>
    <mergeCell ref="G321:G322"/>
    <mergeCell ref="H321:H322"/>
    <mergeCell ref="I321:I322"/>
    <mergeCell ref="J321:J322"/>
    <mergeCell ref="K321:K322"/>
    <mergeCell ref="AB321:AG321"/>
    <mergeCell ref="AH321:AL321"/>
    <mergeCell ref="AM321:AZ321"/>
    <mergeCell ref="BA321:BP321"/>
  </mergeCells>
  <dataValidations count="7">
    <dataValidation type="list" allowBlank="1" showInputMessage="1" showErrorMessage="1" sqref="F374 F281 F324:F326 F353 F337:F341 F283:F285 F17:F271" xr:uid="{7EF3E8F9-DC77-4E65-ACD3-C1725247AFB1}">
      <formula1>"księgowa brutto, odtworzeniowa nowa, rzeczywista, inna"</formula1>
    </dataValidation>
    <dataValidation type="list" allowBlank="1" showInputMessage="1" showErrorMessage="1" sqref="AC293:AC299 AC324:AC325 AC337:AC340 AC17:AC101 AC280:AC281" xr:uid="{4F5A74DC-7AD6-4D6C-923B-B01901DDB7A3}">
      <formula1>"tymczasowo, na stałe"</formula1>
    </dataValidation>
    <dataValidation type="list" allowBlank="1" showInputMessage="1" showErrorMessage="1" sqref="W293:AA299 W337:AA340 AH324:AH325 W324:AA325 AH337:AH340 AH293:AH299 Y17:Y101 W280:AA280 AH17:AH101 W17:W101 AH280:AH281 Y281 W281" xr:uid="{7110BD82-7DE2-4EB1-A3F7-4089DD00F875}">
      <formula1>"TAK - A i B, TAK - tylko A, TAK - tylko B, NIE"</formula1>
    </dataValidation>
    <dataValidation type="list" allowBlank="1" showInputMessage="1" showErrorMessage="1" sqref="BH293:BJ299 BH324:BJ325 BH337:BJ340 BH17:BJ101 BH280:BJ281" xr:uid="{AE2A2E54-C49E-4DDB-BFF8-96B66D6412DC}">
      <formula1>"TAK - uruchamiana automatycznie, TAK - uruchamiana ręcznie, NIE"</formula1>
    </dataValidation>
    <dataValidation type="list" allowBlank="1" showInputMessage="1" showErrorMessage="1" sqref="N280:O280 AM293:AQ299 W324:AB325 T324:T325 AH324:AH325 J324:J325 AU324:AV325 AM324:AQ325 AX324:AY325 BL324:BL325 BA324:BB325 N324:O325 Y281 BN337:BO340 AF337:AF340 W337:AB340 T337:T340 AH337:AH340 J337:J340 AU337:AV340 AM337:AQ340 AX337:AY340 BL337:BL340 BA337:BB340 N337:O340 AF280:AF281 W281 BN324:BO325 AF324:AF325 BN293:BO299 AF293:AF299 W293:AB299 T293:T299 AH293:AH299 J293:J299 AU293:AV299 N293:O299 AX293:AY299 BL293:BL299 BA293:BB299 W280:AB280 AU280:AV280 AM280:AQ280 AX280:AY280 BL280 BA280:BB280 W17:W101 BN17:BO101 AM17:AN101 AH17:AH101 AQ17:AQ101 J17:J101 AB17:AB101 Y17:Y101 T17:T101 AF17:AF101 T280:T281 AB281 J280:J281 AQ281 AM281:AN281 BN280:BO281 AH280:AH281" xr:uid="{52467464-F538-4221-BAB3-BF6ADDB97757}">
      <formula1>"TAK, NIE"</formula1>
    </dataValidation>
    <dataValidation type="list" allowBlank="1" showInputMessage="1" showErrorMessage="1" sqref="K337:K340 K324:K325 K293:K299 K280" xr:uid="{DDF345BC-0592-4E55-85F6-AF90195F82F9}">
      <formula1>"dobry, dostateczny, zły"</formula1>
    </dataValidation>
    <dataValidation type="list" allowBlank="1" showInputMessage="1" showErrorMessage="1" sqref="AW337:AW340 AW324:AW325 AW293:AW299 AW280" xr:uid="{05012592-5B54-446C-9E83-3E41682BB693}">
      <formula1>"TAK - wewnętrzny, TAK - zewnętrzny, TAK - wewnętrzny i zewnętrzny, NIE"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2"/>
  <sheetViews>
    <sheetView topLeftCell="A13" zoomScaleNormal="100" workbookViewId="0">
      <selection activeCell="H33" sqref="H33"/>
    </sheetView>
  </sheetViews>
  <sheetFormatPr defaultColWidth="9.140625" defaultRowHeight="14.25"/>
  <cols>
    <col min="1" max="1" width="6.5703125" style="4" customWidth="1"/>
    <col min="2" max="2" width="47.7109375" style="12" customWidth="1"/>
    <col min="3" max="3" width="30.42578125" style="9" customWidth="1"/>
    <col min="4" max="4" width="18.28515625" style="10" customWidth="1"/>
    <col min="5" max="5" width="15.85546875" style="10" customWidth="1"/>
    <col min="6" max="6" width="23.42578125" style="14" customWidth="1"/>
    <col min="7" max="7" width="19.28515625" style="13" customWidth="1"/>
    <col min="8" max="8" width="29.5703125" style="11" customWidth="1"/>
    <col min="9" max="9" width="37.140625" style="11" customWidth="1"/>
    <col min="10" max="10" width="9.140625" style="4"/>
    <col min="11" max="11" width="10.85546875" style="4" bestFit="1" customWidth="1"/>
    <col min="12" max="16384" width="9.140625" style="4"/>
  </cols>
  <sheetData>
    <row r="1" spans="1:8">
      <c r="B1" s="99" t="s">
        <v>405</v>
      </c>
      <c r="C1" s="9" t="s">
        <v>575</v>
      </c>
    </row>
    <row r="2" spans="1:8">
      <c r="H2" s="5"/>
    </row>
    <row r="3" spans="1:8" ht="25.5">
      <c r="A3" s="45" t="s">
        <v>0</v>
      </c>
      <c r="B3" s="45" t="s">
        <v>1</v>
      </c>
      <c r="C3" s="46" t="s">
        <v>71</v>
      </c>
      <c r="D3" s="40" t="s">
        <v>66</v>
      </c>
      <c r="E3" s="41" t="s">
        <v>67</v>
      </c>
      <c r="F3" s="44" t="s">
        <v>107</v>
      </c>
    </row>
    <row r="4" spans="1:8">
      <c r="A4" s="39"/>
      <c r="B4" s="39" t="s">
        <v>839</v>
      </c>
      <c r="C4" s="42"/>
      <c r="D4" s="64"/>
      <c r="E4" s="64"/>
      <c r="F4" s="65"/>
    </row>
    <row r="5" spans="1:8" ht="18" customHeight="1">
      <c r="A5" s="117" t="s">
        <v>97</v>
      </c>
      <c r="B5" s="319" t="s">
        <v>72</v>
      </c>
      <c r="C5" s="320">
        <v>415028.33</v>
      </c>
      <c r="D5" s="47" t="s">
        <v>79</v>
      </c>
      <c r="E5" s="418" t="s">
        <v>819</v>
      </c>
      <c r="F5" s="415" t="s">
        <v>382</v>
      </c>
    </row>
    <row r="6" spans="1:8" ht="27.6" customHeight="1">
      <c r="A6" s="117" t="s">
        <v>98</v>
      </c>
      <c r="B6" s="319" t="s">
        <v>381</v>
      </c>
      <c r="C6" s="320">
        <v>21693.88</v>
      </c>
      <c r="D6" s="47" t="s">
        <v>79</v>
      </c>
      <c r="E6" s="416"/>
      <c r="F6" s="419"/>
    </row>
    <row r="7" spans="1:8" ht="15" customHeight="1">
      <c r="A7" s="117" t="s">
        <v>99</v>
      </c>
      <c r="B7" s="319" t="s">
        <v>73</v>
      </c>
      <c r="C7" s="321">
        <v>60076.11</v>
      </c>
      <c r="D7" s="47" t="s">
        <v>79</v>
      </c>
      <c r="E7" s="416"/>
      <c r="F7" s="419"/>
    </row>
    <row r="8" spans="1:8" ht="18.600000000000001" customHeight="1">
      <c r="A8" s="117" t="s">
        <v>100</v>
      </c>
      <c r="B8" s="322" t="s">
        <v>102</v>
      </c>
      <c r="C8" s="320">
        <v>55883.49</v>
      </c>
      <c r="D8" s="47" t="s">
        <v>79</v>
      </c>
      <c r="E8" s="416"/>
      <c r="F8" s="419"/>
    </row>
    <row r="9" spans="1:8" ht="16.899999999999999" customHeight="1">
      <c r="A9" s="117" t="s">
        <v>101</v>
      </c>
      <c r="B9" s="322" t="s">
        <v>104</v>
      </c>
      <c r="C9" s="320">
        <v>20651.7</v>
      </c>
      <c r="D9" s="47" t="s">
        <v>79</v>
      </c>
      <c r="E9" s="416"/>
      <c r="F9" s="419"/>
    </row>
    <row r="10" spans="1:8" ht="17.45" customHeight="1">
      <c r="A10" s="36"/>
      <c r="B10" s="37" t="s">
        <v>103</v>
      </c>
      <c r="C10" s="203">
        <f>SUM(C5:C9)</f>
        <v>573333.51</v>
      </c>
      <c r="D10" s="47" t="s">
        <v>79</v>
      </c>
      <c r="E10" s="417"/>
      <c r="F10" s="420"/>
      <c r="H10" s="48"/>
    </row>
    <row r="11" spans="1:8">
      <c r="A11" s="32"/>
      <c r="B11" s="32" t="s">
        <v>154</v>
      </c>
      <c r="C11" s="43"/>
      <c r="D11" s="64"/>
      <c r="E11" s="217"/>
      <c r="F11" s="218"/>
      <c r="G11" s="72"/>
      <c r="H11" s="73"/>
    </row>
    <row r="12" spans="1:8">
      <c r="A12" s="33" t="s">
        <v>97</v>
      </c>
      <c r="B12" s="34" t="s">
        <v>72</v>
      </c>
      <c r="C12" s="201">
        <v>65260</v>
      </c>
      <c r="D12" s="47" t="s">
        <v>79</v>
      </c>
      <c r="E12" s="418" t="s">
        <v>824</v>
      </c>
      <c r="F12" s="415" t="s">
        <v>401</v>
      </c>
    </row>
    <row r="13" spans="1:8">
      <c r="A13" s="33" t="s">
        <v>98</v>
      </c>
      <c r="B13" s="34" t="s">
        <v>73</v>
      </c>
      <c r="C13" s="202">
        <v>27263</v>
      </c>
      <c r="D13" s="47" t="s">
        <v>79</v>
      </c>
      <c r="E13" s="416"/>
      <c r="F13" s="416"/>
    </row>
    <row r="14" spans="1:8">
      <c r="A14" s="33" t="s">
        <v>99</v>
      </c>
      <c r="B14" s="35" t="s">
        <v>102</v>
      </c>
      <c r="C14" s="201">
        <v>1270</v>
      </c>
      <c r="D14" s="47" t="s">
        <v>79</v>
      </c>
      <c r="E14" s="416"/>
      <c r="F14" s="416"/>
    </row>
    <row r="15" spans="1:8" ht="13.9" customHeight="1">
      <c r="A15" s="36"/>
      <c r="B15" s="37" t="s">
        <v>103</v>
      </c>
      <c r="C15" s="203">
        <f>SUM(C12:C14)</f>
        <v>93793</v>
      </c>
      <c r="D15" s="47"/>
      <c r="E15" s="417"/>
      <c r="F15" s="417"/>
    </row>
    <row r="16" spans="1:8">
      <c r="A16" s="32"/>
      <c r="B16" s="32" t="s">
        <v>153</v>
      </c>
      <c r="C16" s="43"/>
      <c r="D16" s="64"/>
      <c r="E16" s="217"/>
      <c r="F16" s="218"/>
    </row>
    <row r="17" spans="1:7">
      <c r="A17" s="33" t="s">
        <v>97</v>
      </c>
      <c r="B17" s="34" t="s">
        <v>72</v>
      </c>
      <c r="C17" s="201">
        <v>108412.17</v>
      </c>
      <c r="D17" s="47" t="s">
        <v>79</v>
      </c>
      <c r="E17" s="418" t="s">
        <v>817</v>
      </c>
      <c r="F17" s="415" t="s">
        <v>385</v>
      </c>
    </row>
    <row r="18" spans="1:7">
      <c r="A18" s="33" t="s">
        <v>98</v>
      </c>
      <c r="B18" s="34" t="s">
        <v>73</v>
      </c>
      <c r="C18" s="202">
        <v>340174.46</v>
      </c>
      <c r="D18" s="47" t="s">
        <v>79</v>
      </c>
      <c r="E18" s="416"/>
      <c r="F18" s="423"/>
    </row>
    <row r="19" spans="1:7">
      <c r="A19" s="33" t="s">
        <v>99</v>
      </c>
      <c r="B19" s="126" t="s">
        <v>102</v>
      </c>
      <c r="C19" s="201">
        <v>2515</v>
      </c>
      <c r="D19" s="47" t="s">
        <v>79</v>
      </c>
      <c r="E19" s="416"/>
      <c r="F19" s="423"/>
      <c r="G19" s="127"/>
    </row>
    <row r="20" spans="1:7">
      <c r="A20" s="33"/>
      <c r="B20" s="37" t="s">
        <v>103</v>
      </c>
      <c r="C20" s="203">
        <f>SUM(C17:C19)</f>
        <v>451101.63</v>
      </c>
      <c r="D20" s="47" t="s">
        <v>79</v>
      </c>
      <c r="E20" s="417"/>
      <c r="F20" s="424"/>
    </row>
    <row r="21" spans="1:7">
      <c r="A21" s="38"/>
      <c r="B21" s="32" t="s">
        <v>572</v>
      </c>
      <c r="C21" s="43"/>
      <c r="D21" s="64"/>
      <c r="E21" s="64"/>
      <c r="F21" s="65"/>
    </row>
    <row r="22" spans="1:7">
      <c r="A22" s="33" t="s">
        <v>97</v>
      </c>
      <c r="B22" s="34" t="s">
        <v>72</v>
      </c>
      <c r="C22" s="201">
        <v>34147.01</v>
      </c>
      <c r="D22" s="47" t="s">
        <v>79</v>
      </c>
      <c r="E22" s="418" t="s">
        <v>666</v>
      </c>
      <c r="F22" s="415" t="s">
        <v>412</v>
      </c>
    </row>
    <row r="23" spans="1:7">
      <c r="A23" s="33" t="s">
        <v>98</v>
      </c>
      <c r="B23" s="34" t="s">
        <v>73</v>
      </c>
      <c r="C23" s="202">
        <v>180986.81</v>
      </c>
      <c r="D23" s="47" t="s">
        <v>79</v>
      </c>
      <c r="E23" s="421"/>
      <c r="F23" s="421"/>
    </row>
    <row r="24" spans="1:7">
      <c r="A24" s="33" t="s">
        <v>99</v>
      </c>
      <c r="B24" s="35" t="s">
        <v>102</v>
      </c>
      <c r="C24" s="201">
        <v>1985.96</v>
      </c>
      <c r="D24" s="47" t="s">
        <v>79</v>
      </c>
      <c r="E24" s="421"/>
      <c r="F24" s="421"/>
    </row>
    <row r="25" spans="1:7" ht="19.149999999999999" customHeight="1">
      <c r="A25" s="33"/>
      <c r="B25" s="37" t="s">
        <v>103</v>
      </c>
      <c r="C25" s="203">
        <f>SUM(C22:C24)</f>
        <v>217119.78</v>
      </c>
      <c r="D25" s="47" t="s">
        <v>79</v>
      </c>
      <c r="E25" s="422"/>
      <c r="F25" s="425"/>
    </row>
    <row r="26" spans="1:7">
      <c r="A26" s="32"/>
      <c r="B26" s="32" t="s">
        <v>155</v>
      </c>
      <c r="C26" s="43"/>
      <c r="D26" s="64"/>
      <c r="E26" s="64"/>
      <c r="F26" s="65"/>
    </row>
    <row r="27" spans="1:7">
      <c r="A27" s="33" t="s">
        <v>97</v>
      </c>
      <c r="B27" s="34" t="s">
        <v>105</v>
      </c>
      <c r="C27" s="201">
        <v>68939.850000000006</v>
      </c>
      <c r="D27" s="47" t="s">
        <v>79</v>
      </c>
      <c r="E27" s="418" t="s">
        <v>697</v>
      </c>
      <c r="F27" s="415" t="s">
        <v>698</v>
      </c>
    </row>
    <row r="28" spans="1:7">
      <c r="A28" s="33" t="s">
        <v>98</v>
      </c>
      <c r="B28" s="34" t="s">
        <v>73</v>
      </c>
      <c r="C28" s="202">
        <v>147737.91</v>
      </c>
      <c r="D28" s="47" t="s">
        <v>79</v>
      </c>
      <c r="E28" s="426"/>
      <c r="F28" s="421"/>
    </row>
    <row r="29" spans="1:7">
      <c r="A29" s="33" t="s">
        <v>99</v>
      </c>
      <c r="B29" s="35" t="s">
        <v>102</v>
      </c>
      <c r="C29" s="201">
        <v>3079</v>
      </c>
      <c r="D29" s="47" t="s">
        <v>79</v>
      </c>
      <c r="E29" s="426"/>
      <c r="F29" s="421"/>
    </row>
    <row r="30" spans="1:7" ht="19.899999999999999" customHeight="1">
      <c r="A30" s="33"/>
      <c r="B30" s="37" t="s">
        <v>103</v>
      </c>
      <c r="C30" s="203">
        <f>SUM(C27:C29)</f>
        <v>219756.76</v>
      </c>
      <c r="D30" s="47" t="s">
        <v>79</v>
      </c>
      <c r="E30" s="425"/>
      <c r="F30" s="422"/>
    </row>
    <row r="31" spans="1:7">
      <c r="A31" s="32"/>
      <c r="B31" s="32" t="s">
        <v>414</v>
      </c>
      <c r="C31" s="43"/>
      <c r="D31" s="64"/>
      <c r="E31" s="64"/>
      <c r="F31" s="65"/>
    </row>
    <row r="32" spans="1:7">
      <c r="A32" s="33" t="s">
        <v>97</v>
      </c>
      <c r="B32" s="34" t="s">
        <v>72</v>
      </c>
      <c r="C32" s="201">
        <v>67071.89</v>
      </c>
      <c r="D32" s="47" t="s">
        <v>79</v>
      </c>
      <c r="E32" s="418" t="s">
        <v>437</v>
      </c>
      <c r="F32" s="415" t="s">
        <v>438</v>
      </c>
    </row>
    <row r="33" spans="1:6">
      <c r="A33" s="33" t="s">
        <v>98</v>
      </c>
      <c r="B33" s="34" t="s">
        <v>73</v>
      </c>
      <c r="C33" s="202">
        <v>8847.2800000000007</v>
      </c>
      <c r="D33" s="47" t="s">
        <v>79</v>
      </c>
      <c r="E33" s="421"/>
      <c r="F33" s="421"/>
    </row>
    <row r="34" spans="1:6">
      <c r="A34" s="33" t="s">
        <v>99</v>
      </c>
      <c r="B34" s="35" t="s">
        <v>102</v>
      </c>
      <c r="C34" s="201">
        <v>9432.73</v>
      </c>
      <c r="D34" s="47" t="s">
        <v>79</v>
      </c>
      <c r="E34" s="421"/>
      <c r="F34" s="421"/>
    </row>
    <row r="35" spans="1:6" ht="19.899999999999999" customHeight="1">
      <c r="A35" s="33"/>
      <c r="B35" s="37" t="s">
        <v>103</v>
      </c>
      <c r="C35" s="203">
        <f>SUM(C32:C34)</f>
        <v>85351.9</v>
      </c>
      <c r="D35" s="47" t="s">
        <v>79</v>
      </c>
      <c r="E35" s="422"/>
      <c r="F35" s="422"/>
    </row>
    <row r="36" spans="1:6">
      <c r="A36" s="32"/>
      <c r="B36" s="32" t="s">
        <v>151</v>
      </c>
      <c r="C36" s="43"/>
      <c r="D36" s="64"/>
      <c r="E36" s="64"/>
      <c r="F36" s="65"/>
    </row>
    <row r="37" spans="1:6">
      <c r="A37" s="33" t="s">
        <v>97</v>
      </c>
      <c r="B37" s="34" t="s">
        <v>72</v>
      </c>
      <c r="C37" s="201">
        <v>63345.02</v>
      </c>
      <c r="D37" s="47" t="s">
        <v>79</v>
      </c>
      <c r="E37" s="418" t="s">
        <v>702</v>
      </c>
      <c r="F37" s="415" t="s">
        <v>401</v>
      </c>
    </row>
    <row r="38" spans="1:6">
      <c r="A38" s="33" t="s">
        <v>98</v>
      </c>
      <c r="B38" s="34" t="s">
        <v>73</v>
      </c>
      <c r="C38" s="202">
        <v>10740.48</v>
      </c>
      <c r="D38" s="47" t="s">
        <v>79</v>
      </c>
      <c r="E38" s="421"/>
      <c r="F38" s="421"/>
    </row>
    <row r="39" spans="1:6">
      <c r="A39" s="33" t="s">
        <v>99</v>
      </c>
      <c r="B39" s="35" t="s">
        <v>102</v>
      </c>
      <c r="C39" s="201">
        <v>2995.05</v>
      </c>
      <c r="D39" s="47" t="s">
        <v>79</v>
      </c>
      <c r="E39" s="421"/>
      <c r="F39" s="421"/>
    </row>
    <row r="40" spans="1:6" ht="16.149999999999999" customHeight="1">
      <c r="A40" s="33"/>
      <c r="B40" s="37" t="s">
        <v>103</v>
      </c>
      <c r="C40" s="203">
        <f>SUM(C37:C39)</f>
        <v>77080.55</v>
      </c>
      <c r="D40" s="47" t="s">
        <v>79</v>
      </c>
      <c r="E40" s="422"/>
      <c r="F40" s="422"/>
    </row>
    <row r="41" spans="1:6">
      <c r="A41" s="32"/>
      <c r="B41" s="32" t="s">
        <v>152</v>
      </c>
      <c r="C41" s="43"/>
      <c r="D41" s="64"/>
      <c r="E41" s="64"/>
      <c r="F41" s="65"/>
    </row>
    <row r="42" spans="1:6">
      <c r="A42" s="33" t="s">
        <v>97</v>
      </c>
      <c r="B42" s="34" t="s">
        <v>105</v>
      </c>
      <c r="C42" s="201">
        <v>32220.32</v>
      </c>
      <c r="D42" s="47" t="s">
        <v>79</v>
      </c>
      <c r="E42" s="418" t="s">
        <v>703</v>
      </c>
      <c r="F42" s="415" t="s">
        <v>402</v>
      </c>
    </row>
    <row r="43" spans="1:6">
      <c r="A43" s="33" t="s">
        <v>98</v>
      </c>
      <c r="B43" s="34" t="s">
        <v>73</v>
      </c>
      <c r="C43" s="202">
        <v>6109</v>
      </c>
      <c r="D43" s="47" t="s">
        <v>79</v>
      </c>
      <c r="E43" s="421"/>
      <c r="F43" s="421"/>
    </row>
    <row r="44" spans="1:6">
      <c r="A44" s="33" t="s">
        <v>99</v>
      </c>
      <c r="B44" s="35" t="s">
        <v>102</v>
      </c>
      <c r="C44" s="201">
        <v>959.4</v>
      </c>
      <c r="D44" s="47" t="s">
        <v>79</v>
      </c>
      <c r="E44" s="421"/>
      <c r="F44" s="421"/>
    </row>
    <row r="45" spans="1:6">
      <c r="A45" s="33"/>
      <c r="B45" s="37" t="s">
        <v>103</v>
      </c>
      <c r="C45" s="203">
        <f>SUM(C42:C44)</f>
        <v>39288.720000000001</v>
      </c>
      <c r="D45" s="47" t="s">
        <v>79</v>
      </c>
      <c r="E45" s="422"/>
      <c r="F45" s="422"/>
    </row>
    <row r="46" spans="1:6">
      <c r="A46" s="32"/>
      <c r="B46" s="32" t="s">
        <v>416</v>
      </c>
      <c r="C46" s="43"/>
      <c r="D46" s="64"/>
      <c r="E46" s="64"/>
      <c r="F46" s="65"/>
    </row>
    <row r="47" spans="1:6">
      <c r="A47" s="33" t="s">
        <v>97</v>
      </c>
      <c r="B47" s="34" t="s">
        <v>105</v>
      </c>
      <c r="C47" s="201">
        <v>22000</v>
      </c>
      <c r="D47" s="47" t="s">
        <v>79</v>
      </c>
      <c r="E47" s="418" t="s">
        <v>415</v>
      </c>
      <c r="F47" s="415" t="s">
        <v>412</v>
      </c>
    </row>
    <row r="48" spans="1:6">
      <c r="A48" s="33" t="s">
        <v>98</v>
      </c>
      <c r="B48" s="34" t="s">
        <v>73</v>
      </c>
      <c r="C48" s="202">
        <v>61900</v>
      </c>
      <c r="D48" s="47" t="s">
        <v>79</v>
      </c>
      <c r="E48" s="416"/>
      <c r="F48" s="416"/>
    </row>
    <row r="49" spans="1:6" ht="15" thickBot="1">
      <c r="A49" s="33"/>
      <c r="B49" s="37" t="s">
        <v>103</v>
      </c>
      <c r="C49" s="203">
        <f>SUM(C47:C48)</f>
        <v>83900</v>
      </c>
      <c r="D49" s="47" t="s">
        <v>79</v>
      </c>
      <c r="E49" s="417"/>
      <c r="F49" s="417"/>
    </row>
    <row r="50" spans="1:6" ht="22.9" customHeight="1" thickBot="1">
      <c r="A50" s="97"/>
      <c r="B50" s="98" t="s">
        <v>106</v>
      </c>
      <c r="C50" s="239">
        <f>SUM(C10,C15,C20,C25,C30,C35,C40,C45,C49)</f>
        <v>1840725.85</v>
      </c>
      <c r="D50" s="64"/>
      <c r="E50" s="64"/>
      <c r="F50" s="65"/>
    </row>
    <row r="54" spans="1:6" ht="22.15" customHeight="1">
      <c r="A54" s="84"/>
      <c r="B54" s="80" t="s">
        <v>1</v>
      </c>
      <c r="C54" s="81" t="s">
        <v>75</v>
      </c>
      <c r="D54" s="85"/>
      <c r="E54" s="352"/>
    </row>
    <row r="55" spans="1:6" ht="21" customHeight="1">
      <c r="A55" s="84"/>
      <c r="B55" s="88" t="s">
        <v>72</v>
      </c>
      <c r="C55" s="22">
        <f>SUM(C5:C6,C8:C9,C12,C14,C17,C19:C19,C22,C24,C27,C29,C32,C34,C37,C39:C39,C42,C44,C47)</f>
        <v>996890.8</v>
      </c>
      <c r="D55" s="85"/>
      <c r="E55" s="352"/>
    </row>
    <row r="56" spans="1:6" ht="22.15" customHeight="1">
      <c r="A56" s="84"/>
      <c r="B56" s="88" t="s">
        <v>73</v>
      </c>
      <c r="C56" s="22">
        <f>SUM(C7,C13,C18,C23,C28,C33,C38,C43,C48)</f>
        <v>843835.05</v>
      </c>
      <c r="D56" s="85"/>
      <c r="E56" s="352"/>
    </row>
    <row r="57" spans="1:6" ht="20.45" customHeight="1">
      <c r="A57" s="84"/>
      <c r="B57" s="82" t="s">
        <v>16</v>
      </c>
      <c r="C57" s="83">
        <f>SUM(C55:C56)</f>
        <v>1840725.85</v>
      </c>
      <c r="D57" s="85"/>
      <c r="E57" s="352"/>
    </row>
    <row r="58" spans="1:6">
      <c r="A58" s="84"/>
      <c r="B58" s="21"/>
      <c r="C58" s="21"/>
      <c r="D58" s="85"/>
      <c r="E58" s="85"/>
    </row>
    <row r="59" spans="1:6">
      <c r="A59" s="84"/>
      <c r="B59" s="21" t="s">
        <v>117</v>
      </c>
      <c r="C59" s="21"/>
      <c r="D59" s="85"/>
      <c r="E59" s="85"/>
    </row>
    <row r="60" spans="1:6">
      <c r="A60" s="84"/>
      <c r="B60" s="21" t="s">
        <v>77</v>
      </c>
      <c r="C60" s="21"/>
      <c r="D60" s="85"/>
      <c r="E60" s="85"/>
    </row>
    <row r="61" spans="1:6">
      <c r="A61" s="84"/>
      <c r="B61" s="21" t="s">
        <v>78</v>
      </c>
      <c r="C61" s="21"/>
      <c r="D61" s="85"/>
      <c r="E61" s="85"/>
    </row>
    <row r="62" spans="1:6">
      <c r="A62" s="84"/>
      <c r="B62" s="86"/>
      <c r="C62" s="87"/>
      <c r="D62" s="85"/>
      <c r="E62" s="85"/>
    </row>
  </sheetData>
  <mergeCells count="18">
    <mergeCell ref="F37:F40"/>
    <mergeCell ref="F12:F15"/>
    <mergeCell ref="F47:F49"/>
    <mergeCell ref="E47:E49"/>
    <mergeCell ref="F5:F10"/>
    <mergeCell ref="E5:E10"/>
    <mergeCell ref="E42:E45"/>
    <mergeCell ref="F42:F45"/>
    <mergeCell ref="E22:E25"/>
    <mergeCell ref="E17:E20"/>
    <mergeCell ref="F17:F20"/>
    <mergeCell ref="E12:E15"/>
    <mergeCell ref="E32:E35"/>
    <mergeCell ref="F32:F35"/>
    <mergeCell ref="F22:F25"/>
    <mergeCell ref="E37:E40"/>
    <mergeCell ref="E27:E30"/>
    <mergeCell ref="F27:F30"/>
  </mergeCells>
  <phoneticPr fontId="39" type="noConversion"/>
  <pageMargins left="0.31496062992125984" right="0.31496062992125984" top="0.35433070866141736" bottom="0.15748031496062992" header="0.31496062992125984" footer="0.31496062992125984"/>
  <pageSetup paperSize="9" scale="6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zoomScale="90" zoomScaleNormal="90" workbookViewId="0">
      <pane ySplit="3" topLeftCell="A13" activePane="bottomLeft" state="frozen"/>
      <selection pane="bottomLeft" activeCell="F19" sqref="F19"/>
    </sheetView>
  </sheetViews>
  <sheetFormatPr defaultColWidth="9.140625" defaultRowHeight="14.25"/>
  <cols>
    <col min="1" max="1" width="4.5703125" style="1" customWidth="1"/>
    <col min="2" max="2" width="16.5703125" style="1" customWidth="1"/>
    <col min="3" max="3" width="15.85546875" style="1" customWidth="1"/>
    <col min="4" max="4" width="18.28515625" style="1" customWidth="1"/>
    <col min="5" max="5" width="23.140625" style="1" customWidth="1"/>
    <col min="6" max="6" width="19.140625" style="1" customWidth="1"/>
    <col min="7" max="7" width="10.28515625" style="1" customWidth="1"/>
    <col min="8" max="8" width="12.42578125" style="1" customWidth="1"/>
    <col min="9" max="9" width="23.28515625" style="1" customWidth="1"/>
    <col min="10" max="10" width="18.7109375" style="1" customWidth="1"/>
    <col min="11" max="11" width="17.28515625" style="1" customWidth="1"/>
    <col min="12" max="12" width="17.140625" style="1" customWidth="1"/>
    <col min="13" max="13" width="15.42578125" style="1" customWidth="1"/>
    <col min="14" max="14" width="15.140625" style="1" customWidth="1"/>
    <col min="15" max="15" width="15.42578125" style="1" customWidth="1"/>
    <col min="16" max="16" width="22.28515625" style="1" customWidth="1"/>
    <col min="17" max="17" width="12.42578125" style="1" customWidth="1"/>
    <col min="18" max="16384" width="9.140625" style="1"/>
  </cols>
  <sheetData>
    <row r="1" spans="1:17" s="5" customFormat="1" ht="22.15" customHeight="1">
      <c r="A1" s="91"/>
      <c r="B1" s="150" t="s">
        <v>573</v>
      </c>
      <c r="C1" s="92"/>
      <c r="D1" s="93"/>
      <c r="E1"/>
      <c r="F1"/>
      <c r="G1"/>
      <c r="H1"/>
      <c r="I1"/>
      <c r="J1"/>
      <c r="K1"/>
      <c r="L1"/>
      <c r="M1"/>
      <c r="N1"/>
      <c r="O1"/>
      <c r="P1"/>
    </row>
    <row r="2" spans="1:17" s="5" customFormat="1" ht="22.15" customHeight="1" thickBot="1">
      <c r="A2" s="102"/>
      <c r="B2" s="103"/>
      <c r="C2" s="102"/>
      <c r="D2" s="104"/>
      <c r="E2"/>
      <c r="F2"/>
      <c r="G2"/>
      <c r="H2"/>
      <c r="I2"/>
      <c r="J2"/>
      <c r="K2"/>
      <c r="L2"/>
      <c r="M2"/>
      <c r="N2"/>
      <c r="O2"/>
      <c r="P2"/>
    </row>
    <row r="3" spans="1:17" s="5" customFormat="1" ht="57.6" customHeight="1" thickBot="1">
      <c r="A3" s="94" t="s">
        <v>0</v>
      </c>
      <c r="B3" s="95" t="s">
        <v>4</v>
      </c>
      <c r="C3" s="124" t="s">
        <v>2</v>
      </c>
      <c r="D3" s="124" t="s">
        <v>156</v>
      </c>
      <c r="E3" s="124" t="s">
        <v>157</v>
      </c>
      <c r="F3" s="124" t="s">
        <v>234</v>
      </c>
      <c r="G3" s="124" t="s">
        <v>158</v>
      </c>
      <c r="H3" s="258" t="s">
        <v>116</v>
      </c>
      <c r="I3" s="258" t="s">
        <v>5</v>
      </c>
      <c r="J3" s="258" t="s">
        <v>68</v>
      </c>
      <c r="K3" s="258" t="s">
        <v>235</v>
      </c>
      <c r="L3" s="124" t="s">
        <v>159</v>
      </c>
      <c r="M3" s="259" t="s">
        <v>118</v>
      </c>
      <c r="N3" s="259" t="s">
        <v>119</v>
      </c>
      <c r="O3" s="259" t="s">
        <v>120</v>
      </c>
      <c r="P3" s="124" t="s">
        <v>160</v>
      </c>
    </row>
    <row r="4" spans="1:17" s="3" customFormat="1" ht="25.5">
      <c r="A4" s="105">
        <v>1</v>
      </c>
      <c r="B4" s="106" t="s">
        <v>161</v>
      </c>
      <c r="C4" s="107" t="s">
        <v>162</v>
      </c>
      <c r="D4" s="107">
        <v>557</v>
      </c>
      <c r="E4" s="107" t="s">
        <v>163</v>
      </c>
      <c r="F4" s="107" t="s">
        <v>164</v>
      </c>
      <c r="G4" s="107">
        <v>3</v>
      </c>
      <c r="H4" s="107">
        <v>1998</v>
      </c>
      <c r="I4" s="107" t="s">
        <v>165</v>
      </c>
      <c r="J4" s="49">
        <v>43643</v>
      </c>
      <c r="K4" s="257" t="s">
        <v>749</v>
      </c>
      <c r="L4" s="288">
        <v>14000</v>
      </c>
      <c r="M4" s="240" t="s">
        <v>762</v>
      </c>
      <c r="N4" s="240" t="s">
        <v>762</v>
      </c>
      <c r="O4" s="240" t="s">
        <v>762</v>
      </c>
      <c r="P4" s="241" t="s">
        <v>166</v>
      </c>
    </row>
    <row r="5" spans="1:17" s="3" customFormat="1" ht="25.5">
      <c r="A5" s="105">
        <v>2</v>
      </c>
      <c r="B5" s="106" t="s">
        <v>167</v>
      </c>
      <c r="C5" s="107" t="s">
        <v>168</v>
      </c>
      <c r="D5" s="107" t="s">
        <v>169</v>
      </c>
      <c r="E5" s="107" t="s">
        <v>170</v>
      </c>
      <c r="F5" s="107" t="s">
        <v>171</v>
      </c>
      <c r="G5" s="107">
        <v>6</v>
      </c>
      <c r="H5" s="107">
        <v>1988</v>
      </c>
      <c r="I5" s="107">
        <v>13143</v>
      </c>
      <c r="J5" s="49">
        <v>13388</v>
      </c>
      <c r="K5" s="257" t="s">
        <v>750</v>
      </c>
      <c r="L5" s="288">
        <v>12000</v>
      </c>
      <c r="M5" s="240" t="s">
        <v>762</v>
      </c>
      <c r="N5" s="240" t="s">
        <v>762</v>
      </c>
      <c r="O5" s="240" t="s">
        <v>762</v>
      </c>
      <c r="P5" s="243" t="s">
        <v>172</v>
      </c>
    </row>
    <row r="6" spans="1:17" s="3" customFormat="1" ht="25.5">
      <c r="A6" s="108">
        <v>3</v>
      </c>
      <c r="B6" s="109" t="s">
        <v>173</v>
      </c>
      <c r="C6" s="110" t="s">
        <v>174</v>
      </c>
      <c r="D6" s="110" t="s">
        <v>175</v>
      </c>
      <c r="E6" s="110" t="s">
        <v>170</v>
      </c>
      <c r="F6" s="111" t="s">
        <v>176</v>
      </c>
      <c r="G6" s="110">
        <v>6</v>
      </c>
      <c r="H6" s="110">
        <v>2014</v>
      </c>
      <c r="I6" s="110" t="s">
        <v>177</v>
      </c>
      <c r="J6" s="49">
        <v>4772</v>
      </c>
      <c r="K6" s="257" t="s">
        <v>751</v>
      </c>
      <c r="L6" s="289">
        <v>700000</v>
      </c>
      <c r="M6" s="240" t="s">
        <v>762</v>
      </c>
      <c r="N6" s="240" t="s">
        <v>762</v>
      </c>
      <c r="O6" s="240" t="s">
        <v>762</v>
      </c>
      <c r="P6" s="243" t="s">
        <v>178</v>
      </c>
    </row>
    <row r="7" spans="1:17" s="3" customFormat="1" ht="25.5">
      <c r="A7" s="105">
        <v>4</v>
      </c>
      <c r="B7" s="112" t="s">
        <v>179</v>
      </c>
      <c r="C7" s="113" t="s">
        <v>180</v>
      </c>
      <c r="D7" s="113" t="s">
        <v>181</v>
      </c>
      <c r="E7" s="113" t="s">
        <v>114</v>
      </c>
      <c r="F7" s="113" t="s">
        <v>182</v>
      </c>
      <c r="G7" s="113">
        <v>5</v>
      </c>
      <c r="H7" s="113">
        <v>2011</v>
      </c>
      <c r="I7" s="113" t="s">
        <v>183</v>
      </c>
      <c r="J7" s="49">
        <v>403610</v>
      </c>
      <c r="K7" s="257" t="s">
        <v>752</v>
      </c>
      <c r="L7" s="288">
        <v>13900</v>
      </c>
      <c r="M7" s="240" t="s">
        <v>762</v>
      </c>
      <c r="N7" s="240" t="s">
        <v>762</v>
      </c>
      <c r="O7" s="240" t="s">
        <v>762</v>
      </c>
      <c r="P7" s="243" t="s">
        <v>178</v>
      </c>
      <c r="Q7" s="260"/>
    </row>
    <row r="8" spans="1:17" s="6" customFormat="1" ht="25.5">
      <c r="A8" s="105">
        <v>5</v>
      </c>
      <c r="B8" s="114" t="s">
        <v>184</v>
      </c>
      <c r="C8" s="115" t="s">
        <v>185</v>
      </c>
      <c r="D8" s="115" t="s">
        <v>186</v>
      </c>
      <c r="E8" s="116" t="s">
        <v>187</v>
      </c>
      <c r="F8" s="117" t="s">
        <v>188</v>
      </c>
      <c r="G8" s="115">
        <v>5</v>
      </c>
      <c r="H8" s="115" t="s">
        <v>189</v>
      </c>
      <c r="I8" s="117" t="s">
        <v>190</v>
      </c>
      <c r="J8" s="49">
        <v>86408</v>
      </c>
      <c r="K8" s="257" t="s">
        <v>753</v>
      </c>
      <c r="L8" s="290" t="s">
        <v>191</v>
      </c>
      <c r="M8" s="240" t="s">
        <v>762</v>
      </c>
      <c r="N8" s="118" t="s">
        <v>191</v>
      </c>
      <c r="O8" s="242" t="s">
        <v>720</v>
      </c>
      <c r="P8" s="243" t="s">
        <v>721</v>
      </c>
      <c r="Q8" s="269"/>
    </row>
    <row r="9" spans="1:17" ht="25.5">
      <c r="A9" s="119">
        <v>6</v>
      </c>
      <c r="B9" s="120" t="s">
        <v>192</v>
      </c>
      <c r="C9" s="121" t="s">
        <v>168</v>
      </c>
      <c r="D9" s="121" t="s">
        <v>193</v>
      </c>
      <c r="E9" s="121" t="s">
        <v>194</v>
      </c>
      <c r="F9" s="121" t="s">
        <v>195</v>
      </c>
      <c r="G9" s="121">
        <v>6</v>
      </c>
      <c r="H9" s="121">
        <v>1987</v>
      </c>
      <c r="I9" s="121">
        <v>7420116</v>
      </c>
      <c r="J9" s="49">
        <v>31393</v>
      </c>
      <c r="K9" s="257" t="s">
        <v>754</v>
      </c>
      <c r="L9" s="288">
        <v>26000</v>
      </c>
      <c r="M9" s="240" t="s">
        <v>762</v>
      </c>
      <c r="N9" s="240" t="s">
        <v>762</v>
      </c>
      <c r="O9" s="240" t="s">
        <v>762</v>
      </c>
      <c r="P9" s="243" t="s">
        <v>178</v>
      </c>
      <c r="Q9" s="260"/>
    </row>
    <row r="10" spans="1:17" s="5" customFormat="1" ht="35.450000000000003" customHeight="1">
      <c r="A10" s="119">
        <v>7</v>
      </c>
      <c r="B10" s="120" t="s">
        <v>196</v>
      </c>
      <c r="C10" s="121" t="s">
        <v>197</v>
      </c>
      <c r="D10" s="121" t="s">
        <v>198</v>
      </c>
      <c r="E10" s="121" t="s">
        <v>194</v>
      </c>
      <c r="F10" s="121" t="s">
        <v>199</v>
      </c>
      <c r="G10" s="121">
        <v>6</v>
      </c>
      <c r="H10" s="121">
        <v>2010</v>
      </c>
      <c r="I10" s="121" t="s">
        <v>200</v>
      </c>
      <c r="J10" s="49">
        <v>19297</v>
      </c>
      <c r="K10" s="257" t="s">
        <v>755</v>
      </c>
      <c r="L10" s="288">
        <v>280000</v>
      </c>
      <c r="M10" s="240" t="s">
        <v>762</v>
      </c>
      <c r="N10" s="240" t="s">
        <v>762</v>
      </c>
      <c r="O10" s="240" t="s">
        <v>762</v>
      </c>
      <c r="P10" s="243" t="s">
        <v>178</v>
      </c>
      <c r="Q10" s="270"/>
    </row>
    <row r="11" spans="1:17" s="5" customFormat="1" ht="25.5">
      <c r="A11" s="105">
        <v>8</v>
      </c>
      <c r="B11" s="122" t="s">
        <v>201</v>
      </c>
      <c r="C11" s="107" t="s">
        <v>202</v>
      </c>
      <c r="D11" s="107" t="s">
        <v>203</v>
      </c>
      <c r="E11" s="107" t="s">
        <v>112</v>
      </c>
      <c r="F11" s="107" t="s">
        <v>204</v>
      </c>
      <c r="G11" s="107">
        <v>0</v>
      </c>
      <c r="H11" s="107">
        <v>2002</v>
      </c>
      <c r="I11" s="107" t="s">
        <v>205</v>
      </c>
      <c r="J11" s="49" t="s">
        <v>598</v>
      </c>
      <c r="K11" s="257" t="s">
        <v>598</v>
      </c>
      <c r="L11" s="290" t="s">
        <v>191</v>
      </c>
      <c r="M11" s="240" t="s">
        <v>762</v>
      </c>
      <c r="N11" s="118" t="s">
        <v>191</v>
      </c>
      <c r="O11" s="123" t="s">
        <v>191</v>
      </c>
      <c r="P11" s="243" t="s">
        <v>178</v>
      </c>
      <c r="Q11" s="270"/>
    </row>
    <row r="12" spans="1:17" s="3" customFormat="1" ht="31.9" customHeight="1">
      <c r="A12" s="119">
        <v>9</v>
      </c>
      <c r="B12" s="120" t="s">
        <v>206</v>
      </c>
      <c r="C12" s="121" t="s">
        <v>180</v>
      </c>
      <c r="D12" s="121" t="s">
        <v>207</v>
      </c>
      <c r="E12" s="121" t="s">
        <v>114</v>
      </c>
      <c r="F12" s="121" t="s">
        <v>208</v>
      </c>
      <c r="G12" s="121">
        <v>7</v>
      </c>
      <c r="H12" s="121">
        <v>2010</v>
      </c>
      <c r="I12" s="121" t="s">
        <v>209</v>
      </c>
      <c r="J12" s="49">
        <v>305048</v>
      </c>
      <c r="K12" s="257" t="s">
        <v>756</v>
      </c>
      <c r="L12" s="288">
        <v>25500</v>
      </c>
      <c r="M12" s="240" t="s">
        <v>762</v>
      </c>
      <c r="N12" s="240" t="s">
        <v>762</v>
      </c>
      <c r="O12" s="240" t="s">
        <v>762</v>
      </c>
      <c r="P12" s="243" t="s">
        <v>178</v>
      </c>
      <c r="Q12" s="260"/>
    </row>
    <row r="13" spans="1:17" s="6" customFormat="1" ht="25.5">
      <c r="A13" s="119">
        <v>10</v>
      </c>
      <c r="B13" s="120" t="s">
        <v>210</v>
      </c>
      <c r="C13" s="121" t="s">
        <v>115</v>
      </c>
      <c r="D13" s="121" t="s">
        <v>211</v>
      </c>
      <c r="E13" s="121" t="s">
        <v>113</v>
      </c>
      <c r="F13" s="121" t="s">
        <v>212</v>
      </c>
      <c r="G13" s="121">
        <v>2</v>
      </c>
      <c r="H13" s="121">
        <v>2013</v>
      </c>
      <c r="I13" s="121" t="s">
        <v>213</v>
      </c>
      <c r="J13" s="49">
        <v>4485</v>
      </c>
      <c r="K13" s="257" t="s">
        <v>757</v>
      </c>
      <c r="L13" s="288">
        <v>121000</v>
      </c>
      <c r="M13" s="240" t="s">
        <v>762</v>
      </c>
      <c r="N13" s="240" t="s">
        <v>762</v>
      </c>
      <c r="O13" s="240" t="s">
        <v>762</v>
      </c>
      <c r="P13" s="243" t="s">
        <v>134</v>
      </c>
      <c r="Q13" s="260"/>
    </row>
    <row r="14" spans="1:17" s="6" customFormat="1" ht="25.5">
      <c r="A14" s="105">
        <v>11</v>
      </c>
      <c r="B14" s="122" t="s">
        <v>214</v>
      </c>
      <c r="C14" s="107" t="s">
        <v>215</v>
      </c>
      <c r="D14" s="107" t="s">
        <v>216</v>
      </c>
      <c r="E14" s="107" t="s">
        <v>217</v>
      </c>
      <c r="F14" s="107" t="s">
        <v>218</v>
      </c>
      <c r="G14" s="107">
        <v>2</v>
      </c>
      <c r="H14" s="107">
        <v>1986</v>
      </c>
      <c r="I14" s="107">
        <v>438963</v>
      </c>
      <c r="J14" s="49">
        <v>22590</v>
      </c>
      <c r="K14" s="257" t="s">
        <v>758</v>
      </c>
      <c r="L14" s="290" t="s">
        <v>191</v>
      </c>
      <c r="M14" s="240" t="s">
        <v>762</v>
      </c>
      <c r="N14" s="118" t="s">
        <v>191</v>
      </c>
      <c r="O14" s="240" t="s">
        <v>762</v>
      </c>
      <c r="P14" s="243" t="s">
        <v>178</v>
      </c>
    </row>
    <row r="15" spans="1:17" ht="25.5">
      <c r="A15" s="105">
        <v>12</v>
      </c>
      <c r="B15" s="244" t="s">
        <v>219</v>
      </c>
      <c r="C15" s="123" t="s">
        <v>220</v>
      </c>
      <c r="D15" s="107" t="s">
        <v>221</v>
      </c>
      <c r="E15" s="107" t="s">
        <v>222</v>
      </c>
      <c r="F15" s="107" t="s">
        <v>223</v>
      </c>
      <c r="G15" s="107">
        <v>54</v>
      </c>
      <c r="H15" s="107">
        <v>2008</v>
      </c>
      <c r="I15" s="107" t="s">
        <v>224</v>
      </c>
      <c r="J15" s="49" t="s">
        <v>598</v>
      </c>
      <c r="K15" s="257" t="s">
        <v>598</v>
      </c>
      <c r="L15" s="290" t="s">
        <v>191</v>
      </c>
      <c r="M15" s="240" t="s">
        <v>762</v>
      </c>
      <c r="N15" s="118" t="s">
        <v>191</v>
      </c>
      <c r="O15" s="118" t="s">
        <v>191</v>
      </c>
      <c r="P15" s="243" t="s">
        <v>178</v>
      </c>
      <c r="Q15" s="260"/>
    </row>
    <row r="16" spans="1:17" ht="25.5">
      <c r="A16" s="245">
        <v>13</v>
      </c>
      <c r="B16" s="244" t="s">
        <v>225</v>
      </c>
      <c r="C16" s="123" t="s">
        <v>226</v>
      </c>
      <c r="D16" s="107" t="s">
        <v>227</v>
      </c>
      <c r="E16" s="107" t="s">
        <v>222</v>
      </c>
      <c r="F16" s="107" t="s">
        <v>228</v>
      </c>
      <c r="G16" s="107">
        <v>42</v>
      </c>
      <c r="H16" s="107">
        <v>1999</v>
      </c>
      <c r="I16" s="107" t="s">
        <v>229</v>
      </c>
      <c r="J16" s="49" t="s">
        <v>598</v>
      </c>
      <c r="K16" s="257" t="s">
        <v>598</v>
      </c>
      <c r="L16" s="290" t="s">
        <v>191</v>
      </c>
      <c r="M16" s="240" t="s">
        <v>762</v>
      </c>
      <c r="N16" s="118" t="s">
        <v>191</v>
      </c>
      <c r="O16" s="118" t="s">
        <v>191</v>
      </c>
      <c r="P16" s="243" t="s">
        <v>178</v>
      </c>
      <c r="Q16" s="260"/>
    </row>
    <row r="17" spans="1:17" ht="25.5">
      <c r="A17" s="246">
        <v>14</v>
      </c>
      <c r="B17" s="247" t="s">
        <v>230</v>
      </c>
      <c r="C17" s="248" t="s">
        <v>220</v>
      </c>
      <c r="D17" s="113" t="s">
        <v>231</v>
      </c>
      <c r="E17" s="113" t="s">
        <v>222</v>
      </c>
      <c r="F17" s="113" t="s">
        <v>232</v>
      </c>
      <c r="G17" s="113">
        <v>42</v>
      </c>
      <c r="H17" s="113">
        <v>2003</v>
      </c>
      <c r="I17" s="113" t="s">
        <v>233</v>
      </c>
      <c r="J17" s="49" t="s">
        <v>598</v>
      </c>
      <c r="K17" s="257" t="s">
        <v>598</v>
      </c>
      <c r="L17" s="290" t="s">
        <v>191</v>
      </c>
      <c r="M17" s="240" t="s">
        <v>762</v>
      </c>
      <c r="N17" s="118" t="s">
        <v>191</v>
      </c>
      <c r="O17" s="118" t="s">
        <v>191</v>
      </c>
      <c r="P17" s="243" t="s">
        <v>134</v>
      </c>
      <c r="Q17" s="260"/>
    </row>
    <row r="18" spans="1:17" ht="25.5">
      <c r="A18" s="117">
        <v>15</v>
      </c>
      <c r="B18" s="249" t="s">
        <v>722</v>
      </c>
      <c r="C18" s="250" t="s">
        <v>723</v>
      </c>
      <c r="D18" s="250" t="s">
        <v>724</v>
      </c>
      <c r="E18" s="50" t="s">
        <v>113</v>
      </c>
      <c r="F18" s="50" t="s">
        <v>725</v>
      </c>
      <c r="G18" s="251">
        <v>1</v>
      </c>
      <c r="H18" s="251">
        <v>2021</v>
      </c>
      <c r="I18" s="252" t="s">
        <v>726</v>
      </c>
      <c r="J18" s="49">
        <v>150</v>
      </c>
      <c r="K18" s="257" t="s">
        <v>759</v>
      </c>
      <c r="L18" s="291">
        <v>85000</v>
      </c>
      <c r="M18" s="240" t="s">
        <v>762</v>
      </c>
      <c r="N18" s="240" t="s">
        <v>762</v>
      </c>
      <c r="O18" s="240" t="s">
        <v>762</v>
      </c>
      <c r="P18" s="253" t="s">
        <v>134</v>
      </c>
    </row>
    <row r="19" spans="1:17" ht="25.5">
      <c r="A19" s="117">
        <v>16</v>
      </c>
      <c r="B19" s="249" t="s">
        <v>727</v>
      </c>
      <c r="C19" s="250" t="s">
        <v>728</v>
      </c>
      <c r="D19" s="250" t="s">
        <v>729</v>
      </c>
      <c r="E19" s="254" t="s">
        <v>730</v>
      </c>
      <c r="F19" s="50" t="s">
        <v>731</v>
      </c>
      <c r="G19" s="251">
        <v>7</v>
      </c>
      <c r="H19" s="251">
        <v>2021</v>
      </c>
      <c r="I19" s="252" t="s">
        <v>732</v>
      </c>
      <c r="J19" s="49">
        <v>46652</v>
      </c>
      <c r="K19" s="257" t="s">
        <v>760</v>
      </c>
      <c r="L19" s="291">
        <v>126000</v>
      </c>
      <c r="M19" s="240" t="s">
        <v>762</v>
      </c>
      <c r="N19" s="240" t="s">
        <v>762</v>
      </c>
      <c r="O19" s="240" t="s">
        <v>762</v>
      </c>
      <c r="P19" s="253" t="s">
        <v>134</v>
      </c>
    </row>
    <row r="20" spans="1:17" ht="38.25">
      <c r="A20" s="117">
        <v>17</v>
      </c>
      <c r="B20" s="249" t="s">
        <v>733</v>
      </c>
      <c r="C20" s="250" t="s">
        <v>734</v>
      </c>
      <c r="D20" s="250" t="s">
        <v>735</v>
      </c>
      <c r="E20" s="254" t="s">
        <v>736</v>
      </c>
      <c r="F20" s="50" t="s">
        <v>737</v>
      </c>
      <c r="G20" s="251">
        <v>2</v>
      </c>
      <c r="H20" s="251">
        <v>1987</v>
      </c>
      <c r="I20" s="252">
        <v>58796</v>
      </c>
      <c r="J20" s="49">
        <v>32852</v>
      </c>
      <c r="K20" s="389" t="s">
        <v>840</v>
      </c>
      <c r="L20" s="292" t="s">
        <v>191</v>
      </c>
      <c r="M20" s="240" t="s">
        <v>762</v>
      </c>
      <c r="N20" s="118" t="s">
        <v>191</v>
      </c>
      <c r="O20" s="240" t="s">
        <v>762</v>
      </c>
      <c r="P20" s="253" t="s">
        <v>738</v>
      </c>
    </row>
    <row r="21" spans="1:17" ht="25.5">
      <c r="A21" s="117">
        <v>18</v>
      </c>
      <c r="B21" s="255" t="s">
        <v>739</v>
      </c>
      <c r="C21" s="207" t="s">
        <v>740</v>
      </c>
      <c r="D21" s="207" t="s">
        <v>109</v>
      </c>
      <c r="E21" s="207" t="s">
        <v>112</v>
      </c>
      <c r="F21" s="225"/>
      <c r="G21" s="225">
        <v>0</v>
      </c>
      <c r="H21" s="225">
        <v>2022</v>
      </c>
      <c r="I21" s="225" t="s">
        <v>741</v>
      </c>
      <c r="J21" s="49" t="s">
        <v>598</v>
      </c>
      <c r="K21" s="257" t="s">
        <v>598</v>
      </c>
      <c r="L21" s="292" t="s">
        <v>191</v>
      </c>
      <c r="M21" s="240" t="s">
        <v>762</v>
      </c>
      <c r="N21" s="118" t="s">
        <v>191</v>
      </c>
      <c r="O21" s="118" t="s">
        <v>191</v>
      </c>
      <c r="P21" s="243" t="s">
        <v>134</v>
      </c>
    </row>
    <row r="22" spans="1:17" ht="25.5">
      <c r="A22" s="117">
        <v>19</v>
      </c>
      <c r="B22" s="256" t="s">
        <v>742</v>
      </c>
      <c r="C22" s="250" t="s">
        <v>743</v>
      </c>
      <c r="D22" s="250" t="s">
        <v>744</v>
      </c>
      <c r="E22" s="254" t="s">
        <v>745</v>
      </c>
      <c r="F22" s="50" t="s">
        <v>746</v>
      </c>
      <c r="G22" s="251">
        <v>5</v>
      </c>
      <c r="H22" s="251">
        <v>2008</v>
      </c>
      <c r="I22" s="252" t="s">
        <v>747</v>
      </c>
      <c r="J22" s="49">
        <v>135300</v>
      </c>
      <c r="K22" s="257" t="s">
        <v>761</v>
      </c>
      <c r="L22" s="293" t="s">
        <v>191</v>
      </c>
      <c r="M22" s="240" t="s">
        <v>762</v>
      </c>
      <c r="N22" s="118" t="s">
        <v>191</v>
      </c>
      <c r="O22" s="240" t="s">
        <v>762</v>
      </c>
      <c r="P22" s="253" t="s">
        <v>748</v>
      </c>
    </row>
    <row r="26" spans="1:17">
      <c r="A26" s="78"/>
      <c r="B26" s="79" t="s">
        <v>131</v>
      </c>
      <c r="C26" s="79"/>
    </row>
    <row r="27" spans="1:17">
      <c r="A27" s="148"/>
      <c r="B27" s="79" t="s">
        <v>558</v>
      </c>
      <c r="C27" s="79"/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27A0-CA45-45BC-9669-C7CF7CC6959D}">
  <dimension ref="A3:R256"/>
  <sheetViews>
    <sheetView zoomScale="80" zoomScaleNormal="80" workbookViewId="0">
      <pane ySplit="1" topLeftCell="A14" activePane="bottomLeft" state="frozen"/>
      <selection pane="bottomLeft" activeCell="I23" sqref="I23"/>
    </sheetView>
  </sheetViews>
  <sheetFormatPr defaultColWidth="9.140625" defaultRowHeight="12.75"/>
  <cols>
    <col min="1" max="1" width="4.28515625" style="17" customWidth="1"/>
    <col min="2" max="2" width="40.28515625" style="17" customWidth="1"/>
    <col min="3" max="3" width="22.28515625" style="17" customWidth="1"/>
    <col min="4" max="4" width="15.7109375" style="17" customWidth="1"/>
    <col min="5" max="5" width="22.7109375" style="18" customWidth="1"/>
    <col min="6" max="6" width="15.28515625" style="19" customWidth="1"/>
    <col min="7" max="7" width="20" style="17" customWidth="1"/>
    <col min="8" max="8" width="16.85546875" style="17" customWidth="1"/>
    <col min="9" max="9" width="18.28515625" style="17" customWidth="1"/>
    <col min="10" max="10" width="15.5703125" style="17" customWidth="1"/>
    <col min="11" max="11" width="18.42578125" style="17" customWidth="1"/>
    <col min="12" max="12" width="34.42578125" style="17" customWidth="1"/>
    <col min="13" max="13" width="17.28515625" style="20" customWidth="1"/>
    <col min="14" max="14" width="14.140625" style="20" customWidth="1"/>
    <col min="15" max="15" width="11.140625" style="20" bestFit="1" customWidth="1"/>
    <col min="16" max="16384" width="9.140625" style="20"/>
  </cols>
  <sheetData>
    <row r="3" spans="2:12" ht="47.45" customHeight="1">
      <c r="B3" s="429" t="s">
        <v>832</v>
      </c>
      <c r="C3" s="430"/>
      <c r="D3" s="430"/>
      <c r="E3" s="430"/>
      <c r="F3" s="430"/>
      <c r="G3" s="430"/>
      <c r="H3" s="151"/>
    </row>
    <row r="4" spans="2:12" ht="13.5" thickBot="1"/>
    <row r="5" spans="2:12" ht="34.15" customHeight="1" thickTop="1" thickBot="1">
      <c r="B5" s="358" t="s">
        <v>765</v>
      </c>
      <c r="C5" s="431" t="s">
        <v>772</v>
      </c>
      <c r="D5" s="432"/>
      <c r="E5" s="431" t="s">
        <v>771</v>
      </c>
      <c r="F5" s="432"/>
      <c r="G5" s="431" t="s">
        <v>770</v>
      </c>
      <c r="H5" s="432"/>
    </row>
    <row r="6" spans="2:12" ht="37.15" customHeight="1" thickTop="1" thickBot="1">
      <c r="B6" s="358" t="s">
        <v>766</v>
      </c>
      <c r="C6" s="271" t="s">
        <v>121</v>
      </c>
      <c r="D6" s="271" t="s">
        <v>122</v>
      </c>
      <c r="E6" s="271" t="s">
        <v>121</v>
      </c>
      <c r="F6" s="271" t="s">
        <v>122</v>
      </c>
      <c r="G6" s="271" t="s">
        <v>123</v>
      </c>
      <c r="H6" s="271" t="s">
        <v>122</v>
      </c>
    </row>
    <row r="7" spans="2:12" ht="30" customHeight="1" thickTop="1" thickBot="1">
      <c r="B7" s="276" t="s">
        <v>767</v>
      </c>
      <c r="C7" s="277">
        <v>29597.66</v>
      </c>
      <c r="D7" s="278">
        <v>7</v>
      </c>
      <c r="E7" s="272">
        <v>0</v>
      </c>
      <c r="F7" s="273"/>
      <c r="G7" s="272">
        <v>0</v>
      </c>
      <c r="H7" s="273"/>
    </row>
    <row r="8" spans="2:12" ht="30" customHeight="1" thickTop="1" thickBot="1">
      <c r="B8" s="276" t="s">
        <v>124</v>
      </c>
      <c r="C8" s="272">
        <v>0</v>
      </c>
      <c r="D8" s="278"/>
      <c r="E8" s="272">
        <v>0</v>
      </c>
      <c r="F8" s="273"/>
      <c r="G8" s="272">
        <v>0</v>
      </c>
      <c r="H8" s="273"/>
    </row>
    <row r="9" spans="2:12" ht="30" customHeight="1" thickTop="1" thickBot="1">
      <c r="B9" s="279" t="s">
        <v>768</v>
      </c>
      <c r="C9" s="272">
        <v>0</v>
      </c>
      <c r="D9" s="278"/>
      <c r="E9" s="272">
        <v>0</v>
      </c>
      <c r="F9" s="273"/>
      <c r="G9" s="272">
        <v>0</v>
      </c>
      <c r="H9" s="273"/>
    </row>
    <row r="10" spans="2:12" ht="30" customHeight="1" thickTop="1" thickBot="1">
      <c r="B10" s="279" t="s">
        <v>125</v>
      </c>
      <c r="C10" s="272">
        <v>0</v>
      </c>
      <c r="D10" s="278"/>
      <c r="E10" s="272">
        <v>0</v>
      </c>
      <c r="F10" s="273"/>
      <c r="G10" s="272">
        <v>0</v>
      </c>
      <c r="H10" s="280"/>
    </row>
    <row r="11" spans="2:12" ht="30" customHeight="1" thickTop="1" thickBot="1">
      <c r="B11" s="279" t="s">
        <v>126</v>
      </c>
      <c r="C11" s="272">
        <v>7977.31</v>
      </c>
      <c r="D11" s="273">
        <v>1</v>
      </c>
      <c r="E11" s="272">
        <v>985.23</v>
      </c>
      <c r="F11" s="273">
        <v>1</v>
      </c>
      <c r="G11" s="272">
        <v>13231.56</v>
      </c>
      <c r="H11" s="273">
        <v>2</v>
      </c>
    </row>
    <row r="12" spans="2:12" ht="38.450000000000003" customHeight="1" thickTop="1" thickBot="1">
      <c r="B12" s="276" t="s">
        <v>127</v>
      </c>
      <c r="C12" s="272">
        <v>0</v>
      </c>
      <c r="D12" s="273"/>
      <c r="E12" s="272">
        <v>0</v>
      </c>
      <c r="F12" s="273"/>
      <c r="G12" s="272">
        <v>0</v>
      </c>
      <c r="H12" s="273"/>
    </row>
    <row r="13" spans="2:12" ht="30" customHeight="1" thickTop="1" thickBot="1">
      <c r="B13" s="276" t="s">
        <v>128</v>
      </c>
      <c r="C13" s="272">
        <v>1630</v>
      </c>
      <c r="D13" s="273">
        <v>1</v>
      </c>
      <c r="E13" s="272">
        <v>0</v>
      </c>
      <c r="F13" s="273"/>
      <c r="G13" s="272">
        <v>7360</v>
      </c>
      <c r="H13" s="273">
        <v>1</v>
      </c>
    </row>
    <row r="14" spans="2:12" ht="30" customHeight="1" thickTop="1" thickBot="1">
      <c r="B14" s="279" t="s">
        <v>769</v>
      </c>
      <c r="C14" s="272">
        <v>0</v>
      </c>
      <c r="D14" s="273"/>
      <c r="E14" s="272">
        <v>0</v>
      </c>
      <c r="F14" s="273"/>
      <c r="G14" s="272">
        <v>0</v>
      </c>
      <c r="H14" s="273"/>
    </row>
    <row r="15" spans="2:12" ht="45" customHeight="1" thickTop="1" thickBot="1">
      <c r="B15" s="355" t="s">
        <v>16</v>
      </c>
      <c r="C15" s="274">
        <f>SUM(C7:C14)</f>
        <v>39204.97</v>
      </c>
      <c r="D15" s="281">
        <v>9</v>
      </c>
      <c r="E15" s="275">
        <f>SUM(E7:E11)</f>
        <v>985.23</v>
      </c>
      <c r="F15" s="282">
        <v>1</v>
      </c>
      <c r="G15" s="275">
        <f>SUM(G7:G14)</f>
        <v>20591.559999999998</v>
      </c>
      <c r="H15" s="282">
        <v>3</v>
      </c>
      <c r="L15" s="357"/>
    </row>
    <row r="16" spans="2:12" ht="41.45" customHeight="1" thickTop="1" thickBot="1">
      <c r="B16" s="355" t="s">
        <v>129</v>
      </c>
      <c r="C16" s="274">
        <v>0</v>
      </c>
      <c r="D16" s="281">
        <v>0</v>
      </c>
      <c r="E16" s="275">
        <v>0</v>
      </c>
      <c r="F16" s="282">
        <v>0</v>
      </c>
      <c r="G16" s="275">
        <v>38211.25</v>
      </c>
      <c r="H16" s="281">
        <v>2</v>
      </c>
    </row>
    <row r="17" spans="2:8" ht="60.6" customHeight="1" thickTop="1" thickBot="1">
      <c r="B17" s="354" t="s">
        <v>130</v>
      </c>
      <c r="C17" s="433">
        <f>SUM(C15,E15,G15,G16)</f>
        <v>98993.010000000009</v>
      </c>
      <c r="D17" s="434"/>
      <c r="E17" s="434"/>
      <c r="F17" s="434"/>
      <c r="G17" s="434"/>
      <c r="H17" s="435"/>
    </row>
    <row r="18" spans="2:8" ht="13.5" thickTop="1"/>
    <row r="20" spans="2:8" ht="27" customHeight="1">
      <c r="B20" s="356" t="s">
        <v>129</v>
      </c>
      <c r="C20" s="353"/>
      <c r="D20" s="353"/>
    </row>
    <row r="21" spans="2:8" ht="33" customHeight="1">
      <c r="B21" s="427" t="s">
        <v>831</v>
      </c>
      <c r="C21" s="428"/>
      <c r="D21" s="428"/>
    </row>
    <row r="22" spans="2:8" ht="35.450000000000003" customHeight="1">
      <c r="B22" s="427" t="s">
        <v>841</v>
      </c>
      <c r="C22" s="428"/>
      <c r="D22" s="428"/>
    </row>
    <row r="142" spans="5:18" s="17" customFormat="1">
      <c r="E142" s="18"/>
      <c r="M142" s="20"/>
      <c r="N142" s="20"/>
      <c r="O142" s="20"/>
      <c r="P142" s="20"/>
      <c r="Q142" s="20"/>
      <c r="R142" s="20"/>
    </row>
    <row r="143" spans="5:18" s="17" customFormat="1">
      <c r="E143" s="18"/>
      <c r="M143" s="20"/>
      <c r="N143" s="20"/>
      <c r="O143" s="20"/>
      <c r="P143" s="20"/>
      <c r="Q143" s="20"/>
      <c r="R143" s="20"/>
    </row>
    <row r="144" spans="5:18" s="17" customFormat="1">
      <c r="E144" s="18"/>
      <c r="M144" s="20"/>
      <c r="N144" s="20"/>
      <c r="O144" s="20"/>
      <c r="P144" s="20"/>
      <c r="Q144" s="20"/>
      <c r="R144" s="20"/>
    </row>
    <row r="145" spans="5:18" s="17" customFormat="1">
      <c r="E145" s="18"/>
      <c r="M145" s="20"/>
      <c r="N145" s="20"/>
      <c r="O145" s="20"/>
      <c r="P145" s="20"/>
      <c r="Q145" s="20"/>
      <c r="R145" s="20"/>
    </row>
    <row r="146" spans="5:18" s="17" customFormat="1">
      <c r="E146" s="18"/>
      <c r="M146" s="20"/>
      <c r="N146" s="20"/>
      <c r="O146" s="20"/>
      <c r="P146" s="20"/>
      <c r="Q146" s="20"/>
      <c r="R146" s="20"/>
    </row>
    <row r="147" spans="5:18" s="17" customFormat="1">
      <c r="E147" s="18"/>
      <c r="M147" s="20"/>
      <c r="N147" s="20"/>
      <c r="O147" s="20"/>
      <c r="P147" s="20"/>
      <c r="Q147" s="20"/>
      <c r="R147" s="20"/>
    </row>
    <row r="148" spans="5:18" s="17" customFormat="1">
      <c r="E148" s="18"/>
      <c r="M148" s="20"/>
      <c r="N148" s="20"/>
      <c r="O148" s="20"/>
      <c r="P148" s="20"/>
      <c r="Q148" s="20"/>
      <c r="R148" s="20"/>
    </row>
    <row r="149" spans="5:18" s="17" customFormat="1">
      <c r="E149" s="18"/>
      <c r="M149" s="20"/>
      <c r="N149" s="20"/>
      <c r="O149" s="20"/>
      <c r="P149" s="20"/>
      <c r="Q149" s="20"/>
      <c r="R149" s="20"/>
    </row>
    <row r="150" spans="5:18" s="17" customFormat="1">
      <c r="E150" s="18"/>
      <c r="M150" s="20"/>
      <c r="N150" s="20"/>
      <c r="O150" s="20"/>
      <c r="P150" s="20"/>
      <c r="Q150" s="20"/>
      <c r="R150" s="20"/>
    </row>
    <row r="151" spans="5:18" s="17" customFormat="1">
      <c r="E151" s="18"/>
      <c r="M151" s="20"/>
      <c r="N151" s="20"/>
      <c r="O151" s="20"/>
      <c r="P151" s="20"/>
      <c r="Q151" s="20"/>
      <c r="R151" s="20"/>
    </row>
    <row r="152" spans="5:18" s="17" customFormat="1">
      <c r="E152" s="18"/>
      <c r="M152" s="20"/>
      <c r="N152" s="20"/>
      <c r="O152" s="20"/>
      <c r="P152" s="20"/>
      <c r="Q152" s="20"/>
      <c r="R152" s="20"/>
    </row>
    <row r="153" spans="5:18" s="17" customFormat="1">
      <c r="E153" s="18"/>
      <c r="M153" s="20"/>
      <c r="N153" s="20"/>
      <c r="O153" s="20"/>
      <c r="P153" s="20"/>
      <c r="Q153" s="20"/>
      <c r="R153" s="20"/>
    </row>
    <row r="154" spans="5:18" s="17" customFormat="1">
      <c r="E154" s="18"/>
      <c r="M154" s="20"/>
      <c r="N154" s="20"/>
      <c r="O154" s="20"/>
      <c r="P154" s="20"/>
      <c r="Q154" s="20"/>
      <c r="R154" s="20"/>
    </row>
    <row r="155" spans="5:18" s="17" customFormat="1">
      <c r="E155" s="18"/>
      <c r="M155" s="20"/>
      <c r="N155" s="20"/>
      <c r="O155" s="20"/>
      <c r="P155" s="20"/>
      <c r="Q155" s="20"/>
      <c r="R155" s="20"/>
    </row>
    <row r="156" spans="5:18" s="17" customFormat="1">
      <c r="E156" s="18"/>
      <c r="M156" s="20"/>
      <c r="N156" s="20"/>
      <c r="O156" s="20"/>
      <c r="P156" s="20"/>
      <c r="Q156" s="20"/>
      <c r="R156" s="20"/>
    </row>
    <row r="157" spans="5:18" s="17" customFormat="1">
      <c r="E157" s="18"/>
      <c r="M157" s="20"/>
      <c r="N157" s="20"/>
      <c r="O157" s="20"/>
      <c r="P157" s="20"/>
      <c r="Q157" s="20"/>
      <c r="R157" s="20"/>
    </row>
    <row r="158" spans="5:18" s="17" customFormat="1">
      <c r="E158" s="18"/>
      <c r="M158" s="20"/>
      <c r="N158" s="20"/>
      <c r="O158" s="20"/>
      <c r="P158" s="20"/>
      <c r="Q158" s="20"/>
      <c r="R158" s="20"/>
    </row>
    <row r="159" spans="5:18" s="17" customFormat="1">
      <c r="E159" s="18"/>
      <c r="M159" s="20"/>
      <c r="N159" s="20"/>
      <c r="O159" s="20"/>
      <c r="P159" s="20"/>
      <c r="Q159" s="20"/>
      <c r="R159" s="20"/>
    </row>
    <row r="160" spans="5:18" s="17" customFormat="1">
      <c r="E160" s="18"/>
      <c r="M160" s="20"/>
      <c r="N160" s="20"/>
      <c r="O160" s="20"/>
      <c r="P160" s="20"/>
      <c r="Q160" s="20"/>
      <c r="R160" s="20"/>
    </row>
    <row r="161" spans="5:18" s="17" customFormat="1">
      <c r="E161" s="18"/>
      <c r="M161" s="20"/>
      <c r="N161" s="20"/>
      <c r="O161" s="20"/>
      <c r="P161" s="20"/>
      <c r="Q161" s="20"/>
      <c r="R161" s="20"/>
    </row>
    <row r="162" spans="5:18" s="17" customFormat="1">
      <c r="E162" s="18"/>
      <c r="M162" s="20"/>
      <c r="N162" s="20"/>
      <c r="O162" s="20"/>
      <c r="P162" s="20"/>
      <c r="Q162" s="20"/>
      <c r="R162" s="20"/>
    </row>
    <row r="163" spans="5:18" s="17" customFormat="1">
      <c r="E163" s="18"/>
      <c r="M163" s="20"/>
      <c r="N163" s="20"/>
      <c r="O163" s="20"/>
      <c r="P163" s="20"/>
      <c r="Q163" s="20"/>
      <c r="R163" s="20"/>
    </row>
    <row r="164" spans="5:18" s="17" customFormat="1">
      <c r="E164" s="18"/>
      <c r="M164" s="20"/>
      <c r="N164" s="20"/>
      <c r="O164" s="20"/>
      <c r="P164" s="20"/>
      <c r="Q164" s="20"/>
      <c r="R164" s="20"/>
    </row>
    <row r="165" spans="5:18" s="17" customFormat="1">
      <c r="E165" s="18"/>
      <c r="M165" s="20"/>
      <c r="N165" s="20"/>
      <c r="O165" s="20"/>
      <c r="P165" s="20"/>
      <c r="Q165" s="20"/>
      <c r="R165" s="20"/>
    </row>
    <row r="166" spans="5:18" s="17" customFormat="1">
      <c r="E166" s="18"/>
      <c r="M166" s="20"/>
      <c r="N166" s="20"/>
      <c r="O166" s="20"/>
      <c r="P166" s="20"/>
      <c r="Q166" s="20"/>
      <c r="R166" s="20"/>
    </row>
    <row r="167" spans="5:18" s="17" customFormat="1">
      <c r="E167" s="18"/>
      <c r="M167" s="20"/>
      <c r="N167" s="20"/>
      <c r="O167" s="20"/>
      <c r="P167" s="20"/>
      <c r="Q167" s="20"/>
      <c r="R167" s="20"/>
    </row>
    <row r="168" spans="5:18" s="17" customFormat="1">
      <c r="E168" s="18"/>
      <c r="M168" s="20"/>
      <c r="N168" s="20"/>
      <c r="O168" s="20"/>
      <c r="P168" s="20"/>
      <c r="Q168" s="20"/>
      <c r="R168" s="20"/>
    </row>
    <row r="169" spans="5:18" s="17" customFormat="1">
      <c r="E169" s="18"/>
      <c r="M169" s="20"/>
      <c r="N169" s="20"/>
      <c r="O169" s="20"/>
      <c r="P169" s="20"/>
      <c r="Q169" s="20"/>
      <c r="R169" s="20"/>
    </row>
    <row r="170" spans="5:18" s="17" customFormat="1">
      <c r="E170" s="18"/>
      <c r="M170" s="20"/>
      <c r="N170" s="20"/>
      <c r="O170" s="20"/>
      <c r="P170" s="20"/>
      <c r="Q170" s="20"/>
      <c r="R170" s="20"/>
    </row>
    <row r="171" spans="5:18" s="17" customFormat="1">
      <c r="E171" s="18"/>
      <c r="M171" s="20"/>
      <c r="N171" s="20"/>
      <c r="O171" s="20"/>
      <c r="P171" s="20"/>
      <c r="Q171" s="20"/>
      <c r="R171" s="20"/>
    </row>
    <row r="172" spans="5:18" s="17" customFormat="1">
      <c r="E172" s="18"/>
      <c r="M172" s="20"/>
      <c r="N172" s="20"/>
      <c r="O172" s="20"/>
      <c r="P172" s="20"/>
      <c r="Q172" s="20"/>
      <c r="R172" s="20"/>
    </row>
    <row r="173" spans="5:18" s="17" customFormat="1">
      <c r="E173" s="18"/>
      <c r="M173" s="20"/>
      <c r="N173" s="20"/>
      <c r="O173" s="20"/>
      <c r="P173" s="20"/>
      <c r="Q173" s="20"/>
      <c r="R173" s="20"/>
    </row>
    <row r="174" spans="5:18" s="17" customFormat="1">
      <c r="E174" s="18"/>
      <c r="M174" s="20"/>
      <c r="N174" s="20"/>
      <c r="O174" s="20"/>
      <c r="P174" s="20"/>
      <c r="Q174" s="20"/>
      <c r="R174" s="20"/>
    </row>
    <row r="175" spans="5:18" s="17" customFormat="1">
      <c r="E175" s="18"/>
      <c r="M175" s="20"/>
      <c r="N175" s="20"/>
      <c r="O175" s="20"/>
      <c r="P175" s="20"/>
      <c r="Q175" s="20"/>
      <c r="R175" s="20"/>
    </row>
    <row r="176" spans="5:18" s="17" customFormat="1">
      <c r="E176" s="18"/>
      <c r="M176" s="20"/>
      <c r="N176" s="20"/>
      <c r="O176" s="20"/>
      <c r="P176" s="20"/>
      <c r="Q176" s="20"/>
      <c r="R176" s="20"/>
    </row>
    <row r="177" spans="5:18" s="17" customFormat="1">
      <c r="E177" s="18"/>
      <c r="M177" s="20"/>
      <c r="N177" s="20"/>
      <c r="O177" s="20"/>
      <c r="P177" s="20"/>
      <c r="Q177" s="20"/>
      <c r="R177" s="20"/>
    </row>
    <row r="178" spans="5:18" s="17" customFormat="1">
      <c r="E178" s="18"/>
      <c r="M178" s="20"/>
      <c r="N178" s="20"/>
      <c r="O178" s="20"/>
      <c r="P178" s="20"/>
      <c r="Q178" s="20"/>
      <c r="R178" s="20"/>
    </row>
    <row r="179" spans="5:18" s="17" customFormat="1">
      <c r="E179" s="18"/>
      <c r="M179" s="20"/>
      <c r="N179" s="20"/>
      <c r="O179" s="20"/>
      <c r="P179" s="20"/>
      <c r="Q179" s="20"/>
      <c r="R179" s="20"/>
    </row>
    <row r="180" spans="5:18" s="17" customFormat="1">
      <c r="E180" s="18"/>
      <c r="M180" s="20"/>
      <c r="N180" s="20"/>
      <c r="O180" s="20"/>
      <c r="P180" s="20"/>
      <c r="Q180" s="20"/>
      <c r="R180" s="20"/>
    </row>
    <row r="181" spans="5:18" s="17" customFormat="1">
      <c r="E181" s="18"/>
      <c r="M181" s="20"/>
      <c r="N181" s="20"/>
      <c r="O181" s="20"/>
      <c r="P181" s="20"/>
      <c r="Q181" s="20"/>
      <c r="R181" s="20"/>
    </row>
    <row r="182" spans="5:18" s="17" customFormat="1">
      <c r="E182" s="18"/>
      <c r="M182" s="20"/>
      <c r="N182" s="20"/>
      <c r="O182" s="20"/>
      <c r="P182" s="20"/>
      <c r="Q182" s="20"/>
      <c r="R182" s="20"/>
    </row>
    <row r="183" spans="5:18" s="17" customFormat="1">
      <c r="E183" s="18"/>
      <c r="M183" s="20"/>
      <c r="N183" s="20"/>
      <c r="O183" s="20"/>
      <c r="P183" s="20"/>
      <c r="Q183" s="20"/>
      <c r="R183" s="20"/>
    </row>
    <row r="184" spans="5:18" s="17" customFormat="1">
      <c r="E184" s="18"/>
      <c r="M184" s="20"/>
      <c r="N184" s="20"/>
      <c r="O184" s="20"/>
      <c r="P184" s="20"/>
      <c r="Q184" s="20"/>
      <c r="R184" s="20"/>
    </row>
    <row r="185" spans="5:18" s="17" customFormat="1">
      <c r="E185" s="18"/>
      <c r="M185" s="20"/>
      <c r="N185" s="20"/>
      <c r="O185" s="20"/>
      <c r="P185" s="20"/>
      <c r="Q185" s="20"/>
      <c r="R185" s="20"/>
    </row>
    <row r="186" spans="5:18" s="17" customFormat="1">
      <c r="E186" s="18"/>
      <c r="M186" s="20"/>
      <c r="N186" s="20"/>
      <c r="O186" s="20"/>
      <c r="P186" s="20"/>
      <c r="Q186" s="20"/>
      <c r="R186" s="20"/>
    </row>
    <row r="187" spans="5:18" s="17" customFormat="1">
      <c r="E187" s="18"/>
      <c r="M187" s="20"/>
      <c r="N187" s="20"/>
      <c r="O187" s="20"/>
      <c r="P187" s="20"/>
      <c r="Q187" s="20"/>
      <c r="R187" s="20"/>
    </row>
    <row r="188" spans="5:18" s="17" customFormat="1">
      <c r="E188" s="18"/>
      <c r="M188" s="20"/>
      <c r="N188" s="20"/>
      <c r="O188" s="20"/>
      <c r="P188" s="20"/>
      <c r="Q188" s="20"/>
      <c r="R188" s="20"/>
    </row>
    <row r="189" spans="5:18" s="17" customFormat="1">
      <c r="E189" s="18"/>
      <c r="M189" s="20"/>
      <c r="N189" s="20"/>
      <c r="O189" s="20"/>
      <c r="P189" s="20"/>
      <c r="Q189" s="20"/>
      <c r="R189" s="20"/>
    </row>
    <row r="190" spans="5:18" s="17" customFormat="1">
      <c r="E190" s="18"/>
      <c r="M190" s="20"/>
      <c r="N190" s="20"/>
      <c r="O190" s="20"/>
      <c r="P190" s="20"/>
      <c r="Q190" s="20"/>
      <c r="R190" s="20"/>
    </row>
    <row r="191" spans="5:18" s="17" customFormat="1">
      <c r="E191" s="18"/>
      <c r="M191" s="20"/>
      <c r="N191" s="20"/>
      <c r="O191" s="20"/>
      <c r="P191" s="20"/>
      <c r="Q191" s="20"/>
      <c r="R191" s="20"/>
    </row>
    <row r="192" spans="5:18" s="17" customFormat="1">
      <c r="E192" s="18"/>
      <c r="M192" s="20"/>
      <c r="N192" s="20"/>
      <c r="O192" s="20"/>
      <c r="P192" s="20"/>
      <c r="Q192" s="20"/>
      <c r="R192" s="20"/>
    </row>
    <row r="193" spans="5:18" s="17" customFormat="1">
      <c r="E193" s="18"/>
      <c r="M193" s="20"/>
      <c r="N193" s="20"/>
      <c r="O193" s="20"/>
      <c r="P193" s="20"/>
      <c r="Q193" s="20"/>
      <c r="R193" s="20"/>
    </row>
    <row r="194" spans="5:18" s="17" customFormat="1">
      <c r="E194" s="18"/>
      <c r="M194" s="20"/>
      <c r="N194" s="20"/>
      <c r="O194" s="20"/>
      <c r="P194" s="20"/>
      <c r="Q194" s="20"/>
      <c r="R194" s="20"/>
    </row>
    <row r="195" spans="5:18" s="17" customFormat="1">
      <c r="E195" s="18"/>
      <c r="M195" s="20"/>
      <c r="N195" s="20"/>
      <c r="O195" s="20"/>
      <c r="P195" s="20"/>
      <c r="Q195" s="20"/>
      <c r="R195" s="20"/>
    </row>
    <row r="196" spans="5:18" s="17" customFormat="1">
      <c r="E196" s="18"/>
      <c r="M196" s="20"/>
      <c r="N196" s="20"/>
      <c r="O196" s="20"/>
      <c r="P196" s="20"/>
      <c r="Q196" s="20"/>
      <c r="R196" s="20"/>
    </row>
    <row r="197" spans="5:18" s="17" customFormat="1">
      <c r="E197" s="18"/>
      <c r="M197" s="20"/>
      <c r="N197" s="20"/>
      <c r="O197" s="20"/>
      <c r="P197" s="20"/>
      <c r="Q197" s="20"/>
      <c r="R197" s="20"/>
    </row>
    <row r="198" spans="5:18" s="17" customFormat="1">
      <c r="E198" s="18"/>
      <c r="M198" s="20"/>
      <c r="N198" s="20"/>
      <c r="O198" s="20"/>
      <c r="P198" s="20"/>
      <c r="Q198" s="20"/>
      <c r="R198" s="20"/>
    </row>
    <row r="199" spans="5:18" s="17" customFormat="1">
      <c r="E199" s="18"/>
      <c r="M199" s="20"/>
      <c r="N199" s="20"/>
      <c r="O199" s="20"/>
      <c r="P199" s="20"/>
      <c r="Q199" s="20"/>
      <c r="R199" s="20"/>
    </row>
    <row r="200" spans="5:18" s="17" customFormat="1">
      <c r="E200" s="18"/>
      <c r="M200" s="20"/>
      <c r="N200" s="20"/>
      <c r="O200" s="20"/>
      <c r="P200" s="20"/>
      <c r="Q200" s="20"/>
      <c r="R200" s="20"/>
    </row>
    <row r="201" spans="5:18" s="17" customFormat="1">
      <c r="E201" s="18"/>
      <c r="M201" s="20"/>
      <c r="N201" s="20"/>
      <c r="O201" s="20"/>
      <c r="P201" s="20"/>
      <c r="Q201" s="20"/>
      <c r="R201" s="20"/>
    </row>
    <row r="202" spans="5:18" s="17" customFormat="1">
      <c r="E202" s="18"/>
      <c r="M202" s="20"/>
      <c r="N202" s="20"/>
      <c r="O202" s="20"/>
      <c r="P202" s="20"/>
      <c r="Q202" s="20"/>
      <c r="R202" s="20"/>
    </row>
    <row r="203" spans="5:18" s="17" customFormat="1">
      <c r="E203" s="18"/>
      <c r="M203" s="20"/>
      <c r="N203" s="20"/>
      <c r="O203" s="20"/>
      <c r="P203" s="20"/>
      <c r="Q203" s="20"/>
      <c r="R203" s="20"/>
    </row>
    <row r="204" spans="5:18" s="17" customFormat="1">
      <c r="E204" s="18"/>
      <c r="M204" s="20"/>
      <c r="N204" s="20"/>
      <c r="O204" s="20"/>
      <c r="P204" s="20"/>
      <c r="Q204" s="20"/>
      <c r="R204" s="20"/>
    </row>
    <row r="205" spans="5:18" s="17" customFormat="1">
      <c r="E205" s="18"/>
      <c r="M205" s="20"/>
      <c r="N205" s="20"/>
      <c r="O205" s="20"/>
      <c r="P205" s="20"/>
      <c r="Q205" s="20"/>
      <c r="R205" s="20"/>
    </row>
    <row r="206" spans="5:18" s="17" customFormat="1">
      <c r="E206" s="18"/>
      <c r="M206" s="20"/>
      <c r="N206" s="20"/>
      <c r="O206" s="20"/>
      <c r="P206" s="20"/>
      <c r="Q206" s="20"/>
      <c r="R206" s="20"/>
    </row>
    <row r="207" spans="5:18" s="17" customFormat="1">
      <c r="E207" s="18"/>
      <c r="M207" s="20"/>
      <c r="N207" s="20"/>
      <c r="O207" s="20"/>
      <c r="P207" s="20"/>
      <c r="Q207" s="20"/>
      <c r="R207" s="20"/>
    </row>
    <row r="208" spans="5:18" s="17" customFormat="1">
      <c r="E208" s="18"/>
      <c r="M208" s="20"/>
      <c r="N208" s="20"/>
      <c r="O208" s="20"/>
      <c r="P208" s="20"/>
      <c r="Q208" s="20"/>
      <c r="R208" s="20"/>
    </row>
    <row r="209" spans="5:18" s="17" customFormat="1">
      <c r="E209" s="18"/>
      <c r="M209" s="20"/>
      <c r="N209" s="20"/>
      <c r="O209" s="20"/>
      <c r="P209" s="20"/>
      <c r="Q209" s="20"/>
      <c r="R209" s="20"/>
    </row>
    <row r="210" spans="5:18" s="17" customFormat="1">
      <c r="E210" s="18"/>
      <c r="M210" s="20"/>
      <c r="N210" s="20"/>
      <c r="O210" s="20"/>
      <c r="P210" s="20"/>
      <c r="Q210" s="20"/>
      <c r="R210" s="20"/>
    </row>
    <row r="211" spans="5:18" s="17" customFormat="1">
      <c r="E211" s="18"/>
      <c r="M211" s="20"/>
      <c r="N211" s="20"/>
      <c r="O211" s="20"/>
      <c r="P211" s="20"/>
      <c r="Q211" s="20"/>
      <c r="R211" s="20"/>
    </row>
    <row r="212" spans="5:18" s="17" customFormat="1">
      <c r="E212" s="18"/>
      <c r="M212" s="20"/>
      <c r="N212" s="20"/>
      <c r="O212" s="20"/>
      <c r="P212" s="20"/>
      <c r="Q212" s="20"/>
      <c r="R212" s="20"/>
    </row>
    <row r="213" spans="5:18" s="17" customFormat="1">
      <c r="E213" s="18"/>
      <c r="M213" s="20"/>
      <c r="N213" s="20"/>
      <c r="O213" s="20"/>
      <c r="P213" s="20"/>
      <c r="Q213" s="20"/>
      <c r="R213" s="20"/>
    </row>
    <row r="214" spans="5:18" s="17" customFormat="1">
      <c r="E214" s="18"/>
      <c r="M214" s="20"/>
      <c r="N214" s="20"/>
      <c r="O214" s="20"/>
      <c r="P214" s="20"/>
      <c r="Q214" s="20"/>
      <c r="R214" s="20"/>
    </row>
    <row r="215" spans="5:18" s="17" customFormat="1">
      <c r="E215" s="18"/>
      <c r="M215" s="20"/>
      <c r="N215" s="20"/>
      <c r="O215" s="20"/>
      <c r="P215" s="20"/>
      <c r="Q215" s="20"/>
      <c r="R215" s="20"/>
    </row>
    <row r="216" spans="5:18" s="17" customFormat="1">
      <c r="E216" s="18"/>
      <c r="M216" s="20"/>
      <c r="N216" s="20"/>
      <c r="O216" s="20"/>
      <c r="P216" s="20"/>
      <c r="Q216" s="20"/>
      <c r="R216" s="20"/>
    </row>
    <row r="217" spans="5:18" s="17" customFormat="1">
      <c r="E217" s="18"/>
      <c r="M217" s="20"/>
      <c r="N217" s="20"/>
      <c r="O217" s="20"/>
      <c r="P217" s="20"/>
      <c r="Q217" s="20"/>
      <c r="R217" s="20"/>
    </row>
    <row r="218" spans="5:18" s="17" customFormat="1">
      <c r="E218" s="18"/>
      <c r="M218" s="20"/>
      <c r="N218" s="20"/>
      <c r="O218" s="20"/>
      <c r="P218" s="20"/>
      <c r="Q218" s="20"/>
      <c r="R218" s="20"/>
    </row>
    <row r="219" spans="5:18" s="17" customFormat="1">
      <c r="E219" s="18"/>
      <c r="M219" s="20"/>
      <c r="N219" s="20"/>
      <c r="O219" s="20"/>
      <c r="P219" s="20"/>
      <c r="Q219" s="20"/>
      <c r="R219" s="20"/>
    </row>
    <row r="220" spans="5:18" s="17" customFormat="1">
      <c r="E220" s="18"/>
      <c r="M220" s="20"/>
      <c r="N220" s="20"/>
      <c r="O220" s="20"/>
      <c r="P220" s="20"/>
      <c r="Q220" s="20"/>
      <c r="R220" s="20"/>
    </row>
    <row r="221" spans="5:18" s="17" customFormat="1">
      <c r="E221" s="18"/>
      <c r="M221" s="20"/>
      <c r="N221" s="20"/>
      <c r="O221" s="20"/>
      <c r="P221" s="20"/>
      <c r="Q221" s="20"/>
      <c r="R221" s="20"/>
    </row>
    <row r="222" spans="5:18" s="17" customFormat="1">
      <c r="E222" s="18"/>
      <c r="M222" s="20"/>
      <c r="N222" s="20"/>
      <c r="O222" s="20"/>
      <c r="P222" s="20"/>
      <c r="Q222" s="20"/>
      <c r="R222" s="20"/>
    </row>
    <row r="223" spans="5:18" s="17" customFormat="1">
      <c r="E223" s="18"/>
      <c r="M223" s="20"/>
      <c r="N223" s="20"/>
      <c r="O223" s="20"/>
      <c r="P223" s="20"/>
      <c r="Q223" s="20"/>
      <c r="R223" s="20"/>
    </row>
    <row r="224" spans="5:18" s="17" customFormat="1">
      <c r="E224" s="18"/>
      <c r="M224" s="20"/>
      <c r="N224" s="20"/>
      <c r="O224" s="20"/>
      <c r="P224" s="20"/>
      <c r="Q224" s="20"/>
      <c r="R224" s="20"/>
    </row>
    <row r="225" spans="5:18" s="17" customFormat="1">
      <c r="E225" s="18"/>
      <c r="M225" s="20"/>
      <c r="N225" s="20"/>
      <c r="O225" s="20"/>
      <c r="P225" s="20"/>
      <c r="Q225" s="20"/>
      <c r="R225" s="20"/>
    </row>
    <row r="226" spans="5:18" s="17" customFormat="1">
      <c r="E226" s="18"/>
      <c r="M226" s="20"/>
      <c r="N226" s="20"/>
      <c r="O226" s="20"/>
      <c r="P226" s="20"/>
      <c r="Q226" s="20"/>
      <c r="R226" s="20"/>
    </row>
    <row r="227" spans="5:18" s="17" customFormat="1">
      <c r="E227" s="18"/>
      <c r="M227" s="20"/>
      <c r="N227" s="20"/>
      <c r="O227" s="20"/>
      <c r="P227" s="20"/>
      <c r="Q227" s="20"/>
      <c r="R227" s="20"/>
    </row>
    <row r="228" spans="5:18" s="17" customFormat="1">
      <c r="E228" s="18"/>
      <c r="M228" s="20"/>
      <c r="N228" s="20"/>
      <c r="O228" s="20"/>
      <c r="P228" s="20"/>
      <c r="Q228" s="20"/>
      <c r="R228" s="20"/>
    </row>
    <row r="229" spans="5:18" s="17" customFormat="1">
      <c r="E229" s="18"/>
      <c r="M229" s="20"/>
      <c r="N229" s="20"/>
      <c r="O229" s="20"/>
      <c r="P229" s="20"/>
      <c r="Q229" s="20"/>
      <c r="R229" s="20"/>
    </row>
    <row r="230" spans="5:18" s="17" customFormat="1">
      <c r="E230" s="18"/>
      <c r="M230" s="20"/>
      <c r="N230" s="20"/>
      <c r="O230" s="20"/>
      <c r="P230" s="20"/>
      <c r="Q230" s="20"/>
      <c r="R230" s="20"/>
    </row>
    <row r="231" spans="5:18" s="17" customFormat="1">
      <c r="E231" s="18"/>
      <c r="M231" s="20"/>
      <c r="N231" s="20"/>
      <c r="O231" s="20"/>
      <c r="P231" s="20"/>
      <c r="Q231" s="20"/>
      <c r="R231" s="20"/>
    </row>
    <row r="232" spans="5:18" s="17" customFormat="1">
      <c r="E232" s="18"/>
      <c r="M232" s="20"/>
      <c r="N232" s="20"/>
      <c r="O232" s="20"/>
      <c r="P232" s="20"/>
      <c r="Q232" s="20"/>
      <c r="R232" s="20"/>
    </row>
    <row r="233" spans="5:18" s="17" customFormat="1">
      <c r="E233" s="18"/>
      <c r="M233" s="20"/>
      <c r="N233" s="20"/>
      <c r="O233" s="20"/>
      <c r="P233" s="20"/>
      <c r="Q233" s="20"/>
      <c r="R233" s="20"/>
    </row>
    <row r="234" spans="5:18" s="17" customFormat="1">
      <c r="E234" s="18"/>
      <c r="M234" s="20"/>
      <c r="N234" s="20"/>
      <c r="O234" s="20"/>
      <c r="P234" s="20"/>
      <c r="Q234" s="20"/>
      <c r="R234" s="20"/>
    </row>
    <row r="235" spans="5:18" s="17" customFormat="1">
      <c r="E235" s="18"/>
      <c r="M235" s="20"/>
      <c r="N235" s="20"/>
      <c r="O235" s="20"/>
      <c r="P235" s="20"/>
      <c r="Q235" s="20"/>
      <c r="R235" s="20"/>
    </row>
    <row r="236" spans="5:18" s="17" customFormat="1">
      <c r="E236" s="18"/>
      <c r="M236" s="20"/>
      <c r="N236" s="20"/>
      <c r="O236" s="20"/>
      <c r="P236" s="20"/>
      <c r="Q236" s="20"/>
      <c r="R236" s="20"/>
    </row>
    <row r="237" spans="5:18" s="17" customFormat="1">
      <c r="E237" s="18"/>
      <c r="M237" s="20"/>
      <c r="N237" s="20"/>
      <c r="O237" s="20"/>
      <c r="P237" s="20"/>
      <c r="Q237" s="20"/>
      <c r="R237" s="20"/>
    </row>
    <row r="238" spans="5:18" s="17" customFormat="1">
      <c r="E238" s="18"/>
      <c r="M238" s="20"/>
      <c r="N238" s="20"/>
      <c r="O238" s="20"/>
      <c r="P238" s="20"/>
      <c r="Q238" s="20"/>
      <c r="R238" s="20"/>
    </row>
    <row r="239" spans="5:18" s="17" customFormat="1">
      <c r="E239" s="18"/>
      <c r="M239" s="20"/>
      <c r="N239" s="20"/>
      <c r="O239" s="20"/>
      <c r="P239" s="20"/>
      <c r="Q239" s="20"/>
      <c r="R239" s="20"/>
    </row>
    <row r="240" spans="5:18" s="17" customFormat="1">
      <c r="E240" s="18"/>
      <c r="M240" s="20"/>
      <c r="N240" s="20"/>
      <c r="O240" s="20"/>
      <c r="P240" s="20"/>
      <c r="Q240" s="20"/>
      <c r="R240" s="20"/>
    </row>
    <row r="241" spans="5:18" s="17" customFormat="1">
      <c r="E241" s="18"/>
      <c r="M241" s="20"/>
      <c r="N241" s="20"/>
      <c r="O241" s="20"/>
      <c r="P241" s="20"/>
      <c r="Q241" s="20"/>
      <c r="R241" s="20"/>
    </row>
    <row r="242" spans="5:18" s="17" customFormat="1">
      <c r="E242" s="18"/>
      <c r="M242" s="20"/>
      <c r="N242" s="20"/>
      <c r="O242" s="20"/>
      <c r="P242" s="20"/>
      <c r="Q242" s="20"/>
      <c r="R242" s="20"/>
    </row>
    <row r="243" spans="5:18" s="17" customFormat="1">
      <c r="E243" s="18"/>
      <c r="M243" s="20"/>
      <c r="N243" s="20"/>
      <c r="O243" s="20"/>
      <c r="P243" s="20"/>
      <c r="Q243" s="20"/>
      <c r="R243" s="20"/>
    </row>
    <row r="244" spans="5:18" s="17" customFormat="1">
      <c r="E244" s="18"/>
      <c r="M244" s="20"/>
      <c r="N244" s="20"/>
      <c r="O244" s="20"/>
      <c r="P244" s="20"/>
      <c r="Q244" s="20"/>
      <c r="R244" s="20"/>
    </row>
    <row r="245" spans="5:18" s="17" customFormat="1">
      <c r="E245" s="18"/>
      <c r="M245" s="20"/>
      <c r="N245" s="20"/>
      <c r="O245" s="20"/>
      <c r="P245" s="20"/>
      <c r="Q245" s="20"/>
      <c r="R245" s="20"/>
    </row>
    <row r="246" spans="5:18" s="17" customFormat="1">
      <c r="E246" s="18"/>
      <c r="M246" s="20"/>
      <c r="N246" s="20"/>
      <c r="O246" s="20"/>
      <c r="P246" s="20"/>
      <c r="Q246" s="20"/>
      <c r="R246" s="20"/>
    </row>
    <row r="247" spans="5:18" s="17" customFormat="1">
      <c r="E247" s="18"/>
      <c r="M247" s="20"/>
      <c r="N247" s="20"/>
      <c r="O247" s="20"/>
      <c r="P247" s="20"/>
      <c r="Q247" s="20"/>
      <c r="R247" s="20"/>
    </row>
    <row r="248" spans="5:18" s="17" customFormat="1">
      <c r="E248" s="18"/>
      <c r="M248" s="20"/>
      <c r="N248" s="20"/>
      <c r="O248" s="20"/>
      <c r="P248" s="20"/>
      <c r="Q248" s="20"/>
      <c r="R248" s="20"/>
    </row>
    <row r="249" spans="5:18" s="17" customFormat="1">
      <c r="E249" s="18"/>
      <c r="M249" s="20"/>
      <c r="N249" s="20"/>
      <c r="O249" s="20"/>
      <c r="P249" s="20"/>
      <c r="Q249" s="20"/>
      <c r="R249" s="20"/>
    </row>
    <row r="250" spans="5:18" s="17" customFormat="1">
      <c r="E250" s="18"/>
      <c r="M250" s="20"/>
      <c r="N250" s="20"/>
      <c r="O250" s="20"/>
      <c r="P250" s="20"/>
      <c r="Q250" s="20"/>
      <c r="R250" s="20"/>
    </row>
    <row r="251" spans="5:18" s="17" customFormat="1">
      <c r="E251" s="18"/>
      <c r="M251" s="20"/>
      <c r="N251" s="20"/>
      <c r="O251" s="20"/>
      <c r="P251" s="20"/>
      <c r="Q251" s="20"/>
      <c r="R251" s="20"/>
    </row>
    <row r="252" spans="5:18" s="17" customFormat="1">
      <c r="E252" s="18"/>
      <c r="M252" s="20"/>
      <c r="N252" s="20"/>
      <c r="O252" s="20"/>
      <c r="P252" s="20"/>
      <c r="Q252" s="20"/>
      <c r="R252" s="20"/>
    </row>
    <row r="253" spans="5:18" s="17" customFormat="1">
      <c r="E253" s="18"/>
      <c r="M253" s="20"/>
      <c r="N253" s="20"/>
      <c r="O253" s="20"/>
      <c r="P253" s="20"/>
      <c r="Q253" s="20"/>
      <c r="R253" s="20"/>
    </row>
    <row r="254" spans="5:18" s="17" customFormat="1">
      <c r="E254" s="18"/>
      <c r="M254" s="20"/>
      <c r="N254" s="20"/>
      <c r="O254" s="20"/>
      <c r="P254" s="20"/>
      <c r="Q254" s="20"/>
      <c r="R254" s="20"/>
    </row>
    <row r="255" spans="5:18" s="17" customFormat="1">
      <c r="E255" s="18"/>
      <c r="M255" s="20"/>
      <c r="N255" s="20"/>
      <c r="O255" s="20"/>
      <c r="P255" s="20"/>
      <c r="Q255" s="20"/>
      <c r="R255" s="20"/>
    </row>
    <row r="256" spans="5:18" s="17" customFormat="1">
      <c r="E256" s="18"/>
      <c r="M256" s="20"/>
      <c r="N256" s="20"/>
      <c r="O256" s="20"/>
      <c r="P256" s="20"/>
      <c r="Q256" s="20"/>
      <c r="R256" s="20"/>
    </row>
  </sheetData>
  <mergeCells count="7">
    <mergeCell ref="B21:D21"/>
    <mergeCell ref="B22:D22"/>
    <mergeCell ref="B3:G3"/>
    <mergeCell ref="C5:D5"/>
    <mergeCell ref="E5:F5"/>
    <mergeCell ref="G5:H5"/>
    <mergeCell ref="C17:H17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Zakładka nr 1</vt:lpstr>
      <vt:lpstr>Zakładka nr 2</vt:lpstr>
      <vt:lpstr>Zakładka nr 3</vt:lpstr>
      <vt:lpstr>Zakładka nr 4</vt:lpstr>
      <vt:lpstr>Zakładka nr 5</vt:lpstr>
      <vt:lpstr>'Zakładka nr 3'!Obszar_wydruku</vt:lpstr>
      <vt:lpstr>'Zakładka nr 4'!Obszar_wydruku</vt:lpstr>
      <vt:lpstr>'Zakładka nr 1'!Tytuły_wydruku</vt:lpstr>
      <vt:lpstr>'Zakładka nr 4'!Tytuły_wydruku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Roman Nowakowski</cp:lastModifiedBy>
  <cp:lastPrinted>2021-04-13T13:20:59Z</cp:lastPrinted>
  <dcterms:created xsi:type="dcterms:W3CDTF">2012-01-13T14:07:06Z</dcterms:created>
  <dcterms:modified xsi:type="dcterms:W3CDTF">2024-05-23T05:32:45Z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