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<sst xmlns="http://schemas.openxmlformats.org/spreadsheetml/2006/main" count="95" uniqueCount="59">
  <si>
    <t>PRZEDMIAR  ROBÓT</t>
  </si>
  <si>
    <t>Remont drogi powiatowej nr 2203D na odcinku Wilczyce - Dunino, długości 1835m</t>
  </si>
  <si>
    <t>Lp</t>
  </si>
  <si>
    <t>Pozycja wg 
specyfikacji</t>
  </si>
  <si>
    <t>Wyszczególnienie elementów
 rozliczeniowych</t>
  </si>
  <si>
    <t>Jednostka</t>
  </si>
  <si>
    <t>Ilość</t>
  </si>
  <si>
    <t>x</t>
  </si>
  <si>
    <t>D.01.00.00</t>
  </si>
  <si>
    <t>ROBOTY PRZYGOTOWAWCZE CPV 45100000-8</t>
  </si>
  <si>
    <t>D.01.01.01</t>
  </si>
  <si>
    <t xml:space="preserve">Odtworzenie trasy i punktów wysokościowych w terenie płaskim </t>
  </si>
  <si>
    <t>km</t>
  </si>
  <si>
    <t>Organizacja ruchu tymczasowego na czas robót - projekt, wdrożenie i utrzymanie</t>
  </si>
  <si>
    <t>kpl.</t>
  </si>
  <si>
    <t>D.02.00.00</t>
  </si>
  <si>
    <t>ROBOTY ZIEMNE CPV 45100000-8</t>
  </si>
  <si>
    <t>D.02.01.01</t>
  </si>
  <si>
    <t>Wykop mechaniczny w gruncie kat. III z transportem na składowisko Wykonawcy wraz z utylizacją:                                                               - Koryto 10cm pod konstrukcję zjazdów: 0+005P, 0+085P, 0+088L, 0+158L, 0+295P, 0+395L; 0+535L, 0+610P, 0+975P, 1+092L, 1+362L, 1+521P, 1+740P, 1+740L = 156m2 x 0,1m                                                                                      - Koryto pod poszerzenie jezdni szer. 0,5m: odcinek 0+000 - 0+038L; 0+008 - 0+090P; 0+378 - 0+390L, 0+378 - 0+393P, 0+570 - 0+595L, 1+650 - 1+670P, 1+700 - 1+792P, 1+712 - 1+785L = 357m x 0,5m x 0,2m</t>
  </si>
  <si>
    <t>D.04.00.00</t>
  </si>
  <si>
    <t>PODBUDOWY CPV 45233000-9</t>
  </si>
  <si>
    <t>D.04.04.02</t>
  </si>
  <si>
    <t>Mechaniczne profilowanie i zagęszczenie podłoża pod warstwy konstrukcyjne nawierzchni, grunt kat. II. Koryto pod konstrukcję zjazdów, poszerzenie jezdni</t>
  </si>
  <si>
    <t xml:space="preserve">Oczyszczenie i skropienie warstw bitumicznych </t>
  </si>
  <si>
    <t>Wykonanie podbudowy z mieszanki kruszywa łamanego 0/31,5 gr. 10 cm (konstrukcja zjazdu)</t>
  </si>
  <si>
    <t xml:space="preserve">Uzupełnienie kruszywem zaniżonej krawędzi jezdni i pobocza po ścince, przed ułożeniem warstw bitumicznych. Analogia: Wykonanie podbudowy z mieszanki kruszywa łamanego 0/31,5 gr. 10 cm. </t>
  </si>
  <si>
    <t>Wykonanie podbudowy z mieszanki kruszywa łamanego 0/31,5 gr. 20 cm (poszerzenie konstrukcji jezdni)</t>
  </si>
  <si>
    <t>05.00.00</t>
  </si>
  <si>
    <t>NAWIERZCHNIE CPV 45233000-9</t>
  </si>
  <si>
    <t>D.05.03.05a</t>
  </si>
  <si>
    <t>Wykonanie warstwy ścieralnej gr. 4 cm z betonu asfaltowego o uziarnieniu 0/11 mm (AC 11S jezdnia).</t>
  </si>
  <si>
    <t>Wykonanie warstwy ścieralnej gr. 4 cm z betonu asfaltowego o uziarnieniu 0/11 mm (AC 11S zjazdy).</t>
  </si>
  <si>
    <t>D.05.03.05b</t>
  </si>
  <si>
    <t>Wykonanie warstwy profilującej w ilości 125kg/m2 (śr. gr. 5 cm) z betonu asfaltowego o uziarnieniu 0/16 mm (AC 16W jezdnia).</t>
  </si>
  <si>
    <t>t</t>
  </si>
  <si>
    <t>Wykonanie warstwy wiążącej gr. 4cm z betonu asfaltowego o uziarnieniu 0/16 mm (AC 16W zjazdy).</t>
  </si>
  <si>
    <t>D.05.03.23</t>
  </si>
  <si>
    <t>Przełożenie nawierzchni z kostki kamiennej - nawierzchnia zjazdu w km 0+295P</t>
  </si>
  <si>
    <t>D.06.00.00</t>
  </si>
  <si>
    <t xml:space="preserve">ROBOTY WYKOŃCZENIOWE CPV 45233140-2 </t>
  </si>
  <si>
    <t>D.06.01.01</t>
  </si>
  <si>
    <t>Plantowanie i humusowanie terenów zielonych z obsianiem trawą</t>
  </si>
  <si>
    <t>Umocnienie wlotu przepustu kostką kamienną 8/10 na ławie betonowej C12/15 gr. 10cm - ścianki przepustów w km 0+572 i 1+060</t>
  </si>
  <si>
    <t>D.06.03.01</t>
  </si>
  <si>
    <t xml:space="preserve">Ścinanie poboczy wykonywane mechanicznie przy grubości ścinania 10 cm  </t>
  </si>
  <si>
    <t>Wywóz materiału ze ścinania poboczy na składowisko Wykonawcy wraz z utylizacją.</t>
  </si>
  <si>
    <t>Wykonanie pobocza. Analogia: Podbudowa z kruszywa łamanego - warstwa górna o grubości po zagęszczeniu 10cm, mieszanka kruszywa 0/31,5.</t>
  </si>
  <si>
    <t>D.06.04.01</t>
  </si>
  <si>
    <t>Wykonanie odmulenia przepustów i reprofilacji rowów przydrożnych wraz z transportem urobku na składowisko Wykonawcy i utylizacją. Obsianie trawą.</t>
  </si>
  <si>
    <t>m</t>
  </si>
  <si>
    <t>Założenia: Inwestycja obejmuje wykonanie ścinki poboczy, ułożenie warstwy profilującej 125kg/m2 AC16W</t>
  </si>
  <si>
    <t>ułożenie warstwy ścieralnej 4cm AC11S, wykonanie poboczy z kruszywa 0/31,5 gr 10cm, zjazdów bitumicznych,</t>
  </si>
  <si>
    <t>odmulenie i reprofilowanie rowów przydrożnych oraz przepustów.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</si>
  <si>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</si>
  <si>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</si>
  <si>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</si>
  <si>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20</t>
  </si>
  <si>
    <t>Wykonanie objazdów/ utwardzenie dróg gminnych 15 cm kruszywa drogowego</t>
  </si>
  <si>
    <t>1600mb x szerokość 3mb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</si>
</sst>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swider\AppData\Local\Temp\pid-3800\5.%20Wilczyce-Dunino_Przedmiar%20i%20f_ofertowy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is"/>
      <sheetName val="Charakterystyka"/>
      <sheetName val="Przedmiar robót"/>
      <sheetName val="Fromularz ofertowy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3" max="3" width="38.00390625" style="0" customWidth="1"/>
    <col min="4" max="4" width="29.421875" style="0" customWidth="1"/>
    <col min="5" max="5" width="10.140625" style="0" bestFit="1" customWidth="1"/>
  </cols>
  <sheetData>
    <row r="1" spans="1:5" ht="18">
      <c r="A1" s="1" t="s">
        <v>0</v>
      </c>
      <c r="B1" s="1"/>
      <c r="C1" s="1"/>
      <c r="D1" s="1"/>
      <c r="E1" s="1"/>
    </row>
    <row r="2" spans="1:5" ht="15">
      <c r="A2" s="2" t="s">
        <v>1</v>
      </c>
      <c r="B2" s="3"/>
      <c r="C2" s="3"/>
      <c r="D2" s="3"/>
      <c r="E2" s="3"/>
    </row>
    <row r="3" spans="1:5" ht="89.25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</row>
    <row r="4" spans="1:5" ht="15">
      <c r="A4" s="7">
        <v>1</v>
      </c>
      <c r="B4" s="7">
        <v>2</v>
      </c>
      <c r="C4" s="7">
        <v>3</v>
      </c>
      <c r="D4" s="7">
        <v>4</v>
      </c>
      <c r="E4" s="8">
        <v>5</v>
      </c>
    </row>
    <row r="5" spans="1:5" ht="76.5">
      <c r="A5" s="7" t="s">
        <v>7</v>
      </c>
      <c r="B5" s="7" t="s">
        <v>8</v>
      </c>
      <c r="C5" s="9" t="s">
        <v>9</v>
      </c>
      <c r="D5" s="7" t="s">
        <v>7</v>
      </c>
      <c r="E5" s="10" t="s">
        <v>7</v>
      </c>
    </row>
    <row r="6" spans="1:5" ht="89.25">
      <c r="A6" s="4">
        <v>1</v>
      </c>
      <c r="B6" s="4" t="s">
        <v>10</v>
      </c>
      <c r="C6" s="11" t="s">
        <v>11</v>
      </c>
      <c r="D6" s="4" t="s">
        <v>12</v>
      </c>
      <c r="E6" s="12">
        <v>1.835</v>
      </c>
    </row>
    <row r="7" spans="1:5" ht="140.25">
      <c r="A7" s="4">
        <v>2</v>
      </c>
      <c r="B7" s="4" t="s">
        <v>10</v>
      </c>
      <c r="C7" s="11" t="s">
        <v>13</v>
      </c>
      <c r="D7" s="4" t="s">
        <v>14</v>
      </c>
      <c r="E7" s="6">
        <v>1</v>
      </c>
    </row>
    <row r="8" spans="1:6" ht="63.75">
      <c r="A8" s="7" t="s">
        <v>7</v>
      </c>
      <c r="B8" s="7" t="s">
        <v>15</v>
      </c>
      <c r="C8" s="9" t="s">
        <v>16</v>
      </c>
      <c r="D8" s="7" t="s">
        <v>7</v>
      </c>
      <c r="E8" s="10" t="s">
        <v>7</v>
      </c>
      <c r="F8" s="13"/>
    </row>
    <row r="9" spans="1:5" ht="178.5">
      <c r="A9" s="14">
        <v>3</v>
      </c>
      <c r="B9" s="15" t="s">
        <v>17</v>
      </c>
      <c r="C9" s="16" t="s">
        <v>18</v>
      </c>
      <c r="D9" s="17" t="s">
        <v>53</v>
      </c>
      <c r="E9" s="18">
        <v>3570</v>
      </c>
    </row>
    <row r="10" spans="1:5" ht="63.75">
      <c r="A10" s="7" t="s">
        <v>7</v>
      </c>
      <c r="B10" s="7" t="s">
        <v>19</v>
      </c>
      <c r="C10" s="9" t="s">
        <v>20</v>
      </c>
      <c r="D10" s="7" t="s">
        <v>7</v>
      </c>
      <c r="E10" s="10" t="s">
        <v>7</v>
      </c>
    </row>
    <row r="11" spans="1:5" ht="267.75">
      <c r="A11" s="15">
        <v>4</v>
      </c>
      <c r="B11" s="15" t="s">
        <v>21</v>
      </c>
      <c r="C11" s="19" t="s">
        <v>22</v>
      </c>
      <c r="D11" s="15" t="s">
        <v>54</v>
      </c>
      <c r="E11" s="18">
        <f>156+357*0.5</f>
        <v>334.5</v>
      </c>
    </row>
    <row r="12" spans="1:5" ht="76.5">
      <c r="A12" s="15">
        <v>5</v>
      </c>
      <c r="B12" s="4" t="s">
        <v>21</v>
      </c>
      <c r="C12" s="11" t="s">
        <v>23</v>
      </c>
      <c r="D12" s="4" t="s">
        <v>54</v>
      </c>
      <c r="E12" s="6">
        <f>E17*2</f>
        <v>18354</v>
      </c>
    </row>
    <row r="13" spans="1:6" ht="165.75">
      <c r="A13" s="15">
        <v>6</v>
      </c>
      <c r="B13" s="4" t="s">
        <v>21</v>
      </c>
      <c r="C13" s="11" t="s">
        <v>24</v>
      </c>
      <c r="D13" s="4" t="s">
        <v>55</v>
      </c>
      <c r="E13" s="18">
        <v>156</v>
      </c>
      <c r="F13" s="20"/>
    </row>
    <row r="14" spans="1:6" ht="331.5">
      <c r="A14" s="15">
        <v>7</v>
      </c>
      <c r="B14" s="4" t="s">
        <v>21</v>
      </c>
      <c r="C14" s="11" t="s">
        <v>25</v>
      </c>
      <c r="D14" s="4" t="s">
        <v>55</v>
      </c>
      <c r="E14" s="18">
        <f>(1835-75-375)*0.25</f>
        <v>346.25</v>
      </c>
      <c r="F14" s="20"/>
    </row>
    <row r="15" spans="1:6" ht="178.5">
      <c r="A15" s="15">
        <v>8</v>
      </c>
      <c r="B15" s="4" t="s">
        <v>21</v>
      </c>
      <c r="C15" s="11" t="s">
        <v>26</v>
      </c>
      <c r="D15" s="4" t="s">
        <v>55</v>
      </c>
      <c r="E15" s="6">
        <f>357*0.5</f>
        <v>178.5</v>
      </c>
      <c r="F15" s="20"/>
    </row>
    <row r="16" spans="1:5" ht="63.75">
      <c r="A16" s="7" t="s">
        <v>7</v>
      </c>
      <c r="B16" s="7" t="s">
        <v>27</v>
      </c>
      <c r="C16" s="9" t="s">
        <v>28</v>
      </c>
      <c r="D16" s="7" t="s">
        <v>7</v>
      </c>
      <c r="E16" s="10" t="s">
        <v>7</v>
      </c>
    </row>
    <row r="17" spans="1:5" ht="165.75">
      <c r="A17" s="4">
        <v>9</v>
      </c>
      <c r="B17" s="4" t="s">
        <v>29</v>
      </c>
      <c r="C17" s="11" t="s">
        <v>30</v>
      </c>
      <c r="D17" s="4" t="s">
        <v>55</v>
      </c>
      <c r="E17" s="6">
        <v>9177</v>
      </c>
    </row>
    <row r="18" spans="1:5" ht="165.75">
      <c r="A18" s="4">
        <v>10</v>
      </c>
      <c r="B18" s="4" t="s">
        <v>29</v>
      </c>
      <c r="C18" s="11" t="s">
        <v>31</v>
      </c>
      <c r="D18" s="4" t="s">
        <v>55</v>
      </c>
      <c r="E18" s="6">
        <v>156</v>
      </c>
    </row>
    <row r="19" spans="1:5" ht="204">
      <c r="A19" s="4">
        <v>11</v>
      </c>
      <c r="B19" s="4" t="s">
        <v>32</v>
      </c>
      <c r="C19" s="11" t="s">
        <v>33</v>
      </c>
      <c r="D19" s="4" t="s">
        <v>34</v>
      </c>
      <c r="E19" s="6">
        <f>(E17+1835*0.1)*0.125</f>
        <v>1170.0625</v>
      </c>
    </row>
    <row r="20" spans="1:5" ht="38.25">
      <c r="A20" s="4">
        <v>12</v>
      </c>
      <c r="B20" s="4" t="s">
        <v>32</v>
      </c>
      <c r="C20" s="11" t="s">
        <v>35</v>
      </c>
      <c r="D20" s="4" t="s">
        <v>55</v>
      </c>
      <c r="E20" s="6">
        <v>450</v>
      </c>
    </row>
    <row r="21" spans="1:5" ht="38.25">
      <c r="A21" s="4">
        <v>13</v>
      </c>
      <c r="B21" s="4" t="s">
        <v>36</v>
      </c>
      <c r="C21" s="11" t="s">
        <v>37</v>
      </c>
      <c r="D21" s="4" t="s">
        <v>55</v>
      </c>
      <c r="E21" s="6">
        <v>30</v>
      </c>
    </row>
    <row r="22" spans="1:5" ht="76.5">
      <c r="A22" s="7" t="s">
        <v>7</v>
      </c>
      <c r="B22" s="7" t="s">
        <v>38</v>
      </c>
      <c r="C22" s="9" t="s">
        <v>39</v>
      </c>
      <c r="D22" s="7" t="s">
        <v>7</v>
      </c>
      <c r="E22" s="10" t="s">
        <v>7</v>
      </c>
    </row>
    <row r="23" spans="1:5" ht="25.5">
      <c r="A23" s="4">
        <v>14</v>
      </c>
      <c r="B23" s="4" t="s">
        <v>40</v>
      </c>
      <c r="C23" s="11" t="s">
        <v>41</v>
      </c>
      <c r="D23" s="4" t="s">
        <v>54</v>
      </c>
      <c r="E23" s="6">
        <v>110100</v>
      </c>
    </row>
    <row r="24" spans="1:5" ht="51">
      <c r="A24" s="4">
        <v>15</v>
      </c>
      <c r="B24" s="4" t="s">
        <v>40</v>
      </c>
      <c r="C24" s="11" t="s">
        <v>42</v>
      </c>
      <c r="D24" s="4" t="s">
        <v>54</v>
      </c>
      <c r="E24" s="6">
        <v>45</v>
      </c>
    </row>
    <row r="25" spans="1:5" ht="38.25">
      <c r="A25" s="4">
        <v>16</v>
      </c>
      <c r="B25" s="4" t="s">
        <v>43</v>
      </c>
      <c r="C25" s="11" t="s">
        <v>44</v>
      </c>
      <c r="D25" s="4" t="s">
        <v>54</v>
      </c>
      <c r="E25" s="6">
        <v>3526</v>
      </c>
    </row>
    <row r="26" spans="1:5" ht="25.5">
      <c r="A26" s="4">
        <v>17</v>
      </c>
      <c r="B26" s="4" t="s">
        <v>43</v>
      </c>
      <c r="C26" s="11" t="s">
        <v>45</v>
      </c>
      <c r="D26" s="4" t="s">
        <v>53</v>
      </c>
      <c r="E26" s="6">
        <v>920</v>
      </c>
    </row>
    <row r="27" spans="1:5" ht="242.25">
      <c r="A27" s="4">
        <v>18</v>
      </c>
      <c r="B27" s="4" t="s">
        <v>43</v>
      </c>
      <c r="C27" s="11" t="s">
        <v>46</v>
      </c>
      <c r="D27" s="4" t="s">
        <v>54</v>
      </c>
      <c r="E27" s="6">
        <f>E25</f>
        <v>3526</v>
      </c>
    </row>
    <row r="28" spans="1:5" ht="51">
      <c r="A28" s="4">
        <v>19</v>
      </c>
      <c r="B28" s="4" t="s">
        <v>47</v>
      </c>
      <c r="C28" s="11" t="s">
        <v>48</v>
      </c>
      <c r="D28" s="4" t="s">
        <v>49</v>
      </c>
      <c r="E28" s="6">
        <v>1700</v>
      </c>
    </row>
    <row r="29" spans="1:5" ht="25.5">
      <c r="A29" s="22" t="s">
        <v>56</v>
      </c>
      <c r="B29" s="4"/>
      <c r="C29" s="11" t="s">
        <v>57</v>
      </c>
      <c r="D29" s="4" t="s">
        <v>58</v>
      </c>
      <c r="E29" s="23">
        <v>4800</v>
      </c>
    </row>
    <row r="30" ht="15">
      <c r="A30" s="21" t="s">
        <v>50</v>
      </c>
    </row>
    <row r="31" ht="15">
      <c r="A31" s="21" t="s">
        <v>51</v>
      </c>
    </row>
    <row r="32" ht="15">
      <c r="A32" s="21" t="s">
        <v>52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Liszyk-Świder</dc:creator>
  <cp:keywords/>
  <dc:description/>
  <cp:lastModifiedBy>Justyna Liszyk-Świder</cp:lastModifiedBy>
  <dcterms:created xsi:type="dcterms:W3CDTF">2024-01-17T14:38:51Z</dcterms:created>
  <dcterms:modified xsi:type="dcterms:W3CDTF">2024-01-17T14:47:29Z</dcterms:modified>
  <cp:category/>
  <cp:version/>
  <cp:contentType/>
  <cp:contentStatus/>
</cp:coreProperties>
</file>