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FD0C685F-1E57-4D7A-AAF3-EF4817A053D1}" xr6:coauthVersionLast="47" xr6:coauthVersionMax="47" xr10:uidLastSave="{00000000-0000-0000-0000-000000000000}"/>
  <bookViews>
    <workbookView xWindow="-120" yWindow="-120" windowWidth="29040" windowHeight="15840" xr2:uid="{00000000-000D-0000-FFFF-FFFF00000000}"/>
  </bookViews>
  <sheets>
    <sheet name="Zadanie 1" sheetId="5" r:id="rId1"/>
  </sheets>
  <calcPr calcId="191029"/>
</workbook>
</file>

<file path=xl/calcChain.xml><?xml version="1.0" encoding="utf-8"?>
<calcChain xmlns="http://schemas.openxmlformats.org/spreadsheetml/2006/main">
  <c r="I87" i="5" l="1"/>
  <c r="G5" i="5"/>
  <c r="G6" i="5"/>
  <c r="G7" i="5"/>
  <c r="G8" i="5"/>
  <c r="I8" i="5" s="1"/>
  <c r="G9" i="5"/>
  <c r="I9" i="5" s="1"/>
  <c r="G10" i="5"/>
  <c r="I10" i="5" s="1"/>
  <c r="G11" i="5"/>
  <c r="I11" i="5" s="1"/>
  <c r="G12" i="5"/>
  <c r="I12" i="5" s="1"/>
  <c r="G13" i="5"/>
  <c r="I13" i="5" s="1"/>
  <c r="G14" i="5"/>
  <c r="I14" i="5" s="1"/>
  <c r="G15" i="5"/>
  <c r="I15" i="5" s="1"/>
  <c r="G16" i="5"/>
  <c r="I16" i="5" s="1"/>
  <c r="G17" i="5"/>
  <c r="I17" i="5" s="1"/>
  <c r="G18" i="5"/>
  <c r="I18" i="5" s="1"/>
  <c r="G19" i="5"/>
  <c r="I19" i="5" s="1"/>
  <c r="G20" i="5"/>
  <c r="I20" i="5" s="1"/>
  <c r="G21" i="5"/>
  <c r="I21" i="5" s="1"/>
  <c r="G22" i="5"/>
  <c r="I22" i="5" s="1"/>
  <c r="G23" i="5"/>
  <c r="I23" i="5" s="1"/>
  <c r="G24" i="5"/>
  <c r="I24" i="5" s="1"/>
  <c r="G25" i="5"/>
  <c r="I25" i="5" s="1"/>
  <c r="G26" i="5"/>
  <c r="I26" i="5" s="1"/>
  <c r="G27" i="5"/>
  <c r="I27" i="5" s="1"/>
  <c r="G28" i="5"/>
  <c r="I28" i="5" s="1"/>
  <c r="G29" i="5"/>
  <c r="I29" i="5" s="1"/>
  <c r="G30" i="5"/>
  <c r="I30" i="5" s="1"/>
  <c r="G31" i="5"/>
  <c r="I31" i="5" s="1"/>
  <c r="G32" i="5"/>
  <c r="I32" i="5" s="1"/>
  <c r="G33" i="5"/>
  <c r="I33" i="5" s="1"/>
  <c r="G34" i="5"/>
  <c r="I34" i="5" s="1"/>
  <c r="G35" i="5"/>
  <c r="I35" i="5" s="1"/>
  <c r="G36" i="5"/>
  <c r="I36" i="5" s="1"/>
  <c r="G37" i="5"/>
  <c r="I37" i="5" s="1"/>
  <c r="G38" i="5"/>
  <c r="I38" i="5" s="1"/>
  <c r="G39" i="5"/>
  <c r="I39" i="5" s="1"/>
  <c r="G40" i="5"/>
  <c r="I40" i="5" s="1"/>
  <c r="G41" i="5"/>
  <c r="I41" i="5" s="1"/>
  <c r="G42" i="5"/>
  <c r="I42" i="5" s="1"/>
  <c r="G43" i="5"/>
  <c r="I43" i="5" s="1"/>
  <c r="G44" i="5"/>
  <c r="I44" i="5" s="1"/>
  <c r="G45" i="5"/>
  <c r="I45" i="5" s="1"/>
  <c r="G46" i="5"/>
  <c r="I46" i="5" s="1"/>
  <c r="G47" i="5"/>
  <c r="I47" i="5" s="1"/>
  <c r="G48" i="5"/>
  <c r="I48" i="5" s="1"/>
  <c r="G49" i="5"/>
  <c r="I49" i="5" s="1"/>
  <c r="G50" i="5"/>
  <c r="I50" i="5" s="1"/>
  <c r="G51" i="5"/>
  <c r="I51" i="5" s="1"/>
  <c r="G52" i="5"/>
  <c r="I52" i="5" s="1"/>
  <c r="G53" i="5"/>
  <c r="I53" i="5" s="1"/>
  <c r="G54" i="5"/>
  <c r="I54" i="5" s="1"/>
  <c r="G55" i="5"/>
  <c r="I55" i="5" s="1"/>
  <c r="G56" i="5"/>
  <c r="I56" i="5" s="1"/>
  <c r="G57" i="5"/>
  <c r="I57" i="5" s="1"/>
  <c r="G58" i="5"/>
  <c r="I58" i="5" s="1"/>
  <c r="G59" i="5"/>
  <c r="I59" i="5" s="1"/>
  <c r="G60" i="5"/>
  <c r="I60" i="5" s="1"/>
  <c r="G61" i="5"/>
  <c r="I61" i="5" s="1"/>
  <c r="G62" i="5"/>
  <c r="I62" i="5" s="1"/>
  <c r="G63" i="5"/>
  <c r="I63" i="5" s="1"/>
  <c r="G64" i="5"/>
  <c r="I64" i="5" s="1"/>
  <c r="G65" i="5"/>
  <c r="I65" i="5" s="1"/>
  <c r="G66" i="5"/>
  <c r="I66" i="5" s="1"/>
  <c r="G67" i="5"/>
  <c r="I67" i="5" s="1"/>
  <c r="G68" i="5"/>
  <c r="I68" i="5" s="1"/>
  <c r="G69" i="5"/>
  <c r="I69" i="5" s="1"/>
  <c r="G70" i="5"/>
  <c r="I70" i="5" s="1"/>
  <c r="G71" i="5"/>
  <c r="I71" i="5" s="1"/>
  <c r="G72" i="5"/>
  <c r="I72" i="5" s="1"/>
  <c r="G73" i="5"/>
  <c r="I73" i="5" s="1"/>
  <c r="G74" i="5"/>
  <c r="I74" i="5" s="1"/>
  <c r="G75" i="5"/>
  <c r="I75" i="5" s="1"/>
  <c r="G76" i="5"/>
  <c r="I76" i="5" s="1"/>
  <c r="G77" i="5"/>
  <c r="I77" i="5" s="1"/>
  <c r="G78" i="5"/>
  <c r="I78" i="5" s="1"/>
  <c r="G79" i="5"/>
  <c r="I79" i="5" s="1"/>
  <c r="G80" i="5"/>
  <c r="I80" i="5" s="1"/>
  <c r="G81" i="5"/>
  <c r="I81" i="5" s="1"/>
  <c r="G82" i="5"/>
  <c r="I82" i="5" s="1"/>
  <c r="G83" i="5"/>
  <c r="I83" i="5" s="1"/>
  <c r="G84" i="5"/>
  <c r="I84" i="5" s="1"/>
  <c r="G85" i="5"/>
  <c r="I85" i="5" s="1"/>
  <c r="G86" i="5"/>
  <c r="I86" i="5" s="1"/>
  <c r="K106" i="5" l="1"/>
  <c r="M106" i="5" s="1"/>
  <c r="K107" i="5"/>
  <c r="M107" i="5" s="1"/>
  <c r="K105" i="5"/>
  <c r="M105" i="5" s="1"/>
  <c r="K100" i="5"/>
  <c r="M100" i="5" s="1"/>
  <c r="K101" i="5"/>
  <c r="M101" i="5" s="1"/>
  <c r="K102" i="5"/>
  <c r="M102" i="5" s="1"/>
  <c r="K103" i="5"/>
  <c r="M103" i="5" s="1"/>
  <c r="K99" i="5"/>
  <c r="M99" i="5" s="1"/>
  <c r="K95" i="5"/>
  <c r="M95" i="5" s="1"/>
  <c r="K96" i="5"/>
  <c r="M96" i="5" s="1"/>
  <c r="K97" i="5"/>
  <c r="M97" i="5" s="1"/>
  <c r="K94" i="5"/>
  <c r="K108" i="5" l="1"/>
  <c r="M94" i="5"/>
  <c r="M108" i="5" s="1"/>
  <c r="I7" i="5" l="1"/>
  <c r="I6" i="5"/>
  <c r="I5" i="5"/>
  <c r="G4" i="5"/>
  <c r="G88" i="5" l="1"/>
  <c r="K109" i="5" s="1"/>
  <c r="I4" i="5"/>
  <c r="I88" i="5" s="1"/>
  <c r="M109" i="5" s="1"/>
</calcChain>
</file>

<file path=xl/sharedStrings.xml><?xml version="1.0" encoding="utf-8"?>
<sst xmlns="http://schemas.openxmlformats.org/spreadsheetml/2006/main" count="370" uniqueCount="230">
  <si>
    <t>Lp.</t>
  </si>
  <si>
    <t>Nazwa</t>
  </si>
  <si>
    <t>Jednostka miary</t>
  </si>
  <si>
    <t>Przewidywana wielkość zamówienia</t>
  </si>
  <si>
    <t>1.</t>
  </si>
  <si>
    <t>2.</t>
  </si>
  <si>
    <t>3.</t>
  </si>
  <si>
    <t>4.</t>
  </si>
  <si>
    <t>5.</t>
  </si>
  <si>
    <t>szt.</t>
  </si>
  <si>
    <t>Cena jednostkowa netto</t>
  </si>
  <si>
    <t>Wartość netto</t>
  </si>
  <si>
    <t>VAT [%]</t>
  </si>
  <si>
    <t>Wartość brutto</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</si>
  <si>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</si>
  <si>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</si>
  <si>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</si>
  <si>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</si>
  <si>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</si>
  <si>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</si>
  <si>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</si>
  <si>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</si>
  <si>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</si>
  <si>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</si>
  <si>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</si>
  <si>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</si>
  <si>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</si>
  <si>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</si>
  <si>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</si>
  <si>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</si>
  <si>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</si>
  <si>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</si>
  <si>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</si>
  <si>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</si>
  <si>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</si>
  <si>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</si>
  <si>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</si>
  <si>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</si>
  <si>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</si>
  <si>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</si>
  <si>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</si>
  <si>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</si>
  <si>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</si>
  <si>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</si>
  <si>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</si>
  <si>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</si>
  <si>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</si>
  <si>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RAZEM:</t>
  </si>
  <si>
    <t>X</t>
  </si>
  <si>
    <t>Ostrza chirurgiczne do skalpeli nr 11 jednorazowego użytku op. a 100 szt., nazwa producenta i rozmiar wygrawerowany na ostrzu</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</si>
  <si>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</si>
  <si>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</si>
  <si>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</si>
  <si>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</si>
  <si>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</si>
  <si>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</si>
  <si>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</si>
  <si>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</si>
  <si>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</si>
  <si>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</si>
  <si>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</si>
  <si>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</si>
  <si>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</si>
  <si>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</si>
  <si>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</si>
  <si>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</si>
  <si>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</si>
  <si>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</si>
  <si>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</si>
  <si>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</si>
  <si>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</si>
  <si>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</si>
  <si>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</si>
  <si>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</si>
  <si>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</si>
  <si>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</si>
  <si>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</si>
  <si>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</si>
  <si>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</si>
  <si>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</si>
  <si>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</si>
  <si>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</si>
  <si>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</si>
  <si>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</si>
  <si>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Grubość nitki</t>
  </si>
  <si>
    <t>Długość nitki</t>
  </si>
  <si>
    <t>Rodzaj igły</t>
  </si>
  <si>
    <t>Długość igły</t>
  </si>
  <si>
    <t>Krzywizna igły</t>
  </si>
  <si>
    <t>Nić syntetyczna pleciona podtrzymująca 10-14 dni, wchłaniająca się do ok.42-56 dni</t>
  </si>
  <si>
    <t>73.</t>
  </si>
  <si>
    <t>4/0</t>
  </si>
  <si>
    <t>70-75 cm</t>
  </si>
  <si>
    <t xml:space="preserve">okrągła </t>
  </si>
  <si>
    <t>16-18 mm</t>
  </si>
  <si>
    <t>½ koła</t>
  </si>
  <si>
    <t>74.</t>
  </si>
  <si>
    <t>3/0</t>
  </si>
  <si>
    <t>odwrotnie tnąca</t>
  </si>
  <si>
    <t>22-26 mm</t>
  </si>
  <si>
    <t>3/8 koła</t>
  </si>
  <si>
    <t>75.</t>
  </si>
  <si>
    <t>okrągła</t>
  </si>
  <si>
    <t>76.</t>
  </si>
  <si>
    <t>2/0</t>
  </si>
  <si>
    <t>24-26 mm</t>
  </si>
  <si>
    <t>Nić jedwabna pleciona powlekana</t>
  </si>
  <si>
    <t>77.</t>
  </si>
  <si>
    <t>5/0</t>
  </si>
  <si>
    <t>75 cm</t>
  </si>
  <si>
    <t>16 mm</t>
  </si>
  <si>
    <t>78.</t>
  </si>
  <si>
    <t>45 cm</t>
  </si>
  <si>
    <t>19-20 mm</t>
  </si>
  <si>
    <t>79.</t>
  </si>
  <si>
    <t>80.</t>
  </si>
  <si>
    <t>45-75 cm</t>
  </si>
  <si>
    <t>81.</t>
  </si>
  <si>
    <t>Nić niewchłanialna, poliamidowa, monofilamentowa</t>
  </si>
  <si>
    <t>82.</t>
  </si>
  <si>
    <t>19 mm</t>
  </si>
  <si>
    <t>83.</t>
  </si>
  <si>
    <t>84.</t>
  </si>
  <si>
    <t>26mm</t>
  </si>
  <si>
    <t>Nici chirurgiczne</t>
  </si>
  <si>
    <t>Oferowany produkt/Producent</t>
  </si>
  <si>
    <t>DEA.ZP-260/7/2023</t>
  </si>
  <si>
    <t>Osłonki jednorazowe do termometru BRAUN TERMOSCAN a'20 szt.PC 6000</t>
  </si>
  <si>
    <r>
      <rPr>
        <sz val="10"/>
        <rFont val="Calibri"/>
        <family val="2"/>
        <charset val="238"/>
      </rPr>
      <t>szt.</t>
    </r>
  </si>
  <si>
    <r>
      <rPr>
        <sz val="10"/>
        <rFont val="Calibri"/>
        <family val="2"/>
        <charset val="238"/>
      </rPr>
      <t>opak.</t>
    </r>
  </si>
  <si>
    <r>
      <rPr>
        <sz val="10"/>
        <rFont val="Calibri"/>
        <family val="2"/>
        <charset val="238"/>
      </rPr>
      <t>op.</t>
    </r>
  </si>
  <si>
    <r>
      <rPr>
        <sz val="10"/>
        <rFont val="Times New Roman"/>
        <family val="1"/>
        <charset val="238"/>
      </rPr>
      <t>szt.</t>
    </r>
  </si>
  <si>
    <r>
      <rPr>
        <sz val="10"/>
        <rFont val="Calibri"/>
        <family val="2"/>
        <charset val="238"/>
        <scheme val="minor"/>
      </rPr>
      <t>Cewnik do podawania tlenu przez nos z drenem długości 200 cm +/- 20 cm</t>
    </r>
  </si>
  <si>
    <r>
      <rPr>
        <sz val="10"/>
        <rFont val="Calibri"/>
        <family val="2"/>
        <charset val="238"/>
        <scheme val="minor"/>
      </rPr>
      <t>Cewnik do odsysania górnych dróg oddechowych posiadający jeden otwór centralny i dwa otwory naprzemianległe, powierzchnia zmrożona rozmiar 6,8,10,12,14,16,18,20</t>
    </r>
  </si>
  <si>
    <r>
      <rPr>
        <sz val="10"/>
        <rFont val="Calibri"/>
        <family val="2"/>
        <charset val="238"/>
        <scheme val="minor"/>
      </rPr>
      <t>Filtr oddechowy sterylny, antybakteryjny/antywirusowy pakowany folia-papier, dla dorosłych</t>
    </r>
  </si>
  <si>
    <r>
      <rPr>
        <sz val="10"/>
        <rFont val="Calibri"/>
        <family val="2"/>
        <charset val="238"/>
        <scheme val="minor"/>
      </rPr>
      <t>Cewnik Foleya nr 16,18,20,22,24 - obustronnie silikonowany, pakowany w wewnętrzny worek foliowy i zewnętrzne opakowanie folia-folia, sterylizowany radiacyjnie.</t>
    </r>
  </si>
  <si>
    <r>
      <rPr>
        <sz val="10"/>
        <rFont val="Calibri"/>
        <family val="2"/>
        <charset val="238"/>
        <scheme val="minor"/>
      </rPr>
      <t>Szpatułki drewniane medyczne x 100 szt.</t>
    </r>
  </si>
  <si>
    <r>
      <rPr>
        <sz val="10"/>
        <rFont val="Calibri"/>
        <family val="2"/>
        <charset val="238"/>
        <scheme val="minor"/>
      </rPr>
      <t>Maska do podawania tlenu z wysoką koncentracją (z workiem), z drenem dł.200 cm +/- 20 cm dla dorosłych, rozmiar XL</t>
    </r>
  </si>
  <si>
    <r>
      <rPr>
        <sz val="10"/>
        <rFont val="Calibri"/>
        <family val="2"/>
        <charset val="238"/>
        <scheme val="minor"/>
      </rPr>
      <t>Maska do podawania tlenu z wysoką koncentracją (z workiem), z drenem dł.200 cm +/- 20 cm dla dzieci, rozmiar S i M.</t>
    </r>
  </si>
  <si>
    <r>
      <rPr>
        <sz val="10"/>
        <rFont val="Calibri"/>
        <family val="2"/>
        <charset val="238"/>
        <scheme val="minor"/>
      </rPr>
      <t>Worek do zbiórki moczu 2 l , sterylny, z zastawką antyrefluksyjną, drenem łączącym i zaworem spustowym typu T (nazwa producenta bezpośrednio naniesiona na worku)</t>
    </r>
  </si>
  <si>
    <r>
      <rPr>
        <sz val="10"/>
        <rFont val="Calibri"/>
        <family val="2"/>
        <charset val="238"/>
        <scheme val="minor"/>
      </rPr>
      <t>Rurka ustno-gardłowa typu Guedel, sterylna nr 00 - dług.5 cm,0 - dług. 6 cm,1 - dług. 7 cm, 2 - dług. 8 cm, 3 - dług. 9 cm, 4- dług.10 cm, 5- dług. 11 cm, oznaczone kolorem w zależności od rozmiaru</t>
    </r>
  </si>
  <si>
    <r>
      <rPr>
        <sz val="10"/>
        <rFont val="Calibri"/>
        <family val="2"/>
        <charset val="238"/>
        <scheme val="minor"/>
      </rPr>
      <t>Rurka intubacyjna z mankietem, silikonowana, jednorazowa, rozmiar od 2,0 do 10 co 0,5 mm, punktowe zgrzewy w opakowaniu jednostkowym zapewniające zachowanie kształtu rurki</t>
    </r>
  </si>
  <si>
    <r>
      <rPr>
        <sz val="10"/>
        <rFont val="Calibri"/>
        <family val="2"/>
        <charset val="238"/>
        <scheme val="minor"/>
      </rPr>
      <t>Staza gumowa lub bezlateksowa jednorazowa x 25</t>
    </r>
  </si>
  <si>
    <r>
      <rPr>
        <sz val="10"/>
        <rFont val="Calibri"/>
        <family val="2"/>
        <charset val="238"/>
        <scheme val="minor"/>
      </rPr>
      <t>Zaciskacz do pępowiny</t>
    </r>
  </si>
  <si>
    <r>
      <rPr>
        <sz val="10"/>
        <rFont val="Calibri"/>
        <family val="2"/>
        <charset val="238"/>
        <scheme val="minor"/>
      </rPr>
      <t>Maski do nebulizacji dla dorosłych, rozmiar XL.</t>
    </r>
  </si>
  <si>
    <r>
      <rPr>
        <sz val="10"/>
        <rFont val="Calibri"/>
        <family val="2"/>
        <charset val="238"/>
        <scheme val="minor"/>
      </rPr>
      <t>Maski do nebulizacji dla dzieci, S i M.</t>
    </r>
  </si>
  <si>
    <r>
      <rPr>
        <sz val="10"/>
        <rFont val="Calibri"/>
        <family val="2"/>
        <charset val="238"/>
        <scheme val="minor"/>
      </rPr>
      <t>Jednorazowe, jałowe skalpele pakowane w indywidualne opakowania. Skalpel jednorazowy składa się z plastikowej rączki oraz ostrza nr 11 ze stali nierdzewnej. Zarówno ostrze jak i rączka cechują się wysoką - medyczną jakością zapewniając komfort użytkowania i precyzję cięcia.</t>
    </r>
  </si>
  <si>
    <r>
      <rPr>
        <sz val="10"/>
        <rFont val="Calibri"/>
        <family val="2"/>
        <charset val="238"/>
        <scheme val="minor"/>
      </rPr>
      <t>Maska krtaniowa, silikonowana z mankietem uszczelniającym, jednorazowego użytku, pakowana pojedynczo. Rozmiar 1; 1,5; 2; 2,5; 3; 4; 5. Informacja o rozmiarze maski na rurce oraz baloniku kontrolnym, znacznik RTG na całej długości.</t>
    </r>
  </si>
  <si>
    <r>
      <rPr>
        <b/>
        <sz val="10"/>
        <rFont val="Calibri"/>
        <family val="2"/>
        <charset val="238"/>
        <scheme val="minor"/>
      </rPr>
      <t xml:space="preserve">Maska krtaniowa żelowa I-GEL. </t>
    </r>
    <r>
      <rPr>
        <sz val="10"/>
        <rFont val="Calibri"/>
        <family val="2"/>
        <charset val="238"/>
        <scheme val="minor"/>
      </rPr>
      <t>Sterylna, jednorazowa maska krtaniowa, wykonana z wysokiej jakości tworzywa żelowego. Rozmiar: 1;1,5;2;2,5;3;4;5.</t>
    </r>
  </si>
  <si>
    <r>
      <rPr>
        <sz val="10"/>
        <rFont val="Calibri"/>
        <family val="2"/>
        <charset val="238"/>
        <scheme val="minor"/>
      </rPr>
      <t>Filtr przeciwbakteryjny, przeciwwirusowy dla dzieci, jałowy z wymiennikiem ciepła i wilgoci</t>
    </r>
  </si>
  <si>
    <r>
      <rPr>
        <sz val="10"/>
        <rFont val="Calibri"/>
        <family val="2"/>
        <charset val="238"/>
        <scheme val="minor"/>
      </rPr>
      <t>Uniwersalny stabilizator do rurek intubacyjnych dla dorosłych i dla dzieci.</t>
    </r>
  </si>
  <si>
    <r>
      <rPr>
        <sz val="10"/>
        <rFont val="Calibri"/>
        <family val="2"/>
        <charset val="238"/>
        <scheme val="minor"/>
      </rPr>
      <t>Kranik trójdrożny z przedłużaczem, długość 7 cm, bez ftalanów</t>
    </r>
  </si>
  <si>
    <r>
      <rPr>
        <sz val="10"/>
        <rFont val="Calibri"/>
        <family val="2"/>
        <charset val="238"/>
        <scheme val="minor"/>
      </rPr>
      <t>Łącznik z kontrolą siły ssania</t>
    </r>
  </si>
  <si>
    <r>
      <rPr>
        <sz val="10"/>
        <rFont val="Calibri"/>
        <family val="2"/>
        <charset val="238"/>
        <scheme val="minor"/>
      </rPr>
      <t>Rurka nosowo-gardłowa, miękka, silikonowana, posiadająca zabezpieczenie przed całkowitym wsunięciem do nosogardzieli, jałowa, jednorazowego użytku. Rozmiary: 4,0;4,5;5;6;7; 8;9.</t>
    </r>
  </si>
  <si>
    <r>
      <rPr>
        <sz val="10"/>
        <rFont val="Calibri"/>
        <family val="2"/>
        <charset val="238"/>
        <scheme val="minor"/>
      </rPr>
      <t>Przedłużacz do pomp infuzyjnych ciemny. Długość według potrzeb Zamawiającego (90, 120, 150, 200cm)</t>
    </r>
  </si>
  <si>
    <r>
      <rPr>
        <sz val="10"/>
        <rFont val="Calibri"/>
        <family val="2"/>
        <charset val="238"/>
        <scheme val="minor"/>
      </rPr>
      <t>Kateter pediatryczny do żyły pępowinowej 4F/40 cm, 2,5F/30 cm, 3,5F/40cm</t>
    </r>
  </si>
  <si>
    <r>
      <rPr>
        <b/>
        <sz val="10"/>
        <rFont val="Calibri"/>
        <family val="2"/>
        <charset val="238"/>
        <scheme val="minor"/>
      </rPr>
      <t xml:space="preserve">Kaniula </t>
    </r>
    <r>
      <rPr>
        <sz val="10"/>
        <rFont val="Calibri"/>
        <family val="2"/>
        <charset val="238"/>
        <scheme val="minor"/>
      </rPr>
      <t>do żył obwodowych stosowana u noworodków i dzieci zapewnia delikatne wkłucie w małe żyły. Kaniula wykonana jest z PTFE. Skrzydełka kaniuli pozwalają na mocowanie jej na ręce lub dłoni noworodka, przy czym nie trzeba unieruchamiać ręki. Dodatkowo skrzydełka redukują powstawanie zakrzepów mechanicznych. Gdy zajdzie potrzeba, skrzydełka można odłączyć od kaniuli. Produkt jest sterylizowany tlenkiem etylu, nie zawiera lat. Rozmiar: 26G (0,6 x 19mm)</t>
    </r>
  </si>
  <si>
    <r>
      <rPr>
        <sz val="10"/>
        <rFont val="Calibri"/>
        <family val="2"/>
        <charset val="238"/>
        <scheme val="minor"/>
      </rPr>
      <t>Przyrząd do przetaczania płynów infuzyjnych, bez zawartości ftalanów, igła ścięta dwupłaszczyznowo pakowany folia-papier, typu IS</t>
    </r>
  </si>
  <si>
    <r>
      <rPr>
        <sz val="10"/>
        <rFont val="Calibri"/>
        <family val="2"/>
        <charset val="238"/>
        <scheme val="minor"/>
      </rPr>
      <t>Igła 0,3 x 13mm x 100 szt.</t>
    </r>
  </si>
  <si>
    <r>
      <rPr>
        <sz val="10"/>
        <rFont val="Calibri"/>
        <family val="2"/>
        <charset val="238"/>
        <scheme val="minor"/>
      </rPr>
      <t>Igła 0,5 x 25 mm x 100 szt.</t>
    </r>
  </si>
  <si>
    <r>
      <rPr>
        <sz val="10"/>
        <rFont val="Calibri"/>
        <family val="2"/>
        <charset val="238"/>
        <scheme val="minor"/>
      </rPr>
      <t>Igła 0,6 x 30 mm x 100 szt.</t>
    </r>
  </si>
  <si>
    <r>
      <rPr>
        <sz val="10"/>
        <rFont val="Calibri"/>
        <family val="2"/>
        <charset val="238"/>
        <scheme val="minor"/>
      </rPr>
      <t>Igła 0,7 x 30 mm x 100 szt.</t>
    </r>
  </si>
  <si>
    <r>
      <rPr>
        <sz val="10"/>
        <rFont val="Calibri"/>
        <family val="2"/>
        <charset val="238"/>
        <scheme val="minor"/>
      </rPr>
      <t>Igła 0,8 x 120mm x 100 szt.</t>
    </r>
  </si>
  <si>
    <r>
      <rPr>
        <sz val="10"/>
        <rFont val="Calibri"/>
        <family val="2"/>
        <charset val="238"/>
        <scheme val="minor"/>
      </rPr>
      <t>Igła 0,8 x 40 mm x 100 szt.</t>
    </r>
  </si>
  <si>
    <r>
      <rPr>
        <sz val="10"/>
        <rFont val="Calibri"/>
        <family val="2"/>
        <charset val="238"/>
        <scheme val="minor"/>
      </rPr>
      <t>Igła 0,9 x 40 mm x 100 szt.</t>
    </r>
  </si>
  <si>
    <r>
      <rPr>
        <sz val="10"/>
        <rFont val="Calibri"/>
        <family val="2"/>
        <charset val="238"/>
        <scheme val="minor"/>
      </rPr>
      <t>Igła 1,2 x 40 mm x 100 szt.</t>
    </r>
  </si>
  <si>
    <r>
      <rPr>
        <sz val="10"/>
        <rFont val="Calibri"/>
        <family val="2"/>
        <charset val="238"/>
        <scheme val="minor"/>
      </rPr>
      <t>Igła do nakłuć lędźwiowych 1,2 x 90mm.</t>
    </r>
  </si>
  <si>
    <r>
      <rPr>
        <sz val="10"/>
        <rFont val="Calibri"/>
        <family val="2"/>
        <charset val="238"/>
        <scheme val="minor"/>
      </rPr>
      <t>Strzykawka 2 skala rozszerzona do 3ml ml x 100 szt.</t>
    </r>
  </si>
  <si>
    <r>
      <rPr>
        <sz val="10"/>
        <rFont val="Calibri"/>
        <family val="2"/>
        <charset val="238"/>
        <scheme val="minor"/>
      </rPr>
      <t>Strzykawka 5 ml skala rozszerzona do 6ml x 100 szt.</t>
    </r>
  </si>
  <si>
    <r>
      <rPr>
        <sz val="10"/>
        <rFont val="Calibri"/>
        <family val="2"/>
        <charset val="238"/>
        <scheme val="minor"/>
      </rPr>
      <t>Strzykawka 10 ml skala rozszerzona do 12ml x 100 szt.</t>
    </r>
  </si>
  <si>
    <r>
      <rPr>
        <sz val="10"/>
        <rFont val="Calibri"/>
        <family val="2"/>
        <charset val="238"/>
        <scheme val="minor"/>
      </rPr>
      <t>Strzykawka 20 ml skala rozszerzona do 24ml x 100 szt</t>
    </r>
  </si>
  <si>
    <r>
      <rPr>
        <sz val="10"/>
        <rFont val="Calibri"/>
        <family val="2"/>
        <charset val="238"/>
        <scheme val="minor"/>
      </rPr>
      <t>Strzykawka 50 ml do pompy infuzyjnej</t>
    </r>
  </si>
  <si>
    <r>
      <rPr>
        <sz val="10"/>
        <rFont val="Calibri"/>
        <family val="2"/>
        <charset val="238"/>
        <scheme val="minor"/>
      </rPr>
      <t>Elektrody EKG jednorazowego użytku do monitorowania piankowe, rozmiar: 57x34mm, 30x24mm, hydrożel stały, bardzo mocny łagodny dla skóry klej, owalny kształt ułatwiający zakładanie, złącze zatrzaskowe</t>
    </r>
  </si>
  <si>
    <r>
      <rPr>
        <sz val="10"/>
        <rFont val="Calibri"/>
        <family val="2"/>
        <charset val="238"/>
        <scheme val="minor"/>
      </rPr>
      <t>Strzykawka 100 ml (typu Jeanette); końcówka cewnikowa z możliwością zmiany na końcówkę Luer poprzez adapter</t>
    </r>
  </si>
  <si>
    <r>
      <rPr>
        <sz val="10"/>
        <rFont val="Calibri"/>
        <family val="2"/>
        <charset val="238"/>
        <scheme val="minor"/>
      </rPr>
      <t>Strzykawka insulinowa U-40 1ml. z igłą 30G (0,3 x 8mm.)</t>
    </r>
  </si>
  <si>
    <r>
      <rPr>
        <sz val="10"/>
        <rFont val="Calibri"/>
        <family val="2"/>
        <charset val="238"/>
        <scheme val="minor"/>
      </rPr>
      <t>Zgłębnik żołądkowy z zatyczką, końcówką otwartą, bez linii RTG, rozm.CH 6/40mm.,8 /400mm., 16/800mm.,20/800mm.</t>
    </r>
  </si>
  <si>
    <r>
      <rPr>
        <sz val="10"/>
        <rFont val="Calibri"/>
        <family val="2"/>
        <charset val="238"/>
        <scheme val="minor"/>
      </rPr>
      <t>Prowadnica do rurek intubacyjnych, jałowa jedn. użytku dla rurek w rozmiarach:1,6-2,0; 2,5-3,5; 5,0-8,0</t>
    </r>
  </si>
  <si>
    <r>
      <rPr>
        <sz val="10"/>
        <rFont val="Calibri"/>
        <family val="2"/>
        <charset val="238"/>
        <scheme val="minor"/>
      </rPr>
      <t>Nakłuwacz jednorazowy, bezpieczny Medlance Plus Universal, igła 21G, głębokość nakłucia 1,8 mm, pakowany a' 200 szt</t>
    </r>
  </si>
  <si>
    <r>
      <rPr>
        <sz val="10"/>
        <rFont val="Calibri"/>
        <family val="2"/>
        <charset val="238"/>
        <scheme val="minor"/>
      </rPr>
      <t>Igła Angiocath do odbarczania odmy 14GA 3,25 IN (2.1x83 mm)</t>
    </r>
  </si>
  <si>
    <r>
      <rPr>
        <sz val="10"/>
        <rFont val="Calibri"/>
        <family val="2"/>
        <charset val="238"/>
        <scheme val="minor"/>
      </rPr>
      <t>Maska do tlenoterapii dla dorosłych rozmiar XL</t>
    </r>
  </si>
  <si>
    <r>
      <rPr>
        <sz val="10"/>
        <rFont val="Calibri"/>
        <family val="2"/>
        <charset val="238"/>
        <scheme val="minor"/>
      </rPr>
      <t>Maska do tlenoterapii dla dzieci rozmiar S i M</t>
    </r>
  </si>
  <si>
    <r>
      <rPr>
        <sz val="10"/>
        <rFont val="Calibri"/>
        <family val="2"/>
        <charset val="238"/>
        <scheme val="minor"/>
      </rPr>
      <t>Maska z ustnikiem do wentylacji z wlotem dla tlenu (BLS) Pocket Mask</t>
    </r>
  </si>
  <si>
    <r>
      <rPr>
        <sz val="10"/>
        <rFont val="Calibri"/>
        <family val="2"/>
        <charset val="238"/>
        <scheme val="minor"/>
      </rPr>
      <t>Dren do podawania tlenu długość 200 cm.</t>
    </r>
  </si>
  <si>
    <r>
      <rPr>
        <sz val="10"/>
        <rFont val="Calibri"/>
        <family val="2"/>
        <charset val="238"/>
        <scheme val="minor"/>
      </rPr>
      <t>Igła do biopsji szpiku kostnego typu BIG dla dorosłych</t>
    </r>
  </si>
  <si>
    <r>
      <rPr>
        <sz val="10"/>
        <rFont val="Calibri"/>
        <family val="2"/>
        <charset val="238"/>
        <scheme val="minor"/>
      </rPr>
      <t>Igła do biopsji szpiku kostnego typu BIG dla dzieci</t>
    </r>
  </si>
  <si>
    <r>
      <rPr>
        <sz val="10"/>
        <rFont val="Calibri"/>
        <family val="2"/>
        <charset val="238"/>
        <scheme val="minor"/>
      </rPr>
      <t>Igła do biopsji szpiku kostnego. Rozmiar 16G- dług.5cm., 18G-dług.3cm.</t>
    </r>
  </si>
  <si>
    <r>
      <rPr>
        <sz val="10"/>
        <rFont val="Calibri"/>
        <family val="2"/>
        <charset val="238"/>
        <scheme val="minor"/>
      </rPr>
      <t>Jednorazowy zestaw do drenażowania klatki piersiowej, zawierający: zestaw do punkcji, łącznik, ochronę cewnika przed załamaniem, strzykawkę 60 ml., worek na wydzielinę.</t>
    </r>
  </si>
  <si>
    <r>
      <rPr>
        <sz val="10"/>
        <rFont val="Calibri"/>
        <family val="2"/>
        <charset val="238"/>
        <scheme val="minor"/>
      </rPr>
      <t>Zestaw do konikopunkcji dorośli/dzieci, zawierający: aplikator dojścia dotchawiczego, strzykawka do pneumatycznego zabezpieczenia, opaska stabilizująca, elastyczna rurka do połączenia z respiratorem lub workiem resuscytacyjnym.</t>
    </r>
  </si>
  <si>
    <r>
      <rPr>
        <sz val="10"/>
        <rFont val="Calibri"/>
        <family val="2"/>
        <charset val="238"/>
        <scheme val="minor"/>
      </rPr>
      <t>Cewnik do wkłuć centralnych wykonany z poliuretanu, z miękkim końcem, matowy, ze znacznikiem długości, widoczny w promieniach RTG, kolorowe zakończenia z bezpiecznymi łącznikami, przesuwane, regulowane skrzydełka mocujące dla bezpiecznego mocowania cewnika, metalowa prowadnica z elastyczną końcówką, częściowa strzykawka 5 ml., rozszerzadło, skalpel, kabelek łączący do EKG, zatyczka mocująca.</t>
    </r>
  </si>
  <si>
    <r>
      <rPr>
        <sz val="10"/>
        <rFont val="Calibri"/>
        <family val="2"/>
        <charset val="238"/>
        <scheme val="minor"/>
      </rPr>
      <t>Sonda Replogea do odsysania noworodków ze zrośniętym przełykiem, rozmiar 8Fr.</t>
    </r>
  </si>
  <si>
    <r>
      <rPr>
        <sz val="10"/>
        <rFont val="Calibri"/>
        <family val="2"/>
        <charset val="238"/>
        <scheme val="minor"/>
      </rPr>
      <t>Ram Cannula , nie zawierająca lateksu, kauczuku naturalnego oraz plastyfikatora ftalanu DEHP,miękkie zakrzywione ramiona, rozmiary oznaczone kolorami, w zestawie 5 mm., adapter tlenowy, rozmiary: N4901, N4902, N4903, N4904.</t>
    </r>
  </si>
  <si>
    <r>
      <rPr>
        <sz val="10"/>
        <rFont val="Calibri"/>
        <family val="2"/>
        <charset val="238"/>
        <scheme val="minor"/>
      </rPr>
      <t>Mini Spike do pobierania i przelewania leków, z końcówką standardową, antybakteryjny filtr powietrzny 0,45um., złącze Luer-Lock z zatyczką.</t>
    </r>
  </si>
  <si>
    <r>
      <rPr>
        <sz val="10"/>
        <rFont val="Calibri"/>
        <family val="2"/>
        <charset val="238"/>
        <scheme val="minor"/>
      </rPr>
      <t>Korek Combi wykonany z polipropylenu, z końcówką męską i żeńską, służcy do zamykania portów wenflonów i do zakręcania strzykawek.</t>
    </r>
  </si>
  <si>
    <r>
      <rPr>
        <sz val="10"/>
        <rFont val="Calibri"/>
        <family val="2"/>
        <charset val="238"/>
        <scheme val="minor"/>
      </rPr>
      <t>Worek ogrzewający Neo Help dla noworodków, rozmiar 38x50cm., warstwy z polietylenu, kaptur w pełni regulowany.</t>
    </r>
  </si>
  <si>
    <r>
      <rPr>
        <sz val="10"/>
        <rFont val="Calibri"/>
        <family val="2"/>
        <charset val="238"/>
        <scheme val="minor"/>
      </rPr>
      <t>Filtr oddechowy bakteryjno- wirusowy z celulozowym wymiennikiem ciepła i wilgoci, elektrostatyczny, sterylny. Parametry: opór przepływu Vt - 30l/min, 0,6 cm H2O Objętość oddechowa Vt - 20-70ml, przestrzeń martwa 10 ml.</t>
    </r>
  </si>
  <si>
    <r>
      <rPr>
        <sz val="10"/>
        <rFont val="Calibri"/>
        <family val="2"/>
        <charset val="238"/>
        <scheme val="minor"/>
      </rPr>
      <t>Rurka krtaniowa- silikonowa, zawierająca: Łącznik znormalizowany, kodowany barwnie w celu łatwego rozróżnienia rozmiaru, przewód do napełniania i opróżniania mankietu, balon pilotowy z zaworem kontrolnym i złączem luer, mankiet dystalny, otwory w rurce, mankiet proksymalny, znaczniki zębów, kanał do drenażu, strzykawkę., rozmiar: 0;1;2;2,5;3;4;5.</t>
    </r>
  </si>
  <si>
    <r>
      <rPr>
        <sz val="10"/>
        <rFont val="Calibri"/>
        <family val="2"/>
        <charset val="238"/>
        <scheme val="minor"/>
      </rPr>
      <t>Atomizer donosowy MAD Nasal MAD300 (bez strzykawki)</t>
    </r>
  </si>
  <si>
    <r>
      <rPr>
        <sz val="10"/>
        <rFont val="Calibri"/>
        <family val="2"/>
        <charset val="238"/>
        <scheme val="minor"/>
      </rPr>
      <t>Osłonki jednorazowe do termometru Riester a 25 szt. do RI-THERMO N</t>
    </r>
  </si>
  <si>
    <r>
      <rPr>
        <sz val="10"/>
        <rFont val="Calibri"/>
        <family val="2"/>
        <charset val="238"/>
        <scheme val="minor"/>
      </rPr>
      <t>Łyżka do laryngoskopu światłowodowego typu Miller, rozmiary: 00-4</t>
    </r>
  </si>
  <si>
    <r>
      <rPr>
        <sz val="10"/>
        <rFont val="Calibri"/>
        <family val="2"/>
        <charset val="238"/>
        <scheme val="minor"/>
      </rPr>
      <t>Łyżka do laryngoskopu światłowodowego typu Macintosh, rozmiary: 00-5</t>
    </r>
  </si>
  <si>
    <r>
      <rPr>
        <sz val="10"/>
        <rFont val="Calibri"/>
        <family val="2"/>
        <charset val="238"/>
        <scheme val="minor"/>
      </rPr>
      <t>Maska anestetyczna, jednorazowa, twarzowa, z miękkim mankietem powietrznym, wykonanym z PVC, produkt wolny od ftalanów rozmiar 0,1,2,3,4,5.</t>
    </r>
  </si>
  <si>
    <r>
      <rPr>
        <sz val="10"/>
        <rFont val="Calibri"/>
        <family val="2"/>
        <charset val="238"/>
        <scheme val="minor"/>
      </rPr>
      <t>Rękawice winylowe rozmiar L</t>
    </r>
  </si>
  <si>
    <r>
      <rPr>
        <sz val="10"/>
        <rFont val="Calibri"/>
        <family val="2"/>
        <charset val="238"/>
        <scheme val="minor"/>
      </rPr>
      <t>Szyna unieruchamiająca do złamań ( szyna Kramera ) 500 x 70</t>
    </r>
  </si>
  <si>
    <r>
      <rPr>
        <sz val="10"/>
        <rFont val="Calibri"/>
        <family val="2"/>
        <charset val="238"/>
        <scheme val="minor"/>
      </rPr>
      <t>Szyna unieruchamiająca do złamań ( szyna Kramera ) 1000 x 70</t>
    </r>
  </si>
  <si>
    <r>
      <rPr>
        <sz val="10"/>
        <rFont val="Calibri"/>
        <family val="2"/>
        <charset val="238"/>
        <scheme val="minor"/>
      </rPr>
      <t>Szyna unieruchamiająca do złamań ( szyna Kramera ) 1500 x 70</t>
    </r>
  </si>
  <si>
    <r>
      <rPr>
        <sz val="10"/>
        <rFont val="Calibri"/>
        <family val="2"/>
        <charset val="238"/>
        <scheme val="minor"/>
      </rPr>
      <t>Szyna unieruchamiająca do złamań ( szyna Kramera ) 1000 x 100</t>
    </r>
  </si>
  <si>
    <r>
      <rPr>
        <sz val="10"/>
        <rFont val="Calibri"/>
        <family val="2"/>
        <charset val="238"/>
        <scheme val="minor"/>
      </rPr>
      <t>Szyna unieruchamiająca do złamań ( szyna Kramera ) 1500 x 100</t>
    </r>
  </si>
  <si>
    <r>
      <rPr>
        <sz val="10"/>
        <rFont val="Calibri"/>
        <family val="2"/>
        <charset val="238"/>
        <scheme val="minor"/>
      </rPr>
      <t>Pojemnik na odpady 5,0 l kolor czerwony</t>
    </r>
  </si>
  <si>
    <r>
      <rPr>
        <sz val="10"/>
        <rFont val="Calibri"/>
        <family val="2"/>
        <charset val="238"/>
        <scheme val="minor"/>
      </rPr>
      <t>Pojemnik na odpady 0,7 l kolor czerwony</t>
    </r>
  </si>
  <si>
    <r>
      <rPr>
        <sz val="10"/>
        <rFont val="Calibri"/>
        <family val="2"/>
        <charset val="238"/>
        <scheme val="minor"/>
      </rPr>
      <t>Pojemnik na odpady 2,0 l kolor czerwony</t>
    </r>
  </si>
  <si>
    <r>
      <rPr>
        <sz val="10"/>
        <rFont val="Calibri"/>
        <family val="2"/>
        <charset val="238"/>
        <scheme val="minor"/>
      </rPr>
      <t>Pojemnik na odpady 1,0 l kolor czerwony</t>
    </r>
  </si>
  <si>
    <r>
      <rPr>
        <sz val="10"/>
        <rFont val="Calibri"/>
        <family val="2"/>
        <charset val="238"/>
        <scheme val="minor"/>
      </rPr>
      <t>System wkłuć doszpikowych. Wprowadzenie igły doszpikowej jest możliwe przy pomocy specjalnego napędu zasilanego akumulatorowo. Zastosowanie napędu pozwala na bezwysiłkowe i kontrolowane wprowadzenie igły doszpikowej.</t>
    </r>
  </si>
  <si>
    <r>
      <rPr>
        <sz val="10"/>
        <rFont val="Calibri"/>
        <family val="2"/>
        <charset val="238"/>
        <scheme val="minor"/>
      </rPr>
      <t>Igły doszpikowe kompatybilne z napędem akumulatorowym jw. W trzech rozmiarach 15mm, 25mm ,45mm (do wyboru przez zamawiającego)</t>
    </r>
  </si>
  <si>
    <t>85.</t>
  </si>
  <si>
    <t>86.</t>
  </si>
  <si>
    <t>87.</t>
  </si>
  <si>
    <t>88.</t>
  </si>
  <si>
    <t>89.</t>
  </si>
  <si>
    <t>90.</t>
  </si>
  <si>
    <t>91.</t>
  </si>
  <si>
    <t>92.</t>
  </si>
  <si>
    <t>93.</t>
  </si>
  <si>
    <t>94.</t>
  </si>
  <si>
    <t>95.</t>
  </si>
  <si>
    <t>96.</t>
  </si>
  <si>
    <t>RAZEM wartość zadania 1</t>
  </si>
  <si>
    <t>Kaniula dożylna wykonana z poliuretanu, bezpieczna -posiadająca automatyczny metalowy zatrzask zabezpieczający koniec igły przed przypadkowym zakłuciem personelu, z 4 paskami radiocieniującymi w cewniku naczyniowym, z dodatkowym portem do wstrzyknięć umieszczonym centralnie nad skrzydełkami kaniuli. Rozmiar:       G 14 (2,2 x 50 mm),G 16 (1,7 x 50 mm), G 17 (1,5 x 45 mm), G 18 (1,3 x 45 mm i 33mm), G 20 (1,1 x 25 i 33 mm), G 22 (0,9 x 25mm), G 24 (0,7 x 19 mm).</t>
  </si>
  <si>
    <t>odwrotnie tnące</t>
  </si>
  <si>
    <t xml:space="preserve"> </t>
  </si>
  <si>
    <t>Sprzęt jednorazowego użytku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</si>
</sst>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415]General"/>
    <numFmt numFmtId="165" formatCode="#,##0.00\ &quot;zł&quot;"/>
  </numFmts>
  <fonts count="14" x14ac:knownFonts="1">
    <font>
      <sz val="11"/>
      <color theme="1"/>
      <name val="Calibri"/>
      <family val="2"/>
      <scheme val="minor"/>
    </font>
    <font>
      <sz val="11"/>
      <color theme="1"/>
      <name val="Calibri"/>
      <family val="2"/>
      <charset val="238"/>
      <scheme val="minor"/>
    </font>
    <font>
      <sz val="11"/>
      <color rgb="FF000000"/>
      <name val="Calibri"/>
      <family val="2"/>
      <charset val="238"/>
    </font>
    <font>
      <sz val="10"/>
      <color theme="1"/>
      <name val="Calibri"/>
      <family val="2"/>
      <charset val="238"/>
      <scheme val="minor"/>
    </font>
    <font>
      <b/>
      <sz val="10"/>
      <color theme="1"/>
      <name val="Calibri"/>
      <family val="2"/>
      <charset val="238"/>
      <scheme val="minor"/>
    </font>
    <font>
      <b/>
      <sz val="10"/>
      <color rgb="FF000000"/>
      <name val="Calibri"/>
      <family val="2"/>
      <charset val="238"/>
      <scheme val="minor"/>
    </font>
    <font>
      <b/>
      <sz val="12"/>
      <color theme="1"/>
      <name val="Calibri"/>
      <family val="2"/>
      <charset val="238"/>
      <scheme val="minor"/>
    </font>
    <font>
      <sz val="12"/>
      <color theme="1"/>
      <name val="Calibri"/>
      <family val="2"/>
      <charset val="238"/>
      <scheme val="minor"/>
    </font>
    <font>
      <sz val="10"/>
      <color theme="1"/>
      <name val="Calibri"/>
      <family val="2"/>
      <scheme val="minor"/>
    </font>
    <font>
      <sz val="10"/>
      <name val="Calibri"/>
      <family val="2"/>
      <charset val="238"/>
    </font>
    <font>
      <sz val="10"/>
      <color theme="1"/>
      <name val="Calibri"/>
      <family val="2"/>
      <charset val="238"/>
    </font>
    <font>
      <sz val="10"/>
      <name val="Times New Roman"/>
      <family val="1"/>
      <charset val="238"/>
    </font>
    <font>
      <sz val="10"/>
      <name val="Calibri"/>
      <family val="2"/>
      <charset val="238"/>
      <scheme val="minor"/>
    </font>
    <font>
      <b/>
      <sz val="10"/>
      <name val="Calibri"/>
      <family val="2"/>
      <charset val="238"/>
      <scheme val="minor"/>
    </font>
  </fonts>
  <fills count="3">
    <fill>
      <patternFill patternType="none"/>
    </fill>
    <fill>
      <patternFill patternType="gray125"/>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5">
    <xf numFmtId="0" fontId="0" fillId="0" borderId="0"/>
    <xf numFmtId="0" fontId="1" fillId="0" borderId="0"/>
    <xf numFmtId="164" fontId="2" fillId="0" borderId="0"/>
    <xf numFmtId="44"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164" fontId="5" fillId="2" borderId="1" xfId="2" applyFont="1" applyFill="1" applyBorder="1" applyAlignment="1" applyProtection="1">
      <alignment horizontal="center" vertical="center" wrapText="1"/>
      <protection locked="0"/>
    </xf>
    <xf numFmtId="9" fontId="4" fillId="2" borderId="1" xfId="1"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xf>
    <xf numFmtId="3" fontId="7" fillId="0" borderId="0" xfId="0" applyNumberFormat="1" applyFont="1" applyAlignment="1">
      <alignment horizontal="center" vertical="center"/>
    </xf>
    <xf numFmtId="3" fontId="3" fillId="0" borderId="0" xfId="0" applyNumberFormat="1" applyFont="1" applyAlignment="1">
      <alignment horizontal="center" vertical="center" wrapText="1"/>
    </xf>
    <xf numFmtId="3" fontId="4" fillId="2" borderId="1" xfId="1"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165" fontId="3"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0" fontId="4" fillId="2" borderId="2" xfId="1" applyFont="1" applyFill="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3" fillId="0" borderId="1" xfId="0" applyFont="1" applyBorder="1" applyAlignment="1">
      <alignment horizont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12" fillId="0" borderId="1" xfId="0" applyFont="1" applyBorder="1" applyAlignment="1">
      <alignment horizontal="left"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3" xfId="0" applyFont="1" applyBorder="1" applyAlignment="1">
      <alignment horizontal="center" vertical="center" wrapText="1"/>
    </xf>
    <xf numFmtId="0" fontId="4" fillId="0" borderId="7"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9" fontId="4" fillId="2" borderId="1" xfId="1"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6" fillId="0" borderId="0" xfId="0" applyNumberFormat="1" applyFont="1" applyAlignment="1">
      <alignment horizontal="center" vertical="center"/>
    </xf>
    <xf numFmtId="9" fontId="3" fillId="0" borderId="0" xfId="0" applyNumberFormat="1" applyFont="1" applyAlignment="1">
      <alignment horizontal="center" vertical="center" wrapText="1"/>
    </xf>
    <xf numFmtId="9" fontId="3"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3" fillId="0" borderId="0" xfId="0" applyNumberFormat="1" applyFont="1" applyAlignment="1">
      <alignment horizontal="center" vertical="center"/>
    </xf>
  </cellXfs>
  <cellStyles count="5">
    <cellStyle name="Excel Built-in Normal" xfId="2" xr:uid="{00000000-0005-0000-0000-000000000000}"/>
    <cellStyle name="Normalny" xfId="0" builtinId="0"/>
    <cellStyle name="Normalny 2" xfId="1" xr:uid="{00000000-0005-0000-0000-000002000000}"/>
    <cellStyle name="Walutowy 2" xfId="3" xr:uid="{00000000-0005-0000-0000-000003000000}"/>
    <cellStyle name="Walutowy 2 2"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1"/>
  <sheetViews>
    <sheetView tabSelected="1" workbookViewId="0">
      <selection activeCell="A3" sqref="A3"/>
    </sheetView>
  </sheetViews>
  <sheetFormatPr defaultColWidth="8.85546875" defaultRowHeight="12.75" x14ac:dyDescent="0.25"/>
  <cols>
    <col min="1" max="1" width="8.85546875" style="1" customWidth="1"/>
    <col min="2" max="3" width="28.28515625" style="2" customWidth="1"/>
    <col min="4" max="4" width="11" style="1" customWidth="1"/>
    <col min="5" max="5" width="16.28515625" style="16" customWidth="1"/>
    <col min="6" max="6" width="13.5703125" style="1" customWidth="1"/>
    <col min="7" max="7" width="14.140625" style="1" customWidth="1"/>
    <col min="8" max="8" width="8.85546875" style="43" customWidth="1"/>
    <col min="9" max="9" width="13.85546875" style="1" customWidth="1"/>
    <col min="10" max="10" width="17.7109375" style="1" customWidth="1"/>
    <col min="11" max="11" width="15.28515625" style="1" customWidth="1"/>
    <col min="12" max="12" width="8.85546875" style="43"/>
    <col min="13" max="13" width="13" style="1" customWidth="1"/>
    <col min="14" max="16384" width="8.85546875" style="1"/>
  </cols>
  <sheetData>
    <row r="1" spans="1:12" s="3" customFormat="1" ht="15.75" x14ac:dyDescent="0.25">
      <c r="B1" s="9" t="s">
        <v>126</v>
      </c>
      <c r="C1" s="9" t="s">
        <v>228</v>
      </c>
      <c r="D1" s="10"/>
      <c r="E1" s="15"/>
      <c r="F1" s="9" t="s">
        <v>229</v>
      </c>
      <c r="G1" s="9"/>
      <c r="H1" s="42"/>
      <c r="I1" s="9"/>
      <c r="J1" s="9"/>
      <c r="L1" s="47"/>
    </row>
    <row r="2" spans="1:12" ht="15.75" x14ac:dyDescent="0.25">
      <c r="B2" s="11"/>
      <c r="C2" s="11"/>
    </row>
    <row r="3" spans="1:12" ht="38.25" x14ac:dyDescent="0.25">
      <c r="A3" s="6" t="s">
        <v>0</v>
      </c>
      <c r="B3" s="7" t="s">
        <v>1</v>
      </c>
      <c r="C3" s="7" t="s">
        <v>125</v>
      </c>
      <c r="D3" s="6" t="s">
        <v>2</v>
      </c>
      <c r="E3" s="17" t="s">
        <v>3</v>
      </c>
      <c r="F3" s="21" t="s">
        <v>10</v>
      </c>
      <c r="G3" s="6" t="s">
        <v>11</v>
      </c>
      <c r="H3" s="8" t="s">
        <v>12</v>
      </c>
      <c r="I3" s="6" t="s">
        <v>13</v>
      </c>
    </row>
    <row r="4" spans="1:12" ht="38.25" x14ac:dyDescent="0.2">
      <c r="A4" s="4" t="s">
        <v>4</v>
      </c>
      <c r="B4" s="28" t="s">
        <v>132</v>
      </c>
      <c r="C4" s="24"/>
      <c r="D4" s="25" t="s">
        <v>128</v>
      </c>
      <c r="E4" s="25">
        <v>4200</v>
      </c>
      <c r="F4" s="18"/>
      <c r="G4" s="5">
        <f>F4*E4</f>
        <v>0</v>
      </c>
      <c r="H4" s="44"/>
      <c r="I4" s="5">
        <f>G4+(G4*H4)</f>
        <v>0</v>
      </c>
      <c r="J4" s="19"/>
    </row>
    <row r="5" spans="1:12" ht="90" customHeight="1" x14ac:dyDescent="0.2">
      <c r="A5" s="4" t="s">
        <v>5</v>
      </c>
      <c r="B5" s="28" t="s">
        <v>133</v>
      </c>
      <c r="C5" s="24"/>
      <c r="D5" s="25" t="s">
        <v>128</v>
      </c>
      <c r="E5" s="25">
        <v>2800</v>
      </c>
      <c r="F5" s="18"/>
      <c r="G5" s="5">
        <f t="shared" ref="G5:G68" si="0">F5*E5</f>
        <v>0</v>
      </c>
      <c r="H5" s="44"/>
      <c r="I5" s="5">
        <f t="shared" ref="I5:I87" si="1">G5+(G5*H5)</f>
        <v>0</v>
      </c>
      <c r="J5" s="19"/>
    </row>
    <row r="6" spans="1:12" ht="51" x14ac:dyDescent="0.2">
      <c r="A6" s="4" t="s">
        <v>6</v>
      </c>
      <c r="B6" s="28" t="s">
        <v>134</v>
      </c>
      <c r="C6" s="24"/>
      <c r="D6" s="25" t="s">
        <v>128</v>
      </c>
      <c r="E6" s="25">
        <v>2200</v>
      </c>
      <c r="F6" s="18"/>
      <c r="G6" s="5">
        <f t="shared" si="0"/>
        <v>0</v>
      </c>
      <c r="H6" s="44"/>
      <c r="I6" s="5">
        <f t="shared" si="1"/>
        <v>0</v>
      </c>
      <c r="J6" s="19"/>
    </row>
    <row r="7" spans="1:12" ht="76.5" x14ac:dyDescent="0.2">
      <c r="A7" s="4" t="s">
        <v>7</v>
      </c>
      <c r="B7" s="28" t="s">
        <v>135</v>
      </c>
      <c r="C7" s="24"/>
      <c r="D7" s="25" t="s">
        <v>128</v>
      </c>
      <c r="E7" s="25">
        <v>550</v>
      </c>
      <c r="F7" s="18"/>
      <c r="G7" s="5">
        <f t="shared" si="0"/>
        <v>0</v>
      </c>
      <c r="H7" s="44"/>
      <c r="I7" s="5">
        <f t="shared" si="1"/>
        <v>0</v>
      </c>
      <c r="J7" s="19"/>
    </row>
    <row r="8" spans="1:12" ht="25.5" x14ac:dyDescent="0.2">
      <c r="A8" s="4" t="s">
        <v>8</v>
      </c>
      <c r="B8" s="28" t="s">
        <v>136</v>
      </c>
      <c r="C8" s="24"/>
      <c r="D8" s="25" t="s">
        <v>129</v>
      </c>
      <c r="E8" s="25">
        <v>40</v>
      </c>
      <c r="F8" s="18"/>
      <c r="G8" s="5">
        <f t="shared" si="0"/>
        <v>0</v>
      </c>
      <c r="H8" s="44"/>
      <c r="I8" s="5">
        <f t="shared" si="1"/>
        <v>0</v>
      </c>
      <c r="J8" s="19"/>
    </row>
    <row r="9" spans="1:12" ht="51" x14ac:dyDescent="0.2">
      <c r="A9" s="4" t="s">
        <v>14</v>
      </c>
      <c r="B9" s="29" t="s">
        <v>137</v>
      </c>
      <c r="C9" s="24"/>
      <c r="D9" s="25" t="s">
        <v>128</v>
      </c>
      <c r="E9" s="25">
        <v>11500</v>
      </c>
      <c r="F9" s="18"/>
      <c r="G9" s="5">
        <f t="shared" si="0"/>
        <v>0</v>
      </c>
      <c r="H9" s="44"/>
      <c r="I9" s="5">
        <f t="shared" si="1"/>
        <v>0</v>
      </c>
      <c r="J9" s="19"/>
    </row>
    <row r="10" spans="1:12" ht="51" x14ac:dyDescent="0.2">
      <c r="A10" s="4" t="s">
        <v>15</v>
      </c>
      <c r="B10" s="29" t="s">
        <v>138</v>
      </c>
      <c r="C10" s="24"/>
      <c r="D10" s="25" t="s">
        <v>128</v>
      </c>
      <c r="E10" s="25">
        <v>1500</v>
      </c>
      <c r="F10" s="18"/>
      <c r="G10" s="5">
        <f t="shared" si="0"/>
        <v>0</v>
      </c>
      <c r="H10" s="44"/>
      <c r="I10" s="5">
        <f t="shared" si="1"/>
        <v>0</v>
      </c>
      <c r="J10" s="19"/>
    </row>
    <row r="11" spans="1:12" ht="76.5" x14ac:dyDescent="0.2">
      <c r="A11" s="4" t="s">
        <v>16</v>
      </c>
      <c r="B11" s="28" t="s">
        <v>139</v>
      </c>
      <c r="C11" s="24"/>
      <c r="D11" s="25" t="s">
        <v>128</v>
      </c>
      <c r="E11" s="25">
        <v>300</v>
      </c>
      <c r="F11" s="18"/>
      <c r="G11" s="5">
        <f t="shared" si="0"/>
        <v>0</v>
      </c>
      <c r="H11" s="44"/>
      <c r="I11" s="5">
        <f t="shared" si="1"/>
        <v>0</v>
      </c>
      <c r="J11" s="19"/>
    </row>
    <row r="12" spans="1:12" ht="138" customHeight="1" x14ac:dyDescent="0.2">
      <c r="A12" s="4" t="s">
        <v>17</v>
      </c>
      <c r="B12" s="30" t="s">
        <v>140</v>
      </c>
      <c r="C12" s="24"/>
      <c r="D12" s="25" t="s">
        <v>128</v>
      </c>
      <c r="E12" s="25">
        <v>2200</v>
      </c>
      <c r="F12" s="18"/>
      <c r="G12" s="5">
        <f t="shared" si="0"/>
        <v>0</v>
      </c>
      <c r="H12" s="44"/>
      <c r="I12" s="5">
        <f t="shared" si="1"/>
        <v>0</v>
      </c>
      <c r="J12" s="19"/>
    </row>
    <row r="13" spans="1:12" ht="76.5" x14ac:dyDescent="0.2">
      <c r="A13" s="4" t="s">
        <v>18</v>
      </c>
      <c r="B13" s="28" t="s">
        <v>141</v>
      </c>
      <c r="C13" s="24"/>
      <c r="D13" s="25" t="s">
        <v>128</v>
      </c>
      <c r="E13" s="25">
        <v>3500</v>
      </c>
      <c r="F13" s="18"/>
      <c r="G13" s="5">
        <f t="shared" si="0"/>
        <v>0</v>
      </c>
      <c r="H13" s="44"/>
      <c r="I13" s="5">
        <f t="shared" si="1"/>
        <v>0</v>
      </c>
      <c r="J13" s="19"/>
    </row>
    <row r="14" spans="1:12" ht="25.5" x14ac:dyDescent="0.2">
      <c r="A14" s="4" t="s">
        <v>19</v>
      </c>
      <c r="B14" s="28" t="s">
        <v>142</v>
      </c>
      <c r="C14" s="24"/>
      <c r="D14" s="25" t="s">
        <v>128</v>
      </c>
      <c r="E14" s="25">
        <v>200</v>
      </c>
      <c r="F14" s="18"/>
      <c r="G14" s="5">
        <f t="shared" si="0"/>
        <v>0</v>
      </c>
      <c r="H14" s="44"/>
      <c r="I14" s="5">
        <f t="shared" si="1"/>
        <v>0</v>
      </c>
      <c r="J14" s="19"/>
    </row>
    <row r="15" spans="1:12" x14ac:dyDescent="0.2">
      <c r="A15" s="4" t="s">
        <v>20</v>
      </c>
      <c r="B15" s="28" t="s">
        <v>143</v>
      </c>
      <c r="C15" s="24"/>
      <c r="D15" s="25" t="s">
        <v>128</v>
      </c>
      <c r="E15" s="25">
        <v>50</v>
      </c>
      <c r="F15" s="18"/>
      <c r="G15" s="5">
        <f t="shared" si="0"/>
        <v>0</v>
      </c>
      <c r="H15" s="44"/>
      <c r="I15" s="5">
        <f t="shared" si="1"/>
        <v>0</v>
      </c>
      <c r="J15" s="19"/>
    </row>
    <row r="16" spans="1:12" ht="25.5" x14ac:dyDescent="0.2">
      <c r="A16" s="4" t="s">
        <v>21</v>
      </c>
      <c r="B16" s="28" t="s">
        <v>144</v>
      </c>
      <c r="C16" s="24"/>
      <c r="D16" s="25" t="s">
        <v>128</v>
      </c>
      <c r="E16" s="25">
        <v>8000</v>
      </c>
      <c r="F16" s="18"/>
      <c r="G16" s="5">
        <f t="shared" si="0"/>
        <v>0</v>
      </c>
      <c r="H16" s="44"/>
      <c r="I16" s="5">
        <f t="shared" si="1"/>
        <v>0</v>
      </c>
      <c r="J16" s="19"/>
    </row>
    <row r="17" spans="1:10" ht="25.5" x14ac:dyDescent="0.2">
      <c r="A17" s="4" t="s">
        <v>22</v>
      </c>
      <c r="B17" s="30" t="s">
        <v>145</v>
      </c>
      <c r="C17" s="24"/>
      <c r="D17" s="25" t="s">
        <v>128</v>
      </c>
      <c r="E17" s="25">
        <v>1500</v>
      </c>
      <c r="F17" s="18"/>
      <c r="G17" s="5">
        <f t="shared" si="0"/>
        <v>0</v>
      </c>
      <c r="H17" s="44"/>
      <c r="I17" s="5">
        <f t="shared" si="1"/>
        <v>0</v>
      </c>
      <c r="J17" s="19"/>
    </row>
    <row r="18" spans="1:10" ht="54" customHeight="1" x14ac:dyDescent="0.2">
      <c r="A18" s="4" t="s">
        <v>23</v>
      </c>
      <c r="B18" s="31" t="s">
        <v>49</v>
      </c>
      <c r="C18" s="24"/>
      <c r="D18" s="25" t="s">
        <v>130</v>
      </c>
      <c r="E18" s="25">
        <v>20</v>
      </c>
      <c r="F18" s="18"/>
      <c r="G18" s="5">
        <f t="shared" si="0"/>
        <v>0</v>
      </c>
      <c r="H18" s="44"/>
      <c r="I18" s="5">
        <f t="shared" si="1"/>
        <v>0</v>
      </c>
      <c r="J18" s="19"/>
    </row>
    <row r="19" spans="1:10" ht="75" customHeight="1" x14ac:dyDescent="0.2">
      <c r="A19" s="4" t="s">
        <v>24</v>
      </c>
      <c r="B19" s="29" t="s">
        <v>146</v>
      </c>
      <c r="C19" s="24"/>
      <c r="D19" s="25" t="s">
        <v>128</v>
      </c>
      <c r="E19" s="25">
        <v>150</v>
      </c>
      <c r="F19" s="18"/>
      <c r="G19" s="5">
        <f t="shared" si="0"/>
        <v>0</v>
      </c>
      <c r="H19" s="44"/>
      <c r="I19" s="5">
        <f t="shared" si="1"/>
        <v>0</v>
      </c>
      <c r="J19" s="19"/>
    </row>
    <row r="20" spans="1:10" ht="102" x14ac:dyDescent="0.2">
      <c r="A20" s="4" t="s">
        <v>25</v>
      </c>
      <c r="B20" s="29" t="s">
        <v>147</v>
      </c>
      <c r="C20" s="24"/>
      <c r="D20" s="25" t="s">
        <v>128</v>
      </c>
      <c r="E20" s="25">
        <v>800</v>
      </c>
      <c r="F20" s="18"/>
      <c r="G20" s="5">
        <f t="shared" si="0"/>
        <v>0</v>
      </c>
      <c r="H20" s="44"/>
      <c r="I20" s="5">
        <f t="shared" si="1"/>
        <v>0</v>
      </c>
      <c r="J20" s="19"/>
    </row>
    <row r="21" spans="1:10" ht="63.75" x14ac:dyDescent="0.2">
      <c r="A21" s="4" t="s">
        <v>26</v>
      </c>
      <c r="B21" s="29" t="s">
        <v>148</v>
      </c>
      <c r="C21" s="24"/>
      <c r="D21" s="25" t="s">
        <v>128</v>
      </c>
      <c r="E21" s="25">
        <v>1000</v>
      </c>
      <c r="F21" s="18"/>
      <c r="G21" s="5">
        <f t="shared" si="0"/>
        <v>0</v>
      </c>
      <c r="H21" s="44"/>
      <c r="I21" s="5">
        <f t="shared" si="1"/>
        <v>0</v>
      </c>
      <c r="J21" s="19"/>
    </row>
    <row r="22" spans="1:10" ht="39.75" customHeight="1" x14ac:dyDescent="0.2">
      <c r="A22" s="4" t="s">
        <v>27</v>
      </c>
      <c r="B22" s="28" t="s">
        <v>149</v>
      </c>
      <c r="C22" s="26"/>
      <c r="D22" s="25" t="s">
        <v>128</v>
      </c>
      <c r="E22" s="25">
        <v>400</v>
      </c>
      <c r="F22" s="18"/>
      <c r="G22" s="5">
        <f t="shared" si="0"/>
        <v>0</v>
      </c>
      <c r="H22" s="44"/>
      <c r="I22" s="5">
        <f t="shared" si="1"/>
        <v>0</v>
      </c>
      <c r="J22" s="19"/>
    </row>
    <row r="23" spans="1:10" ht="38.25" x14ac:dyDescent="0.2">
      <c r="A23" s="4" t="s">
        <v>28</v>
      </c>
      <c r="B23" s="28" t="s">
        <v>150</v>
      </c>
      <c r="C23" s="26"/>
      <c r="D23" s="25" t="s">
        <v>128</v>
      </c>
      <c r="E23" s="25">
        <v>1000</v>
      </c>
      <c r="F23" s="18"/>
      <c r="G23" s="5">
        <f t="shared" si="0"/>
        <v>0</v>
      </c>
      <c r="H23" s="44"/>
      <c r="I23" s="5">
        <f t="shared" si="1"/>
        <v>0</v>
      </c>
      <c r="J23" s="19"/>
    </row>
    <row r="24" spans="1:10" ht="30" customHeight="1" x14ac:dyDescent="0.2">
      <c r="A24" s="4" t="s">
        <v>29</v>
      </c>
      <c r="B24" s="28" t="s">
        <v>151</v>
      </c>
      <c r="C24" s="26"/>
      <c r="D24" s="25" t="s">
        <v>128</v>
      </c>
      <c r="E24" s="25">
        <v>250</v>
      </c>
      <c r="F24" s="18"/>
      <c r="G24" s="5">
        <f t="shared" si="0"/>
        <v>0</v>
      </c>
      <c r="H24" s="44"/>
      <c r="I24" s="5">
        <f t="shared" si="1"/>
        <v>0</v>
      </c>
      <c r="J24" s="19"/>
    </row>
    <row r="25" spans="1:10" x14ac:dyDescent="0.2">
      <c r="A25" s="4" t="s">
        <v>30</v>
      </c>
      <c r="B25" s="28" t="s">
        <v>152</v>
      </c>
      <c r="C25" s="26"/>
      <c r="D25" s="25" t="s">
        <v>128</v>
      </c>
      <c r="E25" s="25">
        <v>100</v>
      </c>
      <c r="F25" s="18"/>
      <c r="G25" s="5">
        <f t="shared" si="0"/>
        <v>0</v>
      </c>
      <c r="H25" s="44"/>
      <c r="I25" s="5">
        <f t="shared" si="1"/>
        <v>0</v>
      </c>
      <c r="J25" s="19"/>
    </row>
    <row r="26" spans="1:10" ht="76.5" x14ac:dyDescent="0.2">
      <c r="A26" s="4" t="s">
        <v>31</v>
      </c>
      <c r="B26" s="28" t="s">
        <v>153</v>
      </c>
      <c r="C26" s="24"/>
      <c r="D26" s="25" t="s">
        <v>128</v>
      </c>
      <c r="E26" s="25">
        <v>700</v>
      </c>
      <c r="F26" s="18"/>
      <c r="G26" s="5">
        <f t="shared" si="0"/>
        <v>0</v>
      </c>
      <c r="H26" s="44"/>
      <c r="I26" s="5">
        <f t="shared" si="1"/>
        <v>0</v>
      </c>
      <c r="J26" s="19"/>
    </row>
    <row r="27" spans="1:10" ht="51" x14ac:dyDescent="0.2">
      <c r="A27" s="4" t="s">
        <v>32</v>
      </c>
      <c r="B27" s="28" t="s">
        <v>154</v>
      </c>
      <c r="C27" s="24"/>
      <c r="D27" s="25" t="s">
        <v>128</v>
      </c>
      <c r="E27" s="25">
        <v>400</v>
      </c>
      <c r="F27" s="18"/>
      <c r="G27" s="5">
        <f t="shared" si="0"/>
        <v>0</v>
      </c>
      <c r="H27" s="44"/>
      <c r="I27" s="5">
        <f t="shared" si="1"/>
        <v>0</v>
      </c>
      <c r="J27" s="19"/>
    </row>
    <row r="28" spans="1:10" ht="38.25" x14ac:dyDescent="0.2">
      <c r="A28" s="4" t="s">
        <v>33</v>
      </c>
      <c r="B28" s="28" t="s">
        <v>155</v>
      </c>
      <c r="C28" s="24"/>
      <c r="D28" s="25" t="s">
        <v>128</v>
      </c>
      <c r="E28" s="25">
        <v>50</v>
      </c>
      <c r="F28" s="18"/>
      <c r="G28" s="5">
        <f t="shared" si="0"/>
        <v>0</v>
      </c>
      <c r="H28" s="44"/>
      <c r="I28" s="5">
        <f t="shared" si="1"/>
        <v>0</v>
      </c>
      <c r="J28" s="19"/>
    </row>
    <row r="29" spans="1:10" ht="207" customHeight="1" x14ac:dyDescent="0.2">
      <c r="A29" s="4" t="s">
        <v>34</v>
      </c>
      <c r="B29" s="31" t="s">
        <v>226</v>
      </c>
      <c r="C29" s="24"/>
      <c r="D29" s="25" t="s">
        <v>128</v>
      </c>
      <c r="E29" s="25">
        <v>170000</v>
      </c>
      <c r="F29" s="18"/>
      <c r="G29" s="5">
        <f t="shared" si="0"/>
        <v>0</v>
      </c>
      <c r="H29" s="44"/>
      <c r="I29" s="5">
        <f t="shared" si="1"/>
        <v>0</v>
      </c>
      <c r="J29" s="19"/>
    </row>
    <row r="30" spans="1:10" ht="195.75" customHeight="1" x14ac:dyDescent="0.2">
      <c r="A30" s="4" t="s">
        <v>35</v>
      </c>
      <c r="B30" s="31" t="s">
        <v>156</v>
      </c>
      <c r="C30" s="24"/>
      <c r="D30" s="25" t="s">
        <v>128</v>
      </c>
      <c r="E30" s="25">
        <v>200</v>
      </c>
      <c r="F30" s="18"/>
      <c r="G30" s="5">
        <f t="shared" si="0"/>
        <v>0</v>
      </c>
      <c r="H30" s="44"/>
      <c r="I30" s="5">
        <f t="shared" si="1"/>
        <v>0</v>
      </c>
      <c r="J30" s="19"/>
    </row>
    <row r="31" spans="1:10" ht="63.75" x14ac:dyDescent="0.2">
      <c r="A31" s="4" t="s">
        <v>36</v>
      </c>
      <c r="B31" s="28" t="s">
        <v>157</v>
      </c>
      <c r="C31" s="26"/>
      <c r="D31" s="25" t="s">
        <v>128</v>
      </c>
      <c r="E31" s="25">
        <v>57000</v>
      </c>
      <c r="F31" s="18"/>
      <c r="G31" s="5">
        <f t="shared" si="0"/>
        <v>0</v>
      </c>
      <c r="H31" s="44"/>
      <c r="I31" s="5">
        <f t="shared" si="1"/>
        <v>0</v>
      </c>
      <c r="J31" s="19"/>
    </row>
    <row r="32" spans="1:10" x14ac:dyDescent="0.2">
      <c r="A32" s="4" t="s">
        <v>37</v>
      </c>
      <c r="B32" s="28" t="s">
        <v>158</v>
      </c>
      <c r="C32" s="26"/>
      <c r="D32" s="25" t="s">
        <v>129</v>
      </c>
      <c r="E32" s="25">
        <v>2</v>
      </c>
      <c r="F32" s="18"/>
      <c r="G32" s="5">
        <f t="shared" si="0"/>
        <v>0</v>
      </c>
      <c r="H32" s="44"/>
      <c r="I32" s="5">
        <f t="shared" si="1"/>
        <v>0</v>
      </c>
      <c r="J32" s="19"/>
    </row>
    <row r="33" spans="1:10" x14ac:dyDescent="0.2">
      <c r="A33" s="4" t="s">
        <v>38</v>
      </c>
      <c r="B33" s="28" t="s">
        <v>159</v>
      </c>
      <c r="C33" s="26"/>
      <c r="D33" s="25" t="s">
        <v>129</v>
      </c>
      <c r="E33" s="25">
        <v>30</v>
      </c>
      <c r="F33" s="18"/>
      <c r="G33" s="5">
        <f t="shared" si="0"/>
        <v>0</v>
      </c>
      <c r="H33" s="44"/>
      <c r="I33" s="5">
        <f t="shared" si="1"/>
        <v>0</v>
      </c>
      <c r="J33" s="19"/>
    </row>
    <row r="34" spans="1:10" x14ac:dyDescent="0.2">
      <c r="A34" s="4" t="s">
        <v>39</v>
      </c>
      <c r="B34" s="28" t="s">
        <v>160</v>
      </c>
      <c r="C34" s="26"/>
      <c r="D34" s="25" t="s">
        <v>129</v>
      </c>
      <c r="E34" s="25">
        <v>50</v>
      </c>
      <c r="F34" s="18"/>
      <c r="G34" s="5">
        <f t="shared" si="0"/>
        <v>0</v>
      </c>
      <c r="H34" s="44"/>
      <c r="I34" s="5">
        <f t="shared" si="1"/>
        <v>0</v>
      </c>
      <c r="J34" s="19"/>
    </row>
    <row r="35" spans="1:10" x14ac:dyDescent="0.2">
      <c r="A35" s="4" t="s">
        <v>40</v>
      </c>
      <c r="B35" s="28" t="s">
        <v>161</v>
      </c>
      <c r="C35" s="26"/>
      <c r="D35" s="25" t="s">
        <v>129</v>
      </c>
      <c r="E35" s="25">
        <v>230</v>
      </c>
      <c r="F35" s="18"/>
      <c r="G35" s="5">
        <f t="shared" si="0"/>
        <v>0</v>
      </c>
      <c r="H35" s="44"/>
      <c r="I35" s="5">
        <f t="shared" si="1"/>
        <v>0</v>
      </c>
      <c r="J35" s="19"/>
    </row>
    <row r="36" spans="1:10" x14ac:dyDescent="0.2">
      <c r="A36" s="4" t="s">
        <v>41</v>
      </c>
      <c r="B36" s="28" t="s">
        <v>162</v>
      </c>
      <c r="C36" s="26"/>
      <c r="D36" s="25" t="s">
        <v>129</v>
      </c>
      <c r="E36" s="25">
        <v>2</v>
      </c>
      <c r="F36" s="18"/>
      <c r="G36" s="5">
        <f t="shared" si="0"/>
        <v>0</v>
      </c>
      <c r="H36" s="44"/>
      <c r="I36" s="5">
        <f t="shared" si="1"/>
        <v>0</v>
      </c>
      <c r="J36" s="19"/>
    </row>
    <row r="37" spans="1:10" x14ac:dyDescent="0.2">
      <c r="A37" s="4" t="s">
        <v>42</v>
      </c>
      <c r="B37" s="28" t="s">
        <v>163</v>
      </c>
      <c r="C37" s="26"/>
      <c r="D37" s="25" t="s">
        <v>129</v>
      </c>
      <c r="E37" s="25">
        <v>630</v>
      </c>
      <c r="F37" s="18"/>
      <c r="G37" s="5">
        <f t="shared" si="0"/>
        <v>0</v>
      </c>
      <c r="H37" s="44"/>
      <c r="I37" s="5">
        <f t="shared" si="1"/>
        <v>0</v>
      </c>
      <c r="J37" s="19"/>
    </row>
    <row r="38" spans="1:10" x14ac:dyDescent="0.2">
      <c r="A38" s="4" t="s">
        <v>43</v>
      </c>
      <c r="B38" s="28" t="s">
        <v>164</v>
      </c>
      <c r="C38" s="26"/>
      <c r="D38" s="25" t="s">
        <v>129</v>
      </c>
      <c r="E38" s="25">
        <v>240</v>
      </c>
      <c r="F38" s="18"/>
      <c r="G38" s="5">
        <f t="shared" si="0"/>
        <v>0</v>
      </c>
      <c r="H38" s="44"/>
      <c r="I38" s="5">
        <f t="shared" si="1"/>
        <v>0</v>
      </c>
      <c r="J38" s="19"/>
    </row>
    <row r="39" spans="1:10" x14ac:dyDescent="0.2">
      <c r="A39" s="4" t="s">
        <v>44</v>
      </c>
      <c r="B39" s="28" t="s">
        <v>165</v>
      </c>
      <c r="C39" s="26"/>
      <c r="D39" s="25" t="s">
        <v>129</v>
      </c>
      <c r="E39" s="25">
        <v>780</v>
      </c>
      <c r="F39" s="18"/>
      <c r="G39" s="5">
        <f t="shared" si="0"/>
        <v>0</v>
      </c>
      <c r="H39" s="44"/>
      <c r="I39" s="5">
        <f t="shared" si="1"/>
        <v>0</v>
      </c>
      <c r="J39" s="19"/>
    </row>
    <row r="40" spans="1:10" ht="25.5" x14ac:dyDescent="0.2">
      <c r="A40" s="4" t="s">
        <v>45</v>
      </c>
      <c r="B40" s="28" t="s">
        <v>166</v>
      </c>
      <c r="C40" s="26"/>
      <c r="D40" s="25" t="s">
        <v>128</v>
      </c>
      <c r="E40" s="25">
        <v>150</v>
      </c>
      <c r="F40" s="18"/>
      <c r="G40" s="5">
        <f t="shared" si="0"/>
        <v>0</v>
      </c>
      <c r="H40" s="44"/>
      <c r="I40" s="5">
        <f t="shared" si="1"/>
        <v>0</v>
      </c>
      <c r="J40" s="19"/>
    </row>
    <row r="41" spans="1:10" ht="25.5" x14ac:dyDescent="0.2">
      <c r="A41" s="4" t="s">
        <v>46</v>
      </c>
      <c r="B41" s="28" t="s">
        <v>167</v>
      </c>
      <c r="C41" s="26"/>
      <c r="D41" s="25" t="s">
        <v>129</v>
      </c>
      <c r="E41" s="25">
        <v>560</v>
      </c>
      <c r="F41" s="18"/>
      <c r="G41" s="5">
        <f t="shared" si="0"/>
        <v>0</v>
      </c>
      <c r="H41" s="44"/>
      <c r="I41" s="5">
        <f t="shared" si="1"/>
        <v>0</v>
      </c>
      <c r="J41" s="19"/>
    </row>
    <row r="42" spans="1:10" ht="25.5" x14ac:dyDescent="0.2">
      <c r="A42" s="4" t="s">
        <v>50</v>
      </c>
      <c r="B42" s="28" t="s">
        <v>168</v>
      </c>
      <c r="C42" s="26"/>
      <c r="D42" s="25" t="s">
        <v>129</v>
      </c>
      <c r="E42" s="25">
        <v>500</v>
      </c>
      <c r="F42" s="18"/>
      <c r="G42" s="5">
        <f t="shared" si="0"/>
        <v>0</v>
      </c>
      <c r="H42" s="44"/>
      <c r="I42" s="5">
        <f t="shared" si="1"/>
        <v>0</v>
      </c>
      <c r="J42" s="19"/>
    </row>
    <row r="43" spans="1:10" ht="25.5" x14ac:dyDescent="0.2">
      <c r="A43" s="4" t="s">
        <v>51</v>
      </c>
      <c r="B43" s="28" t="s">
        <v>169</v>
      </c>
      <c r="C43" s="26"/>
      <c r="D43" s="25" t="s">
        <v>129</v>
      </c>
      <c r="E43" s="25">
        <v>500</v>
      </c>
      <c r="F43" s="18"/>
      <c r="G43" s="5">
        <f t="shared" si="0"/>
        <v>0</v>
      </c>
      <c r="H43" s="44"/>
      <c r="I43" s="5">
        <f t="shared" si="1"/>
        <v>0</v>
      </c>
      <c r="J43" s="19"/>
    </row>
    <row r="44" spans="1:10" ht="25.5" x14ac:dyDescent="0.2">
      <c r="A44" s="4" t="s">
        <v>52</v>
      </c>
      <c r="B44" s="28" t="s">
        <v>170</v>
      </c>
      <c r="C44" s="26"/>
      <c r="D44" s="25" t="s">
        <v>129</v>
      </c>
      <c r="E44" s="25">
        <v>400</v>
      </c>
      <c r="F44" s="18"/>
      <c r="G44" s="5">
        <f t="shared" si="0"/>
        <v>0</v>
      </c>
      <c r="H44" s="44"/>
      <c r="I44" s="5">
        <f t="shared" si="1"/>
        <v>0</v>
      </c>
      <c r="J44" s="19"/>
    </row>
    <row r="45" spans="1:10" ht="25.5" x14ac:dyDescent="0.2">
      <c r="A45" s="4" t="s">
        <v>53</v>
      </c>
      <c r="B45" s="28" t="s">
        <v>171</v>
      </c>
      <c r="C45" s="24"/>
      <c r="D45" s="25" t="s">
        <v>128</v>
      </c>
      <c r="E45" s="25">
        <v>450</v>
      </c>
      <c r="F45" s="18"/>
      <c r="G45" s="5">
        <f t="shared" si="0"/>
        <v>0</v>
      </c>
      <c r="H45" s="44"/>
      <c r="I45" s="5">
        <f t="shared" si="1"/>
        <v>0</v>
      </c>
      <c r="J45" s="19"/>
    </row>
    <row r="46" spans="1:10" ht="89.25" x14ac:dyDescent="0.2">
      <c r="A46" s="4" t="s">
        <v>54</v>
      </c>
      <c r="B46" s="28" t="s">
        <v>172</v>
      </c>
      <c r="C46" s="26"/>
      <c r="D46" s="25" t="s">
        <v>128</v>
      </c>
      <c r="E46" s="27">
        <v>10000007500</v>
      </c>
      <c r="F46" s="18"/>
      <c r="G46" s="5">
        <f t="shared" si="0"/>
        <v>0</v>
      </c>
      <c r="H46" s="44"/>
      <c r="I46" s="5">
        <f t="shared" si="1"/>
        <v>0</v>
      </c>
      <c r="J46" s="19"/>
    </row>
    <row r="47" spans="1:10" ht="51" x14ac:dyDescent="0.25">
      <c r="A47" s="4" t="s">
        <v>55</v>
      </c>
      <c r="B47" s="29" t="s">
        <v>173</v>
      </c>
      <c r="C47" s="26"/>
      <c r="D47" s="25" t="s">
        <v>128</v>
      </c>
      <c r="E47" s="25">
        <v>260</v>
      </c>
      <c r="F47" s="18"/>
      <c r="G47" s="5">
        <f t="shared" si="0"/>
        <v>0</v>
      </c>
      <c r="H47" s="44"/>
      <c r="I47" s="5">
        <f t="shared" si="1"/>
        <v>0</v>
      </c>
      <c r="J47" s="19"/>
    </row>
    <row r="48" spans="1:10" ht="25.5" x14ac:dyDescent="0.2">
      <c r="A48" s="4" t="s">
        <v>56</v>
      </c>
      <c r="B48" s="28" t="s">
        <v>174</v>
      </c>
      <c r="C48" s="26"/>
      <c r="D48" s="25" t="s">
        <v>128</v>
      </c>
      <c r="E48" s="25">
        <v>200</v>
      </c>
      <c r="F48" s="18"/>
      <c r="G48" s="5">
        <f t="shared" si="0"/>
        <v>0</v>
      </c>
      <c r="H48" s="44"/>
      <c r="I48" s="5">
        <f t="shared" si="1"/>
        <v>0</v>
      </c>
      <c r="J48" s="19"/>
    </row>
    <row r="49" spans="1:10" ht="51" x14ac:dyDescent="0.2">
      <c r="A49" s="4" t="s">
        <v>57</v>
      </c>
      <c r="B49" s="28" t="s">
        <v>175</v>
      </c>
      <c r="C49" s="26"/>
      <c r="D49" s="25" t="s">
        <v>128</v>
      </c>
      <c r="E49" s="25">
        <v>140</v>
      </c>
      <c r="F49" s="18"/>
      <c r="G49" s="5">
        <f t="shared" si="0"/>
        <v>0</v>
      </c>
      <c r="H49" s="44"/>
      <c r="I49" s="5">
        <f t="shared" si="1"/>
        <v>0</v>
      </c>
      <c r="J49" s="19"/>
    </row>
    <row r="50" spans="1:10" ht="51" x14ac:dyDescent="0.2">
      <c r="A50" s="4" t="s">
        <v>58</v>
      </c>
      <c r="B50" s="28" t="s">
        <v>176</v>
      </c>
      <c r="C50" s="26"/>
      <c r="D50" s="25" t="s">
        <v>128</v>
      </c>
      <c r="E50" s="25">
        <v>500</v>
      </c>
      <c r="F50" s="18"/>
      <c r="G50" s="5">
        <f t="shared" si="0"/>
        <v>0</v>
      </c>
      <c r="H50" s="44"/>
      <c r="I50" s="5">
        <f t="shared" si="1"/>
        <v>0</v>
      </c>
      <c r="J50" s="19"/>
    </row>
    <row r="51" spans="1:10" ht="63.75" x14ac:dyDescent="0.25">
      <c r="A51" s="4" t="s">
        <v>59</v>
      </c>
      <c r="B51" s="29" t="s">
        <v>177</v>
      </c>
      <c r="C51" s="26"/>
      <c r="D51" s="25" t="s">
        <v>130</v>
      </c>
      <c r="E51" s="25">
        <v>650</v>
      </c>
      <c r="F51" s="18"/>
      <c r="G51" s="5">
        <f t="shared" si="0"/>
        <v>0</v>
      </c>
      <c r="H51" s="44"/>
      <c r="I51" s="5">
        <f t="shared" si="1"/>
        <v>0</v>
      </c>
      <c r="J51" s="19"/>
    </row>
    <row r="52" spans="1:10" ht="25.5" x14ac:dyDescent="0.2">
      <c r="A52" s="4" t="s">
        <v>60</v>
      </c>
      <c r="B52" s="28" t="s">
        <v>178</v>
      </c>
      <c r="C52" s="26"/>
      <c r="D52" s="25" t="s">
        <v>128</v>
      </c>
      <c r="E52" s="25">
        <v>250</v>
      </c>
      <c r="F52" s="18"/>
      <c r="G52" s="5">
        <f t="shared" si="0"/>
        <v>0</v>
      </c>
      <c r="H52" s="44"/>
      <c r="I52" s="5">
        <f t="shared" si="1"/>
        <v>0</v>
      </c>
      <c r="J52" s="19"/>
    </row>
    <row r="53" spans="1:10" ht="25.5" x14ac:dyDescent="0.2">
      <c r="A53" s="4" t="s">
        <v>61</v>
      </c>
      <c r="B53" s="28" t="s">
        <v>179</v>
      </c>
      <c r="C53" s="26"/>
      <c r="D53" s="25" t="s">
        <v>128</v>
      </c>
      <c r="E53" s="25">
        <v>350</v>
      </c>
      <c r="F53" s="18"/>
      <c r="G53" s="5">
        <f t="shared" si="0"/>
        <v>0</v>
      </c>
      <c r="H53" s="44"/>
      <c r="I53" s="5">
        <f t="shared" si="1"/>
        <v>0</v>
      </c>
      <c r="J53" s="19"/>
    </row>
    <row r="54" spans="1:10" ht="25.5" x14ac:dyDescent="0.2">
      <c r="A54" s="4" t="s">
        <v>62</v>
      </c>
      <c r="B54" s="28" t="s">
        <v>180</v>
      </c>
      <c r="C54" s="26"/>
      <c r="D54" s="25" t="s">
        <v>128</v>
      </c>
      <c r="E54" s="25">
        <v>200</v>
      </c>
      <c r="F54" s="18"/>
      <c r="G54" s="5">
        <f t="shared" si="0"/>
        <v>0</v>
      </c>
      <c r="H54" s="44"/>
      <c r="I54" s="5">
        <f t="shared" si="1"/>
        <v>0</v>
      </c>
      <c r="J54" s="19"/>
    </row>
    <row r="55" spans="1:10" ht="38.25" x14ac:dyDescent="0.25">
      <c r="A55" s="4" t="s">
        <v>63</v>
      </c>
      <c r="B55" s="29" t="s">
        <v>181</v>
      </c>
      <c r="C55" s="26"/>
      <c r="D55" s="25" t="s">
        <v>128</v>
      </c>
      <c r="E55" s="25">
        <v>50</v>
      </c>
      <c r="F55" s="18"/>
      <c r="G55" s="5">
        <f t="shared" si="0"/>
        <v>0</v>
      </c>
      <c r="H55" s="44"/>
      <c r="I55" s="5">
        <f t="shared" si="1"/>
        <v>0</v>
      </c>
      <c r="J55" s="19"/>
    </row>
    <row r="56" spans="1:10" ht="25.5" x14ac:dyDescent="0.25">
      <c r="A56" s="4" t="s">
        <v>64</v>
      </c>
      <c r="B56" s="30" t="s">
        <v>182</v>
      </c>
      <c r="C56" s="26"/>
      <c r="D56" s="25" t="s">
        <v>128</v>
      </c>
      <c r="E56" s="25">
        <v>200</v>
      </c>
      <c r="F56" s="18"/>
      <c r="G56" s="5">
        <f t="shared" si="0"/>
        <v>0</v>
      </c>
      <c r="H56" s="44"/>
      <c r="I56" s="5">
        <f t="shared" si="1"/>
        <v>0</v>
      </c>
      <c r="J56" s="19"/>
    </row>
    <row r="57" spans="1:10" ht="25.5" x14ac:dyDescent="0.2">
      <c r="A57" s="4" t="s">
        <v>65</v>
      </c>
      <c r="B57" s="28" t="s">
        <v>183</v>
      </c>
      <c r="C57" s="26"/>
      <c r="D57" s="25" t="s">
        <v>128</v>
      </c>
      <c r="E57" s="25">
        <v>110</v>
      </c>
      <c r="F57" s="18"/>
      <c r="G57" s="5">
        <f t="shared" si="0"/>
        <v>0</v>
      </c>
      <c r="H57" s="44"/>
      <c r="I57" s="5">
        <f t="shared" si="1"/>
        <v>0</v>
      </c>
      <c r="J57" s="19"/>
    </row>
    <row r="58" spans="1:10" ht="25.5" x14ac:dyDescent="0.2">
      <c r="A58" s="4" t="s">
        <v>66</v>
      </c>
      <c r="B58" s="28" t="s">
        <v>184</v>
      </c>
      <c r="C58" s="4"/>
      <c r="D58" s="25" t="s">
        <v>128</v>
      </c>
      <c r="E58" s="25">
        <v>50</v>
      </c>
      <c r="F58" s="18"/>
      <c r="G58" s="5">
        <f t="shared" si="0"/>
        <v>0</v>
      </c>
      <c r="H58" s="44"/>
      <c r="I58" s="5">
        <f t="shared" si="1"/>
        <v>0</v>
      </c>
      <c r="J58" s="19"/>
    </row>
    <row r="59" spans="1:10" ht="38.25" x14ac:dyDescent="0.25">
      <c r="A59" s="4" t="s">
        <v>67</v>
      </c>
      <c r="B59" s="30" t="s">
        <v>185</v>
      </c>
      <c r="C59" s="26"/>
      <c r="D59" s="25" t="s">
        <v>128</v>
      </c>
      <c r="E59" s="25">
        <v>140</v>
      </c>
      <c r="F59" s="18"/>
      <c r="G59" s="5">
        <f t="shared" si="0"/>
        <v>0</v>
      </c>
      <c r="H59" s="44"/>
      <c r="I59" s="5">
        <f t="shared" si="1"/>
        <v>0</v>
      </c>
      <c r="J59" s="19"/>
    </row>
    <row r="60" spans="1:10" ht="76.5" x14ac:dyDescent="0.2">
      <c r="A60" s="4" t="s">
        <v>68</v>
      </c>
      <c r="B60" s="28" t="s">
        <v>186</v>
      </c>
      <c r="C60" s="26"/>
      <c r="D60" s="25" t="s">
        <v>130</v>
      </c>
      <c r="E60" s="25">
        <v>5</v>
      </c>
      <c r="F60" s="18"/>
      <c r="G60" s="5">
        <f t="shared" si="0"/>
        <v>0</v>
      </c>
      <c r="H60" s="44"/>
      <c r="I60" s="5">
        <f t="shared" si="1"/>
        <v>0</v>
      </c>
      <c r="J60" s="19"/>
    </row>
    <row r="61" spans="1:10" ht="102" x14ac:dyDescent="0.2">
      <c r="A61" s="4" t="s">
        <v>69</v>
      </c>
      <c r="B61" s="28" t="s">
        <v>187</v>
      </c>
      <c r="C61" s="24"/>
      <c r="D61" s="25" t="s">
        <v>130</v>
      </c>
      <c r="E61" s="25">
        <v>20</v>
      </c>
      <c r="F61" s="18"/>
      <c r="G61" s="5">
        <f t="shared" si="0"/>
        <v>0</v>
      </c>
      <c r="H61" s="44"/>
      <c r="I61" s="5">
        <f t="shared" si="1"/>
        <v>0</v>
      </c>
      <c r="J61" s="19"/>
    </row>
    <row r="62" spans="1:10" ht="171.75" customHeight="1" x14ac:dyDescent="0.2">
      <c r="A62" s="4" t="s">
        <v>70</v>
      </c>
      <c r="B62" s="28" t="s">
        <v>188</v>
      </c>
      <c r="C62" s="26"/>
      <c r="D62" s="25" t="s">
        <v>130</v>
      </c>
      <c r="E62" s="25">
        <v>5</v>
      </c>
      <c r="F62" s="18"/>
      <c r="G62" s="5">
        <f t="shared" si="0"/>
        <v>0</v>
      </c>
      <c r="H62" s="44"/>
      <c r="I62" s="5">
        <f t="shared" si="1"/>
        <v>0</v>
      </c>
      <c r="J62" s="19"/>
    </row>
    <row r="63" spans="1:10" ht="38.25" x14ac:dyDescent="0.2">
      <c r="A63" s="4" t="s">
        <v>71</v>
      </c>
      <c r="B63" s="28" t="s">
        <v>189</v>
      </c>
      <c r="C63" s="26"/>
      <c r="D63" s="25" t="s">
        <v>128</v>
      </c>
      <c r="E63" s="25">
        <v>10</v>
      </c>
      <c r="F63" s="18"/>
      <c r="G63" s="5">
        <f t="shared" si="0"/>
        <v>0</v>
      </c>
      <c r="H63" s="44"/>
      <c r="I63" s="5">
        <f t="shared" si="1"/>
        <v>0</v>
      </c>
      <c r="J63" s="19"/>
    </row>
    <row r="64" spans="1:10" ht="102" x14ac:dyDescent="0.2">
      <c r="A64" s="4" t="s">
        <v>72</v>
      </c>
      <c r="B64" s="28" t="s">
        <v>190</v>
      </c>
      <c r="C64" s="26"/>
      <c r="D64" s="25" t="s">
        <v>128</v>
      </c>
      <c r="E64" s="25">
        <v>40</v>
      </c>
      <c r="F64" s="18"/>
      <c r="G64" s="5">
        <f t="shared" si="0"/>
        <v>0</v>
      </c>
      <c r="H64" s="44"/>
      <c r="I64" s="5">
        <f t="shared" si="1"/>
        <v>0</v>
      </c>
      <c r="J64" s="19"/>
    </row>
    <row r="65" spans="1:10" ht="63.75" x14ac:dyDescent="0.2">
      <c r="A65" s="4" t="s">
        <v>73</v>
      </c>
      <c r="B65" s="28" t="s">
        <v>191</v>
      </c>
      <c r="C65" s="26"/>
      <c r="D65" s="25" t="s">
        <v>128</v>
      </c>
      <c r="E65" s="25">
        <v>50</v>
      </c>
      <c r="F65" s="18"/>
      <c r="G65" s="5">
        <f t="shared" si="0"/>
        <v>0</v>
      </c>
      <c r="H65" s="44"/>
      <c r="I65" s="5">
        <f t="shared" si="1"/>
        <v>0</v>
      </c>
      <c r="J65" s="19"/>
    </row>
    <row r="66" spans="1:10" ht="63.75" x14ac:dyDescent="0.2">
      <c r="A66" s="4" t="s">
        <v>74</v>
      </c>
      <c r="B66" s="28" t="s">
        <v>192</v>
      </c>
      <c r="C66" s="26"/>
      <c r="D66" s="25" t="s">
        <v>128</v>
      </c>
      <c r="E66" s="25">
        <v>100</v>
      </c>
      <c r="F66" s="18"/>
      <c r="G66" s="5">
        <f t="shared" si="0"/>
        <v>0</v>
      </c>
      <c r="H66" s="44"/>
      <c r="I66" s="5">
        <f t="shared" si="1"/>
        <v>0</v>
      </c>
      <c r="J66" s="19"/>
    </row>
    <row r="67" spans="1:10" ht="51" x14ac:dyDescent="0.2">
      <c r="A67" s="4" t="s">
        <v>75</v>
      </c>
      <c r="B67" s="28" t="s">
        <v>193</v>
      </c>
      <c r="C67" s="24"/>
      <c r="D67" s="25" t="s">
        <v>128</v>
      </c>
      <c r="E67" s="25">
        <v>2</v>
      </c>
      <c r="F67" s="18"/>
      <c r="G67" s="5">
        <f t="shared" si="0"/>
        <v>0</v>
      </c>
      <c r="H67" s="44"/>
      <c r="I67" s="5">
        <f t="shared" si="1"/>
        <v>0</v>
      </c>
      <c r="J67" s="19"/>
    </row>
    <row r="68" spans="1:10" ht="102" x14ac:dyDescent="0.2">
      <c r="A68" s="4" t="s">
        <v>76</v>
      </c>
      <c r="B68" s="28" t="s">
        <v>194</v>
      </c>
      <c r="C68" s="26"/>
      <c r="D68" s="25" t="s">
        <v>128</v>
      </c>
      <c r="E68" s="25">
        <v>100</v>
      </c>
      <c r="F68" s="18"/>
      <c r="G68" s="5">
        <f t="shared" si="0"/>
        <v>0</v>
      </c>
      <c r="H68" s="44"/>
      <c r="I68" s="5">
        <f t="shared" si="1"/>
        <v>0</v>
      </c>
      <c r="J68" s="19"/>
    </row>
    <row r="69" spans="1:10" ht="165.75" x14ac:dyDescent="0.2">
      <c r="A69" s="4" t="s">
        <v>77</v>
      </c>
      <c r="B69" s="28" t="s">
        <v>195</v>
      </c>
      <c r="C69" s="26"/>
      <c r="D69" s="25" t="s">
        <v>128</v>
      </c>
      <c r="E69" s="25">
        <v>400</v>
      </c>
      <c r="F69" s="18"/>
      <c r="G69" s="5">
        <f t="shared" ref="G69:G86" si="2">F69*E69</f>
        <v>0</v>
      </c>
      <c r="H69" s="44"/>
      <c r="I69" s="5">
        <f t="shared" si="1"/>
        <v>0</v>
      </c>
      <c r="J69" s="19"/>
    </row>
    <row r="70" spans="1:10" ht="25.5" x14ac:dyDescent="0.2">
      <c r="A70" s="4" t="s">
        <v>78</v>
      </c>
      <c r="B70" s="28" t="s">
        <v>196</v>
      </c>
      <c r="C70" s="26"/>
      <c r="D70" s="25" t="s">
        <v>128</v>
      </c>
      <c r="E70" s="25">
        <v>400</v>
      </c>
      <c r="F70" s="18"/>
      <c r="G70" s="5">
        <f t="shared" si="2"/>
        <v>0</v>
      </c>
      <c r="H70" s="44"/>
      <c r="I70" s="5">
        <f t="shared" si="1"/>
        <v>0</v>
      </c>
      <c r="J70" s="19"/>
    </row>
    <row r="71" spans="1:10" ht="38.25" x14ac:dyDescent="0.2">
      <c r="A71" s="4" t="s">
        <v>79</v>
      </c>
      <c r="B71" s="31" t="s">
        <v>127</v>
      </c>
      <c r="C71" s="26"/>
      <c r="D71" s="25" t="s">
        <v>130</v>
      </c>
      <c r="E71" s="25">
        <v>4000</v>
      </c>
      <c r="F71" s="18"/>
      <c r="G71" s="5">
        <f t="shared" si="2"/>
        <v>0</v>
      </c>
      <c r="H71" s="44"/>
      <c r="I71" s="5">
        <f t="shared" si="1"/>
        <v>0</v>
      </c>
      <c r="J71" s="19"/>
    </row>
    <row r="72" spans="1:10" ht="38.25" x14ac:dyDescent="0.2">
      <c r="A72" s="4" t="s">
        <v>80</v>
      </c>
      <c r="B72" s="28" t="s">
        <v>197</v>
      </c>
      <c r="C72" s="26"/>
      <c r="D72" s="25" t="s">
        <v>130</v>
      </c>
      <c r="E72" s="25">
        <v>1500</v>
      </c>
      <c r="F72" s="18"/>
      <c r="G72" s="5">
        <f t="shared" si="2"/>
        <v>0</v>
      </c>
      <c r="H72" s="44"/>
      <c r="I72" s="5">
        <f t="shared" si="1"/>
        <v>0</v>
      </c>
      <c r="J72" s="19"/>
    </row>
    <row r="73" spans="1:10" ht="38.25" x14ac:dyDescent="0.2">
      <c r="A73" s="4" t="s">
        <v>81</v>
      </c>
      <c r="B73" s="28" t="s">
        <v>198</v>
      </c>
      <c r="C73" s="26"/>
      <c r="D73" s="25" t="s">
        <v>128</v>
      </c>
      <c r="E73" s="25">
        <v>2000</v>
      </c>
      <c r="F73" s="18"/>
      <c r="G73" s="5">
        <f t="shared" si="2"/>
        <v>0</v>
      </c>
      <c r="H73" s="44"/>
      <c r="I73" s="5">
        <f t="shared" si="1"/>
        <v>0</v>
      </c>
      <c r="J73" s="19"/>
    </row>
    <row r="74" spans="1:10" ht="38.25" x14ac:dyDescent="0.2">
      <c r="A74" s="4" t="s">
        <v>82</v>
      </c>
      <c r="B74" s="28" t="s">
        <v>199</v>
      </c>
      <c r="C74" s="26"/>
      <c r="D74" s="25" t="s">
        <v>128</v>
      </c>
      <c r="E74" s="25">
        <v>1000</v>
      </c>
      <c r="F74" s="18"/>
      <c r="G74" s="5">
        <f t="shared" si="2"/>
        <v>0</v>
      </c>
      <c r="H74" s="44"/>
      <c r="I74" s="5">
        <f t="shared" si="1"/>
        <v>0</v>
      </c>
      <c r="J74" s="19"/>
    </row>
    <row r="75" spans="1:10" ht="63.75" x14ac:dyDescent="0.2">
      <c r="A75" s="4" t="s">
        <v>83</v>
      </c>
      <c r="B75" s="28" t="s">
        <v>200</v>
      </c>
      <c r="C75" s="26"/>
      <c r="D75" s="25" t="s">
        <v>128</v>
      </c>
      <c r="E75" s="25">
        <v>800</v>
      </c>
      <c r="F75" s="18"/>
      <c r="G75" s="5">
        <f t="shared" si="2"/>
        <v>0</v>
      </c>
      <c r="H75" s="44"/>
      <c r="I75" s="5">
        <f t="shared" si="1"/>
        <v>0</v>
      </c>
      <c r="J75" s="19"/>
    </row>
    <row r="76" spans="1:10" x14ac:dyDescent="0.2">
      <c r="A76" s="4" t="s">
        <v>90</v>
      </c>
      <c r="B76" s="28" t="s">
        <v>201</v>
      </c>
      <c r="C76" s="26"/>
      <c r="D76" s="25" t="s">
        <v>130</v>
      </c>
      <c r="E76" s="25">
        <v>20</v>
      </c>
      <c r="F76" s="18"/>
      <c r="G76" s="5">
        <f t="shared" si="2"/>
        <v>0</v>
      </c>
      <c r="H76" s="44"/>
      <c r="I76" s="5">
        <f t="shared" si="1"/>
        <v>0</v>
      </c>
      <c r="J76" s="19"/>
    </row>
    <row r="77" spans="1:10" ht="25.5" x14ac:dyDescent="0.2">
      <c r="A77" s="4" t="s">
        <v>96</v>
      </c>
      <c r="B77" s="28" t="s">
        <v>202</v>
      </c>
      <c r="C77" s="26"/>
      <c r="D77" s="25" t="s">
        <v>131</v>
      </c>
      <c r="E77" s="25">
        <v>1000</v>
      </c>
      <c r="F77" s="18"/>
      <c r="G77" s="5">
        <f t="shared" si="2"/>
        <v>0</v>
      </c>
      <c r="H77" s="44"/>
      <c r="I77" s="5">
        <f t="shared" si="1"/>
        <v>0</v>
      </c>
      <c r="J77" s="19"/>
    </row>
    <row r="78" spans="1:10" ht="38.25" x14ac:dyDescent="0.25">
      <c r="A78" s="4" t="s">
        <v>101</v>
      </c>
      <c r="B78" s="29" t="s">
        <v>203</v>
      </c>
      <c r="C78" s="26"/>
      <c r="D78" s="25" t="s">
        <v>128</v>
      </c>
      <c r="E78" s="25">
        <v>1100</v>
      </c>
      <c r="F78" s="18"/>
      <c r="G78" s="5">
        <f t="shared" si="2"/>
        <v>0</v>
      </c>
      <c r="H78" s="44"/>
      <c r="I78" s="5">
        <f t="shared" si="1"/>
        <v>0</v>
      </c>
      <c r="J78" s="19"/>
    </row>
    <row r="79" spans="1:10" ht="38.25" x14ac:dyDescent="0.25">
      <c r="A79" s="4" t="s">
        <v>103</v>
      </c>
      <c r="B79" s="29" t="s">
        <v>204</v>
      </c>
      <c r="C79" s="26"/>
      <c r="D79" s="25" t="s">
        <v>128</v>
      </c>
      <c r="E79" s="25">
        <v>500</v>
      </c>
      <c r="F79" s="18"/>
      <c r="G79" s="5">
        <f t="shared" si="2"/>
        <v>0</v>
      </c>
      <c r="H79" s="44"/>
      <c r="I79" s="5">
        <f t="shared" si="1"/>
        <v>0</v>
      </c>
      <c r="J79" s="19"/>
    </row>
    <row r="80" spans="1:10" ht="38.25" x14ac:dyDescent="0.25">
      <c r="A80" s="4" t="s">
        <v>107</v>
      </c>
      <c r="B80" s="29" t="s">
        <v>205</v>
      </c>
      <c r="C80" s="26"/>
      <c r="D80" s="25" t="s">
        <v>128</v>
      </c>
      <c r="E80" s="25">
        <v>200</v>
      </c>
      <c r="F80" s="18"/>
      <c r="G80" s="5">
        <f t="shared" si="2"/>
        <v>0</v>
      </c>
      <c r="H80" s="44"/>
      <c r="I80" s="5">
        <f t="shared" si="1"/>
        <v>0</v>
      </c>
      <c r="J80" s="19"/>
    </row>
    <row r="81" spans="1:13" ht="38.25" x14ac:dyDescent="0.25">
      <c r="A81" s="4" t="s">
        <v>111</v>
      </c>
      <c r="B81" s="29" t="s">
        <v>206</v>
      </c>
      <c r="C81" s="26"/>
      <c r="D81" s="25" t="s">
        <v>128</v>
      </c>
      <c r="E81" s="25">
        <v>200</v>
      </c>
      <c r="F81" s="18"/>
      <c r="G81" s="5">
        <f t="shared" si="2"/>
        <v>0</v>
      </c>
      <c r="H81" s="44"/>
      <c r="I81" s="5">
        <f t="shared" si="1"/>
        <v>0</v>
      </c>
      <c r="J81" s="19"/>
    </row>
    <row r="82" spans="1:13" ht="25.5" x14ac:dyDescent="0.2">
      <c r="A82" s="4" t="s">
        <v>114</v>
      </c>
      <c r="B82" s="28" t="s">
        <v>207</v>
      </c>
      <c r="C82" s="26"/>
      <c r="D82" s="25" t="s">
        <v>128</v>
      </c>
      <c r="E82" s="25">
        <v>4200</v>
      </c>
      <c r="F82" s="18"/>
      <c r="G82" s="5">
        <f t="shared" si="2"/>
        <v>0</v>
      </c>
      <c r="H82" s="44"/>
      <c r="I82" s="5">
        <f t="shared" si="1"/>
        <v>0</v>
      </c>
      <c r="J82" s="19"/>
    </row>
    <row r="83" spans="1:13" ht="25.5" x14ac:dyDescent="0.2">
      <c r="A83" s="4" t="s">
        <v>115</v>
      </c>
      <c r="B83" s="28" t="s">
        <v>208</v>
      </c>
      <c r="C83" s="26"/>
      <c r="D83" s="25" t="s">
        <v>128</v>
      </c>
      <c r="E83" s="25">
        <v>9500</v>
      </c>
      <c r="F83" s="18"/>
      <c r="G83" s="5">
        <f t="shared" si="2"/>
        <v>0</v>
      </c>
      <c r="H83" s="44"/>
      <c r="I83" s="5">
        <f t="shared" si="1"/>
        <v>0</v>
      </c>
      <c r="J83" s="19"/>
    </row>
    <row r="84" spans="1:13" ht="25.5" x14ac:dyDescent="0.2">
      <c r="A84" s="4" t="s">
        <v>117</v>
      </c>
      <c r="B84" s="28" t="s">
        <v>209</v>
      </c>
      <c r="C84" s="26"/>
      <c r="D84" s="25" t="s">
        <v>128</v>
      </c>
      <c r="E84" s="25">
        <v>900</v>
      </c>
      <c r="F84" s="18"/>
      <c r="G84" s="5">
        <f t="shared" si="2"/>
        <v>0</v>
      </c>
      <c r="H84" s="44"/>
      <c r="I84" s="5">
        <f t="shared" si="1"/>
        <v>0</v>
      </c>
      <c r="J84" s="19"/>
    </row>
    <row r="85" spans="1:13" ht="25.5" x14ac:dyDescent="0.2">
      <c r="A85" s="4" t="s">
        <v>119</v>
      </c>
      <c r="B85" s="28" t="s">
        <v>210</v>
      </c>
      <c r="C85" s="26"/>
      <c r="D85" s="25" t="s">
        <v>128</v>
      </c>
      <c r="E85" s="25">
        <v>500</v>
      </c>
      <c r="F85" s="18"/>
      <c r="G85" s="5">
        <f t="shared" si="2"/>
        <v>0</v>
      </c>
      <c r="H85" s="44"/>
      <c r="I85" s="5">
        <f t="shared" si="1"/>
        <v>0</v>
      </c>
      <c r="J85" s="19"/>
    </row>
    <row r="86" spans="1:13" ht="102" x14ac:dyDescent="0.2">
      <c r="A86" s="4" t="s">
        <v>121</v>
      </c>
      <c r="B86" s="28" t="s">
        <v>211</v>
      </c>
      <c r="C86" s="26"/>
      <c r="D86" s="25" t="s">
        <v>128</v>
      </c>
      <c r="E86" s="25">
        <v>55</v>
      </c>
      <c r="F86" s="18"/>
      <c r="G86" s="5">
        <f t="shared" si="2"/>
        <v>0</v>
      </c>
      <c r="H86" s="44"/>
      <c r="I86" s="5">
        <f t="shared" si="1"/>
        <v>0</v>
      </c>
      <c r="J86" s="19"/>
    </row>
    <row r="87" spans="1:13" ht="63.75" x14ac:dyDescent="0.2">
      <c r="A87" s="4" t="s">
        <v>122</v>
      </c>
      <c r="B87" s="28" t="s">
        <v>212</v>
      </c>
      <c r="C87" s="26"/>
      <c r="D87" s="25" t="s">
        <v>128</v>
      </c>
      <c r="E87" s="25">
        <v>300</v>
      </c>
      <c r="F87" s="18"/>
      <c r="G87" s="5">
        <v>0</v>
      </c>
      <c r="H87" s="44"/>
      <c r="I87" s="5">
        <f t="shared" si="1"/>
        <v>0</v>
      </c>
      <c r="J87" s="19"/>
    </row>
    <row r="88" spans="1:13" ht="33" customHeight="1" x14ac:dyDescent="0.25">
      <c r="F88" s="6" t="s">
        <v>47</v>
      </c>
      <c r="G88" s="12">
        <f>SUM(G4:G87)</f>
        <v>0</v>
      </c>
      <c r="H88" s="45" t="s">
        <v>48</v>
      </c>
      <c r="I88" s="12">
        <f>SUM(I4:I87)</f>
        <v>0</v>
      </c>
      <c r="J88" s="20"/>
    </row>
    <row r="89" spans="1:13" ht="21" customHeight="1" x14ac:dyDescent="0.25">
      <c r="B89" s="14"/>
      <c r="C89" s="14"/>
    </row>
    <row r="90" spans="1:13" ht="16.5" customHeight="1" x14ac:dyDescent="0.25">
      <c r="B90" s="35"/>
      <c r="C90" s="35"/>
      <c r="D90" s="35"/>
      <c r="E90" s="35"/>
      <c r="F90" s="35"/>
      <c r="G90" s="35"/>
    </row>
    <row r="91" spans="1:13" ht="27.6" customHeight="1" x14ac:dyDescent="0.25">
      <c r="A91" s="40" t="s">
        <v>124</v>
      </c>
      <c r="B91" s="37" t="s">
        <v>84</v>
      </c>
      <c r="C91" s="7" t="s">
        <v>125</v>
      </c>
      <c r="D91" s="37" t="s">
        <v>85</v>
      </c>
      <c r="E91" s="37" t="s">
        <v>86</v>
      </c>
      <c r="F91" s="37" t="s">
        <v>87</v>
      </c>
      <c r="G91" s="37" t="s">
        <v>88</v>
      </c>
      <c r="H91" s="46" t="s">
        <v>2</v>
      </c>
      <c r="I91" s="37" t="s">
        <v>3</v>
      </c>
      <c r="J91" s="40" t="s">
        <v>10</v>
      </c>
      <c r="K91" s="38" t="s">
        <v>11</v>
      </c>
      <c r="L91" s="39" t="s">
        <v>12</v>
      </c>
      <c r="M91" s="38" t="s">
        <v>13</v>
      </c>
    </row>
    <row r="92" spans="1:13" ht="31.15" customHeight="1" x14ac:dyDescent="0.25">
      <c r="A92" s="41"/>
      <c r="B92" s="37"/>
      <c r="C92" s="13"/>
      <c r="D92" s="37"/>
      <c r="E92" s="37"/>
      <c r="F92" s="37"/>
      <c r="G92" s="37"/>
      <c r="H92" s="46"/>
      <c r="I92" s="37"/>
      <c r="J92" s="41"/>
      <c r="K92" s="38"/>
      <c r="L92" s="39"/>
      <c r="M92" s="38"/>
    </row>
    <row r="93" spans="1:13" x14ac:dyDescent="0.25">
      <c r="A93" s="36" t="s">
        <v>89</v>
      </c>
      <c r="B93" s="36"/>
      <c r="C93" s="36"/>
      <c r="D93" s="36"/>
      <c r="E93" s="36"/>
      <c r="F93" s="36"/>
      <c r="G93" s="36"/>
      <c r="H93" s="36"/>
      <c r="I93" s="36"/>
      <c r="J93" s="32"/>
    </row>
    <row r="94" spans="1:13" x14ac:dyDescent="0.25">
      <c r="A94" s="33" t="s">
        <v>213</v>
      </c>
      <c r="B94" s="4" t="s">
        <v>91</v>
      </c>
      <c r="C94" s="4"/>
      <c r="D94" s="4" t="s">
        <v>92</v>
      </c>
      <c r="E94" s="4" t="s">
        <v>93</v>
      </c>
      <c r="F94" s="4" t="s">
        <v>94</v>
      </c>
      <c r="G94" s="4" t="s">
        <v>95</v>
      </c>
      <c r="H94" s="44" t="s">
        <v>9</v>
      </c>
      <c r="I94" s="4">
        <v>36</v>
      </c>
      <c r="J94" s="4"/>
      <c r="K94" s="5">
        <f>J94*I94</f>
        <v>0</v>
      </c>
      <c r="L94" s="44"/>
      <c r="M94" s="5">
        <f>K94+(L94*K94)</f>
        <v>0</v>
      </c>
    </row>
    <row r="95" spans="1:13" x14ac:dyDescent="0.25">
      <c r="A95" s="33" t="s">
        <v>214</v>
      </c>
      <c r="B95" s="4" t="s">
        <v>97</v>
      </c>
      <c r="C95" s="4"/>
      <c r="D95" s="4" t="s">
        <v>92</v>
      </c>
      <c r="E95" s="4" t="s">
        <v>98</v>
      </c>
      <c r="F95" s="4" t="s">
        <v>99</v>
      </c>
      <c r="G95" s="4" t="s">
        <v>100</v>
      </c>
      <c r="H95" s="44" t="s">
        <v>9</v>
      </c>
      <c r="I95" s="4">
        <v>132</v>
      </c>
      <c r="J95" s="4"/>
      <c r="K95" s="5">
        <f t="shared" ref="K95:K107" si="3">J95*I95</f>
        <v>0</v>
      </c>
      <c r="L95" s="44"/>
      <c r="M95" s="5">
        <f t="shared" ref="M95:M107" si="4">K95+(L95*K95)</f>
        <v>0</v>
      </c>
    </row>
    <row r="96" spans="1:13" x14ac:dyDescent="0.25">
      <c r="A96" s="33" t="s">
        <v>215</v>
      </c>
      <c r="B96" s="4" t="s">
        <v>97</v>
      </c>
      <c r="C96" s="4"/>
      <c r="D96" s="4" t="s">
        <v>92</v>
      </c>
      <c r="E96" s="4" t="s">
        <v>102</v>
      </c>
      <c r="F96" s="4" t="s">
        <v>99</v>
      </c>
      <c r="G96" s="4" t="s">
        <v>95</v>
      </c>
      <c r="H96" s="44" t="s">
        <v>9</v>
      </c>
      <c r="I96" s="4">
        <v>24</v>
      </c>
      <c r="J96" s="4"/>
      <c r="K96" s="5">
        <f t="shared" si="3"/>
        <v>0</v>
      </c>
      <c r="L96" s="44"/>
      <c r="M96" s="5">
        <f t="shared" si="4"/>
        <v>0</v>
      </c>
    </row>
    <row r="97" spans="1:13" x14ac:dyDescent="0.25">
      <c r="A97" s="33" t="s">
        <v>216</v>
      </c>
      <c r="B97" s="4" t="s">
        <v>104</v>
      </c>
      <c r="C97" s="4"/>
      <c r="D97" s="4" t="s">
        <v>92</v>
      </c>
      <c r="E97" s="4" t="s">
        <v>98</v>
      </c>
      <c r="F97" s="4" t="s">
        <v>105</v>
      </c>
      <c r="G97" s="4" t="s">
        <v>100</v>
      </c>
      <c r="H97" s="44" t="s">
        <v>9</v>
      </c>
      <c r="I97" s="4">
        <v>36</v>
      </c>
      <c r="J97" s="4"/>
      <c r="K97" s="5">
        <f t="shared" si="3"/>
        <v>0</v>
      </c>
      <c r="L97" s="44"/>
      <c r="M97" s="5">
        <f t="shared" si="4"/>
        <v>0</v>
      </c>
    </row>
    <row r="98" spans="1:13" x14ac:dyDescent="0.25">
      <c r="A98" s="36" t="s">
        <v>106</v>
      </c>
      <c r="B98" s="36"/>
      <c r="C98" s="36"/>
      <c r="D98" s="36"/>
      <c r="E98" s="36"/>
      <c r="F98" s="36"/>
      <c r="G98" s="36"/>
      <c r="H98" s="36"/>
      <c r="I98" s="36"/>
      <c r="J98" s="32"/>
    </row>
    <row r="99" spans="1:13" x14ac:dyDescent="0.25">
      <c r="A99" s="33" t="s">
        <v>217</v>
      </c>
      <c r="B99" s="4" t="s">
        <v>108</v>
      </c>
      <c r="C99" s="4"/>
      <c r="D99" s="4" t="s">
        <v>109</v>
      </c>
      <c r="E99" s="4" t="s">
        <v>98</v>
      </c>
      <c r="F99" s="4" t="s">
        <v>110</v>
      </c>
      <c r="G99" s="4" t="s">
        <v>100</v>
      </c>
      <c r="H99" s="44" t="s">
        <v>9</v>
      </c>
      <c r="I99" s="4">
        <v>24</v>
      </c>
      <c r="J99" s="4"/>
      <c r="K99" s="5">
        <f t="shared" si="3"/>
        <v>0</v>
      </c>
      <c r="L99" s="44"/>
      <c r="M99" s="5">
        <f t="shared" si="4"/>
        <v>0</v>
      </c>
    </row>
    <row r="100" spans="1:13" x14ac:dyDescent="0.25">
      <c r="A100" s="33" t="s">
        <v>218</v>
      </c>
      <c r="B100" s="4" t="s">
        <v>91</v>
      </c>
      <c r="C100" s="4"/>
      <c r="D100" s="4" t="s">
        <v>112</v>
      </c>
      <c r="E100" s="4" t="s">
        <v>98</v>
      </c>
      <c r="F100" s="4" t="s">
        <v>113</v>
      </c>
      <c r="G100" s="4" t="s">
        <v>100</v>
      </c>
      <c r="H100" s="44" t="s">
        <v>9</v>
      </c>
      <c r="I100" s="4">
        <v>24</v>
      </c>
      <c r="J100" s="4"/>
      <c r="K100" s="5">
        <f t="shared" si="3"/>
        <v>0</v>
      </c>
      <c r="L100" s="44"/>
      <c r="M100" s="5">
        <f t="shared" si="4"/>
        <v>0</v>
      </c>
    </row>
    <row r="101" spans="1:13" x14ac:dyDescent="0.25">
      <c r="A101" s="33" t="s">
        <v>219</v>
      </c>
      <c r="B101" s="4" t="s">
        <v>97</v>
      </c>
      <c r="C101" s="4"/>
      <c r="D101" s="4" t="s">
        <v>109</v>
      </c>
      <c r="E101" s="4" t="s">
        <v>98</v>
      </c>
      <c r="F101" s="4" t="s">
        <v>110</v>
      </c>
      <c r="G101" s="4" t="s">
        <v>100</v>
      </c>
      <c r="H101" s="44" t="s">
        <v>9</v>
      </c>
      <c r="I101" s="4">
        <v>24</v>
      </c>
      <c r="J101" s="4"/>
      <c r="K101" s="5">
        <f t="shared" si="3"/>
        <v>0</v>
      </c>
      <c r="L101" s="44"/>
      <c r="M101" s="5">
        <f t="shared" si="4"/>
        <v>0</v>
      </c>
    </row>
    <row r="102" spans="1:13" x14ac:dyDescent="0.25">
      <c r="A102" s="33" t="s">
        <v>220</v>
      </c>
      <c r="B102" s="4" t="s">
        <v>97</v>
      </c>
      <c r="C102" s="4"/>
      <c r="D102" s="4" t="s">
        <v>116</v>
      </c>
      <c r="E102" s="4" t="s">
        <v>98</v>
      </c>
      <c r="F102" s="4" t="s">
        <v>105</v>
      </c>
      <c r="G102" s="4" t="s">
        <v>100</v>
      </c>
      <c r="H102" s="44" t="s">
        <v>9</v>
      </c>
      <c r="I102" s="4">
        <v>48</v>
      </c>
      <c r="J102" s="4"/>
      <c r="K102" s="5">
        <f t="shared" si="3"/>
        <v>0</v>
      </c>
      <c r="L102" s="44"/>
      <c r="M102" s="5">
        <f t="shared" si="4"/>
        <v>0</v>
      </c>
    </row>
    <row r="103" spans="1:13" x14ac:dyDescent="0.25">
      <c r="A103" s="33" t="s">
        <v>221</v>
      </c>
      <c r="B103" s="4" t="s">
        <v>104</v>
      </c>
      <c r="C103" s="4"/>
      <c r="D103" s="4" t="s">
        <v>116</v>
      </c>
      <c r="E103" s="4" t="s">
        <v>98</v>
      </c>
      <c r="F103" s="4" t="s">
        <v>105</v>
      </c>
      <c r="G103" s="4" t="s">
        <v>100</v>
      </c>
      <c r="H103" s="44" t="s">
        <v>9</v>
      </c>
      <c r="I103" s="4">
        <v>48</v>
      </c>
      <c r="J103" s="4"/>
      <c r="K103" s="5">
        <f t="shared" si="3"/>
        <v>0</v>
      </c>
      <c r="L103" s="44"/>
      <c r="M103" s="5">
        <f t="shared" si="4"/>
        <v>0</v>
      </c>
    </row>
    <row r="104" spans="1:13" x14ac:dyDescent="0.25">
      <c r="A104" s="36" t="s">
        <v>118</v>
      </c>
      <c r="B104" s="36"/>
      <c r="C104" s="36"/>
      <c r="D104" s="36"/>
      <c r="E104" s="36"/>
      <c r="F104" s="36"/>
      <c r="G104" s="36"/>
      <c r="H104" s="36"/>
      <c r="I104" s="36"/>
      <c r="J104" s="32"/>
    </row>
    <row r="105" spans="1:13" x14ac:dyDescent="0.25">
      <c r="A105" s="33" t="s">
        <v>222</v>
      </c>
      <c r="B105" s="4" t="s">
        <v>91</v>
      </c>
      <c r="C105" s="4"/>
      <c r="D105" s="4" t="s">
        <v>112</v>
      </c>
      <c r="E105" s="4" t="s">
        <v>98</v>
      </c>
      <c r="F105" s="4" t="s">
        <v>120</v>
      </c>
      <c r="G105" s="4" t="s">
        <v>100</v>
      </c>
      <c r="H105" s="44" t="s">
        <v>9</v>
      </c>
      <c r="I105" s="4">
        <v>300</v>
      </c>
      <c r="J105" s="4"/>
      <c r="K105" s="5">
        <f t="shared" si="3"/>
        <v>0</v>
      </c>
      <c r="L105" s="44"/>
      <c r="M105" s="5">
        <f t="shared" si="4"/>
        <v>0</v>
      </c>
    </row>
    <row r="106" spans="1:13" x14ac:dyDescent="0.25">
      <c r="A106" s="33" t="s">
        <v>223</v>
      </c>
      <c r="B106" s="4" t="s">
        <v>97</v>
      </c>
      <c r="C106" s="4"/>
      <c r="D106" s="4" t="s">
        <v>112</v>
      </c>
      <c r="E106" s="4" t="s">
        <v>98</v>
      </c>
      <c r="F106" s="4" t="s">
        <v>105</v>
      </c>
      <c r="G106" s="4" t="s">
        <v>100</v>
      </c>
      <c r="H106" s="44" t="s">
        <v>9</v>
      </c>
      <c r="I106" s="4">
        <v>564</v>
      </c>
      <c r="J106" s="4"/>
      <c r="K106" s="5">
        <f t="shared" si="3"/>
        <v>0</v>
      </c>
      <c r="L106" s="44"/>
      <c r="M106" s="5">
        <f t="shared" si="4"/>
        <v>0</v>
      </c>
    </row>
    <row r="107" spans="1:13" x14ac:dyDescent="0.25">
      <c r="A107" s="33" t="s">
        <v>224</v>
      </c>
      <c r="B107" s="4" t="s">
        <v>104</v>
      </c>
      <c r="C107" s="4"/>
      <c r="D107" s="4" t="s">
        <v>112</v>
      </c>
      <c r="E107" s="4" t="s">
        <v>227</v>
      </c>
      <c r="F107" s="4" t="s">
        <v>123</v>
      </c>
      <c r="G107" s="4" t="s">
        <v>100</v>
      </c>
      <c r="H107" s="44" t="s">
        <v>9</v>
      </c>
      <c r="I107" s="34">
        <v>132</v>
      </c>
      <c r="J107" s="4"/>
      <c r="K107" s="5">
        <f t="shared" si="3"/>
        <v>0</v>
      </c>
      <c r="L107" s="44"/>
      <c r="M107" s="5">
        <f t="shared" si="4"/>
        <v>0</v>
      </c>
    </row>
    <row r="108" spans="1:13" x14ac:dyDescent="0.25">
      <c r="I108" s="22"/>
      <c r="J108" s="21" t="s">
        <v>47</v>
      </c>
      <c r="K108" s="5">
        <f>SUM(K94:K107)</f>
        <v>0</v>
      </c>
      <c r="L108" s="44"/>
      <c r="M108" s="5">
        <f>SUM(M94:M107)</f>
        <v>0</v>
      </c>
    </row>
    <row r="109" spans="1:13" ht="25.5" x14ac:dyDescent="0.25">
      <c r="I109" s="23"/>
      <c r="J109" s="21" t="s">
        <v>225</v>
      </c>
      <c r="K109" s="12">
        <f>G88+K108</f>
        <v>0</v>
      </c>
      <c r="L109" s="45" t="s">
        <v>48</v>
      </c>
      <c r="M109" s="12">
        <f>I88+M108</f>
        <v>0</v>
      </c>
    </row>
    <row r="111" spans="1:13" x14ac:dyDescent="0.25">
      <c r="I111" s="1" t="s">
        <v>228</v>
      </c>
    </row>
  </sheetData>
  <mergeCells count="16">
    <mergeCell ref="K91:K92"/>
    <mergeCell ref="L91:L92"/>
    <mergeCell ref="M91:M92"/>
    <mergeCell ref="A91:A92"/>
    <mergeCell ref="J91:J92"/>
    <mergeCell ref="H91:H92"/>
    <mergeCell ref="I91:I92"/>
    <mergeCell ref="B90:G90"/>
    <mergeCell ref="A93:I93"/>
    <mergeCell ref="A98:I98"/>
    <mergeCell ref="A104:I104"/>
    <mergeCell ref="B91:B92"/>
    <mergeCell ref="D91:D92"/>
    <mergeCell ref="E91:E92"/>
    <mergeCell ref="F91:F92"/>
    <mergeCell ref="G91:G9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2023-12-11T09:38:25Z</dcterms:modified>
</cp:coreProperties>
</file>