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uch\Desktop\Zadania - moje AP\Drogi, chodniki, parkingi - wsie\Droga gminna w Sarbinowie\Przetarg\"/>
    </mc:Choice>
  </mc:AlternateContent>
  <xr:revisionPtr revIDLastSave="0" documentId="13_ncr:1_{08FBDA84-CEF9-442A-B4CA-5A78EB49DE09}" xr6:coauthVersionLast="36" xr6:coauthVersionMax="36" xr10:uidLastSave="{00000000-0000-0000-0000-000000000000}"/>
  <bookViews>
    <workbookView minimized="1" xWindow="-2490" yWindow="4950" windowWidth="18570" windowHeight="5235" xr2:uid="{00000000-000D-0000-FFFF-FFFF00000000}"/>
  </bookViews>
  <sheets>
    <sheet name="Arkusz" sheetId="9" r:id="rId1"/>
  </sheets>
  <definedNames>
    <definedName name="_xlnm.Print_Area" localSheetId="0">Arkusz!$A$1:$Q$111</definedName>
    <definedName name="_xlnm.Print_Titles" localSheetId="0">Arkusz!$1:$1</definedName>
  </definedNames>
  <calcPr calcId="191029"/>
</workbook>
</file>

<file path=xl/calcChain.xml><?xml version="1.0" encoding="utf-8"?>
<calcChain xmlns="http://schemas.openxmlformats.org/spreadsheetml/2006/main">
  <c r="D37" i="9" l="1"/>
  <c r="D28" i="9"/>
  <c r="D29" i="9"/>
  <c r="D26" i="9"/>
  <c r="D24" i="9"/>
  <c r="D23" i="9"/>
  <c r="D22" i="9"/>
  <c r="D56" i="9" l="1"/>
  <c r="D55" i="9"/>
</calcChain>
</file>

<file path=xl/sharedStrings.xml><?xml version="1.0" encoding="utf-8"?>
<sst xmlns="http://schemas.openxmlformats.org/spreadsheetml/2006/main" count="240" uniqueCount="116">
  <si>
    <t>L.p.</t>
  </si>
  <si>
    <t>styczeń</t>
  </si>
  <si>
    <t>lipiec</t>
  </si>
  <si>
    <t>sierpień</t>
  </si>
  <si>
    <t>wrzesień</t>
  </si>
  <si>
    <t>październik</t>
  </si>
  <si>
    <t>listopad</t>
  </si>
  <si>
    <t>grudzień</t>
  </si>
  <si>
    <t>Zakres rzeczowy</t>
  </si>
  <si>
    <t>8.</t>
  </si>
  <si>
    <t>9.</t>
  </si>
  <si>
    <t>10.</t>
  </si>
  <si>
    <t>J.m.</t>
  </si>
  <si>
    <t>Ilość</t>
  </si>
  <si>
    <t>Wartość</t>
  </si>
  <si>
    <t>Brutto [zł]</t>
  </si>
  <si>
    <t>m</t>
  </si>
  <si>
    <t>szt</t>
  </si>
  <si>
    <t>Zadanie inwestycyjne</t>
  </si>
  <si>
    <t>Zamawiający</t>
  </si>
  <si>
    <t>Gmina Dębno z siedzibą w Dębnie przy ul. Piłsudskiego 5</t>
  </si>
  <si>
    <t>Roboty przygotowawcze</t>
  </si>
  <si>
    <t>m2</t>
  </si>
  <si>
    <t>m3</t>
  </si>
  <si>
    <t>Podbudowy</t>
  </si>
  <si>
    <t>1.1</t>
  </si>
  <si>
    <t>2.1</t>
  </si>
  <si>
    <t>Elementy ulic</t>
  </si>
  <si>
    <t>3.1</t>
  </si>
  <si>
    <t>Nawierzchnie</t>
  </si>
  <si>
    <t>Roboty wykończeniowe</t>
  </si>
  <si>
    <t>5.1</t>
  </si>
  <si>
    <t>Roboty ziemne</t>
  </si>
  <si>
    <t>kpl</t>
  </si>
  <si>
    <t>(podpisy osób wskazanych w dokumencie uprawniającym do występowania w obrocie prawnym lub posiadających pełnomocnictwo)</t>
  </si>
  <si>
    <t>Wartości netto</t>
  </si>
  <si>
    <t>Razem [netto}</t>
  </si>
  <si>
    <t>Załącznik nr 1a</t>
  </si>
  <si>
    <t>Roboty pomiarowe</t>
  </si>
  <si>
    <t>Urządzenie bezpieczeństwa ruchu</t>
  </si>
  <si>
    <t>6.1</t>
  </si>
  <si>
    <t>II</t>
  </si>
  <si>
    <t>Roboty rozbiórkowe</t>
  </si>
  <si>
    <t>Roboty montażowe - studzienki ściekowe - wpusty</t>
  </si>
  <si>
    <t>III</t>
  </si>
  <si>
    <t>kpl/odc.</t>
  </si>
  <si>
    <t>kpl/odc</t>
  </si>
  <si>
    <t>kwartał I 2021 r.</t>
  </si>
  <si>
    <t xml:space="preserve">                                           Zestawienie rzeczowo-finansowe realizacji zadania (w PLN)</t>
  </si>
  <si>
    <t>Podbudowa z kruszywa łamanego gr. 15cm</t>
  </si>
  <si>
    <t>Obrzeża betonowe</t>
  </si>
  <si>
    <t>Regulacja studzienek dla włazów kanałowych</t>
  </si>
  <si>
    <t>Regulacja studzienek teletechnicznych</t>
  </si>
  <si>
    <t>Regulacja skrzynek ulicznych dla zaworów</t>
  </si>
  <si>
    <t>7.1</t>
  </si>
  <si>
    <t>Roboty montażowe - rurociągi grawitacyjne z PCV śr. 200 mm</t>
  </si>
  <si>
    <t>Sieć wodociągowa</t>
  </si>
  <si>
    <t>Kanalizacja deszczowa</t>
  </si>
  <si>
    <t>kwartał III 2022 r.</t>
  </si>
  <si>
    <t>kwartał IV 2022 r.</t>
  </si>
  <si>
    <t>kwartał II 2022 r.</t>
  </si>
  <si>
    <t>kwiecień</t>
  </si>
  <si>
    <t>maj</t>
  </si>
  <si>
    <t>czerwiec</t>
  </si>
  <si>
    <t>RAZEM BRUTTO</t>
  </si>
  <si>
    <t>Razem</t>
  </si>
  <si>
    <t>…………………………………………</t>
  </si>
  <si>
    <t>Przebudowa drogi gminnej w Sarbinowie</t>
  </si>
  <si>
    <t>Przebudowa drogi gminnej w Sarbinowie - etap I</t>
  </si>
  <si>
    <t>ha</t>
  </si>
  <si>
    <t>Zdjęcie warstwy ziemi urodzajnej</t>
  </si>
  <si>
    <t>Zabezpieczenie i regulacja istniejącej infrastruktury</t>
  </si>
  <si>
    <t>Przebudowa drogi gminnej w Sarbinowie - etap II - branża drogowa</t>
  </si>
  <si>
    <t>Warstwa odsączająca gr.15cm</t>
  </si>
  <si>
    <t>Nawierzchnia z kostki betonowej szarej</t>
  </si>
  <si>
    <t>Nawierzchnia z kostki betonowej kolorowa</t>
  </si>
  <si>
    <t>Nawierzchnia z betonowych płyt ażurowych</t>
  </si>
  <si>
    <t>Humusowanie skarp, terenów przyległych z obsianiem przy grub. warstwy humusu 15 cm</t>
  </si>
  <si>
    <t>Oznakowanie poziome - znaki P24</t>
  </si>
  <si>
    <t>Krawężniki i oporniki betonowe z ławami</t>
  </si>
  <si>
    <t xml:space="preserve">Rury ochronne dwudzielne </t>
  </si>
  <si>
    <t>Umocnienie powierzchniowe płytami ażurowymi gr.10cm, na podsypce piaskowej gr.10cm z wypełnieniem otworów humusem i obsianie trawą</t>
  </si>
  <si>
    <t>Podbudowa z kruszywa łamanego gr. 25cm</t>
  </si>
  <si>
    <t>Oznakowanie pionowe - przestawienie znaku istn.</t>
  </si>
  <si>
    <t>Ława betonowa pod ściek przykrawężnikowy z kostki betonowej</t>
  </si>
  <si>
    <t>Wypełnienie bitumiczną masą zalewową szczelin pomiędzy  opornikiem a istn. Naw. Bitumiczną</t>
  </si>
  <si>
    <t>Nawierzchnia z kruszywa naturaknego gr.15cm - pobocza</t>
  </si>
  <si>
    <t>Wykopy z wywozem urobku</t>
  </si>
  <si>
    <t>Nasypydowóz materiału, formowamnie i zagęszczanie</t>
  </si>
  <si>
    <t>Wycięcie krzewów z karczowaniem  pni, przycięcie drzew, wywiezienie i utylizacja</t>
  </si>
  <si>
    <t xml:space="preserve">Ochrona istniejących drzew </t>
  </si>
  <si>
    <t>Zdjęcie warstwy ziemi urodzajnej z transportem urobku</t>
  </si>
  <si>
    <t>Wypełnienie bitumiczną masą zalewową szczelin pomiędzy  opornikiem a istniejącą naw. bitumiczną</t>
  </si>
  <si>
    <t>Wykonanie koryt z profilowaniem i zagęszczaniem podłoża, 
z wywozem urobku</t>
  </si>
  <si>
    <t>Wykonanie koryt z profilowaniem i zagęszczaniem podłoża</t>
  </si>
  <si>
    <t>1.1.</t>
  </si>
  <si>
    <t>Roboty montażowe - rurociągi grawitacyjne z PCV śr.  315 mm</t>
  </si>
  <si>
    <t>Roboty montażowe- studnie rewizyjne</t>
  </si>
  <si>
    <t>Roboty montażowe - rurociągi z rur PE 110mm</t>
  </si>
  <si>
    <t>Roboty montażowe - przyłacza z rur PE 32mm</t>
  </si>
  <si>
    <t>Roboty montażowe - węzły przełaczeniowe</t>
  </si>
  <si>
    <t xml:space="preserve">Roboty montażowe - hydranty </t>
  </si>
  <si>
    <t>Roboty montażowe - podłaczenie przyłaczy za pomoca nawiertek</t>
  </si>
  <si>
    <t>Oznakowanie rurociągu -  tabliczki</t>
  </si>
  <si>
    <t>Przebudowa drogi gminnej w Sarbinowie etap II - branża telekomunikacyjna</t>
  </si>
  <si>
    <t>Przebudowa urządzeń telekomunikacyjnych Orange Polska SA</t>
  </si>
  <si>
    <t xml:space="preserve">Roboty rozbiórkowe i demontażowe - likwidacja istniejącego rurociągu </t>
  </si>
  <si>
    <t>I</t>
  </si>
  <si>
    <t>IV</t>
  </si>
  <si>
    <t>V</t>
  </si>
  <si>
    <t>Koszty ogólne</t>
  </si>
  <si>
    <t>Opracowanie powykonawczej dokumentacji geoderzyjnej</t>
  </si>
  <si>
    <t>…</t>
  </si>
  <si>
    <t>Wykonanie i montaż tablicy informacyjnej</t>
  </si>
  <si>
    <t>Załacznik nr 1a
do SWZ</t>
  </si>
  <si>
    <t>Mieszanka związana cementem C1,5/2 gr.15cm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</si>
</sst>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i/>
      <sz val="10"/>
      <name val="Times New Roman"/>
      <family val="1"/>
      <charset val="238"/>
    </font>
    <font>
      <b/>
      <sz val="12"/>
      <name val="Arial CE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4" fontId="21" fillId="0" borderId="2" xfId="0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1" fillId="0" borderId="2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4" fillId="0" borderId="43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4" fontId="22" fillId="0" borderId="4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21" fillId="2" borderId="6" xfId="0" applyNumberFormat="1" applyFont="1" applyFill="1" applyBorder="1" applyAlignment="1">
      <alignment horizontal="right" vertical="center" wrapText="1"/>
    </xf>
    <xf numFmtId="4" fontId="21" fillId="2" borderId="24" xfId="0" applyNumberFormat="1" applyFont="1" applyFill="1" applyBorder="1" applyAlignment="1">
      <alignment horizontal="right" vertical="center" wrapText="1"/>
    </xf>
    <xf numFmtId="4" fontId="21" fillId="2" borderId="5" xfId="0" applyNumberFormat="1" applyFont="1" applyFill="1" applyBorder="1" applyAlignment="1">
      <alignment horizontal="right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4" fontId="21" fillId="2" borderId="44" xfId="0" applyNumberFormat="1" applyFont="1" applyFill="1" applyBorder="1" applyAlignment="1">
      <alignment horizontal="right" vertical="center" wrapText="1"/>
    </xf>
    <xf numFmtId="4" fontId="23" fillId="2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4" fontId="24" fillId="2" borderId="4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22" fillId="0" borderId="4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4" fontId="24" fillId="3" borderId="44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2" fillId="3" borderId="41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right" vertical="center" wrapText="1"/>
    </xf>
    <xf numFmtId="4" fontId="21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24" fillId="4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24" fillId="3" borderId="22" xfId="0" applyNumberFormat="1" applyFont="1" applyFill="1" applyBorder="1" applyAlignment="1">
      <alignment horizontal="center" vertical="center" wrapText="1"/>
    </xf>
    <xf numFmtId="4" fontId="24" fillId="3" borderId="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8" fillId="0" borderId="5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topLeftCell="A20" zoomScaleNormal="100" zoomScaleSheetLayoutView="75" workbookViewId="0">
      <selection activeCell="B25" sqref="B25"/>
    </sheetView>
  </sheetViews>
  <sheetFormatPr defaultRowHeight="12.75" x14ac:dyDescent="0.2"/>
  <cols>
    <col min="1" max="1" width="11.5703125" style="8" customWidth="1"/>
    <col min="2" max="2" width="57" style="4" customWidth="1"/>
    <col min="3" max="3" width="19" style="4" customWidth="1"/>
    <col min="4" max="4" width="19.7109375" style="4" customWidth="1"/>
    <col min="5" max="5" width="33.7109375" style="4" customWidth="1"/>
    <col min="6" max="6" width="33.140625" style="4" hidden="1" customWidth="1"/>
    <col min="7" max="9" width="8.5703125" style="4" hidden="1" customWidth="1"/>
    <col min="10" max="10" width="9.85546875" style="4" hidden="1" customWidth="1"/>
    <col min="11" max="11" width="9.42578125" style="4" hidden="1" customWidth="1"/>
    <col min="12" max="13" width="10.42578125" style="4" hidden="1" customWidth="1"/>
    <col min="14" max="15" width="10.140625" style="4" hidden="1" customWidth="1"/>
    <col min="16" max="16" width="12.42578125" style="4" hidden="1" customWidth="1"/>
    <col min="17" max="17" width="10.85546875" style="4" hidden="1" customWidth="1"/>
    <col min="18" max="16384" width="9.140625" style="4"/>
  </cols>
  <sheetData>
    <row r="1" spans="1:18" s="53" customFormat="1" ht="25.5" x14ac:dyDescent="0.2">
      <c r="A1" s="8"/>
      <c r="E1" s="141" t="s">
        <v>114</v>
      </c>
      <c r="P1" s="63" t="s">
        <v>37</v>
      </c>
    </row>
    <row r="2" spans="1:18" s="53" customFormat="1" x14ac:dyDescent="0.2">
      <c r="A2" s="8"/>
      <c r="E2" s="133"/>
    </row>
    <row r="3" spans="1:18" s="118" customFormat="1" x14ac:dyDescent="0.2">
      <c r="A3" s="8"/>
    </row>
    <row r="4" spans="1:18" s="118" customFormat="1" x14ac:dyDescent="0.2">
      <c r="A4" s="8"/>
    </row>
    <row r="5" spans="1:18" s="3" customFormat="1" ht="21" customHeight="1" x14ac:dyDescent="0.2">
      <c r="A5" s="173" t="s">
        <v>48</v>
      </c>
      <c r="B5" s="174"/>
      <c r="C5" s="174"/>
      <c r="D5" s="174"/>
      <c r="E5" s="174"/>
      <c r="F5" s="132"/>
      <c r="G5" s="132"/>
      <c r="H5" s="132"/>
      <c r="I5" s="132"/>
      <c r="J5" s="132"/>
      <c r="K5" s="132"/>
      <c r="L5" s="132"/>
      <c r="M5" s="132"/>
      <c r="N5" s="118"/>
      <c r="O5" s="118"/>
      <c r="Q5" s="53"/>
    </row>
    <row r="6" spans="1:18" s="3" customFormat="1" ht="12" customHeight="1" x14ac:dyDescent="0.2">
      <c r="A6" s="139"/>
      <c r="B6" s="140"/>
      <c r="C6" s="140"/>
      <c r="D6" s="140"/>
      <c r="E6" s="140"/>
      <c r="F6" s="132"/>
      <c r="G6" s="132"/>
      <c r="H6" s="132"/>
      <c r="I6" s="132"/>
      <c r="J6" s="132"/>
      <c r="K6" s="132"/>
      <c r="L6" s="132"/>
      <c r="M6" s="132"/>
      <c r="N6" s="118"/>
      <c r="O6" s="118"/>
      <c r="Q6" s="118"/>
    </row>
    <row r="7" spans="1:18" s="3" customFormat="1" ht="16.5" customHeight="1" x14ac:dyDescent="0.2">
      <c r="A7" s="137"/>
      <c r="B7" s="135" t="s">
        <v>18</v>
      </c>
      <c r="C7" s="175" t="s">
        <v>67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25"/>
    </row>
    <row r="8" spans="1:18" s="3" customFormat="1" ht="7.5" customHeight="1" x14ac:dyDescent="0.2">
      <c r="A8" s="137"/>
      <c r="B8" s="135"/>
      <c r="C8" s="136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8"/>
      <c r="Q8" s="25"/>
    </row>
    <row r="9" spans="1:18" s="3" customFormat="1" ht="17.25" customHeight="1" x14ac:dyDescent="0.2">
      <c r="A9" s="137"/>
      <c r="B9" s="135" t="s">
        <v>19</v>
      </c>
      <c r="C9" s="175" t="s">
        <v>20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37"/>
    </row>
    <row r="10" spans="1:18" s="3" customFormat="1" ht="17.25" customHeight="1" thickBot="1" x14ac:dyDescent="0.25">
      <c r="B10" s="135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8" ht="15" customHeight="1" x14ac:dyDescent="0.2">
      <c r="A11" s="149" t="s">
        <v>0</v>
      </c>
      <c r="B11" s="153" t="s">
        <v>8</v>
      </c>
      <c r="C11" s="160" t="s">
        <v>12</v>
      </c>
      <c r="D11" s="162" t="s">
        <v>13</v>
      </c>
      <c r="E11" s="164" t="s">
        <v>14</v>
      </c>
      <c r="F11" s="165"/>
      <c r="G11" s="158" t="s">
        <v>60</v>
      </c>
      <c r="H11" s="159"/>
      <c r="I11" s="159"/>
      <c r="J11" s="168" t="s">
        <v>58</v>
      </c>
      <c r="K11" s="157"/>
      <c r="L11" s="157"/>
      <c r="M11" s="157" t="s">
        <v>59</v>
      </c>
      <c r="N11" s="157"/>
      <c r="O11" s="157"/>
      <c r="P11" s="54" t="s">
        <v>47</v>
      </c>
      <c r="Q11" s="142" t="s">
        <v>36</v>
      </c>
      <c r="R11" s="97"/>
    </row>
    <row r="12" spans="1:18" ht="15" customHeight="1" x14ac:dyDescent="0.2">
      <c r="A12" s="150"/>
      <c r="B12" s="154"/>
      <c r="C12" s="161"/>
      <c r="D12" s="163"/>
      <c r="E12" s="166"/>
      <c r="F12" s="167"/>
      <c r="G12" s="184" t="s">
        <v>35</v>
      </c>
      <c r="H12" s="185"/>
      <c r="I12" s="185"/>
      <c r="J12" s="185"/>
      <c r="K12" s="185"/>
      <c r="L12" s="185"/>
      <c r="M12" s="185"/>
      <c r="N12" s="185"/>
      <c r="O12" s="185"/>
      <c r="P12" s="186"/>
      <c r="Q12" s="143"/>
      <c r="R12" s="97"/>
    </row>
    <row r="13" spans="1:18" ht="12.75" hidden="1" customHeight="1" x14ac:dyDescent="0.2">
      <c r="A13" s="151"/>
      <c r="B13" s="155"/>
      <c r="C13" s="161"/>
      <c r="D13" s="163"/>
      <c r="E13" s="166"/>
      <c r="F13" s="167"/>
      <c r="G13" s="145" t="s">
        <v>61</v>
      </c>
      <c r="H13" s="147" t="s">
        <v>62</v>
      </c>
      <c r="I13" s="147" t="s">
        <v>63</v>
      </c>
      <c r="J13" s="169" t="s">
        <v>2</v>
      </c>
      <c r="K13" s="147" t="s">
        <v>3</v>
      </c>
      <c r="L13" s="171" t="s">
        <v>4</v>
      </c>
      <c r="M13" s="169" t="s">
        <v>5</v>
      </c>
      <c r="N13" s="147" t="s">
        <v>6</v>
      </c>
      <c r="O13" s="147" t="s">
        <v>7</v>
      </c>
      <c r="P13" s="169" t="s">
        <v>1</v>
      </c>
      <c r="Q13" s="143"/>
      <c r="R13" s="97"/>
    </row>
    <row r="14" spans="1:18" ht="32.25" customHeight="1" thickBot="1" x14ac:dyDescent="0.25">
      <c r="A14" s="152"/>
      <c r="B14" s="156"/>
      <c r="C14" s="161"/>
      <c r="D14" s="163"/>
      <c r="E14" s="123" t="s">
        <v>15</v>
      </c>
      <c r="F14" s="80" t="s">
        <v>15</v>
      </c>
      <c r="G14" s="146"/>
      <c r="H14" s="148"/>
      <c r="I14" s="148"/>
      <c r="J14" s="170"/>
      <c r="K14" s="148"/>
      <c r="L14" s="172"/>
      <c r="M14" s="170"/>
      <c r="N14" s="148"/>
      <c r="O14" s="148"/>
      <c r="P14" s="170"/>
      <c r="Q14" s="144"/>
      <c r="R14" s="97"/>
    </row>
    <row r="15" spans="1:18" s="5" customFormat="1" ht="12.75" customHeight="1" x14ac:dyDescent="0.2">
      <c r="A15" s="81">
        <v>1</v>
      </c>
      <c r="B15" s="82">
        <v>2</v>
      </c>
      <c r="C15" s="83">
        <v>3</v>
      </c>
      <c r="D15" s="104">
        <v>4</v>
      </c>
      <c r="E15" s="84">
        <v>5</v>
      </c>
      <c r="F15" s="85">
        <v>6</v>
      </c>
      <c r="G15" s="27" t="s">
        <v>9</v>
      </c>
      <c r="H15" s="16" t="s">
        <v>10</v>
      </c>
      <c r="I15" s="31" t="s">
        <v>11</v>
      </c>
      <c r="J15" s="2">
        <v>7</v>
      </c>
      <c r="K15" s="1">
        <v>8</v>
      </c>
      <c r="L15" s="18">
        <v>9</v>
      </c>
      <c r="M15" s="36">
        <v>10</v>
      </c>
      <c r="N15" s="16">
        <v>11</v>
      </c>
      <c r="O15" s="26">
        <v>12</v>
      </c>
      <c r="P15" s="40">
        <v>13</v>
      </c>
      <c r="Q15" s="78">
        <v>14</v>
      </c>
      <c r="R15" s="98"/>
    </row>
    <row r="16" spans="1:18" s="15" customFormat="1" ht="24.75" customHeight="1" x14ac:dyDescent="0.2">
      <c r="A16" s="112" t="s">
        <v>107</v>
      </c>
      <c r="B16" s="113" t="s">
        <v>68</v>
      </c>
      <c r="C16" s="114"/>
      <c r="D16" s="115"/>
      <c r="E16" s="116"/>
      <c r="F16" s="77"/>
      <c r="G16" s="105"/>
      <c r="H16" s="65"/>
      <c r="I16" s="66"/>
      <c r="J16" s="67"/>
      <c r="K16" s="65"/>
      <c r="L16" s="68"/>
      <c r="M16" s="69"/>
      <c r="N16" s="65"/>
      <c r="O16" s="68"/>
      <c r="P16" s="70"/>
      <c r="Q16" s="71"/>
      <c r="R16" s="99"/>
    </row>
    <row r="17" spans="1:18" s="15" customFormat="1" ht="24.75" customHeight="1" x14ac:dyDescent="0.2">
      <c r="A17" s="86">
        <v>1</v>
      </c>
      <c r="B17" s="87" t="s">
        <v>21</v>
      </c>
      <c r="C17" s="88"/>
      <c r="D17" s="102" t="s">
        <v>65</v>
      </c>
      <c r="E17" s="89" t="s">
        <v>112</v>
      </c>
      <c r="F17" s="90"/>
      <c r="G17" s="106"/>
      <c r="H17" s="44"/>
      <c r="I17" s="45"/>
      <c r="J17" s="50"/>
      <c r="K17" s="44"/>
      <c r="L17" s="47"/>
      <c r="M17" s="46"/>
      <c r="N17" s="44"/>
      <c r="O17" s="47"/>
      <c r="P17" s="60"/>
      <c r="Q17" s="48"/>
      <c r="R17" s="99"/>
    </row>
    <row r="18" spans="1:18" s="15" customFormat="1" ht="19.5" customHeight="1" x14ac:dyDescent="0.2">
      <c r="A18" s="13" t="s">
        <v>25</v>
      </c>
      <c r="B18" s="14" t="s">
        <v>38</v>
      </c>
      <c r="C18" s="43" t="s">
        <v>45</v>
      </c>
      <c r="D18" s="51">
        <v>1</v>
      </c>
      <c r="E18" s="64"/>
      <c r="F18" s="79"/>
      <c r="G18" s="106"/>
      <c r="H18" s="44"/>
      <c r="I18" s="45"/>
      <c r="J18" s="50"/>
      <c r="K18" s="57"/>
      <c r="L18" s="47"/>
      <c r="M18" s="46"/>
      <c r="N18" s="44"/>
      <c r="O18" s="47"/>
      <c r="P18" s="60"/>
      <c r="Q18" s="48"/>
      <c r="R18" s="99"/>
    </row>
    <row r="19" spans="1:18" s="15" customFormat="1" ht="19.5" customHeight="1" x14ac:dyDescent="0.2">
      <c r="A19" s="13"/>
      <c r="B19" s="14" t="s">
        <v>70</v>
      </c>
      <c r="C19" s="43" t="s">
        <v>22</v>
      </c>
      <c r="D19" s="51">
        <v>170</v>
      </c>
      <c r="E19" s="64"/>
      <c r="F19" s="79"/>
      <c r="G19" s="106"/>
      <c r="H19" s="44"/>
      <c r="I19" s="45"/>
      <c r="J19" s="50"/>
      <c r="K19" s="57"/>
      <c r="L19" s="47"/>
      <c r="M19" s="46"/>
      <c r="N19" s="44"/>
      <c r="O19" s="47"/>
      <c r="P19" s="60"/>
      <c r="Q19" s="48"/>
      <c r="R19" s="99"/>
    </row>
    <row r="20" spans="1:18" s="15" customFormat="1" ht="19.5" customHeight="1" x14ac:dyDescent="0.2">
      <c r="A20" s="13"/>
      <c r="B20" s="14" t="s">
        <v>42</v>
      </c>
      <c r="C20" s="43" t="s">
        <v>45</v>
      </c>
      <c r="D20" s="51">
        <v>1</v>
      </c>
      <c r="E20" s="64"/>
      <c r="F20" s="79"/>
      <c r="G20" s="106"/>
      <c r="H20" s="44"/>
      <c r="I20" s="45"/>
      <c r="J20" s="50"/>
      <c r="K20" s="57"/>
      <c r="L20" s="47"/>
      <c r="M20" s="46"/>
      <c r="N20" s="44"/>
      <c r="O20" s="47"/>
      <c r="P20" s="60"/>
      <c r="Q20" s="48"/>
      <c r="R20" s="99"/>
    </row>
    <row r="21" spans="1:18" s="15" customFormat="1" ht="24.75" customHeight="1" x14ac:dyDescent="0.2">
      <c r="A21" s="91">
        <v>2</v>
      </c>
      <c r="B21" s="87" t="s">
        <v>24</v>
      </c>
      <c r="C21" s="88"/>
      <c r="D21" s="102" t="s">
        <v>65</v>
      </c>
      <c r="E21" s="89" t="s">
        <v>112</v>
      </c>
      <c r="F21" s="90"/>
      <c r="G21" s="106"/>
      <c r="H21" s="44"/>
      <c r="I21" s="45"/>
      <c r="J21" s="46"/>
      <c r="K21" s="44"/>
      <c r="L21" s="47"/>
      <c r="M21" s="46"/>
      <c r="N21" s="44"/>
      <c r="O21" s="47"/>
      <c r="P21" s="60"/>
      <c r="Q21" s="48"/>
      <c r="R21" s="99"/>
    </row>
    <row r="22" spans="1:18" s="15" customFormat="1" ht="25.5" x14ac:dyDescent="0.2">
      <c r="A22" s="56" t="s">
        <v>26</v>
      </c>
      <c r="B22" s="14" t="s">
        <v>93</v>
      </c>
      <c r="C22" s="43" t="s">
        <v>23</v>
      </c>
      <c r="D22" s="119">
        <f>ROUND(834*0.33+107*0.3+72.61*0.41+21*0.3+5.85*0.26,0)</f>
        <v>345</v>
      </c>
      <c r="E22" s="64"/>
      <c r="F22" s="79"/>
      <c r="G22" s="106"/>
      <c r="H22" s="44"/>
      <c r="I22" s="45"/>
      <c r="J22" s="46"/>
      <c r="K22" s="44"/>
      <c r="L22" s="47"/>
      <c r="M22" s="46"/>
      <c r="N22" s="44"/>
      <c r="O22" s="47"/>
      <c r="P22" s="60"/>
      <c r="Q22" s="48"/>
      <c r="R22" s="99"/>
    </row>
    <row r="23" spans="1:18" s="15" customFormat="1" ht="24.75" customHeight="1" x14ac:dyDescent="0.2">
      <c r="A23" s="56"/>
      <c r="B23" s="14" t="s">
        <v>73</v>
      </c>
      <c r="C23" s="43" t="s">
        <v>22</v>
      </c>
      <c r="D23" s="119">
        <f>160.5+6.75</f>
        <v>167.25</v>
      </c>
      <c r="E23" s="64"/>
      <c r="F23" s="79"/>
      <c r="G23" s="106"/>
      <c r="H23" s="44"/>
      <c r="I23" s="45"/>
      <c r="J23" s="46"/>
      <c r="K23" s="44"/>
      <c r="L23" s="47"/>
      <c r="M23" s="46"/>
      <c r="N23" s="44"/>
      <c r="O23" s="47"/>
      <c r="P23" s="60"/>
      <c r="Q23" s="48"/>
      <c r="R23" s="99"/>
    </row>
    <row r="24" spans="1:18" s="15" customFormat="1" ht="24.75" customHeight="1" x14ac:dyDescent="0.2">
      <c r="A24" s="56"/>
      <c r="B24" s="14" t="s">
        <v>115</v>
      </c>
      <c r="C24" s="43" t="s">
        <v>22</v>
      </c>
      <c r="D24" s="51">
        <f>759+74</f>
        <v>833</v>
      </c>
      <c r="E24" s="64"/>
      <c r="F24" s="79"/>
      <c r="G24" s="106"/>
      <c r="H24" s="44"/>
      <c r="I24" s="45"/>
      <c r="J24" s="46"/>
      <c r="K24" s="44"/>
      <c r="L24" s="47"/>
      <c r="M24" s="46"/>
      <c r="N24" s="44"/>
      <c r="O24" s="47"/>
      <c r="P24" s="60"/>
      <c r="Q24" s="48"/>
      <c r="R24" s="99"/>
    </row>
    <row r="25" spans="1:18" s="15" customFormat="1" ht="24.75" customHeight="1" x14ac:dyDescent="0.2">
      <c r="A25" s="56"/>
      <c r="B25" s="14" t="s">
        <v>82</v>
      </c>
      <c r="C25" s="43" t="s">
        <v>22</v>
      </c>
      <c r="D25" s="51">
        <v>676</v>
      </c>
      <c r="E25" s="64"/>
      <c r="F25" s="79"/>
      <c r="G25" s="106"/>
      <c r="H25" s="44"/>
      <c r="I25" s="45"/>
      <c r="J25" s="46"/>
      <c r="K25" s="44"/>
      <c r="L25" s="47"/>
      <c r="M25" s="46"/>
      <c r="N25" s="44"/>
      <c r="O25" s="47"/>
      <c r="P25" s="60"/>
      <c r="Q25" s="48"/>
      <c r="R25" s="99"/>
    </row>
    <row r="26" spans="1:18" s="15" customFormat="1" ht="24.75" customHeight="1" x14ac:dyDescent="0.2">
      <c r="A26" s="56"/>
      <c r="B26" s="14" t="s">
        <v>49</v>
      </c>
      <c r="C26" s="43" t="s">
        <v>22</v>
      </c>
      <c r="D26" s="51">
        <f>97+74</f>
        <v>171</v>
      </c>
      <c r="E26" s="64"/>
      <c r="F26" s="79"/>
      <c r="G26" s="106"/>
      <c r="H26" s="44"/>
      <c r="I26" s="45"/>
      <c r="J26" s="46"/>
      <c r="K26" s="44"/>
      <c r="L26" s="47"/>
      <c r="M26" s="46"/>
      <c r="N26" s="44"/>
      <c r="O26" s="47"/>
      <c r="P26" s="60"/>
      <c r="Q26" s="48"/>
      <c r="R26" s="99"/>
    </row>
    <row r="27" spans="1:18" ht="24.75" customHeight="1" x14ac:dyDescent="0.2">
      <c r="A27" s="92">
        <v>3</v>
      </c>
      <c r="B27" s="93" t="s">
        <v>29</v>
      </c>
      <c r="C27" s="94"/>
      <c r="D27" s="102" t="s">
        <v>65</v>
      </c>
      <c r="E27" s="89" t="s">
        <v>112</v>
      </c>
      <c r="F27" s="90"/>
      <c r="G27" s="107"/>
      <c r="H27" s="6"/>
      <c r="I27" s="32"/>
      <c r="J27" s="34"/>
      <c r="K27" s="6"/>
      <c r="L27" s="35"/>
      <c r="M27" s="34"/>
      <c r="N27" s="6"/>
      <c r="O27" s="35"/>
      <c r="P27" s="61"/>
      <c r="Q27" s="42"/>
      <c r="R27" s="97"/>
    </row>
    <row r="28" spans="1:18" ht="24.75" customHeight="1" x14ac:dyDescent="0.2">
      <c r="A28" s="58" t="s">
        <v>28</v>
      </c>
      <c r="B28" s="19" t="s">
        <v>74</v>
      </c>
      <c r="C28" s="1" t="s">
        <v>22</v>
      </c>
      <c r="D28" s="51">
        <f>676+4.5</f>
        <v>680.5</v>
      </c>
      <c r="E28" s="64"/>
      <c r="F28" s="79"/>
      <c r="G28" s="107"/>
      <c r="H28" s="6"/>
      <c r="I28" s="32"/>
      <c r="J28" s="34"/>
      <c r="K28" s="6"/>
      <c r="L28" s="35"/>
      <c r="M28" s="34"/>
      <c r="N28" s="6"/>
      <c r="O28" s="35"/>
      <c r="P28" s="61"/>
      <c r="Q28" s="42"/>
      <c r="R28" s="97"/>
    </row>
    <row r="29" spans="1:18" s="52" customFormat="1" ht="24.75" customHeight="1" x14ac:dyDescent="0.2">
      <c r="A29" s="21"/>
      <c r="B29" s="19" t="s">
        <v>75</v>
      </c>
      <c r="C29" s="1" t="s">
        <v>22</v>
      </c>
      <c r="D29" s="51">
        <f>17+74</f>
        <v>91</v>
      </c>
      <c r="E29" s="64"/>
      <c r="F29" s="79"/>
      <c r="G29" s="107"/>
      <c r="H29" s="6"/>
      <c r="I29" s="32"/>
      <c r="J29" s="34"/>
      <c r="K29" s="6"/>
      <c r="L29" s="35"/>
      <c r="M29" s="34"/>
      <c r="N29" s="6"/>
      <c r="O29" s="35"/>
      <c r="P29" s="61"/>
      <c r="Q29" s="42"/>
      <c r="R29" s="97"/>
    </row>
    <row r="30" spans="1:18" s="52" customFormat="1" ht="24.75" customHeight="1" x14ac:dyDescent="0.2">
      <c r="A30" s="21"/>
      <c r="B30" s="19" t="s">
        <v>76</v>
      </c>
      <c r="C30" s="1" t="s">
        <v>22</v>
      </c>
      <c r="D30" s="51">
        <v>80</v>
      </c>
      <c r="E30" s="64"/>
      <c r="F30" s="79"/>
      <c r="G30" s="107"/>
      <c r="H30" s="6"/>
      <c r="I30" s="32"/>
      <c r="J30" s="34"/>
      <c r="K30" s="6"/>
      <c r="L30" s="35"/>
      <c r="M30" s="34"/>
      <c r="N30" s="6"/>
      <c r="O30" s="35"/>
      <c r="P30" s="61"/>
      <c r="Q30" s="42"/>
      <c r="R30" s="97"/>
    </row>
    <row r="31" spans="1:18" s="110" customFormat="1" ht="24.75" customHeight="1" x14ac:dyDescent="0.2">
      <c r="A31" s="92">
        <v>4</v>
      </c>
      <c r="B31" s="93" t="s">
        <v>30</v>
      </c>
      <c r="C31" s="94"/>
      <c r="D31" s="102" t="s">
        <v>65</v>
      </c>
      <c r="E31" s="89" t="s">
        <v>112</v>
      </c>
      <c r="F31" s="79"/>
      <c r="G31" s="107"/>
      <c r="H31" s="6"/>
      <c r="I31" s="32"/>
      <c r="J31" s="34"/>
      <c r="K31" s="6"/>
      <c r="L31" s="35"/>
      <c r="M31" s="34"/>
      <c r="N31" s="6"/>
      <c r="O31" s="35"/>
      <c r="P31" s="61"/>
      <c r="Q31" s="42"/>
      <c r="R31" s="97"/>
    </row>
    <row r="32" spans="1:18" s="110" customFormat="1" ht="24.75" customHeight="1" x14ac:dyDescent="0.2">
      <c r="A32" s="58"/>
      <c r="B32" s="23" t="s">
        <v>77</v>
      </c>
      <c r="C32" s="1" t="s">
        <v>22</v>
      </c>
      <c r="D32" s="51">
        <v>255</v>
      </c>
      <c r="E32" s="64"/>
      <c r="F32" s="79"/>
      <c r="G32" s="107"/>
      <c r="H32" s="6"/>
      <c r="I32" s="32"/>
      <c r="J32" s="34"/>
      <c r="K32" s="6"/>
      <c r="L32" s="35"/>
      <c r="M32" s="34"/>
      <c r="N32" s="6"/>
      <c r="O32" s="35"/>
      <c r="P32" s="61"/>
      <c r="Q32" s="42"/>
      <c r="R32" s="97"/>
    </row>
    <row r="33" spans="1:18" s="110" customFormat="1" ht="24.75" customHeight="1" x14ac:dyDescent="0.2">
      <c r="A33" s="21"/>
      <c r="B33" s="19" t="s">
        <v>81</v>
      </c>
      <c r="C33" s="1" t="s">
        <v>22</v>
      </c>
      <c r="D33" s="51">
        <v>20</v>
      </c>
      <c r="E33" s="64"/>
      <c r="F33" s="79"/>
      <c r="G33" s="107"/>
      <c r="H33" s="6"/>
      <c r="I33" s="32"/>
      <c r="J33" s="34"/>
      <c r="K33" s="6"/>
      <c r="L33" s="35"/>
      <c r="M33" s="34"/>
      <c r="N33" s="6"/>
      <c r="O33" s="35"/>
      <c r="P33" s="61"/>
      <c r="Q33" s="42"/>
      <c r="R33" s="97"/>
    </row>
    <row r="34" spans="1:18" s="52" customFormat="1" ht="15.75" x14ac:dyDescent="0.2">
      <c r="A34" s="92">
        <v>5</v>
      </c>
      <c r="B34" s="93" t="s">
        <v>39</v>
      </c>
      <c r="C34" s="94"/>
      <c r="D34" s="102" t="s">
        <v>65</v>
      </c>
      <c r="E34" s="89" t="s">
        <v>112</v>
      </c>
      <c r="F34" s="90"/>
      <c r="G34" s="107"/>
      <c r="H34" s="6"/>
      <c r="I34" s="32"/>
      <c r="J34" s="34"/>
      <c r="K34" s="6"/>
      <c r="L34" s="35"/>
      <c r="M34" s="34"/>
      <c r="N34" s="6"/>
      <c r="O34" s="35"/>
      <c r="P34" s="61"/>
      <c r="Q34" s="42"/>
      <c r="R34" s="97"/>
    </row>
    <row r="35" spans="1:18" s="52" customFormat="1" ht="24.75" customHeight="1" x14ac:dyDescent="0.2">
      <c r="A35" s="58" t="s">
        <v>31</v>
      </c>
      <c r="B35" s="19" t="s">
        <v>78</v>
      </c>
      <c r="C35" s="1" t="s">
        <v>22</v>
      </c>
      <c r="D35" s="51">
        <v>1.6</v>
      </c>
      <c r="E35" s="64"/>
      <c r="F35" s="79"/>
      <c r="G35" s="107"/>
      <c r="H35" s="6"/>
      <c r="I35" s="32"/>
      <c r="J35" s="34"/>
      <c r="K35" s="6"/>
      <c r="L35" s="35"/>
      <c r="M35" s="34"/>
      <c r="N35" s="6"/>
      <c r="O35" s="35"/>
      <c r="P35" s="61"/>
      <c r="Q35" s="42"/>
      <c r="R35" s="97"/>
    </row>
    <row r="36" spans="1:18" s="52" customFormat="1" ht="24.75" customHeight="1" x14ac:dyDescent="0.2">
      <c r="A36" s="92">
        <v>6</v>
      </c>
      <c r="B36" s="93" t="s">
        <v>27</v>
      </c>
      <c r="C36" s="94"/>
      <c r="D36" s="102" t="s">
        <v>65</v>
      </c>
      <c r="E36" s="89" t="s">
        <v>112</v>
      </c>
      <c r="F36" s="90"/>
      <c r="G36" s="107"/>
      <c r="H36" s="6"/>
      <c r="I36" s="32"/>
      <c r="J36" s="34"/>
      <c r="K36" s="6"/>
      <c r="L36" s="35"/>
      <c r="M36" s="34"/>
      <c r="N36" s="6"/>
      <c r="O36" s="35"/>
      <c r="P36" s="61"/>
      <c r="Q36" s="42"/>
      <c r="R36" s="97"/>
    </row>
    <row r="37" spans="1:18" s="52" customFormat="1" ht="18.75" customHeight="1" x14ac:dyDescent="0.2">
      <c r="A37" s="58" t="s">
        <v>40</v>
      </c>
      <c r="B37" s="19" t="s">
        <v>79</v>
      </c>
      <c r="C37" s="1" t="s">
        <v>16</v>
      </c>
      <c r="D37" s="51">
        <f>38+12+271+73</f>
        <v>394</v>
      </c>
      <c r="E37" s="64"/>
      <c r="F37" s="79"/>
      <c r="G37" s="107"/>
      <c r="H37" s="6"/>
      <c r="I37" s="32"/>
      <c r="J37" s="34"/>
      <c r="K37" s="6"/>
      <c r="L37" s="35"/>
      <c r="M37" s="34"/>
      <c r="N37" s="6"/>
      <c r="O37" s="35"/>
      <c r="P37" s="61"/>
      <c r="Q37" s="42"/>
      <c r="R37" s="97"/>
    </row>
    <row r="38" spans="1:18" s="72" customFormat="1" ht="18.75" customHeight="1" x14ac:dyDescent="0.2">
      <c r="A38" s="58"/>
      <c r="B38" s="19" t="s">
        <v>50</v>
      </c>
      <c r="C38" s="1" t="s">
        <v>16</v>
      </c>
      <c r="D38" s="51">
        <v>12.5</v>
      </c>
      <c r="E38" s="64"/>
      <c r="F38" s="79"/>
      <c r="G38" s="107"/>
      <c r="H38" s="6"/>
      <c r="I38" s="32"/>
      <c r="J38" s="34"/>
      <c r="K38" s="6"/>
      <c r="L38" s="35"/>
      <c r="M38" s="34"/>
      <c r="N38" s="6"/>
      <c r="O38" s="35"/>
      <c r="P38" s="61"/>
      <c r="Q38" s="42"/>
      <c r="R38" s="97"/>
    </row>
    <row r="39" spans="1:18" s="117" customFormat="1" ht="25.5" x14ac:dyDescent="0.2">
      <c r="A39" s="58"/>
      <c r="B39" s="19" t="s">
        <v>92</v>
      </c>
      <c r="C39" s="1" t="s">
        <v>16</v>
      </c>
      <c r="D39" s="51">
        <v>5</v>
      </c>
      <c r="E39" s="64"/>
      <c r="F39" s="79"/>
      <c r="G39" s="107"/>
      <c r="H39" s="6"/>
      <c r="I39" s="32"/>
      <c r="J39" s="34"/>
      <c r="K39" s="6"/>
      <c r="L39" s="35"/>
      <c r="M39" s="34"/>
      <c r="N39" s="6"/>
      <c r="O39" s="35"/>
      <c r="P39" s="61"/>
      <c r="Q39" s="42"/>
      <c r="R39" s="97"/>
    </row>
    <row r="40" spans="1:18" s="72" customFormat="1" ht="24.75" customHeight="1" x14ac:dyDescent="0.2">
      <c r="A40" s="92">
        <v>7</v>
      </c>
      <c r="B40" s="93" t="s">
        <v>71</v>
      </c>
      <c r="C40" s="94"/>
      <c r="D40" s="102" t="s">
        <v>65</v>
      </c>
      <c r="E40" s="122" t="s">
        <v>112</v>
      </c>
      <c r="F40" s="95"/>
      <c r="G40" s="107"/>
      <c r="H40" s="6"/>
      <c r="I40" s="32"/>
      <c r="J40" s="34"/>
      <c r="K40" s="6"/>
      <c r="L40" s="35"/>
      <c r="M40" s="34"/>
      <c r="N40" s="6"/>
      <c r="O40" s="35"/>
      <c r="P40" s="61"/>
      <c r="Q40" s="42"/>
      <c r="R40" s="97"/>
    </row>
    <row r="41" spans="1:18" s="72" customFormat="1" ht="24.75" customHeight="1" x14ac:dyDescent="0.2">
      <c r="A41" s="58" t="s">
        <v>54</v>
      </c>
      <c r="B41" s="19" t="s">
        <v>80</v>
      </c>
      <c r="C41" s="1" t="s">
        <v>16</v>
      </c>
      <c r="D41" s="51">
        <v>63.5</v>
      </c>
      <c r="E41" s="64"/>
      <c r="F41" s="79"/>
      <c r="G41" s="107"/>
      <c r="H41" s="6"/>
      <c r="I41" s="32"/>
      <c r="J41" s="34"/>
      <c r="K41" s="6"/>
      <c r="L41" s="35"/>
      <c r="M41" s="34"/>
      <c r="N41" s="6"/>
      <c r="O41" s="35"/>
      <c r="P41" s="61"/>
      <c r="Q41" s="42"/>
      <c r="R41" s="97"/>
    </row>
    <row r="42" spans="1:18" s="72" customFormat="1" ht="24.75" customHeight="1" x14ac:dyDescent="0.2">
      <c r="A42" s="58"/>
      <c r="B42" s="19" t="s">
        <v>51</v>
      </c>
      <c r="C42" s="1" t="s">
        <v>17</v>
      </c>
      <c r="D42" s="51">
        <v>4</v>
      </c>
      <c r="E42" s="64"/>
      <c r="F42" s="79"/>
      <c r="G42" s="107"/>
      <c r="H42" s="6"/>
      <c r="I42" s="32"/>
      <c r="J42" s="34"/>
      <c r="K42" s="6"/>
      <c r="L42" s="35"/>
      <c r="M42" s="34"/>
      <c r="N42" s="6"/>
      <c r="O42" s="35"/>
      <c r="P42" s="61"/>
      <c r="Q42" s="42"/>
      <c r="R42" s="97"/>
    </row>
    <row r="43" spans="1:18" s="72" customFormat="1" ht="24.75" customHeight="1" x14ac:dyDescent="0.2">
      <c r="A43" s="58"/>
      <c r="B43" s="19" t="s">
        <v>53</v>
      </c>
      <c r="C43" s="1" t="s">
        <v>17</v>
      </c>
      <c r="D43" s="51">
        <v>4</v>
      </c>
      <c r="E43" s="64"/>
      <c r="F43" s="79"/>
      <c r="G43" s="107"/>
      <c r="H43" s="6"/>
      <c r="I43" s="32"/>
      <c r="J43" s="34"/>
      <c r="K43" s="6"/>
      <c r="L43" s="35"/>
      <c r="M43" s="34"/>
      <c r="N43" s="6"/>
      <c r="O43" s="35"/>
      <c r="P43" s="61"/>
      <c r="Q43" s="42"/>
      <c r="R43" s="97"/>
    </row>
    <row r="44" spans="1:18" s="15" customFormat="1" ht="31.5" x14ac:dyDescent="0.2">
      <c r="A44" s="112" t="s">
        <v>41</v>
      </c>
      <c r="B44" s="113" t="s">
        <v>72</v>
      </c>
      <c r="C44" s="114"/>
      <c r="D44" s="115"/>
      <c r="E44" s="116"/>
      <c r="F44" s="77"/>
      <c r="G44" s="105"/>
      <c r="H44" s="65"/>
      <c r="I44" s="66"/>
      <c r="J44" s="67"/>
      <c r="K44" s="65"/>
      <c r="L44" s="68"/>
      <c r="M44" s="69"/>
      <c r="N44" s="65"/>
      <c r="O44" s="68"/>
      <c r="P44" s="70"/>
      <c r="Q44" s="71"/>
      <c r="R44" s="99"/>
    </row>
    <row r="45" spans="1:18" s="15" customFormat="1" ht="24.75" customHeight="1" x14ac:dyDescent="0.2">
      <c r="A45" s="86">
        <v>1</v>
      </c>
      <c r="B45" s="87" t="s">
        <v>21</v>
      </c>
      <c r="C45" s="88"/>
      <c r="D45" s="102" t="s">
        <v>65</v>
      </c>
      <c r="E45" s="89" t="s">
        <v>112</v>
      </c>
      <c r="F45" s="90"/>
      <c r="G45" s="106"/>
      <c r="H45" s="44"/>
      <c r="I45" s="45"/>
      <c r="J45" s="50"/>
      <c r="K45" s="44"/>
      <c r="L45" s="47"/>
      <c r="M45" s="46"/>
      <c r="N45" s="44"/>
      <c r="O45" s="47"/>
      <c r="P45" s="60"/>
      <c r="Q45" s="48"/>
      <c r="R45" s="99"/>
    </row>
    <row r="46" spans="1:18" s="15" customFormat="1" ht="19.5" customHeight="1" x14ac:dyDescent="0.2">
      <c r="A46" s="13" t="s">
        <v>25</v>
      </c>
      <c r="B46" s="14" t="s">
        <v>38</v>
      </c>
      <c r="C46" s="43" t="s">
        <v>45</v>
      </c>
      <c r="D46" s="51">
        <v>1</v>
      </c>
      <c r="E46" s="64"/>
      <c r="F46" s="79"/>
      <c r="G46" s="106"/>
      <c r="H46" s="44"/>
      <c r="I46" s="45"/>
      <c r="J46" s="50"/>
      <c r="K46" s="57"/>
      <c r="L46" s="47"/>
      <c r="M46" s="46"/>
      <c r="N46" s="44"/>
      <c r="O46" s="47"/>
      <c r="P46" s="60"/>
      <c r="Q46" s="48"/>
      <c r="R46" s="99"/>
    </row>
    <row r="47" spans="1:18" s="15" customFormat="1" ht="25.5" x14ac:dyDescent="0.2">
      <c r="A47" s="13"/>
      <c r="B47" s="14" t="s">
        <v>89</v>
      </c>
      <c r="C47" s="43" t="s">
        <v>69</v>
      </c>
      <c r="D47" s="51">
        <v>0.02</v>
      </c>
      <c r="E47" s="64"/>
      <c r="F47" s="79"/>
      <c r="G47" s="106"/>
      <c r="H47" s="44"/>
      <c r="I47" s="45"/>
      <c r="J47" s="50"/>
      <c r="K47" s="57"/>
      <c r="L47" s="47"/>
      <c r="M47" s="46"/>
      <c r="N47" s="44"/>
      <c r="O47" s="47"/>
      <c r="P47" s="60"/>
      <c r="Q47" s="48"/>
      <c r="R47" s="99"/>
    </row>
    <row r="48" spans="1:18" s="15" customFormat="1" ht="19.5" customHeight="1" x14ac:dyDescent="0.2">
      <c r="A48" s="13"/>
      <c r="B48" s="14" t="s">
        <v>90</v>
      </c>
      <c r="C48" s="43" t="s">
        <v>45</v>
      </c>
      <c r="D48" s="51">
        <v>1</v>
      </c>
      <c r="E48" s="64"/>
      <c r="F48" s="79"/>
      <c r="G48" s="106"/>
      <c r="H48" s="44"/>
      <c r="I48" s="45"/>
      <c r="J48" s="50"/>
      <c r="K48" s="57"/>
      <c r="L48" s="47"/>
      <c r="M48" s="46"/>
      <c r="N48" s="44"/>
      <c r="O48" s="47"/>
      <c r="P48" s="60"/>
      <c r="Q48" s="48"/>
      <c r="R48" s="99"/>
    </row>
    <row r="49" spans="1:18" s="15" customFormat="1" ht="19.5" customHeight="1" x14ac:dyDescent="0.2">
      <c r="A49" s="13"/>
      <c r="B49" s="14" t="s">
        <v>91</v>
      </c>
      <c r="C49" s="43" t="s">
        <v>22</v>
      </c>
      <c r="D49" s="51">
        <v>950</v>
      </c>
      <c r="E49" s="64"/>
      <c r="F49" s="79"/>
      <c r="G49" s="106"/>
      <c r="H49" s="44"/>
      <c r="I49" s="45"/>
      <c r="J49" s="50"/>
      <c r="K49" s="57"/>
      <c r="L49" s="47"/>
      <c r="M49" s="46"/>
      <c r="N49" s="44"/>
      <c r="O49" s="47"/>
      <c r="P49" s="60"/>
      <c r="Q49" s="48"/>
      <c r="R49" s="99"/>
    </row>
    <row r="50" spans="1:18" s="15" customFormat="1" ht="19.5" customHeight="1" x14ac:dyDescent="0.2">
      <c r="A50" s="13"/>
      <c r="B50" s="14" t="s">
        <v>42</v>
      </c>
      <c r="C50" s="43" t="s">
        <v>45</v>
      </c>
      <c r="D50" s="51">
        <v>1</v>
      </c>
      <c r="E50" s="64"/>
      <c r="F50" s="79"/>
      <c r="G50" s="106"/>
      <c r="H50" s="44"/>
      <c r="I50" s="45"/>
      <c r="J50" s="50"/>
      <c r="K50" s="57"/>
      <c r="L50" s="47"/>
      <c r="M50" s="46"/>
      <c r="N50" s="44"/>
      <c r="O50" s="47"/>
      <c r="P50" s="60"/>
      <c r="Q50" s="48"/>
      <c r="R50" s="99"/>
    </row>
    <row r="51" spans="1:18" s="15" customFormat="1" ht="24.75" customHeight="1" x14ac:dyDescent="0.2">
      <c r="A51" s="91">
        <v>2</v>
      </c>
      <c r="B51" s="87" t="s">
        <v>32</v>
      </c>
      <c r="C51" s="88"/>
      <c r="D51" s="102" t="s">
        <v>65</v>
      </c>
      <c r="E51" s="89" t="s">
        <v>112</v>
      </c>
      <c r="F51" s="90"/>
      <c r="G51" s="106"/>
      <c r="H51" s="44"/>
      <c r="I51" s="45"/>
      <c r="J51" s="46"/>
      <c r="K51" s="44"/>
      <c r="L51" s="47"/>
      <c r="M51" s="46"/>
      <c r="N51" s="44"/>
      <c r="O51" s="47"/>
      <c r="P51" s="60"/>
      <c r="Q51" s="48"/>
      <c r="R51" s="99"/>
    </row>
    <row r="52" spans="1:18" s="15" customFormat="1" ht="19.5" customHeight="1" x14ac:dyDescent="0.2">
      <c r="A52" s="13"/>
      <c r="B52" s="14" t="s">
        <v>87</v>
      </c>
      <c r="C52" s="43" t="s">
        <v>23</v>
      </c>
      <c r="D52" s="51">
        <v>89</v>
      </c>
      <c r="E52" s="64"/>
      <c r="F52" s="79"/>
      <c r="G52" s="106"/>
      <c r="H52" s="44"/>
      <c r="I52" s="45"/>
      <c r="J52" s="50"/>
      <c r="K52" s="57"/>
      <c r="L52" s="47"/>
      <c r="M52" s="46"/>
      <c r="N52" s="44"/>
      <c r="O52" s="47"/>
      <c r="P52" s="60"/>
      <c r="Q52" s="48"/>
      <c r="R52" s="99"/>
    </row>
    <row r="53" spans="1:18" s="15" customFormat="1" ht="19.5" customHeight="1" x14ac:dyDescent="0.2">
      <c r="A53" s="13"/>
      <c r="B53" s="14" t="s">
        <v>88</v>
      </c>
      <c r="C53" s="43" t="s">
        <v>23</v>
      </c>
      <c r="D53" s="51">
        <v>109</v>
      </c>
      <c r="E53" s="64"/>
      <c r="F53" s="79"/>
      <c r="G53" s="106"/>
      <c r="H53" s="44"/>
      <c r="I53" s="45"/>
      <c r="J53" s="50"/>
      <c r="K53" s="57"/>
      <c r="L53" s="47"/>
      <c r="M53" s="46"/>
      <c r="N53" s="44"/>
      <c r="O53" s="47"/>
      <c r="P53" s="60"/>
      <c r="Q53" s="48"/>
      <c r="R53" s="99"/>
    </row>
    <row r="54" spans="1:18" s="15" customFormat="1" ht="24.75" customHeight="1" x14ac:dyDescent="0.2">
      <c r="A54" s="91">
        <v>3</v>
      </c>
      <c r="B54" s="87" t="s">
        <v>24</v>
      </c>
      <c r="C54" s="88"/>
      <c r="D54" s="102" t="s">
        <v>65</v>
      </c>
      <c r="E54" s="89" t="s">
        <v>112</v>
      </c>
      <c r="F54" s="90"/>
      <c r="G54" s="106"/>
      <c r="H54" s="44"/>
      <c r="I54" s="45"/>
      <c r="J54" s="46"/>
      <c r="K54" s="44"/>
      <c r="L54" s="47"/>
      <c r="M54" s="46"/>
      <c r="N54" s="44"/>
      <c r="O54" s="47"/>
      <c r="P54" s="60"/>
      <c r="Q54" s="48"/>
      <c r="R54" s="99"/>
    </row>
    <row r="55" spans="1:18" s="15" customFormat="1" ht="19.5" customHeight="1" x14ac:dyDescent="0.2">
      <c r="A55" s="56" t="s">
        <v>26</v>
      </c>
      <c r="B55" s="14" t="s">
        <v>94</v>
      </c>
      <c r="C55" s="43" t="s">
        <v>23</v>
      </c>
      <c r="D55" s="119">
        <f>592*0.51+1444*0.45+377*0.41+41*0.29</f>
        <v>1118.18</v>
      </c>
      <c r="E55" s="64"/>
      <c r="F55" s="79"/>
      <c r="G55" s="106"/>
      <c r="H55" s="44"/>
      <c r="I55" s="45"/>
      <c r="J55" s="46"/>
      <c r="K55" s="44"/>
      <c r="L55" s="47"/>
      <c r="M55" s="46"/>
      <c r="N55" s="44"/>
      <c r="O55" s="47"/>
      <c r="P55" s="60"/>
      <c r="Q55" s="48"/>
      <c r="R55" s="99"/>
    </row>
    <row r="56" spans="1:18" s="15" customFormat="1" ht="24.75" customHeight="1" x14ac:dyDescent="0.2">
      <c r="A56" s="56"/>
      <c r="B56" s="14" t="s">
        <v>115</v>
      </c>
      <c r="C56" s="43" t="s">
        <v>22</v>
      </c>
      <c r="D56" s="51">
        <f>2036+354+64</f>
        <v>2454</v>
      </c>
      <c r="E56" s="64"/>
      <c r="F56" s="79"/>
      <c r="G56" s="106"/>
      <c r="H56" s="44"/>
      <c r="I56" s="45"/>
      <c r="J56" s="46"/>
      <c r="K56" s="44"/>
      <c r="L56" s="47"/>
      <c r="M56" s="46"/>
      <c r="N56" s="44"/>
      <c r="O56" s="47"/>
      <c r="P56" s="60"/>
      <c r="Q56" s="48"/>
      <c r="R56" s="99"/>
    </row>
    <row r="57" spans="1:18" s="15" customFormat="1" ht="24.75" customHeight="1" x14ac:dyDescent="0.2">
      <c r="A57" s="56"/>
      <c r="B57" s="14" t="s">
        <v>82</v>
      </c>
      <c r="C57" s="43" t="s">
        <v>22</v>
      </c>
      <c r="D57" s="51">
        <v>1815</v>
      </c>
      <c r="E57" s="64"/>
      <c r="F57" s="79"/>
      <c r="G57" s="106"/>
      <c r="H57" s="44"/>
      <c r="I57" s="45"/>
      <c r="J57" s="46"/>
      <c r="K57" s="44"/>
      <c r="L57" s="47"/>
      <c r="M57" s="46"/>
      <c r="N57" s="44"/>
      <c r="O57" s="47"/>
      <c r="P57" s="60"/>
      <c r="Q57" s="48"/>
      <c r="R57" s="99"/>
    </row>
    <row r="58" spans="1:18" s="15" customFormat="1" ht="24.75" customHeight="1" x14ac:dyDescent="0.2">
      <c r="A58" s="56"/>
      <c r="B58" s="14" t="s">
        <v>49</v>
      </c>
      <c r="C58" s="43" t="s">
        <v>22</v>
      </c>
      <c r="D58" s="51">
        <v>377</v>
      </c>
      <c r="E58" s="64"/>
      <c r="F58" s="79"/>
      <c r="G58" s="106"/>
      <c r="H58" s="44"/>
      <c r="I58" s="45"/>
      <c r="J58" s="46"/>
      <c r="K58" s="44"/>
      <c r="L58" s="47"/>
      <c r="M58" s="46"/>
      <c r="N58" s="44"/>
      <c r="O58" s="47"/>
      <c r="P58" s="60"/>
      <c r="Q58" s="48"/>
      <c r="R58" s="99"/>
    </row>
    <row r="59" spans="1:18" s="110" customFormat="1" ht="24.75" customHeight="1" x14ac:dyDescent="0.2">
      <c r="A59" s="92">
        <v>4</v>
      </c>
      <c r="B59" s="93" t="s">
        <v>29</v>
      </c>
      <c r="C59" s="94"/>
      <c r="D59" s="102" t="s">
        <v>65</v>
      </c>
      <c r="E59" s="89" t="s">
        <v>112</v>
      </c>
      <c r="F59" s="90"/>
      <c r="G59" s="107"/>
      <c r="H59" s="6"/>
      <c r="I59" s="32"/>
      <c r="J59" s="34"/>
      <c r="K59" s="6"/>
      <c r="L59" s="35"/>
      <c r="M59" s="34"/>
      <c r="N59" s="6"/>
      <c r="O59" s="35"/>
      <c r="P59" s="61"/>
      <c r="Q59" s="42"/>
      <c r="R59" s="97"/>
    </row>
    <row r="60" spans="1:18" s="111" customFormat="1" ht="24.75" customHeight="1" x14ac:dyDescent="0.2">
      <c r="A60" s="58" t="s">
        <v>28</v>
      </c>
      <c r="B60" s="19" t="s">
        <v>74</v>
      </c>
      <c r="C60" s="1" t="s">
        <v>22</v>
      </c>
      <c r="D60" s="51">
        <v>1879</v>
      </c>
      <c r="E60" s="64"/>
      <c r="F60" s="79"/>
      <c r="G60" s="107"/>
      <c r="H60" s="6"/>
      <c r="I60" s="32"/>
      <c r="J60" s="34"/>
      <c r="K60" s="6"/>
      <c r="L60" s="35"/>
      <c r="M60" s="34"/>
      <c r="N60" s="6"/>
      <c r="O60" s="35"/>
      <c r="P60" s="61"/>
      <c r="Q60" s="42"/>
      <c r="R60" s="97"/>
    </row>
    <row r="61" spans="1:18" s="111" customFormat="1" ht="24.75" customHeight="1" x14ac:dyDescent="0.2">
      <c r="A61" s="21"/>
      <c r="B61" s="19" t="s">
        <v>75</v>
      </c>
      <c r="C61" s="1" t="s">
        <v>22</v>
      </c>
      <c r="D61" s="51">
        <v>354</v>
      </c>
      <c r="E61" s="64"/>
      <c r="F61" s="79"/>
      <c r="G61" s="107"/>
      <c r="H61" s="6"/>
      <c r="I61" s="32"/>
      <c r="J61" s="34"/>
      <c r="K61" s="6"/>
      <c r="L61" s="35"/>
      <c r="M61" s="34"/>
      <c r="N61" s="6"/>
      <c r="O61" s="35"/>
      <c r="P61" s="61"/>
      <c r="Q61" s="42"/>
      <c r="R61" s="97"/>
    </row>
    <row r="62" spans="1:18" s="110" customFormat="1" ht="24.75" customHeight="1" x14ac:dyDescent="0.2">
      <c r="A62" s="92">
        <v>5</v>
      </c>
      <c r="B62" s="93" t="s">
        <v>30</v>
      </c>
      <c r="C62" s="94"/>
      <c r="D62" s="102" t="s">
        <v>65</v>
      </c>
      <c r="E62" s="89" t="s">
        <v>112</v>
      </c>
      <c r="F62" s="79"/>
      <c r="G62" s="107"/>
      <c r="H62" s="6"/>
      <c r="I62" s="32"/>
      <c r="J62" s="34"/>
      <c r="K62" s="6"/>
      <c r="L62" s="35"/>
      <c r="M62" s="34"/>
      <c r="N62" s="6"/>
      <c r="O62" s="35"/>
      <c r="P62" s="61"/>
      <c r="Q62" s="42"/>
      <c r="R62" s="97"/>
    </row>
    <row r="63" spans="1:18" s="111" customFormat="1" ht="24.75" customHeight="1" x14ac:dyDescent="0.2">
      <c r="A63" s="58"/>
      <c r="B63" s="23" t="s">
        <v>77</v>
      </c>
      <c r="C63" s="1" t="s">
        <v>22</v>
      </c>
      <c r="D63" s="51">
        <v>750</v>
      </c>
      <c r="E63" s="64"/>
      <c r="F63" s="79"/>
      <c r="G63" s="107"/>
      <c r="H63" s="6"/>
      <c r="I63" s="32"/>
      <c r="J63" s="34"/>
      <c r="K63" s="6"/>
      <c r="L63" s="35"/>
      <c r="M63" s="34"/>
      <c r="N63" s="6"/>
      <c r="O63" s="35"/>
      <c r="P63" s="61"/>
      <c r="Q63" s="42"/>
      <c r="R63" s="97"/>
    </row>
    <row r="64" spans="1:18" s="111" customFormat="1" ht="24.75" customHeight="1" x14ac:dyDescent="0.2">
      <c r="A64" s="21"/>
      <c r="B64" s="19" t="s">
        <v>81</v>
      </c>
      <c r="C64" s="1" t="s">
        <v>22</v>
      </c>
      <c r="D64" s="51">
        <v>30</v>
      </c>
      <c r="E64" s="64"/>
      <c r="F64" s="79"/>
      <c r="G64" s="107"/>
      <c r="H64" s="6"/>
      <c r="I64" s="32"/>
      <c r="J64" s="34"/>
      <c r="K64" s="6"/>
      <c r="L64" s="35"/>
      <c r="M64" s="34"/>
      <c r="N64" s="6"/>
      <c r="O64" s="35"/>
      <c r="P64" s="61"/>
      <c r="Q64" s="42"/>
      <c r="R64" s="97"/>
    </row>
    <row r="65" spans="1:18" s="111" customFormat="1" ht="24.75" customHeight="1" x14ac:dyDescent="0.2">
      <c r="A65" s="21"/>
      <c r="B65" s="19" t="s">
        <v>86</v>
      </c>
      <c r="C65" s="1" t="s">
        <v>22</v>
      </c>
      <c r="D65" s="51">
        <v>424</v>
      </c>
      <c r="E65" s="64"/>
      <c r="F65" s="79"/>
      <c r="G65" s="107"/>
      <c r="H65" s="6"/>
      <c r="I65" s="32"/>
      <c r="J65" s="34"/>
      <c r="K65" s="6"/>
      <c r="L65" s="35"/>
      <c r="M65" s="34"/>
      <c r="N65" s="6"/>
      <c r="O65" s="35"/>
      <c r="P65" s="61"/>
      <c r="Q65" s="42"/>
      <c r="R65" s="97"/>
    </row>
    <row r="66" spans="1:18" s="110" customFormat="1" ht="15.75" x14ac:dyDescent="0.2">
      <c r="A66" s="96">
        <v>6</v>
      </c>
      <c r="B66" s="93" t="s">
        <v>39</v>
      </c>
      <c r="C66" s="94"/>
      <c r="D66" s="102" t="s">
        <v>65</v>
      </c>
      <c r="E66" s="89" t="s">
        <v>112</v>
      </c>
      <c r="F66" s="121"/>
      <c r="G66" s="107"/>
      <c r="H66" s="6"/>
      <c r="I66" s="32"/>
      <c r="J66" s="34"/>
      <c r="K66" s="6"/>
      <c r="L66" s="35"/>
      <c r="M66" s="34"/>
      <c r="N66" s="6"/>
      <c r="O66" s="35"/>
      <c r="P66" s="61"/>
      <c r="Q66" s="42"/>
      <c r="R66" s="97"/>
    </row>
    <row r="67" spans="1:18" s="110" customFormat="1" ht="24.75" customHeight="1" x14ac:dyDescent="0.2">
      <c r="A67" s="58"/>
      <c r="B67" s="19" t="s">
        <v>83</v>
      </c>
      <c r="C67" s="1" t="s">
        <v>17</v>
      </c>
      <c r="D67" s="51">
        <v>1</v>
      </c>
      <c r="E67" s="64"/>
      <c r="F67" s="79"/>
      <c r="G67" s="107"/>
      <c r="H67" s="6"/>
      <c r="I67" s="32"/>
      <c r="J67" s="34"/>
      <c r="K67" s="6"/>
      <c r="L67" s="35"/>
      <c r="M67" s="34"/>
      <c r="N67" s="6"/>
      <c r="O67" s="35"/>
      <c r="P67" s="61"/>
      <c r="Q67" s="42"/>
      <c r="R67" s="97"/>
    </row>
    <row r="68" spans="1:18" s="110" customFormat="1" ht="24.75" customHeight="1" x14ac:dyDescent="0.2">
      <c r="A68" s="92">
        <v>7</v>
      </c>
      <c r="B68" s="93" t="s">
        <v>27</v>
      </c>
      <c r="C68" s="94"/>
      <c r="D68" s="102" t="s">
        <v>65</v>
      </c>
      <c r="E68" s="89" t="s">
        <v>112</v>
      </c>
      <c r="F68" s="90"/>
      <c r="G68" s="107"/>
      <c r="H68" s="6"/>
      <c r="I68" s="32"/>
      <c r="J68" s="34"/>
      <c r="K68" s="6"/>
      <c r="L68" s="35"/>
      <c r="M68" s="34"/>
      <c r="N68" s="6"/>
      <c r="O68" s="35"/>
      <c r="P68" s="61"/>
      <c r="Q68" s="42"/>
      <c r="R68" s="97"/>
    </row>
    <row r="69" spans="1:18" s="110" customFormat="1" ht="18.75" customHeight="1" x14ac:dyDescent="0.2">
      <c r="A69" s="58" t="s">
        <v>40</v>
      </c>
      <c r="B69" s="19" t="s">
        <v>79</v>
      </c>
      <c r="C69" s="1" t="s">
        <v>16</v>
      </c>
      <c r="D69" s="51">
        <v>993</v>
      </c>
      <c r="E69" s="64"/>
      <c r="F69" s="79"/>
      <c r="G69" s="107"/>
      <c r="H69" s="6"/>
      <c r="I69" s="32"/>
      <c r="J69" s="34"/>
      <c r="K69" s="6"/>
      <c r="L69" s="35"/>
      <c r="M69" s="34"/>
      <c r="N69" s="6"/>
      <c r="O69" s="35"/>
      <c r="P69" s="61"/>
      <c r="Q69" s="42"/>
      <c r="R69" s="97"/>
    </row>
    <row r="70" spans="1:18" s="110" customFormat="1" ht="18.75" customHeight="1" x14ac:dyDescent="0.2">
      <c r="A70" s="58"/>
      <c r="B70" s="19" t="s">
        <v>50</v>
      </c>
      <c r="C70" s="1" t="s">
        <v>16</v>
      </c>
      <c r="D70" s="51">
        <v>64</v>
      </c>
      <c r="E70" s="64"/>
      <c r="F70" s="79"/>
      <c r="G70" s="107"/>
      <c r="H70" s="6"/>
      <c r="I70" s="32"/>
      <c r="J70" s="34"/>
      <c r="K70" s="6"/>
      <c r="L70" s="35"/>
      <c r="M70" s="34"/>
      <c r="N70" s="6"/>
      <c r="O70" s="35"/>
      <c r="P70" s="61"/>
      <c r="Q70" s="42"/>
      <c r="R70" s="97"/>
    </row>
    <row r="71" spans="1:18" s="111" customFormat="1" ht="18.75" customHeight="1" x14ac:dyDescent="0.2">
      <c r="A71" s="58"/>
      <c r="B71" s="19" t="s">
        <v>84</v>
      </c>
      <c r="C71" s="1" t="s">
        <v>23</v>
      </c>
      <c r="D71" s="51">
        <v>28.5</v>
      </c>
      <c r="E71" s="64"/>
      <c r="F71" s="79"/>
      <c r="G71" s="107"/>
      <c r="H71" s="6"/>
      <c r="I71" s="32"/>
      <c r="J71" s="34"/>
      <c r="K71" s="6"/>
      <c r="L71" s="35"/>
      <c r="M71" s="34"/>
      <c r="N71" s="6"/>
      <c r="O71" s="35"/>
      <c r="P71" s="61"/>
      <c r="Q71" s="42"/>
      <c r="R71" s="97"/>
    </row>
    <row r="72" spans="1:18" s="111" customFormat="1" ht="25.5" x14ac:dyDescent="0.2">
      <c r="A72" s="58"/>
      <c r="B72" s="19" t="s">
        <v>85</v>
      </c>
      <c r="C72" s="1" t="s">
        <v>16</v>
      </c>
      <c r="D72" s="51">
        <v>27</v>
      </c>
      <c r="E72" s="64"/>
      <c r="F72" s="79"/>
      <c r="G72" s="107"/>
      <c r="H72" s="6"/>
      <c r="I72" s="32"/>
      <c r="J72" s="34"/>
      <c r="K72" s="6"/>
      <c r="L72" s="35"/>
      <c r="M72" s="34"/>
      <c r="N72" s="6"/>
      <c r="O72" s="35"/>
      <c r="P72" s="61"/>
      <c r="Q72" s="42"/>
      <c r="R72" s="97"/>
    </row>
    <row r="73" spans="1:18" s="110" customFormat="1" ht="24.75" customHeight="1" x14ac:dyDescent="0.2">
      <c r="A73" s="92">
        <v>8</v>
      </c>
      <c r="B73" s="93" t="s">
        <v>71</v>
      </c>
      <c r="C73" s="94"/>
      <c r="D73" s="102" t="s">
        <v>65</v>
      </c>
      <c r="E73" s="89" t="s">
        <v>112</v>
      </c>
      <c r="F73" s="95"/>
      <c r="G73" s="107"/>
      <c r="H73" s="6"/>
      <c r="I73" s="32"/>
      <c r="J73" s="34"/>
      <c r="K73" s="6"/>
      <c r="L73" s="35"/>
      <c r="M73" s="34"/>
      <c r="N73" s="6"/>
      <c r="O73" s="35"/>
      <c r="P73" s="61"/>
      <c r="Q73" s="42"/>
      <c r="R73" s="97"/>
    </row>
    <row r="74" spans="1:18" s="110" customFormat="1" ht="24.75" customHeight="1" x14ac:dyDescent="0.2">
      <c r="A74" s="58" t="s">
        <v>54</v>
      </c>
      <c r="B74" s="19" t="s">
        <v>80</v>
      </c>
      <c r="C74" s="1" t="s">
        <v>17</v>
      </c>
      <c r="D74" s="51">
        <v>9</v>
      </c>
      <c r="E74" s="64"/>
      <c r="F74" s="79"/>
      <c r="G74" s="107"/>
      <c r="H74" s="6"/>
      <c r="I74" s="32"/>
      <c r="J74" s="34"/>
      <c r="K74" s="6"/>
      <c r="L74" s="35"/>
      <c r="M74" s="34"/>
      <c r="N74" s="6"/>
      <c r="O74" s="35"/>
      <c r="P74" s="61"/>
      <c r="Q74" s="42"/>
      <c r="R74" s="97"/>
    </row>
    <row r="75" spans="1:18" s="110" customFormat="1" ht="24.75" customHeight="1" x14ac:dyDescent="0.2">
      <c r="A75" s="58"/>
      <c r="B75" s="19" t="s">
        <v>52</v>
      </c>
      <c r="C75" s="1" t="s">
        <v>17</v>
      </c>
      <c r="D75" s="51">
        <v>4</v>
      </c>
      <c r="E75" s="64"/>
      <c r="F75" s="79"/>
      <c r="G75" s="107"/>
      <c r="H75" s="6"/>
      <c r="I75" s="32"/>
      <c r="J75" s="34"/>
      <c r="K75" s="6"/>
      <c r="L75" s="35"/>
      <c r="M75" s="34"/>
      <c r="N75" s="6"/>
      <c r="O75" s="35"/>
      <c r="P75" s="61"/>
      <c r="Q75" s="42"/>
      <c r="R75" s="97"/>
    </row>
    <row r="76" spans="1:18" s="15" customFormat="1" ht="31.5" x14ac:dyDescent="0.2">
      <c r="A76" s="112" t="s">
        <v>44</v>
      </c>
      <c r="B76" s="113" t="s">
        <v>72</v>
      </c>
      <c r="C76" s="114"/>
      <c r="D76" s="115"/>
      <c r="E76" s="116"/>
      <c r="F76" s="77"/>
      <c r="G76" s="105"/>
      <c r="H76" s="65"/>
      <c r="I76" s="66"/>
      <c r="J76" s="67"/>
      <c r="K76" s="65"/>
      <c r="L76" s="68"/>
      <c r="M76" s="69"/>
      <c r="N76" s="65"/>
      <c r="O76" s="68"/>
      <c r="P76" s="70"/>
      <c r="Q76" s="71"/>
      <c r="R76" s="99"/>
    </row>
    <row r="77" spans="1:18" ht="31.5" customHeight="1" x14ac:dyDescent="0.2">
      <c r="A77" s="96">
        <v>1</v>
      </c>
      <c r="B77" s="93" t="s">
        <v>57</v>
      </c>
      <c r="C77" s="94"/>
      <c r="D77" s="102" t="s">
        <v>65</v>
      </c>
      <c r="E77" s="89" t="s">
        <v>112</v>
      </c>
      <c r="F77" s="90"/>
      <c r="G77" s="107"/>
      <c r="H77" s="6"/>
      <c r="I77" s="32"/>
      <c r="J77" s="34"/>
      <c r="K77" s="6"/>
      <c r="L77" s="35"/>
      <c r="M77" s="34"/>
      <c r="N77" s="6"/>
      <c r="O77" s="35"/>
      <c r="P77" s="62"/>
      <c r="Q77" s="41"/>
      <c r="R77" s="97"/>
    </row>
    <row r="78" spans="1:18" ht="24.75" customHeight="1" x14ac:dyDescent="0.2">
      <c r="A78" s="58" t="s">
        <v>95</v>
      </c>
      <c r="B78" s="23" t="s">
        <v>38</v>
      </c>
      <c r="C78" s="1" t="s">
        <v>45</v>
      </c>
      <c r="D78" s="51">
        <v>1</v>
      </c>
      <c r="E78" s="64"/>
      <c r="F78" s="79"/>
      <c r="G78" s="107"/>
      <c r="H78" s="6"/>
      <c r="I78" s="32"/>
      <c r="J78" s="34"/>
      <c r="K78" s="6"/>
      <c r="L78" s="35"/>
      <c r="M78" s="34"/>
      <c r="N78" s="6"/>
      <c r="O78" s="35"/>
      <c r="P78" s="62"/>
      <c r="Q78" s="41"/>
      <c r="R78" s="97"/>
    </row>
    <row r="79" spans="1:18" s="53" customFormat="1" ht="24.75" customHeight="1" x14ac:dyDescent="0.2">
      <c r="A79" s="58"/>
      <c r="B79" s="23" t="s">
        <v>32</v>
      </c>
      <c r="C79" s="1" t="s">
        <v>45</v>
      </c>
      <c r="D79" s="51">
        <v>1</v>
      </c>
      <c r="E79" s="64"/>
      <c r="F79" s="79"/>
      <c r="G79" s="107"/>
      <c r="H79" s="6"/>
      <c r="I79" s="32"/>
      <c r="J79" s="34"/>
      <c r="K79" s="6"/>
      <c r="L79" s="35"/>
      <c r="M79" s="34"/>
      <c r="N79" s="6"/>
      <c r="O79" s="35"/>
      <c r="P79" s="61"/>
      <c r="Q79" s="42"/>
      <c r="R79" s="97"/>
    </row>
    <row r="80" spans="1:18" s="73" customFormat="1" ht="24.75" customHeight="1" x14ac:dyDescent="0.2">
      <c r="A80" s="58"/>
      <c r="B80" s="23" t="s">
        <v>96</v>
      </c>
      <c r="C80" s="1" t="s">
        <v>16</v>
      </c>
      <c r="D80" s="51">
        <v>328.5</v>
      </c>
      <c r="E80" s="64"/>
      <c r="F80" s="79"/>
      <c r="G80" s="107"/>
      <c r="H80" s="6"/>
      <c r="I80" s="32"/>
      <c r="J80" s="34"/>
      <c r="K80" s="6"/>
      <c r="L80" s="35"/>
      <c r="M80" s="34"/>
      <c r="N80" s="6"/>
      <c r="O80" s="35"/>
      <c r="P80" s="61"/>
      <c r="Q80" s="42"/>
      <c r="R80" s="97"/>
    </row>
    <row r="81" spans="1:18" s="73" customFormat="1" ht="24.75" customHeight="1" x14ac:dyDescent="0.2">
      <c r="A81" s="58"/>
      <c r="B81" s="23" t="s">
        <v>55</v>
      </c>
      <c r="C81" s="1" t="s">
        <v>16</v>
      </c>
      <c r="D81" s="51">
        <v>54</v>
      </c>
      <c r="E81" s="64"/>
      <c r="F81" s="79"/>
      <c r="G81" s="107"/>
      <c r="H81" s="6"/>
      <c r="I81" s="32"/>
      <c r="J81" s="34"/>
      <c r="K81" s="6"/>
      <c r="L81" s="35"/>
      <c r="M81" s="34"/>
      <c r="N81" s="6"/>
      <c r="O81" s="35"/>
      <c r="P81" s="61"/>
      <c r="Q81" s="42"/>
      <c r="R81" s="97"/>
    </row>
    <row r="82" spans="1:18" s="73" customFormat="1" ht="24.75" customHeight="1" x14ac:dyDescent="0.2">
      <c r="A82" s="58"/>
      <c r="B82" s="23" t="s">
        <v>97</v>
      </c>
      <c r="C82" s="1" t="s">
        <v>17</v>
      </c>
      <c r="D82" s="51">
        <v>11</v>
      </c>
      <c r="E82" s="64"/>
      <c r="F82" s="79"/>
      <c r="G82" s="107"/>
      <c r="H82" s="6"/>
      <c r="I82" s="32"/>
      <c r="J82" s="34"/>
      <c r="K82" s="6"/>
      <c r="L82" s="35"/>
      <c r="M82" s="34"/>
      <c r="N82" s="6"/>
      <c r="O82" s="35"/>
      <c r="P82" s="61"/>
      <c r="Q82" s="42"/>
      <c r="R82" s="97"/>
    </row>
    <row r="83" spans="1:18" ht="24.75" customHeight="1" x14ac:dyDescent="0.2">
      <c r="A83" s="58"/>
      <c r="B83" s="23" t="s">
        <v>43</v>
      </c>
      <c r="C83" s="1" t="s">
        <v>17</v>
      </c>
      <c r="D83" s="51">
        <v>11</v>
      </c>
      <c r="E83" s="64"/>
      <c r="F83" s="79"/>
      <c r="G83" s="107"/>
      <c r="H83" s="6"/>
      <c r="I83" s="32"/>
      <c r="J83" s="34"/>
      <c r="K83" s="6"/>
      <c r="L83" s="35"/>
      <c r="M83" s="34"/>
      <c r="N83" s="6"/>
      <c r="O83" s="35"/>
      <c r="P83" s="61"/>
      <c r="Q83" s="42"/>
      <c r="R83" s="97"/>
    </row>
    <row r="84" spans="1:18" ht="31.5" customHeight="1" x14ac:dyDescent="0.2">
      <c r="A84" s="92">
        <v>2</v>
      </c>
      <c r="B84" s="93" t="s">
        <v>56</v>
      </c>
      <c r="C84" s="94"/>
      <c r="D84" s="102" t="s">
        <v>65</v>
      </c>
      <c r="E84" s="89" t="s">
        <v>112</v>
      </c>
      <c r="F84" s="90"/>
      <c r="G84" s="107"/>
      <c r="H84" s="6"/>
      <c r="I84" s="32"/>
      <c r="J84" s="34"/>
      <c r="K84" s="6"/>
      <c r="L84" s="35"/>
      <c r="M84" s="34"/>
      <c r="N84" s="6"/>
      <c r="O84" s="35"/>
      <c r="P84" s="61"/>
      <c r="Q84" s="42"/>
      <c r="R84" s="97"/>
    </row>
    <row r="85" spans="1:18" ht="24.75" customHeight="1" x14ac:dyDescent="0.2">
      <c r="A85" s="58" t="s">
        <v>26</v>
      </c>
      <c r="B85" s="23" t="s">
        <v>38</v>
      </c>
      <c r="C85" s="1" t="s">
        <v>46</v>
      </c>
      <c r="D85" s="51">
        <v>1</v>
      </c>
      <c r="E85" s="64"/>
      <c r="F85" s="79"/>
      <c r="G85" s="107"/>
      <c r="H85" s="6"/>
      <c r="I85" s="32"/>
      <c r="J85" s="34"/>
      <c r="K85" s="6"/>
      <c r="L85" s="35"/>
      <c r="M85" s="34"/>
      <c r="N85" s="6"/>
      <c r="O85" s="35"/>
      <c r="P85" s="61"/>
      <c r="Q85" s="42"/>
      <c r="R85" s="97"/>
    </row>
    <row r="86" spans="1:18" s="53" customFormat="1" ht="24.75" customHeight="1" x14ac:dyDescent="0.2">
      <c r="A86" s="58"/>
      <c r="B86" s="23" t="s">
        <v>32</v>
      </c>
      <c r="C86" s="1" t="s">
        <v>46</v>
      </c>
      <c r="D86" s="51">
        <v>1</v>
      </c>
      <c r="E86" s="64"/>
      <c r="F86" s="79"/>
      <c r="G86" s="108"/>
      <c r="H86" s="20"/>
      <c r="I86" s="33"/>
      <c r="J86" s="37"/>
      <c r="K86" s="20"/>
      <c r="L86" s="38"/>
      <c r="M86" s="37"/>
      <c r="N86" s="20"/>
      <c r="O86" s="38"/>
      <c r="P86" s="61"/>
      <c r="Q86" s="42"/>
      <c r="R86" s="97"/>
    </row>
    <row r="87" spans="1:18" s="117" customFormat="1" ht="24.75" customHeight="1" x14ac:dyDescent="0.2">
      <c r="A87" s="58"/>
      <c r="B87" s="28" t="s">
        <v>106</v>
      </c>
      <c r="C87" s="1" t="s">
        <v>46</v>
      </c>
      <c r="D87" s="51">
        <v>1</v>
      </c>
      <c r="E87" s="64"/>
      <c r="F87" s="79"/>
      <c r="G87" s="108"/>
      <c r="H87" s="20"/>
      <c r="I87" s="33"/>
      <c r="J87" s="37"/>
      <c r="K87" s="20"/>
      <c r="L87" s="38"/>
      <c r="M87" s="37"/>
      <c r="N87" s="20"/>
      <c r="O87" s="38"/>
      <c r="P87" s="61"/>
      <c r="Q87" s="42"/>
      <c r="R87" s="97"/>
    </row>
    <row r="88" spans="1:18" s="49" customFormat="1" ht="24.75" customHeight="1" x14ac:dyDescent="0.2">
      <c r="A88" s="58"/>
      <c r="B88" s="28" t="s">
        <v>98</v>
      </c>
      <c r="C88" s="1" t="s">
        <v>16</v>
      </c>
      <c r="D88" s="51">
        <v>288.10000000000002</v>
      </c>
      <c r="E88" s="64"/>
      <c r="F88" s="79"/>
      <c r="G88" s="108"/>
      <c r="H88" s="20"/>
      <c r="I88" s="33"/>
      <c r="J88" s="37"/>
      <c r="K88" s="20"/>
      <c r="L88" s="38"/>
      <c r="M88" s="37"/>
      <c r="N88" s="20"/>
      <c r="O88" s="38"/>
      <c r="P88" s="61"/>
      <c r="Q88" s="42"/>
      <c r="R88" s="97"/>
    </row>
    <row r="89" spans="1:18" s="73" customFormat="1" ht="24.75" customHeight="1" x14ac:dyDescent="0.2">
      <c r="A89" s="58"/>
      <c r="B89" s="28" t="s">
        <v>99</v>
      </c>
      <c r="C89" s="1" t="s">
        <v>16</v>
      </c>
      <c r="D89" s="51">
        <v>150</v>
      </c>
      <c r="E89" s="64"/>
      <c r="F89" s="79"/>
      <c r="G89" s="108"/>
      <c r="H89" s="20"/>
      <c r="I89" s="33"/>
      <c r="J89" s="37"/>
      <c r="K89" s="20"/>
      <c r="L89" s="38"/>
      <c r="M89" s="37"/>
      <c r="N89" s="20"/>
      <c r="O89" s="38"/>
      <c r="P89" s="61"/>
      <c r="Q89" s="42"/>
      <c r="R89" s="97"/>
    </row>
    <row r="90" spans="1:18" s="73" customFormat="1" ht="24.75" customHeight="1" x14ac:dyDescent="0.2">
      <c r="A90" s="58"/>
      <c r="B90" s="28" t="s">
        <v>100</v>
      </c>
      <c r="C90" s="1" t="s">
        <v>33</v>
      </c>
      <c r="D90" s="51">
        <v>3</v>
      </c>
      <c r="E90" s="64"/>
      <c r="F90" s="79"/>
      <c r="G90" s="108"/>
      <c r="H90" s="20"/>
      <c r="I90" s="33"/>
      <c r="J90" s="37"/>
      <c r="K90" s="20"/>
      <c r="L90" s="38"/>
      <c r="M90" s="37"/>
      <c r="N90" s="20"/>
      <c r="O90" s="38"/>
      <c r="P90" s="61"/>
      <c r="Q90" s="42"/>
      <c r="R90" s="97"/>
    </row>
    <row r="91" spans="1:18" s="53" customFormat="1" ht="24.75" customHeight="1" x14ac:dyDescent="0.2">
      <c r="A91" s="58"/>
      <c r="B91" s="28" t="s">
        <v>101</v>
      </c>
      <c r="C91" s="1" t="s">
        <v>33</v>
      </c>
      <c r="D91" s="51">
        <v>2</v>
      </c>
      <c r="E91" s="64"/>
      <c r="F91" s="79"/>
      <c r="G91" s="108"/>
      <c r="H91" s="20"/>
      <c r="I91" s="33"/>
      <c r="J91" s="37"/>
      <c r="K91" s="20"/>
      <c r="L91" s="38"/>
      <c r="M91" s="37"/>
      <c r="N91" s="20"/>
      <c r="O91" s="38"/>
      <c r="P91" s="61"/>
      <c r="Q91" s="42"/>
      <c r="R91" s="97"/>
    </row>
    <row r="92" spans="1:18" s="53" customFormat="1" ht="24.75" customHeight="1" x14ac:dyDescent="0.2">
      <c r="A92" s="58"/>
      <c r="B92" s="28" t="s">
        <v>102</v>
      </c>
      <c r="C92" s="1" t="s">
        <v>33</v>
      </c>
      <c r="D92" s="51">
        <v>15</v>
      </c>
      <c r="E92" s="64"/>
      <c r="F92" s="79"/>
      <c r="G92" s="108"/>
      <c r="H92" s="20"/>
      <c r="I92" s="33"/>
      <c r="J92" s="37"/>
      <c r="K92" s="20"/>
      <c r="L92" s="38"/>
      <c r="M92" s="37"/>
      <c r="N92" s="20"/>
      <c r="O92" s="38"/>
      <c r="P92" s="61"/>
      <c r="Q92" s="42"/>
      <c r="R92" s="97"/>
    </row>
    <row r="93" spans="1:18" s="53" customFormat="1" ht="24.75" customHeight="1" x14ac:dyDescent="0.2">
      <c r="A93" s="58"/>
      <c r="B93" s="28" t="s">
        <v>103</v>
      </c>
      <c r="C93" s="1" t="s">
        <v>33</v>
      </c>
      <c r="D93" s="51">
        <v>25</v>
      </c>
      <c r="E93" s="64"/>
      <c r="F93" s="79"/>
      <c r="G93" s="108"/>
      <c r="H93" s="20"/>
      <c r="I93" s="33"/>
      <c r="J93" s="37"/>
      <c r="K93" s="20"/>
      <c r="L93" s="38"/>
      <c r="M93" s="37"/>
      <c r="N93" s="20"/>
      <c r="O93" s="38"/>
      <c r="P93" s="61"/>
      <c r="Q93" s="42"/>
      <c r="R93" s="97"/>
    </row>
    <row r="94" spans="1:18" s="15" customFormat="1" ht="31.5" x14ac:dyDescent="0.2">
      <c r="A94" s="112" t="s">
        <v>108</v>
      </c>
      <c r="B94" s="120" t="s">
        <v>104</v>
      </c>
      <c r="C94" s="114"/>
      <c r="D94" s="115"/>
      <c r="E94" s="116"/>
      <c r="F94" s="77"/>
      <c r="G94" s="105"/>
      <c r="H94" s="65"/>
      <c r="I94" s="66"/>
      <c r="J94" s="67"/>
      <c r="K94" s="65"/>
      <c r="L94" s="68"/>
      <c r="M94" s="69"/>
      <c r="N94" s="65"/>
      <c r="O94" s="68"/>
      <c r="P94" s="70"/>
      <c r="Q94" s="71"/>
      <c r="R94" s="99"/>
    </row>
    <row r="95" spans="1:18" s="49" customFormat="1" ht="36" customHeight="1" x14ac:dyDescent="0.2">
      <c r="A95" s="92">
        <v>1</v>
      </c>
      <c r="B95" s="93" t="s">
        <v>105</v>
      </c>
      <c r="C95" s="94" t="s">
        <v>46</v>
      </c>
      <c r="D95" s="102" t="s">
        <v>65</v>
      </c>
      <c r="E95" s="89" t="s">
        <v>112</v>
      </c>
      <c r="F95" s="90"/>
      <c r="G95" s="108"/>
      <c r="H95" s="20"/>
      <c r="I95" s="33"/>
      <c r="J95" s="37"/>
      <c r="K95" s="20"/>
      <c r="L95" s="38"/>
      <c r="M95" s="37"/>
      <c r="N95" s="20"/>
      <c r="O95" s="38"/>
      <c r="P95" s="61"/>
      <c r="Q95" s="42"/>
      <c r="R95" s="97"/>
    </row>
    <row r="96" spans="1:18" s="15" customFormat="1" ht="15.75" x14ac:dyDescent="0.2">
      <c r="A96" s="112" t="s">
        <v>109</v>
      </c>
      <c r="B96" s="120" t="s">
        <v>110</v>
      </c>
      <c r="C96" s="114" t="s">
        <v>46</v>
      </c>
      <c r="D96" s="115">
        <v>1</v>
      </c>
      <c r="E96" s="116"/>
      <c r="F96" s="77"/>
      <c r="G96" s="105"/>
      <c r="H96" s="65"/>
      <c r="I96" s="66"/>
      <c r="J96" s="67"/>
      <c r="K96" s="65"/>
      <c r="L96" s="68"/>
      <c r="M96" s="69"/>
      <c r="N96" s="65"/>
      <c r="O96" s="68"/>
      <c r="P96" s="70"/>
      <c r="Q96" s="71"/>
      <c r="R96" s="99"/>
    </row>
    <row r="97" spans="1:18" s="49" customFormat="1" ht="24.75" customHeight="1" x14ac:dyDescent="0.2">
      <c r="A97" s="92">
        <v>1</v>
      </c>
      <c r="B97" s="93" t="s">
        <v>111</v>
      </c>
      <c r="C97" s="94" t="s">
        <v>46</v>
      </c>
      <c r="D97" s="102" t="s">
        <v>65</v>
      </c>
      <c r="E97" s="89" t="s">
        <v>112</v>
      </c>
      <c r="F97" s="79"/>
      <c r="G97" s="108"/>
      <c r="H97" s="20"/>
      <c r="I97" s="33"/>
      <c r="J97" s="37"/>
      <c r="K97" s="20"/>
      <c r="L97" s="38"/>
      <c r="M97" s="37"/>
      <c r="N97" s="20"/>
      <c r="O97" s="38"/>
      <c r="P97" s="61"/>
      <c r="Q97" s="42"/>
      <c r="R97" s="97"/>
    </row>
    <row r="98" spans="1:18" s="118" customFormat="1" ht="24.75" customHeight="1" thickBot="1" x14ac:dyDescent="0.25">
      <c r="A98" s="92">
        <v>2</v>
      </c>
      <c r="B98" s="93" t="s">
        <v>113</v>
      </c>
      <c r="C98" s="94" t="s">
        <v>46</v>
      </c>
      <c r="D98" s="102" t="s">
        <v>65</v>
      </c>
      <c r="E98" s="89" t="s">
        <v>112</v>
      </c>
      <c r="F98" s="124"/>
      <c r="G98" s="125"/>
      <c r="H98" s="126"/>
      <c r="I98" s="127"/>
      <c r="J98" s="128"/>
      <c r="K98" s="126"/>
      <c r="L98" s="129"/>
      <c r="M98" s="128"/>
      <c r="N98" s="126"/>
      <c r="O98" s="129"/>
      <c r="P98" s="130"/>
      <c r="Q98" s="131"/>
      <c r="R98" s="97"/>
    </row>
    <row r="99" spans="1:18" s="7" customFormat="1" ht="16.5" thickBot="1" x14ac:dyDescent="0.25">
      <c r="A99" s="181" t="s">
        <v>64</v>
      </c>
      <c r="B99" s="182"/>
      <c r="C99" s="183"/>
      <c r="D99" s="183"/>
      <c r="E99" s="59"/>
      <c r="F99" s="101"/>
      <c r="G99" s="109"/>
      <c r="H99" s="29"/>
      <c r="I99" s="30"/>
      <c r="J99" s="39"/>
      <c r="K99" s="29"/>
      <c r="L99" s="30"/>
      <c r="M99" s="39"/>
      <c r="N99" s="29"/>
      <c r="O99" s="30"/>
      <c r="P99" s="76"/>
      <c r="Q99" s="75"/>
      <c r="R99" s="100"/>
    </row>
    <row r="100" spans="1:18" x14ac:dyDescent="0.2">
      <c r="A100" s="55"/>
      <c r="B100" s="22"/>
      <c r="C100" s="22"/>
      <c r="D100" s="22"/>
      <c r="E100" s="17"/>
      <c r="F100" s="17"/>
      <c r="G100" s="17"/>
      <c r="H100" s="17"/>
      <c r="I100" s="17"/>
      <c r="J100" s="17"/>
      <c r="K100" s="17"/>
      <c r="L100" s="17"/>
    </row>
    <row r="101" spans="1:18" s="74" customFormat="1" x14ac:dyDescent="0.2">
      <c r="A101" s="55"/>
      <c r="B101" s="22"/>
      <c r="C101" s="22"/>
      <c r="D101" s="22"/>
      <c r="E101" s="17"/>
      <c r="F101" s="17"/>
      <c r="G101" s="17"/>
      <c r="H101" s="17"/>
      <c r="I101" s="17"/>
      <c r="J101" s="17"/>
      <c r="K101" s="17"/>
      <c r="L101" s="17"/>
    </row>
    <row r="102" spans="1:18" s="74" customFormat="1" x14ac:dyDescent="0.2">
      <c r="A102" s="55"/>
      <c r="B102" s="22"/>
      <c r="C102" s="22"/>
      <c r="D102" s="22"/>
      <c r="E102" s="17"/>
      <c r="F102" s="17"/>
      <c r="G102" s="17"/>
      <c r="H102" s="17"/>
      <c r="I102" s="17"/>
      <c r="J102" s="17"/>
      <c r="K102" s="17"/>
      <c r="L102" s="17"/>
    </row>
    <row r="103" spans="1:18" s="74" customFormat="1" x14ac:dyDescent="0.2">
      <c r="A103" s="55"/>
      <c r="B103" s="22"/>
      <c r="C103" s="22"/>
      <c r="D103" s="22"/>
      <c r="E103" s="17"/>
      <c r="F103" s="17"/>
      <c r="G103" s="17"/>
      <c r="H103" s="17"/>
      <c r="I103" s="17"/>
      <c r="J103" s="17"/>
      <c r="K103" s="17"/>
      <c r="L103" s="17"/>
    </row>
    <row r="104" spans="1:18" s="74" customFormat="1" x14ac:dyDescent="0.2">
      <c r="A104" s="55"/>
      <c r="B104" s="22"/>
      <c r="C104" s="22"/>
      <c r="D104" s="22"/>
      <c r="E104" s="17"/>
      <c r="F104" s="17"/>
      <c r="G104" s="17"/>
      <c r="H104" s="17"/>
      <c r="I104" s="17"/>
      <c r="J104" s="17"/>
      <c r="K104" s="17"/>
      <c r="L104" s="17"/>
    </row>
    <row r="105" spans="1:18" x14ac:dyDescent="0.2">
      <c r="B105" s="22"/>
      <c r="C105" s="22"/>
      <c r="D105" s="22"/>
      <c r="E105" s="17"/>
      <c r="F105" s="17"/>
      <c r="G105" s="17"/>
      <c r="H105" s="17"/>
      <c r="I105" s="17"/>
      <c r="J105" s="17"/>
      <c r="K105" s="17"/>
      <c r="L105" s="17"/>
    </row>
    <row r="106" spans="1:18" x14ac:dyDescent="0.2">
      <c r="B106" s="24"/>
      <c r="C106" s="22"/>
      <c r="D106" s="22"/>
      <c r="E106" s="103" t="s">
        <v>66</v>
      </c>
      <c r="F106" s="17"/>
      <c r="G106" s="17"/>
      <c r="H106" s="17"/>
      <c r="I106" s="17"/>
      <c r="J106" s="17"/>
      <c r="K106" s="17"/>
      <c r="L106" s="17"/>
    </row>
    <row r="107" spans="1:18" x14ac:dyDescent="0.2">
      <c r="B107" s="17"/>
      <c r="E107" s="178" t="s">
        <v>34</v>
      </c>
      <c r="F107" s="178"/>
      <c r="G107" s="178"/>
      <c r="H107" s="178"/>
      <c r="M107" s="178" t="s">
        <v>34</v>
      </c>
      <c r="N107" s="178"/>
      <c r="O107" s="178"/>
      <c r="P107" s="178"/>
    </row>
    <row r="108" spans="1:18" x14ac:dyDescent="0.2">
      <c r="E108" s="179"/>
      <c r="F108" s="179"/>
      <c r="G108" s="179"/>
      <c r="H108" s="179"/>
      <c r="M108" s="179"/>
      <c r="N108" s="179"/>
      <c r="O108" s="179"/>
      <c r="P108" s="179"/>
    </row>
    <row r="109" spans="1:18" ht="12.75" customHeight="1" x14ac:dyDescent="0.2">
      <c r="E109" s="180"/>
      <c r="F109" s="180"/>
      <c r="G109" s="180"/>
      <c r="H109" s="180"/>
      <c r="I109" s="10"/>
      <c r="J109" s="10"/>
      <c r="K109" s="10"/>
      <c r="L109" s="10"/>
      <c r="M109" s="180"/>
      <c r="N109" s="180"/>
      <c r="O109" s="180"/>
      <c r="P109" s="180"/>
      <c r="Q109" s="10"/>
    </row>
    <row r="110" spans="1:18" x14ac:dyDescent="0.2">
      <c r="E110" s="180"/>
      <c r="F110" s="180"/>
      <c r="G110" s="180"/>
      <c r="H110" s="180"/>
      <c r="I110" s="11"/>
      <c r="J110" s="11"/>
      <c r="K110" s="11"/>
      <c r="L110" s="11"/>
      <c r="M110" s="180"/>
      <c r="N110" s="180"/>
      <c r="O110" s="180"/>
      <c r="P110" s="180"/>
      <c r="Q110" s="11"/>
    </row>
    <row r="111" spans="1:18" x14ac:dyDescent="0.2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8" x14ac:dyDescent="0.2"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7:17" x14ac:dyDescent="0.2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21" spans="7:17" x14ac:dyDescent="0.2">
      <c r="J121" s="12"/>
    </row>
  </sheetData>
  <mergeCells count="26">
    <mergeCell ref="A5:E5"/>
    <mergeCell ref="P13:P14"/>
    <mergeCell ref="C7:P7"/>
    <mergeCell ref="M107:P110"/>
    <mergeCell ref="A99:D99"/>
    <mergeCell ref="G12:P12"/>
    <mergeCell ref="C9:O9"/>
    <mergeCell ref="N13:N14"/>
    <mergeCell ref="O13:O14"/>
    <mergeCell ref="E107:H110"/>
    <mergeCell ref="Q11:Q14"/>
    <mergeCell ref="G13:G14"/>
    <mergeCell ref="H13:H14"/>
    <mergeCell ref="I13:I14"/>
    <mergeCell ref="A11:A14"/>
    <mergeCell ref="B11:B14"/>
    <mergeCell ref="M11:O11"/>
    <mergeCell ref="G11:I11"/>
    <mergeCell ref="C11:C14"/>
    <mergeCell ref="D11:D14"/>
    <mergeCell ref="E11:F13"/>
    <mergeCell ref="J11:L11"/>
    <mergeCell ref="J13:J14"/>
    <mergeCell ref="K13:K14"/>
    <mergeCell ref="L13:L14"/>
    <mergeCell ref="M13:M14"/>
  </mergeCells>
  <phoneticPr fontId="16" type="noConversion"/>
  <printOptions horizontalCentered="1"/>
  <pageMargins left="0.19685039370078741" right="0.23622047244094491" top="0.47244094488188981" bottom="0.15748031496062992" header="0.47244094488188981" footer="0.19685039370078741"/>
  <pageSetup paperSize="9" scale="62" orientation="portrait" r:id="rId1"/>
  <headerFooter alignWithMargins="0">
    <oddFooter>Strona &amp;P z &amp;N</oddFooter>
  </headerFooter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Andrzej Paluch</cp:lastModifiedBy>
  <cp:lastPrinted>2023-09-12T10:35:23Z</cp:lastPrinted>
  <dcterms:created xsi:type="dcterms:W3CDTF">2004-11-18T10:18:47Z</dcterms:created>
  <dcterms:modified xsi:type="dcterms:W3CDTF">2023-09-12T12:59:56Z</dcterms:modified>
</cp:coreProperties>
</file>