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0\50_2020 odczynniki\50_2020 strona\"/>
    </mc:Choice>
  </mc:AlternateContent>
  <bookViews>
    <workbookView xWindow="0" yWindow="0" windowWidth="20730" windowHeight="11760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J214" i="1" l="1"/>
  <c r="H214" i="1"/>
  <c r="H196" i="1" l="1"/>
  <c r="J196" i="1" s="1"/>
  <c r="H279" i="1" l="1"/>
  <c r="J279" i="1" s="1"/>
  <c r="H278" i="1"/>
  <c r="J278" i="1" s="1"/>
  <c r="H276" i="1"/>
  <c r="J276" i="1" s="1"/>
  <c r="H275" i="1"/>
  <c r="J275" i="1" s="1"/>
  <c r="H274" i="1"/>
  <c r="J274" i="1" s="1"/>
  <c r="H273" i="1"/>
  <c r="J273" i="1" s="1"/>
  <c r="H272" i="1"/>
  <c r="J272" i="1" s="1"/>
  <c r="H270" i="1"/>
  <c r="J270" i="1" s="1"/>
  <c r="H269" i="1"/>
  <c r="J269" i="1" s="1"/>
  <c r="H268" i="1"/>
  <c r="J268" i="1" s="1"/>
  <c r="J267" i="1"/>
  <c r="H267" i="1"/>
  <c r="H265" i="1"/>
  <c r="J265" i="1" s="1"/>
  <c r="H264" i="1"/>
  <c r="J264" i="1" s="1"/>
  <c r="H263" i="1"/>
  <c r="J263" i="1" s="1"/>
  <c r="H262" i="1"/>
  <c r="J262" i="1" s="1"/>
  <c r="H260" i="1"/>
  <c r="J260" i="1" s="1"/>
  <c r="H259" i="1"/>
  <c r="J259" i="1" s="1"/>
  <c r="H258" i="1"/>
  <c r="J258" i="1" s="1"/>
  <c r="J257" i="1"/>
  <c r="H257" i="1"/>
  <c r="H256" i="1"/>
  <c r="J256" i="1" s="1"/>
  <c r="H255" i="1"/>
  <c r="J255" i="1" s="1"/>
  <c r="J254" i="1"/>
  <c r="H254" i="1"/>
  <c r="H246" i="1"/>
  <c r="J246" i="1" s="1"/>
  <c r="H245" i="1"/>
  <c r="J245" i="1" s="1"/>
  <c r="H243" i="1"/>
  <c r="J243" i="1" s="1"/>
  <c r="H242" i="1"/>
  <c r="J242" i="1" s="1"/>
  <c r="H241" i="1"/>
  <c r="J241" i="1" s="1"/>
  <c r="J240" i="1"/>
  <c r="H240" i="1"/>
  <c r="H239" i="1"/>
  <c r="J239" i="1" s="1"/>
  <c r="H237" i="1"/>
  <c r="J237" i="1" s="1"/>
  <c r="J236" i="1"/>
  <c r="H236" i="1"/>
  <c r="H235" i="1"/>
  <c r="J235" i="1" s="1"/>
  <c r="H234" i="1"/>
  <c r="J234" i="1" s="1"/>
  <c r="H232" i="1"/>
  <c r="J232" i="1" s="1"/>
  <c r="H231" i="1"/>
  <c r="J231" i="1" s="1"/>
  <c r="H230" i="1"/>
  <c r="J230" i="1" s="1"/>
  <c r="H229" i="1"/>
  <c r="J229" i="1" s="1"/>
  <c r="H227" i="1"/>
  <c r="J227" i="1" s="1"/>
  <c r="H226" i="1"/>
  <c r="J226" i="1" s="1"/>
  <c r="H225" i="1"/>
  <c r="J225" i="1" s="1"/>
  <c r="J224" i="1"/>
  <c r="H224" i="1"/>
  <c r="H223" i="1"/>
  <c r="J223" i="1" s="1"/>
  <c r="J222" i="1"/>
  <c r="H222" i="1"/>
  <c r="H221" i="1"/>
  <c r="J221" i="1" s="1"/>
  <c r="H213" i="1"/>
  <c r="J213" i="1" s="1"/>
  <c r="J212" i="1"/>
  <c r="H212" i="1"/>
  <c r="H211" i="1"/>
  <c r="J211" i="1" s="1"/>
  <c r="H210" i="1"/>
  <c r="J210" i="1" s="1"/>
  <c r="H209" i="1"/>
  <c r="J209" i="1" s="1"/>
  <c r="H208" i="1"/>
  <c r="J208" i="1" s="1"/>
  <c r="H206" i="1"/>
  <c r="J206" i="1" s="1"/>
  <c r="H205" i="1"/>
  <c r="J205" i="1" s="1"/>
  <c r="H204" i="1"/>
  <c r="J204" i="1" s="1"/>
  <c r="J203" i="1"/>
  <c r="H203" i="1"/>
  <c r="H201" i="1"/>
  <c r="J201" i="1" s="1"/>
  <c r="H200" i="1"/>
  <c r="J200" i="1" s="1"/>
  <c r="H199" i="1"/>
  <c r="J199" i="1" s="1"/>
  <c r="H198" i="1"/>
  <c r="J198" i="1" s="1"/>
  <c r="H195" i="1"/>
  <c r="J195" i="1" s="1"/>
  <c r="H194" i="1"/>
  <c r="J194" i="1" s="1"/>
  <c r="H193" i="1"/>
  <c r="J193" i="1" s="1"/>
  <c r="H192" i="1"/>
  <c r="J192" i="1" s="1"/>
  <c r="J191" i="1"/>
  <c r="H191" i="1"/>
  <c r="H190" i="1"/>
  <c r="J190" i="1" s="1"/>
  <c r="H189" i="1"/>
  <c r="J189" i="1" s="1"/>
  <c r="H188" i="1"/>
  <c r="J188" i="1" s="1"/>
  <c r="H187" i="1"/>
  <c r="J187" i="1" s="1"/>
  <c r="H186" i="1"/>
  <c r="J186" i="1" s="1"/>
  <c r="J185" i="1"/>
  <c r="H185" i="1"/>
  <c r="H184" i="1"/>
  <c r="J184" i="1" s="1"/>
  <c r="J183" i="1"/>
  <c r="H183" i="1"/>
  <c r="H182" i="1"/>
  <c r="J182" i="1" s="1"/>
  <c r="H181" i="1"/>
  <c r="J181" i="1" s="1"/>
  <c r="H180" i="1"/>
  <c r="J180" i="1" s="1"/>
  <c r="H179" i="1"/>
  <c r="J179" i="1" s="1"/>
  <c r="H178" i="1"/>
  <c r="J178" i="1" s="1"/>
  <c r="J177" i="1"/>
  <c r="H177" i="1"/>
  <c r="H176" i="1"/>
  <c r="J176" i="1" s="1"/>
  <c r="J175" i="1"/>
  <c r="H175" i="1"/>
  <c r="H174" i="1"/>
  <c r="J174" i="1" s="1"/>
  <c r="H173" i="1"/>
  <c r="J173" i="1" s="1"/>
  <c r="H172" i="1"/>
  <c r="J172" i="1" s="1"/>
  <c r="H171" i="1"/>
  <c r="J171" i="1" s="1"/>
  <c r="H170" i="1"/>
  <c r="J170" i="1" s="1"/>
  <c r="J169" i="1"/>
  <c r="H169" i="1"/>
  <c r="H168" i="1"/>
  <c r="J168" i="1" s="1"/>
  <c r="J167" i="1"/>
  <c r="H167" i="1"/>
  <c r="H166" i="1"/>
  <c r="J166" i="1" s="1"/>
  <c r="H165" i="1"/>
  <c r="J165" i="1" s="1"/>
  <c r="H164" i="1"/>
  <c r="J164" i="1" s="1"/>
  <c r="H163" i="1"/>
  <c r="J163" i="1" s="1"/>
  <c r="H71" i="1"/>
  <c r="J71" i="1" s="1"/>
  <c r="H70" i="1"/>
  <c r="J70" i="1" s="1"/>
  <c r="H69" i="1"/>
  <c r="J69" i="1" s="1"/>
  <c r="H67" i="1"/>
  <c r="J67" i="1" s="1"/>
  <c r="H65" i="1"/>
  <c r="J65" i="1" s="1"/>
  <c r="H63" i="1"/>
  <c r="J63" i="1" s="1"/>
  <c r="J72" i="1" s="1"/>
  <c r="H55" i="1"/>
  <c r="J55" i="1" s="1"/>
  <c r="H54" i="1"/>
  <c r="J54" i="1" s="1"/>
  <c r="J53" i="1"/>
  <c r="H53" i="1"/>
  <c r="H56" i="1" s="1"/>
  <c r="H51" i="1"/>
  <c r="J51" i="1" s="1"/>
  <c r="H50" i="1"/>
  <c r="J50" i="1" s="1"/>
  <c r="H49" i="1"/>
  <c r="J49" i="1" s="1"/>
  <c r="H48" i="1"/>
  <c r="J48" i="1" s="1"/>
  <c r="J47" i="1"/>
  <c r="H47" i="1"/>
  <c r="H45" i="1"/>
  <c r="J45" i="1" s="1"/>
  <c r="H44" i="1"/>
  <c r="J44" i="1" s="1"/>
  <c r="H43" i="1"/>
  <c r="J43" i="1" s="1"/>
  <c r="H42" i="1"/>
  <c r="J42" i="1" s="1"/>
  <c r="H40" i="1"/>
  <c r="J40" i="1" s="1"/>
  <c r="H39" i="1"/>
  <c r="J39" i="1" s="1"/>
  <c r="H38" i="1"/>
  <c r="J38" i="1" s="1"/>
  <c r="J37" i="1"/>
  <c r="H37" i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0" i="1"/>
  <c r="J10" i="1" s="1"/>
  <c r="J11" i="1" s="1"/>
  <c r="H4" i="1"/>
  <c r="J4" i="1" s="1"/>
  <c r="J56" i="1" l="1"/>
  <c r="J247" i="1"/>
  <c r="J280" i="1"/>
  <c r="H280" i="1"/>
  <c r="H247" i="1"/>
  <c r="H72" i="1"/>
  <c r="H11" i="1"/>
  <c r="H155" i="1"/>
  <c r="J155" i="1" s="1"/>
  <c r="H154" i="1"/>
  <c r="J154" i="1" s="1"/>
  <c r="H153" i="1"/>
  <c r="J153" i="1" s="1"/>
  <c r="H152" i="1"/>
  <c r="J152" i="1" s="1"/>
  <c r="H151" i="1"/>
  <c r="H149" i="1"/>
  <c r="J149" i="1" s="1"/>
  <c r="H148" i="1"/>
  <c r="J148" i="1" s="1"/>
  <c r="H147" i="1"/>
  <c r="J147" i="1" s="1"/>
  <c r="H146" i="1"/>
  <c r="J146" i="1" s="1"/>
  <c r="H144" i="1"/>
  <c r="J144" i="1" s="1"/>
  <c r="H143" i="1"/>
  <c r="J143" i="1" s="1"/>
  <c r="H142" i="1"/>
  <c r="J142" i="1" s="1"/>
  <c r="H141" i="1"/>
  <c r="J141" i="1" s="1"/>
  <c r="H139" i="1"/>
  <c r="H133" i="1"/>
  <c r="J133" i="1" s="1"/>
  <c r="H132" i="1"/>
  <c r="J132" i="1" s="1"/>
  <c r="H131" i="1"/>
  <c r="J131" i="1" s="1"/>
  <c r="H130" i="1"/>
  <c r="H119" i="1"/>
  <c r="J119" i="1" s="1"/>
  <c r="H118" i="1"/>
  <c r="J118" i="1" s="1"/>
  <c r="H117" i="1"/>
  <c r="J117" i="1" s="1"/>
  <c r="H116" i="1"/>
  <c r="J116" i="1" s="1"/>
  <c r="H114" i="1"/>
  <c r="J114" i="1" s="1"/>
  <c r="H113" i="1"/>
  <c r="J113" i="1" s="1"/>
  <c r="H112" i="1"/>
  <c r="J112" i="1" s="1"/>
  <c r="H111" i="1"/>
  <c r="J111" i="1" s="1"/>
  <c r="H109" i="1"/>
  <c r="H79" i="1"/>
  <c r="H101" i="1"/>
  <c r="J101" i="1" s="1"/>
  <c r="H100" i="1"/>
  <c r="J100" i="1" s="1"/>
  <c r="H99" i="1"/>
  <c r="J99" i="1" s="1"/>
  <c r="H97" i="1"/>
  <c r="J97" i="1" s="1"/>
  <c r="H96" i="1"/>
  <c r="J96" i="1" s="1"/>
  <c r="H95" i="1"/>
  <c r="H94" i="1"/>
  <c r="J94" i="1" s="1"/>
  <c r="H93" i="1"/>
  <c r="J93" i="1" s="1"/>
  <c r="H91" i="1"/>
  <c r="J91" i="1" s="1"/>
  <c r="H90" i="1"/>
  <c r="J90" i="1" s="1"/>
  <c r="H89" i="1"/>
  <c r="J89" i="1" s="1"/>
  <c r="H88" i="1"/>
  <c r="J88" i="1" s="1"/>
  <c r="H86" i="1"/>
  <c r="J86" i="1" s="1"/>
  <c r="H85" i="1"/>
  <c r="J85" i="1" s="1"/>
  <c r="H84" i="1"/>
  <c r="J84" i="1" s="1"/>
  <c r="H83" i="1"/>
  <c r="J83" i="1" s="1"/>
  <c r="H81" i="1"/>
  <c r="J81" i="1" s="1"/>
  <c r="H80" i="1"/>
  <c r="J130" i="1" l="1"/>
  <c r="J134" i="1" s="1"/>
  <c r="H134" i="1"/>
  <c r="J109" i="1"/>
  <c r="J120" i="1" s="1"/>
  <c r="H120" i="1"/>
  <c r="J139" i="1"/>
  <c r="J156" i="1" s="1"/>
  <c r="H156" i="1"/>
  <c r="J80" i="1"/>
  <c r="H102" i="1"/>
  <c r="J151" i="1"/>
  <c r="J95" i="1"/>
  <c r="J79" i="1"/>
  <c r="J102" i="1" s="1"/>
  <c r="J5" i="1"/>
  <c r="H5" i="1"/>
</calcChain>
</file>

<file path=xl/sharedStrings.xml><?xml version="1.0" encoding="utf-8"?>
<sst xmlns="http://schemas.openxmlformats.org/spreadsheetml/2006/main" count="506" uniqueCount="139">
  <si>
    <t>Lp.</t>
  </si>
  <si>
    <t>Oddajemy w dzierżawę ……………… (urządzenie, producent, typ, model, rok produkcji) o wartości …. zł netto / … zł brutto*</t>
  </si>
  <si>
    <t>A</t>
  </si>
  <si>
    <t>B</t>
  </si>
  <si>
    <t>a</t>
  </si>
  <si>
    <t>b</t>
  </si>
  <si>
    <t>c</t>
  </si>
  <si>
    <t>d</t>
  </si>
  <si>
    <t>e</t>
  </si>
  <si>
    <t>f</t>
  </si>
  <si>
    <t>h</t>
  </si>
  <si>
    <t>Testy kasetkowe na obecność krwi utajonej w kale</t>
  </si>
  <si>
    <t>Zanurzeniowe testy do wykrywania narkotyków w moczu (THC, OPI, COC, AMP)</t>
  </si>
  <si>
    <t>`---</t>
  </si>
  <si>
    <t>THC - wykrywa kanabinoidy w moczu przy stężeniu 50 ng/ml; OPI - wykrywa morfinę w moczu przy stężeniu 300 ng/ml; COC - wykrywa benzoiloekgoninę w moczu przy stężeniu 300 ng/ml; AMP - wykrywa amfetaminę i jej metabolity w moczu przy stężeniu 500 ng/ml i powyżej</t>
  </si>
  <si>
    <t>Razem Pakiet 2</t>
  </si>
  <si>
    <t>Razem Pakiet 1</t>
  </si>
  <si>
    <t>TSH 3 gen</t>
  </si>
  <si>
    <t>fT4</t>
  </si>
  <si>
    <t>fT3</t>
  </si>
  <si>
    <t>anty-TPO</t>
  </si>
  <si>
    <t>anty-TG</t>
  </si>
  <si>
    <t>Anty-TSH R</t>
  </si>
  <si>
    <t>Total HCG</t>
  </si>
  <si>
    <t>INSULINA</t>
  </si>
  <si>
    <t>C-PEPTYD</t>
  </si>
  <si>
    <t>NT-proBNP</t>
  </si>
  <si>
    <t>MIOGLOBINA</t>
  </si>
  <si>
    <t>TROPONINA ultraczuła</t>
  </si>
  <si>
    <t>CK-MB mass</t>
  </si>
  <si>
    <t>DIGOKSYNA</t>
  </si>
  <si>
    <t>AFP</t>
  </si>
  <si>
    <t>CEA</t>
  </si>
  <si>
    <t>TPSA</t>
  </si>
  <si>
    <t>CA 125</t>
  </si>
  <si>
    <t>CA15-3</t>
  </si>
  <si>
    <t>CA19-9</t>
  </si>
  <si>
    <t>FERRYTYNA</t>
  </si>
  <si>
    <t>PARATHORMON 3 gen</t>
  </si>
  <si>
    <t>PROKALCYTONINA</t>
  </si>
  <si>
    <t>HBs Ag</t>
  </si>
  <si>
    <t>HBs Ag TEST POTWIERDZENIA</t>
  </si>
  <si>
    <t>Anty – HBs</t>
  </si>
  <si>
    <t>Anty – HCV</t>
  </si>
  <si>
    <t>HIV (Ag+Ab)</t>
  </si>
  <si>
    <t>Anty-HBc Total</t>
  </si>
  <si>
    <t>Witamina B12</t>
  </si>
  <si>
    <t>Kwas foliowy</t>
  </si>
  <si>
    <t>Kalibratory zabezpieczające pracę aparatu w zakresie szacunkowej ilości ozn./Wypełnia Wykonawca/</t>
  </si>
  <si>
    <t>C</t>
  </si>
  <si>
    <t>D</t>
  </si>
  <si>
    <t>Materiały kontrolne zabezpieczające pracę aparatu w zakresie szacunkowej ilości ozn./Wypełnia Wykonawca/*</t>
  </si>
  <si>
    <t>Materiały eksploatacyjne zabezpieczające pracę aparatu w zakresie szacunkowej ilości ozn./Wypełnia Wykonawca/*</t>
  </si>
  <si>
    <t>Dzierżawa analizatora podstawowego z urządzeniami wspomagającymi</t>
  </si>
  <si>
    <t>Dzierżawa analizatora pomocniczego z urządzeniami wspomagającymi</t>
  </si>
  <si>
    <t>* proszę uzupełnić odrębnie dla każdego urządzenia oddawanego w dzierżawę celem ubezpieczenia sprzętu przez Zamawiającego</t>
  </si>
  <si>
    <t>TSH</t>
  </si>
  <si>
    <t>Anty - TPO</t>
  </si>
  <si>
    <t>Anty - ATG</t>
  </si>
  <si>
    <t>FSH</t>
  </si>
  <si>
    <t>LH</t>
  </si>
  <si>
    <t>Estradiol</t>
  </si>
  <si>
    <t>Prolaktyna</t>
  </si>
  <si>
    <t>Progesteron</t>
  </si>
  <si>
    <t>Testosteron</t>
  </si>
  <si>
    <t>DHEA-S</t>
  </si>
  <si>
    <t>PTH</t>
  </si>
  <si>
    <t>Kortyzol</t>
  </si>
  <si>
    <t>Tyreoglobulina</t>
  </si>
  <si>
    <t>Osteokalcyna</t>
  </si>
  <si>
    <t>B-crossLaps (CTx)</t>
  </si>
  <si>
    <t>Witamina D3</t>
  </si>
  <si>
    <t>Anty TSH-R</t>
  </si>
  <si>
    <t>Dzierżawa analizatora z urządzeniami wspomagającymi</t>
  </si>
  <si>
    <t>RAZEM Pakiet 3</t>
  </si>
  <si>
    <t>RAZEM Pakiet 4</t>
  </si>
  <si>
    <t>Włączenie analizatora do LIS CENTRUM MARCEL</t>
  </si>
  <si>
    <t>Asortyment / „j.m.”</t>
  </si>
  <si>
    <t xml:space="preserve">Ilość "j.m." 
w opakowaniu
</t>
  </si>
  <si>
    <t>Wartość netto 
/f x g/</t>
  </si>
  <si>
    <t>VAT</t>
  </si>
  <si>
    <t xml:space="preserve">Wartość brutto
</t>
  </si>
  <si>
    <t>Nazwa handlowa
 / nr katalogowy / Producent</t>
  </si>
  <si>
    <t>g</t>
  </si>
  <si>
    <t>i</t>
  </si>
  <si>
    <t>j</t>
  </si>
  <si>
    <t>k</t>
  </si>
  <si>
    <t xml:space="preserve">Czas kaolinowo-kefalinowy(APTT)  /ozn. </t>
  </si>
  <si>
    <t xml:space="preserve">Czas protrombinowy (PT) /ozn. </t>
  </si>
  <si>
    <t>D-Dimer</t>
  </si>
  <si>
    <t xml:space="preserve">Materiały eksploatacyjne do drukarki </t>
  </si>
  <si>
    <t>Szacunkowa
ilość badań/ odczynnika</t>
  </si>
  <si>
    <t>Ilość "j.m." potrzebna do wykonania określonej w kol.c ilości badań</t>
  </si>
  <si>
    <t>RAZEM Pakiet 5</t>
  </si>
  <si>
    <t>RAZEM Pakiet 6</t>
  </si>
  <si>
    <t>Białko w moczu</t>
  </si>
  <si>
    <t>RAZEM Pakiet 7</t>
  </si>
  <si>
    <t>PT</t>
  </si>
  <si>
    <t>APTT</t>
  </si>
  <si>
    <t>Fibrynogen</t>
  </si>
  <si>
    <t>TT</t>
  </si>
  <si>
    <t xml:space="preserve">Szacunkowa liczba badań, do których Zamawiający zamawia WYŁĄCZNIE Kontrolę Wewnątrzlaboratoryjną, codzienną, niezależną – na dwóch  poziomach:  N i P </t>
  </si>
  <si>
    <t>Odczynniki</t>
  </si>
  <si>
    <t>RAZEM Pakiet 8</t>
  </si>
  <si>
    <t>Syphilis</t>
  </si>
  <si>
    <t>równowaga kwasowo zasadowa- parametry: gazometria, oksymetria, elektrolity, metabolity, QC na trzech poziomach codziennie</t>
  </si>
  <si>
    <t>Identyfikacja drobnoustrojów G(-), op. 10-25</t>
  </si>
  <si>
    <t>Identyfikacja drobnoustrojów G(+), op. 10-25</t>
  </si>
  <si>
    <t>Suplement niezbędny do hodowli drobnoustrojów wymagających np. Neisseria, Haemophilus. Zwalidowany z danymi podłożami. Jedna fiolka przeznaczona max na 4-6 suplementacji, op. 1-5 fiolek</t>
  </si>
  <si>
    <t>Podłoża do hodowli bakterii tlenowych i grzybów od pacjentów w trakcie antybiotykoterapii, op. 25-100</t>
  </si>
  <si>
    <t>Podłoża do hodowli drobnoustrojów beztlenowych od pacjentów w trakcie antybiotykoterapii, op. 25-100</t>
  </si>
  <si>
    <t>Podłoża do hodowli bakterii tlenowych i grzybów, op. 25-100</t>
  </si>
  <si>
    <t>Podłoża do hodowli drobnoustrojów beztlenowych, op. 25-100</t>
  </si>
  <si>
    <t xml:space="preserve">Oferowana ilość opakowań odczynników/ towaru  </t>
  </si>
  <si>
    <t xml:space="preserve">Cena netto 
za: 1 
opakowanie towaru/ 
1 ratę 
</t>
  </si>
  <si>
    <t>RAZEM Pakiet 10</t>
  </si>
  <si>
    <t>RAZEM Pakiet 11</t>
  </si>
  <si>
    <t>RAZEM Pakiet 9</t>
  </si>
  <si>
    <t>Identyfikacja drobnoustrojów + lekowrażliwość G(-), op. 10-25</t>
  </si>
  <si>
    <t>Identyfikacja drobnoustrojów + lekowrażliwość G(+), op. 10-25</t>
  </si>
  <si>
    <t>Identyfikacja drobnoistrojów YST, op. 10-25</t>
  </si>
  <si>
    <t>Lekowrażliwość G(-),  op. 10-25</t>
  </si>
  <si>
    <t>Lekowrażliwość G(+), op. 10-25</t>
  </si>
  <si>
    <t>Podłoża do hodowli grzybów, op. 25-100</t>
  </si>
  <si>
    <t>Podłoża do hodowli drobnoustrojów beztlenowych z czynnikiem lizującym, op. 25-100</t>
  </si>
  <si>
    <t>Pakiet 11 – posiew krwi i płynów ustrojowych</t>
  </si>
  <si>
    <t>Pakiet 10 – lekowrażliwość</t>
  </si>
  <si>
    <t>Pakiet 9 – immunochemia</t>
  </si>
  <si>
    <t>Pakiet 8 - parametry krytyczne</t>
  </si>
  <si>
    <t>Pakiet 7 - koagulologia – do posiadanego aparatu ACL TOP CTL 300 firmy Verfen</t>
  </si>
  <si>
    <t>Pakiet 6 - biochemia - do posiadanego aparatu Integra 400 Plus  firmy Roche</t>
  </si>
  <si>
    <t>Pakiet 5 - koagulologia</t>
  </si>
  <si>
    <t>Pakiet 4 – RKZ</t>
  </si>
  <si>
    <t>Pakiet 3 – immunochemia</t>
  </si>
  <si>
    <t>Pakiet 2 – testy czteropanelowe</t>
  </si>
  <si>
    <t>Pakiet 1 – krew utajona</t>
  </si>
  <si>
    <r>
      <t>Materiały eksploatacyjne do drukarki w ilościach niezbędnych do wykonania 4</t>
    </r>
    <r>
      <rPr>
        <b/>
        <sz val="9.5"/>
        <rFont val="Arial Narrow"/>
        <family val="2"/>
        <charset val="238"/>
      </rPr>
      <t>0 tys. wydruków</t>
    </r>
    <r>
      <rPr>
        <sz val="9.5"/>
        <rFont val="Arial Narrow"/>
        <family val="2"/>
        <charset val="238"/>
      </rPr>
      <t xml:space="preserve"> / szt. /</t>
    </r>
  </si>
  <si>
    <t>Anti-SARS-CoV-2</t>
  </si>
  <si>
    <t>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</si>
</sst>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.5"/>
      <name val="Arial Narrow"/>
      <family val="2"/>
      <charset val="238"/>
    </font>
    <font>
      <sz val="9.5"/>
      <color theme="1"/>
      <name val="Arial Narrow"/>
      <family val="2"/>
      <charset val="238"/>
    </font>
    <font>
      <sz val="9.5"/>
      <color indexed="8"/>
      <name val="Arial Narrow"/>
      <family val="2"/>
      <charset val="238"/>
    </font>
    <font>
      <sz val="9.5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/>
    <xf numFmtId="4" fontId="7" fillId="0" borderId="2" xfId="0" applyNumberFormat="1" applyFont="1" applyFill="1" applyBorder="1"/>
    <xf numFmtId="0" fontId="5" fillId="0" borderId="1" xfId="0" applyFont="1" applyBorder="1"/>
    <xf numFmtId="0" fontId="7" fillId="0" borderId="0" xfId="0" applyFont="1" applyFill="1"/>
    <xf numFmtId="3" fontId="7" fillId="0" borderId="0" xfId="0" applyNumberFormat="1" applyFont="1" applyFill="1" applyAlignment="1">
      <alignment vertical="center"/>
    </xf>
    <xf numFmtId="4" fontId="7" fillId="0" borderId="8" xfId="0" applyNumberFormat="1" applyFont="1" applyFill="1" applyBorder="1"/>
    <xf numFmtId="0" fontId="7" fillId="0" borderId="9" xfId="0" applyFont="1" applyFill="1" applyBorder="1"/>
    <xf numFmtId="4" fontId="7" fillId="0" borderId="10" xfId="0" applyNumberFormat="1" applyFont="1" applyFill="1" applyBorder="1"/>
    <xf numFmtId="0" fontId="5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/>
    <xf numFmtId="9" fontId="7" fillId="0" borderId="0" xfId="0" applyNumberFormat="1" applyFont="1" applyFill="1" applyBorder="1"/>
    <xf numFmtId="4" fontId="7" fillId="0" borderId="1" xfId="0" applyNumberFormat="1" applyFont="1" applyFill="1" applyBorder="1"/>
    <xf numFmtId="0" fontId="7" fillId="0" borderId="11" xfId="0" applyFont="1" applyBorder="1" applyAlignment="1">
      <alignment vertical="top" wrapText="1"/>
    </xf>
    <xf numFmtId="3" fontId="7" fillId="0" borderId="11" xfId="2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/>
    <xf numFmtId="0" fontId="7" fillId="0" borderId="1" xfId="0" applyFont="1" applyFill="1" applyBorder="1" applyAlignment="1" applyProtection="1">
      <alignment horizontal="left" vertical="center" wrapText="1"/>
      <protection hidden="1"/>
    </xf>
    <xf numFmtId="3" fontId="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5" fillId="0" borderId="0" xfId="0" applyNumberFormat="1" applyFont="1" applyAlignment="1">
      <alignment vertical="center"/>
    </xf>
    <xf numFmtId="0" fontId="7" fillId="0" borderId="3" xfId="0" applyFont="1" applyFill="1" applyBorder="1" applyAlignment="1"/>
    <xf numFmtId="0" fontId="7" fillId="0" borderId="9" xfId="0" applyFont="1" applyFill="1" applyBorder="1" applyAlignment="1"/>
    <xf numFmtId="0" fontId="7" fillId="0" borderId="4" xfId="0" applyFont="1" applyFill="1" applyBorder="1" applyAlignment="1"/>
    <xf numFmtId="0" fontId="7" fillId="3" borderId="1" xfId="0" applyFont="1" applyFill="1" applyBorder="1"/>
    <xf numFmtId="0" fontId="7" fillId="3" borderId="12" xfId="0" applyFont="1" applyFill="1" applyBorder="1" applyAlignment="1">
      <alignment vertical="center" wrapText="1"/>
    </xf>
    <xf numFmtId="3" fontId="7" fillId="0" borderId="20" xfId="2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righ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3" fontId="7" fillId="3" borderId="1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Normalny_SEWERYNEK a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abSelected="1" topLeftCell="A106" zoomScaleNormal="100" workbookViewId="0">
      <selection activeCell="B98" sqref="B98:K98"/>
    </sheetView>
  </sheetViews>
  <sheetFormatPr defaultRowHeight="12.75" x14ac:dyDescent="0.2"/>
  <cols>
    <col min="1" max="1" width="4" style="1" customWidth="1"/>
    <col min="2" max="2" width="25.85546875" style="1" customWidth="1"/>
    <col min="3" max="3" width="14.28515625" style="45" customWidth="1"/>
    <col min="4" max="4" width="13.5703125" style="1" customWidth="1"/>
    <col min="5" max="6" width="13.140625" style="1" customWidth="1"/>
    <col min="7" max="7" width="13.5703125" style="1" customWidth="1"/>
    <col min="8" max="8" width="12" style="1" customWidth="1"/>
    <col min="9" max="9" width="9.140625" style="1"/>
    <col min="10" max="10" width="13.28515625" style="1" customWidth="1"/>
    <col min="11" max="16384" width="9.140625" style="1"/>
  </cols>
  <sheetData>
    <row r="1" spans="1:11" ht="15" customHeight="1" x14ac:dyDescent="0.2">
      <c r="A1" s="60" t="s">
        <v>135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76.5" x14ac:dyDescent="0.2">
      <c r="A2" s="2" t="s">
        <v>0</v>
      </c>
      <c r="B2" s="2" t="s">
        <v>77</v>
      </c>
      <c r="C2" s="3" t="s">
        <v>91</v>
      </c>
      <c r="D2" s="2" t="s">
        <v>92</v>
      </c>
      <c r="E2" s="2" t="s">
        <v>78</v>
      </c>
      <c r="F2" s="2" t="s">
        <v>113</v>
      </c>
      <c r="G2" s="2" t="s">
        <v>114</v>
      </c>
      <c r="H2" s="2" t="s">
        <v>79</v>
      </c>
      <c r="I2" s="2" t="s">
        <v>80</v>
      </c>
      <c r="J2" s="2" t="s">
        <v>81</v>
      </c>
      <c r="K2" s="2" t="s">
        <v>82</v>
      </c>
    </row>
    <row r="3" spans="1:11" x14ac:dyDescent="0.2">
      <c r="A3" s="4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83</v>
      </c>
      <c r="H3" s="4" t="s">
        <v>10</v>
      </c>
      <c r="I3" s="4" t="s">
        <v>84</v>
      </c>
      <c r="J3" s="4" t="s">
        <v>85</v>
      </c>
      <c r="K3" s="4" t="s">
        <v>86</v>
      </c>
    </row>
    <row r="4" spans="1:11" ht="26.25" thickBot="1" x14ac:dyDescent="0.25">
      <c r="A4" s="6">
        <v>1</v>
      </c>
      <c r="B4" s="7" t="s">
        <v>11</v>
      </c>
      <c r="C4" s="43">
        <v>1000</v>
      </c>
      <c r="D4" s="6"/>
      <c r="E4" s="9"/>
      <c r="F4" s="9"/>
      <c r="G4" s="10"/>
      <c r="H4" s="39">
        <f>F4*G4</f>
        <v>0</v>
      </c>
      <c r="I4" s="40"/>
      <c r="J4" s="39">
        <f>H4+H4*I4</f>
        <v>0</v>
      </c>
      <c r="K4" s="11"/>
    </row>
    <row r="5" spans="1:11" s="17" customFormat="1" ht="13.5" thickBot="1" x14ac:dyDescent="0.25">
      <c r="A5" s="12"/>
      <c r="B5" s="12"/>
      <c r="C5" s="13"/>
      <c r="D5" s="12"/>
      <c r="E5" s="56" t="s">
        <v>16</v>
      </c>
      <c r="F5" s="57"/>
      <c r="G5" s="58"/>
      <c r="H5" s="14">
        <f>SUM(H4)</f>
        <v>0</v>
      </c>
      <c r="I5" s="15" t="s">
        <v>13</v>
      </c>
      <c r="J5" s="16">
        <f>SUM(J4)</f>
        <v>0</v>
      </c>
    </row>
    <row r="6" spans="1:11" s="17" customFormat="1" x14ac:dyDescent="0.2">
      <c r="A6" s="18"/>
      <c r="B6" s="19"/>
      <c r="C6" s="20"/>
      <c r="D6" s="18"/>
      <c r="E6" s="18"/>
      <c r="F6" s="18"/>
      <c r="G6" s="21"/>
      <c r="H6" s="21"/>
      <c r="I6" s="22"/>
      <c r="J6" s="21"/>
    </row>
    <row r="7" spans="1:11" ht="15" customHeight="1" x14ac:dyDescent="0.2">
      <c r="A7" s="60" t="s">
        <v>134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76.5" x14ac:dyDescent="0.2">
      <c r="A8" s="2" t="s">
        <v>0</v>
      </c>
      <c r="B8" s="2" t="s">
        <v>77</v>
      </c>
      <c r="C8" s="3" t="s">
        <v>91</v>
      </c>
      <c r="D8" s="2" t="s">
        <v>92</v>
      </c>
      <c r="E8" s="2" t="s">
        <v>78</v>
      </c>
      <c r="F8" s="2" t="s">
        <v>113</v>
      </c>
      <c r="G8" s="2" t="s">
        <v>114</v>
      </c>
      <c r="H8" s="2" t="s">
        <v>79</v>
      </c>
      <c r="I8" s="2" t="s">
        <v>80</v>
      </c>
      <c r="J8" s="2" t="s">
        <v>81</v>
      </c>
      <c r="K8" s="2" t="s">
        <v>82</v>
      </c>
    </row>
    <row r="9" spans="1:11" x14ac:dyDescent="0.2">
      <c r="A9" s="4" t="s">
        <v>4</v>
      </c>
      <c r="B9" s="4" t="s">
        <v>5</v>
      </c>
      <c r="C9" s="5" t="s">
        <v>6</v>
      </c>
      <c r="D9" s="4" t="s">
        <v>7</v>
      </c>
      <c r="E9" s="4" t="s">
        <v>8</v>
      </c>
      <c r="F9" s="4" t="s">
        <v>9</v>
      </c>
      <c r="G9" s="4" t="s">
        <v>83</v>
      </c>
      <c r="H9" s="4" t="s">
        <v>10</v>
      </c>
      <c r="I9" s="4" t="s">
        <v>84</v>
      </c>
      <c r="J9" s="4" t="s">
        <v>85</v>
      </c>
      <c r="K9" s="4" t="s">
        <v>86</v>
      </c>
    </row>
    <row r="10" spans="1:11" ht="39" thickBot="1" x14ac:dyDescent="0.25">
      <c r="A10" s="6">
        <v>1</v>
      </c>
      <c r="B10" s="7" t="s">
        <v>12</v>
      </c>
      <c r="C10" s="43">
        <v>4500</v>
      </c>
      <c r="D10" s="6"/>
      <c r="E10" s="6"/>
      <c r="F10" s="6"/>
      <c r="G10" s="23"/>
      <c r="H10" s="39">
        <f>F10*G10</f>
        <v>0</v>
      </c>
      <c r="I10" s="40"/>
      <c r="J10" s="39">
        <f>H10+H10*I10</f>
        <v>0</v>
      </c>
      <c r="K10" s="11"/>
    </row>
    <row r="11" spans="1:11" ht="13.5" thickBot="1" x14ac:dyDescent="0.25">
      <c r="A11" s="12"/>
      <c r="B11" s="12"/>
      <c r="C11" s="13"/>
      <c r="D11" s="12"/>
      <c r="E11" s="56" t="s">
        <v>15</v>
      </c>
      <c r="F11" s="57"/>
      <c r="G11" s="58"/>
      <c r="H11" s="14">
        <f>SUM(H10)</f>
        <v>0</v>
      </c>
      <c r="I11" s="15" t="s">
        <v>13</v>
      </c>
      <c r="J11" s="16">
        <f>SUM(J10)</f>
        <v>0</v>
      </c>
    </row>
    <row r="12" spans="1:11" ht="32.25" customHeight="1" x14ac:dyDescent="0.2">
      <c r="A12" s="59" t="s">
        <v>14</v>
      </c>
      <c r="B12" s="59"/>
      <c r="C12" s="59"/>
      <c r="D12" s="59"/>
      <c r="E12" s="59"/>
      <c r="F12" s="59"/>
      <c r="G12" s="59"/>
      <c r="H12" s="59"/>
      <c r="I12" s="59"/>
      <c r="J12" s="59"/>
    </row>
    <row r="14" spans="1:11" ht="15" customHeight="1" x14ac:dyDescent="0.2">
      <c r="A14" s="60" t="s">
        <v>133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76.5" x14ac:dyDescent="0.2">
      <c r="A15" s="2" t="s">
        <v>0</v>
      </c>
      <c r="B15" s="2" t="s">
        <v>77</v>
      </c>
      <c r="C15" s="3" t="s">
        <v>91</v>
      </c>
      <c r="D15" s="2" t="s">
        <v>92</v>
      </c>
      <c r="E15" s="2" t="s">
        <v>78</v>
      </c>
      <c r="F15" s="2" t="s">
        <v>113</v>
      </c>
      <c r="G15" s="2" t="s">
        <v>114</v>
      </c>
      <c r="H15" s="2" t="s">
        <v>79</v>
      </c>
      <c r="I15" s="2" t="s">
        <v>80</v>
      </c>
      <c r="J15" s="2" t="s">
        <v>81</v>
      </c>
      <c r="K15" s="2" t="s">
        <v>82</v>
      </c>
    </row>
    <row r="16" spans="1:11" x14ac:dyDescent="0.2">
      <c r="A16" s="4" t="s">
        <v>4</v>
      </c>
      <c r="B16" s="4" t="s">
        <v>5</v>
      </c>
      <c r="C16" s="5" t="s">
        <v>6</v>
      </c>
      <c r="D16" s="4" t="s">
        <v>7</v>
      </c>
      <c r="E16" s="4" t="s">
        <v>8</v>
      </c>
      <c r="F16" s="4" t="s">
        <v>9</v>
      </c>
      <c r="G16" s="4" t="s">
        <v>83</v>
      </c>
      <c r="H16" s="4" t="s">
        <v>10</v>
      </c>
      <c r="I16" s="4" t="s">
        <v>84</v>
      </c>
      <c r="J16" s="4" t="s">
        <v>85</v>
      </c>
      <c r="K16" s="4" t="s">
        <v>86</v>
      </c>
    </row>
    <row r="17" spans="1:11" x14ac:dyDescent="0.2">
      <c r="A17" s="6">
        <v>1</v>
      </c>
      <c r="B17" s="24" t="s">
        <v>18</v>
      </c>
      <c r="C17" s="25">
        <v>6000</v>
      </c>
      <c r="D17" s="6"/>
      <c r="E17" s="6"/>
      <c r="F17" s="6"/>
      <c r="G17" s="23"/>
      <c r="H17" s="39">
        <f t="shared" ref="H17:H35" si="0">F17*G17</f>
        <v>0</v>
      </c>
      <c r="I17" s="40"/>
      <c r="J17" s="39">
        <f t="shared" ref="J17:J35" si="1">H17+H17*I17</f>
        <v>0</v>
      </c>
      <c r="K17" s="11"/>
    </row>
    <row r="18" spans="1:11" x14ac:dyDescent="0.2">
      <c r="A18" s="6">
        <v>2</v>
      </c>
      <c r="B18" s="24" t="s">
        <v>19</v>
      </c>
      <c r="C18" s="25">
        <v>5600</v>
      </c>
      <c r="D18" s="6"/>
      <c r="E18" s="6"/>
      <c r="F18" s="6"/>
      <c r="G18" s="23"/>
      <c r="H18" s="39">
        <f t="shared" si="0"/>
        <v>0</v>
      </c>
      <c r="I18" s="40"/>
      <c r="J18" s="39">
        <f t="shared" si="1"/>
        <v>0</v>
      </c>
      <c r="K18" s="11"/>
    </row>
    <row r="19" spans="1:11" x14ac:dyDescent="0.2">
      <c r="A19" s="6">
        <v>3</v>
      </c>
      <c r="B19" s="26" t="s">
        <v>56</v>
      </c>
      <c r="C19" s="25">
        <v>10000</v>
      </c>
      <c r="D19" s="6"/>
      <c r="E19" s="6"/>
      <c r="F19" s="6"/>
      <c r="G19" s="23"/>
      <c r="H19" s="39">
        <f t="shared" si="0"/>
        <v>0</v>
      </c>
      <c r="I19" s="40"/>
      <c r="J19" s="39">
        <f t="shared" si="1"/>
        <v>0</v>
      </c>
      <c r="K19" s="11"/>
    </row>
    <row r="20" spans="1:11" x14ac:dyDescent="0.2">
      <c r="A20" s="6">
        <v>4</v>
      </c>
      <c r="B20" s="26" t="s">
        <v>57</v>
      </c>
      <c r="C20" s="25">
        <v>2000</v>
      </c>
      <c r="D20" s="6"/>
      <c r="E20" s="6"/>
      <c r="F20" s="6"/>
      <c r="G20" s="23"/>
      <c r="H20" s="39">
        <f t="shared" si="0"/>
        <v>0</v>
      </c>
      <c r="I20" s="40"/>
      <c r="J20" s="39">
        <f t="shared" si="1"/>
        <v>0</v>
      </c>
      <c r="K20" s="11"/>
    </row>
    <row r="21" spans="1:11" x14ac:dyDescent="0.2">
      <c r="A21" s="6">
        <v>5</v>
      </c>
      <c r="B21" s="26" t="s">
        <v>58</v>
      </c>
      <c r="C21" s="25">
        <v>2000</v>
      </c>
      <c r="D21" s="6"/>
      <c r="E21" s="6"/>
      <c r="F21" s="6"/>
      <c r="G21" s="23"/>
      <c r="H21" s="39">
        <f t="shared" si="0"/>
        <v>0</v>
      </c>
      <c r="I21" s="40"/>
      <c r="J21" s="39">
        <f t="shared" si="1"/>
        <v>0</v>
      </c>
      <c r="K21" s="11"/>
    </row>
    <row r="22" spans="1:11" x14ac:dyDescent="0.2">
      <c r="A22" s="6">
        <v>6</v>
      </c>
      <c r="B22" s="26" t="s">
        <v>59</v>
      </c>
      <c r="C22" s="25">
        <v>300</v>
      </c>
      <c r="D22" s="6"/>
      <c r="E22" s="6"/>
      <c r="F22" s="6"/>
      <c r="G22" s="23"/>
      <c r="H22" s="39">
        <f t="shared" si="0"/>
        <v>0</v>
      </c>
      <c r="I22" s="40"/>
      <c r="J22" s="39">
        <f t="shared" si="1"/>
        <v>0</v>
      </c>
      <c r="K22" s="11"/>
    </row>
    <row r="23" spans="1:11" x14ac:dyDescent="0.2">
      <c r="A23" s="6">
        <v>7</v>
      </c>
      <c r="B23" s="26" t="s">
        <v>60</v>
      </c>
      <c r="C23" s="25">
        <v>300</v>
      </c>
      <c r="D23" s="6"/>
      <c r="E23" s="6"/>
      <c r="F23" s="6"/>
      <c r="G23" s="23"/>
      <c r="H23" s="39">
        <f t="shared" si="0"/>
        <v>0</v>
      </c>
      <c r="I23" s="40"/>
      <c r="J23" s="39">
        <f t="shared" si="1"/>
        <v>0</v>
      </c>
      <c r="K23" s="11"/>
    </row>
    <row r="24" spans="1:11" x14ac:dyDescent="0.2">
      <c r="A24" s="6">
        <v>8</v>
      </c>
      <c r="B24" s="26" t="s">
        <v>61</v>
      </c>
      <c r="C24" s="25">
        <v>200</v>
      </c>
      <c r="D24" s="6"/>
      <c r="E24" s="6"/>
      <c r="F24" s="6"/>
      <c r="G24" s="23"/>
      <c r="H24" s="39">
        <f t="shared" si="0"/>
        <v>0</v>
      </c>
      <c r="I24" s="40"/>
      <c r="J24" s="39">
        <f t="shared" si="1"/>
        <v>0</v>
      </c>
      <c r="K24" s="11"/>
    </row>
    <row r="25" spans="1:11" x14ac:dyDescent="0.2">
      <c r="A25" s="6">
        <v>9</v>
      </c>
      <c r="B25" s="26" t="s">
        <v>62</v>
      </c>
      <c r="C25" s="25">
        <v>500</v>
      </c>
      <c r="D25" s="6"/>
      <c r="E25" s="6"/>
      <c r="F25" s="6"/>
      <c r="G25" s="23"/>
      <c r="H25" s="39">
        <f t="shared" si="0"/>
        <v>0</v>
      </c>
      <c r="I25" s="40"/>
      <c r="J25" s="39">
        <f t="shared" si="1"/>
        <v>0</v>
      </c>
      <c r="K25" s="11"/>
    </row>
    <row r="26" spans="1:11" x14ac:dyDescent="0.2">
      <c r="A26" s="6">
        <v>10</v>
      </c>
      <c r="B26" s="26" t="s">
        <v>63</v>
      </c>
      <c r="C26" s="25">
        <v>200</v>
      </c>
      <c r="D26" s="6"/>
      <c r="E26" s="6"/>
      <c r="F26" s="6"/>
      <c r="G26" s="23"/>
      <c r="H26" s="39">
        <f t="shared" si="0"/>
        <v>0</v>
      </c>
      <c r="I26" s="40"/>
      <c r="J26" s="39">
        <f t="shared" si="1"/>
        <v>0</v>
      </c>
      <c r="K26" s="11"/>
    </row>
    <row r="27" spans="1:11" x14ac:dyDescent="0.2">
      <c r="A27" s="6">
        <v>11</v>
      </c>
      <c r="B27" s="26" t="s">
        <v>64</v>
      </c>
      <c r="C27" s="25">
        <v>400</v>
      </c>
      <c r="D27" s="6"/>
      <c r="E27" s="6"/>
      <c r="F27" s="6"/>
      <c r="G27" s="23"/>
      <c r="H27" s="39">
        <f t="shared" si="0"/>
        <v>0</v>
      </c>
      <c r="I27" s="40"/>
      <c r="J27" s="39">
        <f t="shared" si="1"/>
        <v>0</v>
      </c>
      <c r="K27" s="11"/>
    </row>
    <row r="28" spans="1:11" x14ac:dyDescent="0.2">
      <c r="A28" s="6">
        <v>12</v>
      </c>
      <c r="B28" s="26" t="s">
        <v>65</v>
      </c>
      <c r="C28" s="25">
        <v>400</v>
      </c>
      <c r="D28" s="6"/>
      <c r="E28" s="6"/>
      <c r="F28" s="6"/>
      <c r="G28" s="23"/>
      <c r="H28" s="39">
        <f t="shared" si="0"/>
        <v>0</v>
      </c>
      <c r="I28" s="40"/>
      <c r="J28" s="39">
        <f t="shared" si="1"/>
        <v>0</v>
      </c>
      <c r="K28" s="11"/>
    </row>
    <row r="29" spans="1:11" x14ac:dyDescent="0.2">
      <c r="A29" s="6">
        <v>13</v>
      </c>
      <c r="B29" s="26" t="s">
        <v>66</v>
      </c>
      <c r="C29" s="25">
        <v>2200</v>
      </c>
      <c r="D29" s="6"/>
      <c r="E29" s="6"/>
      <c r="F29" s="6"/>
      <c r="G29" s="23"/>
      <c r="H29" s="39">
        <f t="shared" si="0"/>
        <v>0</v>
      </c>
      <c r="I29" s="40"/>
      <c r="J29" s="39">
        <f t="shared" si="1"/>
        <v>0</v>
      </c>
      <c r="K29" s="11"/>
    </row>
    <row r="30" spans="1:11" x14ac:dyDescent="0.2">
      <c r="A30" s="6">
        <v>14</v>
      </c>
      <c r="B30" s="26" t="s">
        <v>67</v>
      </c>
      <c r="C30" s="25">
        <v>600</v>
      </c>
      <c r="D30" s="6"/>
      <c r="E30" s="6"/>
      <c r="F30" s="6"/>
      <c r="G30" s="23"/>
      <c r="H30" s="39">
        <f t="shared" si="0"/>
        <v>0</v>
      </c>
      <c r="I30" s="40"/>
      <c r="J30" s="39">
        <f t="shared" si="1"/>
        <v>0</v>
      </c>
      <c r="K30" s="11"/>
    </row>
    <row r="31" spans="1:11" x14ac:dyDescent="0.2">
      <c r="A31" s="6">
        <v>15</v>
      </c>
      <c r="B31" s="26" t="s">
        <v>68</v>
      </c>
      <c r="C31" s="25">
        <v>300</v>
      </c>
      <c r="D31" s="6"/>
      <c r="E31" s="6"/>
      <c r="F31" s="6"/>
      <c r="G31" s="23"/>
      <c r="H31" s="39">
        <f t="shared" si="0"/>
        <v>0</v>
      </c>
      <c r="I31" s="40"/>
      <c r="J31" s="39">
        <f t="shared" si="1"/>
        <v>0</v>
      </c>
      <c r="K31" s="11"/>
    </row>
    <row r="32" spans="1:11" x14ac:dyDescent="0.2">
      <c r="A32" s="6">
        <v>16</v>
      </c>
      <c r="B32" s="26" t="s">
        <v>69</v>
      </c>
      <c r="C32" s="25">
        <v>100</v>
      </c>
      <c r="D32" s="6"/>
      <c r="E32" s="6"/>
      <c r="F32" s="6"/>
      <c r="G32" s="23"/>
      <c r="H32" s="39">
        <f t="shared" si="0"/>
        <v>0</v>
      </c>
      <c r="I32" s="40"/>
      <c r="J32" s="39">
        <f t="shared" si="1"/>
        <v>0</v>
      </c>
      <c r="K32" s="11"/>
    </row>
    <row r="33" spans="1:11" x14ac:dyDescent="0.2">
      <c r="A33" s="6">
        <v>17</v>
      </c>
      <c r="B33" s="26" t="s">
        <v>70</v>
      </c>
      <c r="C33" s="25">
        <v>100</v>
      </c>
      <c r="D33" s="6"/>
      <c r="E33" s="6"/>
      <c r="F33" s="6"/>
      <c r="G33" s="23"/>
      <c r="H33" s="39">
        <f t="shared" si="0"/>
        <v>0</v>
      </c>
      <c r="I33" s="40"/>
      <c r="J33" s="39">
        <f t="shared" si="1"/>
        <v>0</v>
      </c>
      <c r="K33" s="11"/>
    </row>
    <row r="34" spans="1:11" x14ac:dyDescent="0.2">
      <c r="A34" s="6">
        <v>18</v>
      </c>
      <c r="B34" s="26" t="s">
        <v>71</v>
      </c>
      <c r="C34" s="25">
        <v>9000</v>
      </c>
      <c r="D34" s="6"/>
      <c r="E34" s="6"/>
      <c r="F34" s="6"/>
      <c r="G34" s="23"/>
      <c r="H34" s="39">
        <f t="shared" si="0"/>
        <v>0</v>
      </c>
      <c r="I34" s="40"/>
      <c r="J34" s="39">
        <f t="shared" si="1"/>
        <v>0</v>
      </c>
      <c r="K34" s="11"/>
    </row>
    <row r="35" spans="1:11" x14ac:dyDescent="0.2">
      <c r="A35" s="6">
        <v>19</v>
      </c>
      <c r="B35" s="26" t="s">
        <v>72</v>
      </c>
      <c r="C35" s="25">
        <v>1200</v>
      </c>
      <c r="D35" s="6"/>
      <c r="E35" s="6"/>
      <c r="F35" s="6"/>
      <c r="G35" s="23"/>
      <c r="H35" s="39">
        <f t="shared" si="0"/>
        <v>0</v>
      </c>
      <c r="I35" s="40"/>
      <c r="J35" s="39">
        <f t="shared" si="1"/>
        <v>0</v>
      </c>
      <c r="K35" s="11"/>
    </row>
    <row r="36" spans="1:11" x14ac:dyDescent="0.2">
      <c r="A36" s="6">
        <v>20</v>
      </c>
      <c r="B36" s="61" t="s">
        <v>48</v>
      </c>
      <c r="C36" s="62"/>
      <c r="D36" s="62"/>
      <c r="E36" s="62"/>
      <c r="F36" s="62"/>
      <c r="G36" s="62"/>
      <c r="H36" s="62"/>
      <c r="I36" s="62"/>
      <c r="J36" s="62"/>
      <c r="K36" s="63"/>
    </row>
    <row r="37" spans="1:11" x14ac:dyDescent="0.2">
      <c r="A37" s="6" t="s">
        <v>2</v>
      </c>
      <c r="B37" s="6"/>
      <c r="C37" s="27"/>
      <c r="D37" s="6"/>
      <c r="E37" s="6"/>
      <c r="F37" s="6"/>
      <c r="G37" s="23"/>
      <c r="H37" s="39">
        <f t="shared" ref="H37:H40" si="2">F37*G37</f>
        <v>0</v>
      </c>
      <c r="I37" s="40"/>
      <c r="J37" s="39">
        <f t="shared" ref="J37:J40" si="3">H37+H37*I37</f>
        <v>0</v>
      </c>
      <c r="K37" s="11"/>
    </row>
    <row r="38" spans="1:11" x14ac:dyDescent="0.2">
      <c r="A38" s="6" t="s">
        <v>3</v>
      </c>
      <c r="B38" s="6"/>
      <c r="C38" s="27"/>
      <c r="D38" s="6"/>
      <c r="E38" s="6"/>
      <c r="F38" s="6"/>
      <c r="G38" s="23"/>
      <c r="H38" s="39">
        <f t="shared" si="2"/>
        <v>0</v>
      </c>
      <c r="I38" s="40"/>
      <c r="J38" s="39">
        <f t="shared" si="3"/>
        <v>0</v>
      </c>
      <c r="K38" s="11"/>
    </row>
    <row r="39" spans="1:11" x14ac:dyDescent="0.2">
      <c r="A39" s="6" t="s">
        <v>49</v>
      </c>
      <c r="B39" s="6"/>
      <c r="C39" s="27"/>
      <c r="D39" s="6"/>
      <c r="E39" s="6"/>
      <c r="F39" s="6"/>
      <c r="G39" s="23"/>
      <c r="H39" s="39">
        <f t="shared" si="2"/>
        <v>0</v>
      </c>
      <c r="I39" s="40"/>
      <c r="J39" s="39">
        <f t="shared" si="3"/>
        <v>0</v>
      </c>
      <c r="K39" s="11"/>
    </row>
    <row r="40" spans="1:11" x14ac:dyDescent="0.2">
      <c r="A40" s="6" t="s">
        <v>50</v>
      </c>
      <c r="B40" s="6"/>
      <c r="C40" s="27"/>
      <c r="D40" s="6"/>
      <c r="E40" s="6"/>
      <c r="F40" s="6"/>
      <c r="G40" s="23"/>
      <c r="H40" s="39">
        <f t="shared" si="2"/>
        <v>0</v>
      </c>
      <c r="I40" s="40"/>
      <c r="J40" s="39">
        <f t="shared" si="3"/>
        <v>0</v>
      </c>
      <c r="K40" s="11"/>
    </row>
    <row r="41" spans="1:11" x14ac:dyDescent="0.2">
      <c r="A41" s="6">
        <v>21</v>
      </c>
      <c r="B41" s="64" t="s">
        <v>51</v>
      </c>
      <c r="C41" s="65"/>
      <c r="D41" s="65"/>
      <c r="E41" s="65"/>
      <c r="F41" s="65"/>
      <c r="G41" s="65"/>
      <c r="H41" s="65"/>
      <c r="I41" s="65"/>
      <c r="J41" s="65"/>
      <c r="K41" s="66"/>
    </row>
    <row r="42" spans="1:11" x14ac:dyDescent="0.2">
      <c r="A42" s="6" t="s">
        <v>2</v>
      </c>
      <c r="B42" s="28"/>
      <c r="C42" s="29"/>
      <c r="D42" s="28"/>
      <c r="E42" s="6"/>
      <c r="F42" s="6"/>
      <c r="G42" s="23"/>
      <c r="H42" s="39">
        <f t="shared" ref="H42:H45" si="4">F42*G42</f>
        <v>0</v>
      </c>
      <c r="I42" s="40"/>
      <c r="J42" s="39">
        <f t="shared" ref="J42:J45" si="5">H42+H42*I42</f>
        <v>0</v>
      </c>
      <c r="K42" s="11"/>
    </row>
    <row r="43" spans="1:11" x14ac:dyDescent="0.2">
      <c r="A43" s="6" t="s">
        <v>3</v>
      </c>
      <c r="B43" s="28"/>
      <c r="C43" s="29"/>
      <c r="D43" s="28"/>
      <c r="E43" s="6"/>
      <c r="F43" s="6"/>
      <c r="G43" s="23"/>
      <c r="H43" s="39">
        <f t="shared" si="4"/>
        <v>0</v>
      </c>
      <c r="I43" s="40"/>
      <c r="J43" s="39">
        <f t="shared" si="5"/>
        <v>0</v>
      </c>
      <c r="K43" s="11"/>
    </row>
    <row r="44" spans="1:11" x14ac:dyDescent="0.2">
      <c r="A44" s="6" t="s">
        <v>49</v>
      </c>
      <c r="B44" s="28"/>
      <c r="C44" s="29"/>
      <c r="D44" s="28"/>
      <c r="E44" s="6"/>
      <c r="F44" s="6"/>
      <c r="G44" s="23"/>
      <c r="H44" s="39">
        <f t="shared" si="4"/>
        <v>0</v>
      </c>
      <c r="I44" s="40"/>
      <c r="J44" s="39">
        <f t="shared" si="5"/>
        <v>0</v>
      </c>
      <c r="K44" s="11"/>
    </row>
    <row r="45" spans="1:11" x14ac:dyDescent="0.2">
      <c r="A45" s="6" t="s">
        <v>50</v>
      </c>
      <c r="B45" s="28"/>
      <c r="C45" s="29"/>
      <c r="D45" s="28"/>
      <c r="E45" s="6"/>
      <c r="F45" s="6"/>
      <c r="G45" s="23"/>
      <c r="H45" s="39">
        <f t="shared" si="4"/>
        <v>0</v>
      </c>
      <c r="I45" s="40"/>
      <c r="J45" s="39">
        <f t="shared" si="5"/>
        <v>0</v>
      </c>
      <c r="K45" s="11"/>
    </row>
    <row r="46" spans="1:11" x14ac:dyDescent="0.2">
      <c r="A46" s="6">
        <v>22</v>
      </c>
      <c r="B46" s="67" t="s">
        <v>52</v>
      </c>
      <c r="C46" s="68"/>
      <c r="D46" s="68"/>
      <c r="E46" s="68"/>
      <c r="F46" s="68"/>
      <c r="G46" s="68"/>
      <c r="H46" s="68"/>
      <c r="I46" s="68"/>
      <c r="J46" s="68"/>
      <c r="K46" s="69"/>
    </row>
    <row r="47" spans="1:11" x14ac:dyDescent="0.2">
      <c r="A47" s="6" t="s">
        <v>2</v>
      </c>
      <c r="B47" s="6"/>
      <c r="C47" s="27"/>
      <c r="D47" s="6"/>
      <c r="E47" s="6"/>
      <c r="F47" s="6"/>
      <c r="G47" s="23"/>
      <c r="H47" s="39">
        <f t="shared" ref="H47:H55" si="6">F47*G47</f>
        <v>0</v>
      </c>
      <c r="I47" s="40"/>
      <c r="J47" s="39">
        <f t="shared" ref="J47:J55" si="7">H47+H47*I47</f>
        <v>0</v>
      </c>
      <c r="K47" s="11"/>
    </row>
    <row r="48" spans="1:11" x14ac:dyDescent="0.2">
      <c r="A48" s="6" t="s">
        <v>3</v>
      </c>
      <c r="B48" s="6"/>
      <c r="C48" s="27"/>
      <c r="D48" s="6"/>
      <c r="E48" s="6"/>
      <c r="F48" s="6"/>
      <c r="G48" s="23"/>
      <c r="H48" s="39">
        <f t="shared" si="6"/>
        <v>0</v>
      </c>
      <c r="I48" s="40"/>
      <c r="J48" s="39">
        <f t="shared" si="7"/>
        <v>0</v>
      </c>
      <c r="K48" s="11"/>
    </row>
    <row r="49" spans="1:11" x14ac:dyDescent="0.2">
      <c r="A49" s="6" t="s">
        <v>49</v>
      </c>
      <c r="B49" s="6"/>
      <c r="C49" s="27"/>
      <c r="D49" s="6"/>
      <c r="E49" s="6"/>
      <c r="F49" s="6"/>
      <c r="G49" s="23"/>
      <c r="H49" s="39">
        <f t="shared" si="6"/>
        <v>0</v>
      </c>
      <c r="I49" s="40"/>
      <c r="J49" s="39">
        <f t="shared" si="7"/>
        <v>0</v>
      </c>
      <c r="K49" s="11"/>
    </row>
    <row r="50" spans="1:11" x14ac:dyDescent="0.2">
      <c r="A50" s="6" t="s">
        <v>50</v>
      </c>
      <c r="B50" s="6"/>
      <c r="C50" s="27"/>
      <c r="D50" s="6"/>
      <c r="E50" s="6"/>
      <c r="F50" s="6"/>
      <c r="G50" s="23"/>
      <c r="H50" s="39">
        <f t="shared" si="6"/>
        <v>0</v>
      </c>
      <c r="I50" s="40"/>
      <c r="J50" s="39">
        <f t="shared" si="7"/>
        <v>0</v>
      </c>
      <c r="K50" s="11"/>
    </row>
    <row r="51" spans="1:11" ht="25.5" customHeight="1" x14ac:dyDescent="0.2">
      <c r="A51" s="6">
        <v>23</v>
      </c>
      <c r="B51" s="71" t="s">
        <v>73</v>
      </c>
      <c r="C51" s="72"/>
      <c r="D51" s="73"/>
      <c r="E51" s="6">
        <v>1</v>
      </c>
      <c r="F51" s="30">
        <v>8</v>
      </c>
      <c r="G51" s="23"/>
      <c r="H51" s="39">
        <f t="shared" si="6"/>
        <v>0</v>
      </c>
      <c r="I51" s="40"/>
      <c r="J51" s="39">
        <f t="shared" si="7"/>
        <v>0</v>
      </c>
      <c r="K51" s="11"/>
    </row>
    <row r="52" spans="1:11" x14ac:dyDescent="0.2">
      <c r="A52" s="6" t="s">
        <v>2</v>
      </c>
      <c r="B52" s="74" t="s">
        <v>136</v>
      </c>
      <c r="C52" s="75"/>
      <c r="D52" s="75"/>
      <c r="E52" s="75"/>
      <c r="F52" s="75"/>
      <c r="G52" s="75"/>
      <c r="H52" s="75"/>
      <c r="I52" s="75"/>
      <c r="J52" s="75"/>
      <c r="K52" s="76"/>
    </row>
    <row r="53" spans="1:11" x14ac:dyDescent="0.2">
      <c r="A53" s="6" t="s">
        <v>3</v>
      </c>
      <c r="B53" s="31"/>
      <c r="C53" s="32"/>
      <c r="D53" s="6"/>
      <c r="E53" s="6"/>
      <c r="F53" s="6"/>
      <c r="G53" s="23"/>
      <c r="H53" s="39">
        <f t="shared" si="6"/>
        <v>0</v>
      </c>
      <c r="I53" s="40"/>
      <c r="J53" s="39">
        <f t="shared" si="7"/>
        <v>0</v>
      </c>
      <c r="K53" s="11"/>
    </row>
    <row r="54" spans="1:11" x14ac:dyDescent="0.2">
      <c r="A54" s="6" t="s">
        <v>49</v>
      </c>
      <c r="B54" s="31"/>
      <c r="C54" s="32"/>
      <c r="D54" s="6"/>
      <c r="E54" s="6"/>
      <c r="F54" s="6"/>
      <c r="G54" s="23"/>
      <c r="H54" s="39">
        <f t="shared" si="6"/>
        <v>0</v>
      </c>
      <c r="I54" s="40"/>
      <c r="J54" s="39">
        <f t="shared" si="7"/>
        <v>0</v>
      </c>
      <c r="K54" s="11"/>
    </row>
    <row r="55" spans="1:11" ht="13.5" thickBot="1" x14ac:dyDescent="0.25">
      <c r="A55" s="6" t="s">
        <v>50</v>
      </c>
      <c r="B55" s="31"/>
      <c r="C55" s="32"/>
      <c r="D55" s="6"/>
      <c r="E55" s="6"/>
      <c r="F55" s="6"/>
      <c r="G55" s="23"/>
      <c r="H55" s="39">
        <f t="shared" si="6"/>
        <v>0</v>
      </c>
      <c r="I55" s="40"/>
      <c r="J55" s="39">
        <f t="shared" si="7"/>
        <v>0</v>
      </c>
      <c r="K55" s="11"/>
    </row>
    <row r="56" spans="1:11" ht="13.5" thickBot="1" x14ac:dyDescent="0.25">
      <c r="A56" s="12"/>
      <c r="B56" s="12"/>
      <c r="C56" s="13"/>
      <c r="D56" s="12"/>
      <c r="E56" s="56" t="s">
        <v>74</v>
      </c>
      <c r="F56" s="57"/>
      <c r="G56" s="58"/>
      <c r="H56" s="14">
        <f>SUM(H53:H55,H47:H51,H42:H45,H37:H40,H17:H35)</f>
        <v>0</v>
      </c>
      <c r="I56" s="15" t="s">
        <v>13</v>
      </c>
      <c r="J56" s="16">
        <f>SUM(J53:J55,J47:J51,J42:J45,J37:J40,J17:J35)</f>
        <v>0</v>
      </c>
    </row>
    <row r="57" spans="1:11" x14ac:dyDescent="0.2">
      <c r="A57" s="70" t="s">
        <v>1</v>
      </c>
      <c r="B57" s="70"/>
      <c r="C57" s="70"/>
      <c r="D57" s="70"/>
      <c r="E57" s="70"/>
      <c r="F57" s="70"/>
      <c r="G57" s="70"/>
      <c r="H57" s="70"/>
      <c r="I57" s="70"/>
      <c r="J57" s="70"/>
    </row>
    <row r="58" spans="1:11" x14ac:dyDescent="0.2">
      <c r="A58" s="70" t="s">
        <v>55</v>
      </c>
      <c r="B58" s="70"/>
      <c r="C58" s="70"/>
      <c r="D58" s="70"/>
      <c r="E58" s="70"/>
      <c r="F58" s="70"/>
      <c r="G58" s="70"/>
      <c r="H58" s="70"/>
      <c r="I58" s="70"/>
      <c r="J58" s="70"/>
    </row>
    <row r="60" spans="1:11" x14ac:dyDescent="0.2">
      <c r="A60" s="60" t="s">
        <v>132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1" ht="76.5" x14ac:dyDescent="0.2">
      <c r="A61" s="2" t="s">
        <v>0</v>
      </c>
      <c r="B61" s="2" t="s">
        <v>77</v>
      </c>
      <c r="C61" s="3" t="s">
        <v>91</v>
      </c>
      <c r="D61" s="2" t="s">
        <v>92</v>
      </c>
      <c r="E61" s="2" t="s">
        <v>78</v>
      </c>
      <c r="F61" s="2" t="s">
        <v>113</v>
      </c>
      <c r="G61" s="2" t="s">
        <v>114</v>
      </c>
      <c r="H61" s="2" t="s">
        <v>79</v>
      </c>
      <c r="I61" s="2" t="s">
        <v>80</v>
      </c>
      <c r="J61" s="2" t="s">
        <v>81</v>
      </c>
      <c r="K61" s="2" t="s">
        <v>82</v>
      </c>
    </row>
    <row r="62" spans="1:11" x14ac:dyDescent="0.2">
      <c r="A62" s="4" t="s">
        <v>4</v>
      </c>
      <c r="B62" s="4" t="s">
        <v>5</v>
      </c>
      <c r="C62" s="5" t="s">
        <v>6</v>
      </c>
      <c r="D62" s="4" t="s">
        <v>7</v>
      </c>
      <c r="E62" s="4" t="s">
        <v>8</v>
      </c>
      <c r="F62" s="4" t="s">
        <v>9</v>
      </c>
      <c r="G62" s="4" t="s">
        <v>83</v>
      </c>
      <c r="H62" s="4" t="s">
        <v>10</v>
      </c>
      <c r="I62" s="4" t="s">
        <v>84</v>
      </c>
      <c r="J62" s="4" t="s">
        <v>85</v>
      </c>
      <c r="K62" s="4" t="s">
        <v>86</v>
      </c>
    </row>
    <row r="63" spans="1:11" ht="51" x14ac:dyDescent="0.2">
      <c r="A63" s="6">
        <v>1</v>
      </c>
      <c r="B63" s="24" t="s">
        <v>105</v>
      </c>
      <c r="C63" s="25">
        <v>700</v>
      </c>
      <c r="D63" s="6"/>
      <c r="E63" s="6"/>
      <c r="F63" s="6"/>
      <c r="G63" s="23"/>
      <c r="H63" s="39">
        <f>F63*G63</f>
        <v>0</v>
      </c>
      <c r="I63" s="40"/>
      <c r="J63" s="39">
        <f>H63+H63*I63</f>
        <v>0</v>
      </c>
      <c r="K63" s="11"/>
    </row>
    <row r="64" spans="1:11" x14ac:dyDescent="0.2">
      <c r="A64" s="6">
        <v>2</v>
      </c>
      <c r="B64" s="61" t="s">
        <v>48</v>
      </c>
      <c r="C64" s="62"/>
      <c r="D64" s="62"/>
      <c r="E64" s="62"/>
      <c r="F64" s="62"/>
      <c r="G64" s="62"/>
      <c r="H64" s="62"/>
      <c r="I64" s="62"/>
      <c r="J64" s="62"/>
      <c r="K64" s="63"/>
    </row>
    <row r="65" spans="1:12" x14ac:dyDescent="0.2">
      <c r="A65" s="6" t="s">
        <v>2</v>
      </c>
      <c r="B65" s="6"/>
      <c r="C65" s="27"/>
      <c r="D65" s="6"/>
      <c r="E65" s="6"/>
      <c r="F65" s="6"/>
      <c r="G65" s="23"/>
      <c r="H65" s="39">
        <f>F65*G65</f>
        <v>0</v>
      </c>
      <c r="I65" s="40"/>
      <c r="J65" s="39">
        <f>H65+H65*I65</f>
        <v>0</v>
      </c>
      <c r="K65" s="11"/>
    </row>
    <row r="66" spans="1:12" x14ac:dyDescent="0.2">
      <c r="A66" s="6">
        <v>3</v>
      </c>
      <c r="B66" s="64" t="s">
        <v>51</v>
      </c>
      <c r="C66" s="65"/>
      <c r="D66" s="65"/>
      <c r="E66" s="65"/>
      <c r="F66" s="65"/>
      <c r="G66" s="65"/>
      <c r="H66" s="65"/>
      <c r="I66" s="65"/>
      <c r="J66" s="65"/>
      <c r="K66" s="66"/>
    </row>
    <row r="67" spans="1:12" x14ac:dyDescent="0.2">
      <c r="A67" s="6" t="s">
        <v>2</v>
      </c>
      <c r="B67" s="28"/>
      <c r="C67" s="29"/>
      <c r="D67" s="28"/>
      <c r="E67" s="6"/>
      <c r="F67" s="6"/>
      <c r="G67" s="23"/>
      <c r="H67" s="39">
        <f>F67*G67</f>
        <v>0</v>
      </c>
      <c r="I67" s="40"/>
      <c r="J67" s="39">
        <f>H67+H67*I67</f>
        <v>0</v>
      </c>
      <c r="K67" s="11"/>
    </row>
    <row r="68" spans="1:12" x14ac:dyDescent="0.2">
      <c r="A68" s="6">
        <v>4</v>
      </c>
      <c r="B68" s="67" t="s">
        <v>52</v>
      </c>
      <c r="C68" s="68"/>
      <c r="D68" s="68"/>
      <c r="E68" s="68"/>
      <c r="F68" s="68"/>
      <c r="G68" s="68"/>
      <c r="H68" s="68"/>
      <c r="I68" s="68"/>
      <c r="J68" s="68"/>
      <c r="K68" s="69"/>
    </row>
    <row r="69" spans="1:12" x14ac:dyDescent="0.2">
      <c r="A69" s="6" t="s">
        <v>2</v>
      </c>
      <c r="B69" s="6"/>
      <c r="C69" s="27"/>
      <c r="D69" s="6"/>
      <c r="E69" s="6"/>
      <c r="F69" s="6"/>
      <c r="G69" s="23"/>
      <c r="H69" s="39">
        <f t="shared" ref="H69:H71" si="8">F69*G69</f>
        <v>0</v>
      </c>
      <c r="I69" s="40"/>
      <c r="J69" s="39">
        <f t="shared" ref="J69:J71" si="9">H69+H69*I69</f>
        <v>0</v>
      </c>
      <c r="K69" s="11"/>
    </row>
    <row r="70" spans="1:12" ht="15" customHeight="1" x14ac:dyDescent="0.2">
      <c r="A70" s="6">
        <v>5</v>
      </c>
      <c r="B70" s="71" t="s">
        <v>73</v>
      </c>
      <c r="C70" s="72"/>
      <c r="D70" s="73"/>
      <c r="E70" s="6">
        <v>1</v>
      </c>
      <c r="F70" s="30">
        <v>8</v>
      </c>
      <c r="G70" s="23"/>
      <c r="H70" s="39">
        <f t="shared" si="8"/>
        <v>0</v>
      </c>
      <c r="I70" s="40"/>
      <c r="J70" s="39">
        <f t="shared" si="9"/>
        <v>0</v>
      </c>
      <c r="K70" s="11"/>
    </row>
    <row r="71" spans="1:12" ht="13.5" customHeight="1" thickBot="1" x14ac:dyDescent="0.25">
      <c r="A71" s="6">
        <v>6</v>
      </c>
      <c r="B71" s="79" t="s">
        <v>76</v>
      </c>
      <c r="C71" s="79"/>
      <c r="D71" s="79"/>
      <c r="E71" s="6">
        <v>1</v>
      </c>
      <c r="F71" s="6">
        <v>1</v>
      </c>
      <c r="G71" s="23"/>
      <c r="H71" s="39">
        <f t="shared" si="8"/>
        <v>0</v>
      </c>
      <c r="I71" s="40"/>
      <c r="J71" s="39">
        <f t="shared" si="9"/>
        <v>0</v>
      </c>
      <c r="K71" s="11"/>
    </row>
    <row r="72" spans="1:12" ht="13.5" thickBot="1" x14ac:dyDescent="0.25">
      <c r="A72" s="12"/>
      <c r="B72" s="12"/>
      <c r="C72" s="13"/>
      <c r="D72" s="12"/>
      <c r="E72" s="56" t="s">
        <v>75</v>
      </c>
      <c r="F72" s="57"/>
      <c r="G72" s="58"/>
      <c r="H72" s="14">
        <f>SUM(H63,H65,H67,H69,H70,H71)</f>
        <v>0</v>
      </c>
      <c r="I72" s="15" t="s">
        <v>13</v>
      </c>
      <c r="J72" s="16">
        <f>SUM(J63,J65,J67,J69,J70,J71)</f>
        <v>0</v>
      </c>
    </row>
    <row r="73" spans="1:12" x14ac:dyDescent="0.2">
      <c r="A73" s="70" t="s">
        <v>1</v>
      </c>
      <c r="B73" s="70"/>
      <c r="C73" s="70"/>
      <c r="D73" s="70"/>
      <c r="E73" s="70"/>
      <c r="F73" s="70"/>
      <c r="G73" s="70"/>
      <c r="H73" s="70"/>
      <c r="I73" s="70"/>
      <c r="J73" s="70"/>
    </row>
    <row r="74" spans="1:12" x14ac:dyDescent="0.2">
      <c r="A74" s="70" t="s">
        <v>55</v>
      </c>
      <c r="B74" s="70"/>
      <c r="C74" s="70"/>
      <c r="D74" s="70"/>
      <c r="E74" s="70"/>
      <c r="F74" s="70"/>
      <c r="G74" s="70"/>
      <c r="H74" s="70"/>
      <c r="I74" s="70"/>
      <c r="J74" s="70"/>
    </row>
    <row r="76" spans="1:12" ht="15" customHeight="1" x14ac:dyDescent="0.2">
      <c r="A76" s="78" t="s">
        <v>131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33"/>
    </row>
    <row r="77" spans="1:12" ht="76.5" x14ac:dyDescent="0.2">
      <c r="A77" s="2" t="s">
        <v>0</v>
      </c>
      <c r="B77" s="2" t="s">
        <v>77</v>
      </c>
      <c r="C77" s="3" t="s">
        <v>91</v>
      </c>
      <c r="D77" s="2" t="s">
        <v>92</v>
      </c>
      <c r="E77" s="2" t="s">
        <v>78</v>
      </c>
      <c r="F77" s="2" t="s">
        <v>113</v>
      </c>
      <c r="G77" s="2" t="s">
        <v>114</v>
      </c>
      <c r="H77" s="2" t="s">
        <v>79</v>
      </c>
      <c r="I77" s="2" t="s">
        <v>80</v>
      </c>
      <c r="J77" s="2" t="s">
        <v>81</v>
      </c>
      <c r="K77" s="2" t="s">
        <v>82</v>
      </c>
    </row>
    <row r="78" spans="1:12" x14ac:dyDescent="0.2">
      <c r="A78" s="4" t="s">
        <v>4</v>
      </c>
      <c r="B78" s="4" t="s">
        <v>5</v>
      </c>
      <c r="C78" s="5" t="s">
        <v>6</v>
      </c>
      <c r="D78" s="4" t="s">
        <v>7</v>
      </c>
      <c r="E78" s="4" t="s">
        <v>8</v>
      </c>
      <c r="F78" s="4" t="s">
        <v>9</v>
      </c>
      <c r="G78" s="4" t="s">
        <v>83</v>
      </c>
      <c r="H78" s="4" t="s">
        <v>10</v>
      </c>
      <c r="I78" s="4" t="s">
        <v>84</v>
      </c>
      <c r="J78" s="4" t="s">
        <v>85</v>
      </c>
      <c r="K78" s="4" t="s">
        <v>86</v>
      </c>
    </row>
    <row r="79" spans="1:12" ht="25.5" x14ac:dyDescent="0.2">
      <c r="A79" s="4">
        <v>1</v>
      </c>
      <c r="B79" s="34" t="s">
        <v>87</v>
      </c>
      <c r="C79" s="35">
        <v>6000</v>
      </c>
      <c r="D79" s="36"/>
      <c r="E79" s="36"/>
      <c r="F79" s="37"/>
      <c r="G79" s="38"/>
      <c r="H79" s="39">
        <f>F79*G79</f>
        <v>0</v>
      </c>
      <c r="I79" s="40"/>
      <c r="J79" s="39">
        <f>H79+H79*I79</f>
        <v>0</v>
      </c>
      <c r="K79" s="41"/>
    </row>
    <row r="80" spans="1:12" x14ac:dyDescent="0.2">
      <c r="A80" s="4">
        <v>2</v>
      </c>
      <c r="B80" s="34" t="s">
        <v>88</v>
      </c>
      <c r="C80" s="35">
        <v>6000</v>
      </c>
      <c r="D80" s="36"/>
      <c r="E80" s="36"/>
      <c r="F80" s="37"/>
      <c r="G80" s="38"/>
      <c r="H80" s="39">
        <f>F80*G80</f>
        <v>0</v>
      </c>
      <c r="I80" s="40"/>
      <c r="J80" s="39">
        <f>H80+H80*I80</f>
        <v>0</v>
      </c>
      <c r="K80" s="36"/>
    </row>
    <row r="81" spans="1:11" x14ac:dyDescent="0.2">
      <c r="A81" s="4">
        <v>3</v>
      </c>
      <c r="B81" s="34" t="s">
        <v>89</v>
      </c>
      <c r="C81" s="35">
        <v>910</v>
      </c>
      <c r="D81" s="36"/>
      <c r="E81" s="36"/>
      <c r="F81" s="37"/>
      <c r="G81" s="38"/>
      <c r="H81" s="39">
        <f>F81*G81</f>
        <v>0</v>
      </c>
      <c r="I81" s="40"/>
      <c r="J81" s="39">
        <f>H81+H81*I81</f>
        <v>0</v>
      </c>
      <c r="K81" s="36"/>
    </row>
    <row r="82" spans="1:11" x14ac:dyDescent="0.2">
      <c r="A82" s="6">
        <v>4</v>
      </c>
      <c r="B82" s="64" t="s">
        <v>48</v>
      </c>
      <c r="C82" s="65"/>
      <c r="D82" s="65"/>
      <c r="E82" s="65"/>
      <c r="F82" s="65"/>
      <c r="G82" s="65"/>
      <c r="H82" s="65"/>
      <c r="I82" s="65"/>
      <c r="J82" s="65"/>
      <c r="K82" s="66"/>
    </row>
    <row r="83" spans="1:11" x14ac:dyDescent="0.2">
      <c r="A83" s="6" t="s">
        <v>2</v>
      </c>
      <c r="B83" s="6"/>
      <c r="C83" s="27"/>
      <c r="D83" s="6"/>
      <c r="E83" s="6"/>
      <c r="F83" s="23"/>
      <c r="G83" s="23"/>
      <c r="H83" s="39">
        <f t="shared" ref="H83:H86" si="10">F83*G83</f>
        <v>0</v>
      </c>
      <c r="I83" s="40"/>
      <c r="J83" s="39">
        <f t="shared" ref="J83:J86" si="11">H83+H83*I83</f>
        <v>0</v>
      </c>
      <c r="K83" s="11"/>
    </row>
    <row r="84" spans="1:11" x14ac:dyDescent="0.2">
      <c r="A84" s="6" t="s">
        <v>3</v>
      </c>
      <c r="B84" s="6"/>
      <c r="C84" s="27"/>
      <c r="D84" s="6"/>
      <c r="E84" s="6"/>
      <c r="F84" s="23"/>
      <c r="G84" s="23"/>
      <c r="H84" s="39">
        <f t="shared" si="10"/>
        <v>0</v>
      </c>
      <c r="I84" s="40"/>
      <c r="J84" s="39">
        <f t="shared" si="11"/>
        <v>0</v>
      </c>
      <c r="K84" s="11"/>
    </row>
    <row r="85" spans="1:11" x14ac:dyDescent="0.2">
      <c r="A85" s="6" t="s">
        <v>49</v>
      </c>
      <c r="B85" s="6"/>
      <c r="C85" s="27"/>
      <c r="D85" s="6"/>
      <c r="E85" s="6"/>
      <c r="F85" s="23"/>
      <c r="G85" s="23"/>
      <c r="H85" s="39">
        <f t="shared" si="10"/>
        <v>0</v>
      </c>
      <c r="I85" s="40"/>
      <c r="J85" s="39">
        <f t="shared" si="11"/>
        <v>0</v>
      </c>
      <c r="K85" s="11"/>
    </row>
    <row r="86" spans="1:11" x14ac:dyDescent="0.2">
      <c r="A86" s="6" t="s">
        <v>50</v>
      </c>
      <c r="B86" s="6"/>
      <c r="C86" s="27"/>
      <c r="D86" s="6"/>
      <c r="E86" s="6"/>
      <c r="F86" s="23"/>
      <c r="G86" s="23"/>
      <c r="H86" s="39">
        <f t="shared" si="10"/>
        <v>0</v>
      </c>
      <c r="I86" s="40"/>
      <c r="J86" s="39">
        <f t="shared" si="11"/>
        <v>0</v>
      </c>
      <c r="K86" s="11"/>
    </row>
    <row r="87" spans="1:11" x14ac:dyDescent="0.2">
      <c r="A87" s="6">
        <v>5</v>
      </c>
      <c r="B87" s="77" t="s">
        <v>51</v>
      </c>
      <c r="C87" s="77"/>
      <c r="D87" s="77"/>
      <c r="E87" s="77"/>
      <c r="F87" s="77"/>
      <c r="G87" s="77"/>
      <c r="H87" s="77"/>
      <c r="I87" s="77"/>
      <c r="J87" s="77"/>
      <c r="K87" s="77"/>
    </row>
    <row r="88" spans="1:11" x14ac:dyDescent="0.2">
      <c r="A88" s="6" t="s">
        <v>2</v>
      </c>
      <c r="B88" s="28"/>
      <c r="C88" s="29"/>
      <c r="D88" s="28"/>
      <c r="E88" s="6"/>
      <c r="F88" s="23"/>
      <c r="G88" s="23"/>
      <c r="H88" s="39">
        <f t="shared" ref="H88:H91" si="12">F88*G88</f>
        <v>0</v>
      </c>
      <c r="I88" s="40"/>
      <c r="J88" s="39">
        <f t="shared" ref="J88:J91" si="13">H88+H88*I88</f>
        <v>0</v>
      </c>
      <c r="K88" s="11"/>
    </row>
    <row r="89" spans="1:11" x14ac:dyDescent="0.2">
      <c r="A89" s="6" t="s">
        <v>3</v>
      </c>
      <c r="B89" s="28"/>
      <c r="C89" s="29"/>
      <c r="D89" s="28"/>
      <c r="E89" s="6"/>
      <c r="F89" s="23"/>
      <c r="G89" s="23"/>
      <c r="H89" s="39">
        <f t="shared" si="12"/>
        <v>0</v>
      </c>
      <c r="I89" s="40"/>
      <c r="J89" s="39">
        <f t="shared" si="13"/>
        <v>0</v>
      </c>
      <c r="K89" s="11"/>
    </row>
    <row r="90" spans="1:11" x14ac:dyDescent="0.2">
      <c r="A90" s="6" t="s">
        <v>49</v>
      </c>
      <c r="B90" s="28"/>
      <c r="C90" s="29"/>
      <c r="D90" s="28"/>
      <c r="E90" s="6"/>
      <c r="F90" s="23"/>
      <c r="G90" s="23"/>
      <c r="H90" s="39">
        <f t="shared" si="12"/>
        <v>0</v>
      </c>
      <c r="I90" s="40"/>
      <c r="J90" s="39">
        <f t="shared" si="13"/>
        <v>0</v>
      </c>
      <c r="K90" s="11"/>
    </row>
    <row r="91" spans="1:11" x14ac:dyDescent="0.2">
      <c r="A91" s="6" t="s">
        <v>50</v>
      </c>
      <c r="B91" s="28"/>
      <c r="C91" s="29"/>
      <c r="D91" s="28"/>
      <c r="E91" s="6"/>
      <c r="F91" s="23"/>
      <c r="G91" s="23"/>
      <c r="H91" s="39">
        <f t="shared" si="12"/>
        <v>0</v>
      </c>
      <c r="I91" s="40"/>
      <c r="J91" s="39">
        <f t="shared" si="13"/>
        <v>0</v>
      </c>
      <c r="K91" s="11"/>
    </row>
    <row r="92" spans="1:11" x14ac:dyDescent="0.2">
      <c r="A92" s="6">
        <v>6</v>
      </c>
      <c r="B92" s="80" t="s">
        <v>52</v>
      </c>
      <c r="C92" s="80"/>
      <c r="D92" s="80"/>
      <c r="E92" s="80"/>
      <c r="F92" s="80"/>
      <c r="G92" s="80"/>
      <c r="H92" s="80"/>
      <c r="I92" s="80"/>
      <c r="J92" s="80"/>
      <c r="K92" s="80"/>
    </row>
    <row r="93" spans="1:11" x14ac:dyDescent="0.2">
      <c r="A93" s="6" t="s">
        <v>2</v>
      </c>
      <c r="B93" s="6"/>
      <c r="C93" s="27"/>
      <c r="D93" s="6"/>
      <c r="E93" s="6"/>
      <c r="F93" s="23"/>
      <c r="G93" s="23"/>
      <c r="H93" s="39">
        <f t="shared" ref="H93:H101" si="14">F93*G93</f>
        <v>0</v>
      </c>
      <c r="I93" s="40"/>
      <c r="J93" s="39">
        <f t="shared" ref="J93:J101" si="15">H93+H93*I93</f>
        <v>0</v>
      </c>
      <c r="K93" s="11"/>
    </row>
    <row r="94" spans="1:11" x14ac:dyDescent="0.2">
      <c r="A94" s="6" t="s">
        <v>3</v>
      </c>
      <c r="B94" s="6"/>
      <c r="C94" s="27"/>
      <c r="D94" s="6"/>
      <c r="E94" s="6"/>
      <c r="F94" s="23"/>
      <c r="G94" s="23"/>
      <c r="H94" s="39">
        <f t="shared" si="14"/>
        <v>0</v>
      </c>
      <c r="I94" s="40"/>
      <c r="J94" s="39">
        <f t="shared" si="15"/>
        <v>0</v>
      </c>
      <c r="K94" s="11"/>
    </row>
    <row r="95" spans="1:11" x14ac:dyDescent="0.2">
      <c r="A95" s="6" t="s">
        <v>49</v>
      </c>
      <c r="B95" s="6"/>
      <c r="C95" s="27"/>
      <c r="D95" s="6"/>
      <c r="E95" s="6"/>
      <c r="F95" s="23"/>
      <c r="G95" s="23"/>
      <c r="H95" s="39">
        <f t="shared" si="14"/>
        <v>0</v>
      </c>
      <c r="I95" s="40"/>
      <c r="J95" s="39">
        <f t="shared" si="15"/>
        <v>0</v>
      </c>
      <c r="K95" s="11"/>
    </row>
    <row r="96" spans="1:11" x14ac:dyDescent="0.2">
      <c r="A96" s="6" t="s">
        <v>50</v>
      </c>
      <c r="B96" s="6"/>
      <c r="C96" s="27"/>
      <c r="D96" s="6"/>
      <c r="E96" s="6"/>
      <c r="F96" s="23"/>
      <c r="G96" s="23"/>
      <c r="H96" s="39">
        <f t="shared" si="14"/>
        <v>0</v>
      </c>
      <c r="I96" s="40"/>
      <c r="J96" s="39">
        <f t="shared" si="15"/>
        <v>0</v>
      </c>
      <c r="K96" s="11"/>
    </row>
    <row r="97" spans="1:12" ht="15" customHeight="1" x14ac:dyDescent="0.2">
      <c r="A97" s="6">
        <v>7</v>
      </c>
      <c r="B97" s="71" t="s">
        <v>73</v>
      </c>
      <c r="C97" s="72"/>
      <c r="D97" s="73"/>
      <c r="E97" s="6">
        <v>1</v>
      </c>
      <c r="F97" s="30">
        <v>8</v>
      </c>
      <c r="G97" s="23"/>
      <c r="H97" s="39">
        <f t="shared" si="14"/>
        <v>0</v>
      </c>
      <c r="I97" s="40"/>
      <c r="J97" s="39">
        <f t="shared" si="15"/>
        <v>0</v>
      </c>
      <c r="K97" s="11"/>
    </row>
    <row r="98" spans="1:12" ht="12.75" customHeight="1" x14ac:dyDescent="0.2">
      <c r="A98" s="6">
        <v>8</v>
      </c>
      <c r="B98" s="74" t="s">
        <v>90</v>
      </c>
      <c r="C98" s="75"/>
      <c r="D98" s="75"/>
      <c r="E98" s="75"/>
      <c r="F98" s="75"/>
      <c r="G98" s="75"/>
      <c r="H98" s="75"/>
      <c r="I98" s="75"/>
      <c r="J98" s="75"/>
      <c r="K98" s="76"/>
    </row>
    <row r="99" spans="1:12" x14ac:dyDescent="0.2">
      <c r="A99" s="6" t="s">
        <v>3</v>
      </c>
      <c r="B99" s="31"/>
      <c r="C99" s="32"/>
      <c r="D99" s="6"/>
      <c r="E99" s="6"/>
      <c r="F99" s="23"/>
      <c r="G99" s="23"/>
      <c r="H99" s="39">
        <f t="shared" si="14"/>
        <v>0</v>
      </c>
      <c r="I99" s="40"/>
      <c r="J99" s="39">
        <f t="shared" si="15"/>
        <v>0</v>
      </c>
      <c r="K99" s="11"/>
    </row>
    <row r="100" spans="1:12" x14ac:dyDescent="0.2">
      <c r="A100" s="6" t="s">
        <v>49</v>
      </c>
      <c r="B100" s="31"/>
      <c r="C100" s="32"/>
      <c r="D100" s="6"/>
      <c r="E100" s="6"/>
      <c r="F100" s="23"/>
      <c r="G100" s="23"/>
      <c r="H100" s="39">
        <f t="shared" si="14"/>
        <v>0</v>
      </c>
      <c r="I100" s="40"/>
      <c r="J100" s="39">
        <f t="shared" si="15"/>
        <v>0</v>
      </c>
      <c r="K100" s="11"/>
    </row>
    <row r="101" spans="1:12" ht="13.5" thickBot="1" x14ac:dyDescent="0.25">
      <c r="A101" s="6" t="s">
        <v>50</v>
      </c>
      <c r="B101" s="31"/>
      <c r="C101" s="32"/>
      <c r="D101" s="6"/>
      <c r="E101" s="6"/>
      <c r="F101" s="23"/>
      <c r="G101" s="23"/>
      <c r="H101" s="39">
        <f t="shared" si="14"/>
        <v>0</v>
      </c>
      <c r="I101" s="40"/>
      <c r="J101" s="39">
        <f t="shared" si="15"/>
        <v>0</v>
      </c>
      <c r="K101" s="11"/>
    </row>
    <row r="102" spans="1:12" ht="13.5" thickBot="1" x14ac:dyDescent="0.25">
      <c r="A102" s="12"/>
      <c r="B102" s="12"/>
      <c r="C102" s="13"/>
      <c r="D102" s="12"/>
      <c r="E102" s="56" t="s">
        <v>93</v>
      </c>
      <c r="F102" s="57"/>
      <c r="G102" s="58"/>
      <c r="H102" s="14">
        <f>SUM(H80:H81,H83:H86,H88:H91,H93:H97,H99:H101)</f>
        <v>0</v>
      </c>
      <c r="I102" s="15" t="s">
        <v>13</v>
      </c>
      <c r="J102" s="16">
        <f>SUM(J79:J81,J83:J86,J88:J91,J93:J97,J99:J101)</f>
        <v>0</v>
      </c>
    </row>
    <row r="103" spans="1:12" x14ac:dyDescent="0.2">
      <c r="A103" s="70" t="s">
        <v>1</v>
      </c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2" x14ac:dyDescent="0.2">
      <c r="A104" s="70" t="s">
        <v>55</v>
      </c>
      <c r="B104" s="70"/>
      <c r="C104" s="70"/>
      <c r="D104" s="70"/>
      <c r="E104" s="70"/>
      <c r="F104" s="70"/>
      <c r="G104" s="70"/>
      <c r="H104" s="70"/>
      <c r="I104" s="70"/>
      <c r="J104" s="70"/>
    </row>
    <row r="106" spans="1:12" ht="15" customHeight="1" x14ac:dyDescent="0.2">
      <c r="A106" s="78" t="s">
        <v>130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33"/>
    </row>
    <row r="107" spans="1:12" ht="76.5" x14ac:dyDescent="0.2">
      <c r="A107" s="2" t="s">
        <v>0</v>
      </c>
      <c r="B107" s="2" t="s">
        <v>77</v>
      </c>
      <c r="C107" s="3" t="s">
        <v>91</v>
      </c>
      <c r="D107" s="2" t="s">
        <v>92</v>
      </c>
      <c r="E107" s="2" t="s">
        <v>78</v>
      </c>
      <c r="F107" s="2" t="s">
        <v>113</v>
      </c>
      <c r="G107" s="2" t="s">
        <v>114</v>
      </c>
      <c r="H107" s="2" t="s">
        <v>79</v>
      </c>
      <c r="I107" s="2" t="s">
        <v>80</v>
      </c>
      <c r="J107" s="2" t="s">
        <v>81</v>
      </c>
      <c r="K107" s="2" t="s">
        <v>82</v>
      </c>
    </row>
    <row r="108" spans="1:12" x14ac:dyDescent="0.2">
      <c r="A108" s="4" t="s">
        <v>4</v>
      </c>
      <c r="B108" s="4" t="s">
        <v>5</v>
      </c>
      <c r="C108" s="5" t="s">
        <v>6</v>
      </c>
      <c r="D108" s="4" t="s">
        <v>7</v>
      </c>
      <c r="E108" s="4" t="s">
        <v>8</v>
      </c>
      <c r="F108" s="4" t="s">
        <v>9</v>
      </c>
      <c r="G108" s="4" t="s">
        <v>83</v>
      </c>
      <c r="H108" s="4" t="s">
        <v>10</v>
      </c>
      <c r="I108" s="4" t="s">
        <v>84</v>
      </c>
      <c r="J108" s="4" t="s">
        <v>85</v>
      </c>
      <c r="K108" s="4" t="s">
        <v>86</v>
      </c>
    </row>
    <row r="109" spans="1:12" x14ac:dyDescent="0.2">
      <c r="A109" s="4">
        <v>1</v>
      </c>
      <c r="B109" s="34" t="s">
        <v>95</v>
      </c>
      <c r="C109" s="35">
        <v>1350</v>
      </c>
      <c r="D109" s="36"/>
      <c r="E109" s="36"/>
      <c r="F109" s="37"/>
      <c r="G109" s="38"/>
      <c r="H109" s="39">
        <f>F109*G109</f>
        <v>0</v>
      </c>
      <c r="I109" s="40"/>
      <c r="J109" s="39">
        <f>H109+H109*I109</f>
        <v>0</v>
      </c>
      <c r="K109" s="41"/>
    </row>
    <row r="110" spans="1:12" x14ac:dyDescent="0.2">
      <c r="A110" s="6">
        <v>4</v>
      </c>
      <c r="B110" s="6" t="s">
        <v>48</v>
      </c>
      <c r="C110" s="27"/>
      <c r="D110" s="6"/>
      <c r="E110" s="6"/>
      <c r="F110" s="6"/>
      <c r="G110" s="6"/>
      <c r="H110" s="6"/>
      <c r="I110" s="6"/>
      <c r="J110" s="11"/>
      <c r="K110" s="11"/>
    </row>
    <row r="111" spans="1:12" x14ac:dyDescent="0.2">
      <c r="A111" s="6" t="s">
        <v>2</v>
      </c>
      <c r="B111" s="6"/>
      <c r="C111" s="27"/>
      <c r="D111" s="6"/>
      <c r="E111" s="6"/>
      <c r="F111" s="23"/>
      <c r="G111" s="23"/>
      <c r="H111" s="39">
        <f t="shared" ref="H111:H114" si="16">F111*G111</f>
        <v>0</v>
      </c>
      <c r="I111" s="40"/>
      <c r="J111" s="39">
        <f t="shared" ref="J111:J114" si="17">H111+H111*I111</f>
        <v>0</v>
      </c>
      <c r="K111" s="11"/>
    </row>
    <row r="112" spans="1:12" x14ac:dyDescent="0.2">
      <c r="A112" s="6" t="s">
        <v>3</v>
      </c>
      <c r="B112" s="6"/>
      <c r="C112" s="27"/>
      <c r="D112" s="6"/>
      <c r="E112" s="6"/>
      <c r="F112" s="23"/>
      <c r="G112" s="23"/>
      <c r="H112" s="39">
        <f t="shared" si="16"/>
        <v>0</v>
      </c>
      <c r="I112" s="40"/>
      <c r="J112" s="39">
        <f t="shared" si="17"/>
        <v>0</v>
      </c>
      <c r="K112" s="11"/>
    </row>
    <row r="113" spans="1:11" x14ac:dyDescent="0.2">
      <c r="A113" s="6" t="s">
        <v>49</v>
      </c>
      <c r="B113" s="6"/>
      <c r="C113" s="27"/>
      <c r="D113" s="6"/>
      <c r="E113" s="6"/>
      <c r="F113" s="23"/>
      <c r="G113" s="23"/>
      <c r="H113" s="39">
        <f t="shared" si="16"/>
        <v>0</v>
      </c>
      <c r="I113" s="40"/>
      <c r="J113" s="39">
        <f t="shared" si="17"/>
        <v>0</v>
      </c>
      <c r="K113" s="11"/>
    </row>
    <row r="114" spans="1:11" x14ac:dyDescent="0.2">
      <c r="A114" s="6" t="s">
        <v>50</v>
      </c>
      <c r="B114" s="6"/>
      <c r="C114" s="27"/>
      <c r="D114" s="6"/>
      <c r="E114" s="6"/>
      <c r="F114" s="23"/>
      <c r="G114" s="23"/>
      <c r="H114" s="39">
        <f t="shared" si="16"/>
        <v>0</v>
      </c>
      <c r="I114" s="40"/>
      <c r="J114" s="39">
        <f t="shared" si="17"/>
        <v>0</v>
      </c>
      <c r="K114" s="11"/>
    </row>
    <row r="115" spans="1:11" x14ac:dyDescent="0.2">
      <c r="A115" s="6">
        <v>5</v>
      </c>
      <c r="B115" s="77" t="s">
        <v>51</v>
      </c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1:11" x14ac:dyDescent="0.2">
      <c r="A116" s="6" t="s">
        <v>2</v>
      </c>
      <c r="B116" s="28"/>
      <c r="C116" s="29"/>
      <c r="D116" s="28"/>
      <c r="E116" s="6"/>
      <c r="F116" s="23"/>
      <c r="G116" s="23"/>
      <c r="H116" s="39">
        <f t="shared" ref="H116:H119" si="18">F116*G116</f>
        <v>0</v>
      </c>
      <c r="I116" s="40"/>
      <c r="J116" s="39">
        <f t="shared" ref="J116:J119" si="19">H116+H116*I116</f>
        <v>0</v>
      </c>
      <c r="K116" s="11"/>
    </row>
    <row r="117" spans="1:11" x14ac:dyDescent="0.2">
      <c r="A117" s="6" t="s">
        <v>3</v>
      </c>
      <c r="B117" s="28"/>
      <c r="C117" s="29"/>
      <c r="D117" s="28"/>
      <c r="E117" s="6"/>
      <c r="F117" s="23"/>
      <c r="G117" s="23"/>
      <c r="H117" s="39">
        <f t="shared" si="18"/>
        <v>0</v>
      </c>
      <c r="I117" s="40"/>
      <c r="J117" s="39">
        <f t="shared" si="19"/>
        <v>0</v>
      </c>
      <c r="K117" s="11"/>
    </row>
    <row r="118" spans="1:11" x14ac:dyDescent="0.2">
      <c r="A118" s="6" t="s">
        <v>49</v>
      </c>
      <c r="B118" s="28"/>
      <c r="C118" s="29"/>
      <c r="D118" s="28"/>
      <c r="E118" s="6"/>
      <c r="F118" s="23"/>
      <c r="G118" s="23"/>
      <c r="H118" s="39">
        <f t="shared" si="18"/>
        <v>0</v>
      </c>
      <c r="I118" s="40"/>
      <c r="J118" s="39">
        <f t="shared" si="19"/>
        <v>0</v>
      </c>
      <c r="K118" s="11"/>
    </row>
    <row r="119" spans="1:11" ht="13.5" thickBot="1" x14ac:dyDescent="0.25">
      <c r="A119" s="6" t="s">
        <v>50</v>
      </c>
      <c r="B119" s="28"/>
      <c r="C119" s="29"/>
      <c r="D119" s="28"/>
      <c r="E119" s="6"/>
      <c r="F119" s="23"/>
      <c r="G119" s="23"/>
      <c r="H119" s="39">
        <f t="shared" si="18"/>
        <v>0</v>
      </c>
      <c r="I119" s="40"/>
      <c r="J119" s="39">
        <f t="shared" si="19"/>
        <v>0</v>
      </c>
      <c r="K119" s="11"/>
    </row>
    <row r="120" spans="1:11" ht="13.5" thickBot="1" x14ac:dyDescent="0.25">
      <c r="A120" s="12"/>
      <c r="B120" s="12"/>
      <c r="C120" s="13"/>
      <c r="D120" s="12"/>
      <c r="E120" s="56" t="s">
        <v>94</v>
      </c>
      <c r="F120" s="57"/>
      <c r="G120" s="58"/>
      <c r="H120" s="14">
        <f>SUM(H109,H111:H114,H116:H119)</f>
        <v>0</v>
      </c>
      <c r="I120" s="15" t="s">
        <v>13</v>
      </c>
      <c r="J120" s="16">
        <f>SUM(J109,J111:J114,J116:J119)</f>
        <v>0</v>
      </c>
    </row>
    <row r="122" spans="1:11" x14ac:dyDescent="0.2">
      <c r="A122" s="78" t="s">
        <v>129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1" ht="76.5" x14ac:dyDescent="0.2">
      <c r="A123" s="2" t="s">
        <v>0</v>
      </c>
      <c r="B123" s="2" t="s">
        <v>77</v>
      </c>
      <c r="C123" s="3" t="s">
        <v>91</v>
      </c>
      <c r="D123" s="2" t="s">
        <v>92</v>
      </c>
      <c r="E123" s="2" t="s">
        <v>78</v>
      </c>
      <c r="F123" s="2" t="s">
        <v>113</v>
      </c>
      <c r="G123" s="2" t="s">
        <v>114</v>
      </c>
      <c r="H123" s="2" t="s">
        <v>79</v>
      </c>
      <c r="I123" s="2" t="s">
        <v>80</v>
      </c>
      <c r="J123" s="2" t="s">
        <v>81</v>
      </c>
      <c r="K123" s="2" t="s">
        <v>82</v>
      </c>
    </row>
    <row r="124" spans="1:11" x14ac:dyDescent="0.2">
      <c r="A124" s="4" t="s">
        <v>4</v>
      </c>
      <c r="B124" s="4" t="s">
        <v>5</v>
      </c>
      <c r="C124" s="5" t="s">
        <v>6</v>
      </c>
      <c r="D124" s="4" t="s">
        <v>7</v>
      </c>
      <c r="E124" s="4" t="s">
        <v>8</v>
      </c>
      <c r="F124" s="4" t="s">
        <v>9</v>
      </c>
      <c r="G124" s="4" t="s">
        <v>83</v>
      </c>
      <c r="H124" s="4" t="s">
        <v>10</v>
      </c>
      <c r="I124" s="4" t="s">
        <v>84</v>
      </c>
      <c r="J124" s="4" t="s">
        <v>85</v>
      </c>
      <c r="K124" s="4" t="s">
        <v>86</v>
      </c>
    </row>
    <row r="125" spans="1:11" x14ac:dyDescent="0.2">
      <c r="A125" s="4">
        <v>1</v>
      </c>
      <c r="B125" s="34" t="s">
        <v>97</v>
      </c>
      <c r="C125" s="43">
        <v>29500</v>
      </c>
      <c r="D125" s="81" t="s">
        <v>101</v>
      </c>
      <c r="E125" s="82"/>
      <c r="F125" s="82"/>
      <c r="G125" s="82"/>
      <c r="H125" s="82"/>
      <c r="I125" s="82"/>
      <c r="J125" s="82"/>
      <c r="K125" s="83"/>
    </row>
    <row r="126" spans="1:11" x14ac:dyDescent="0.2">
      <c r="A126" s="6">
        <v>2</v>
      </c>
      <c r="B126" s="6" t="s">
        <v>98</v>
      </c>
      <c r="C126" s="42">
        <v>26730</v>
      </c>
      <c r="D126" s="84"/>
      <c r="E126" s="85"/>
      <c r="F126" s="85"/>
      <c r="G126" s="85"/>
      <c r="H126" s="85"/>
      <c r="I126" s="85"/>
      <c r="J126" s="85"/>
      <c r="K126" s="86"/>
    </row>
    <row r="127" spans="1:11" x14ac:dyDescent="0.2">
      <c r="A127" s="6">
        <v>3</v>
      </c>
      <c r="B127" s="6" t="s">
        <v>99</v>
      </c>
      <c r="C127" s="42">
        <v>1710</v>
      </c>
      <c r="D127" s="84"/>
      <c r="E127" s="85"/>
      <c r="F127" s="85"/>
      <c r="G127" s="85"/>
      <c r="H127" s="85"/>
      <c r="I127" s="85"/>
      <c r="J127" s="85"/>
      <c r="K127" s="86"/>
    </row>
    <row r="128" spans="1:11" x14ac:dyDescent="0.2">
      <c r="A128" s="6">
        <v>4</v>
      </c>
      <c r="B128" s="6" t="s">
        <v>100</v>
      </c>
      <c r="C128" s="42">
        <v>665</v>
      </c>
      <c r="D128" s="87"/>
      <c r="E128" s="88"/>
      <c r="F128" s="88"/>
      <c r="G128" s="88"/>
      <c r="H128" s="88"/>
      <c r="I128" s="88"/>
      <c r="J128" s="88"/>
      <c r="K128" s="89"/>
    </row>
    <row r="129" spans="1:11" x14ac:dyDescent="0.2">
      <c r="A129" s="6">
        <v>5</v>
      </c>
      <c r="B129" s="77" t="s">
        <v>51</v>
      </c>
      <c r="C129" s="77"/>
      <c r="D129" s="77"/>
      <c r="E129" s="77"/>
      <c r="F129" s="77"/>
      <c r="G129" s="77"/>
      <c r="H129" s="77"/>
      <c r="I129" s="77"/>
      <c r="J129" s="77"/>
      <c r="K129" s="77"/>
    </row>
    <row r="130" spans="1:11" x14ac:dyDescent="0.2">
      <c r="A130" s="6" t="s">
        <v>2</v>
      </c>
      <c r="B130" s="28"/>
      <c r="C130" s="29"/>
      <c r="D130" s="28"/>
      <c r="E130" s="6"/>
      <c r="F130" s="23"/>
      <c r="G130" s="23"/>
      <c r="H130" s="39">
        <f t="shared" ref="H130:H133" si="20">F130*G130</f>
        <v>0</v>
      </c>
      <c r="I130" s="40"/>
      <c r="J130" s="39">
        <f t="shared" ref="J130:J133" si="21">H130+H130*I130</f>
        <v>0</v>
      </c>
      <c r="K130" s="11"/>
    </row>
    <row r="131" spans="1:11" x14ac:dyDescent="0.2">
      <c r="A131" s="6" t="s">
        <v>3</v>
      </c>
      <c r="B131" s="28"/>
      <c r="C131" s="29"/>
      <c r="D131" s="28"/>
      <c r="E131" s="6"/>
      <c r="F131" s="23"/>
      <c r="G131" s="23"/>
      <c r="H131" s="39">
        <f t="shared" si="20"/>
        <v>0</v>
      </c>
      <c r="I131" s="40"/>
      <c r="J131" s="39">
        <f t="shared" si="21"/>
        <v>0</v>
      </c>
      <c r="K131" s="11"/>
    </row>
    <row r="132" spans="1:11" x14ac:dyDescent="0.2">
      <c r="A132" s="6" t="s">
        <v>49</v>
      </c>
      <c r="B132" s="28"/>
      <c r="C132" s="29"/>
      <c r="D132" s="28"/>
      <c r="E132" s="6"/>
      <c r="F132" s="23"/>
      <c r="G132" s="23"/>
      <c r="H132" s="39">
        <f t="shared" si="20"/>
        <v>0</v>
      </c>
      <c r="I132" s="40"/>
      <c r="J132" s="39">
        <f t="shared" si="21"/>
        <v>0</v>
      </c>
      <c r="K132" s="11"/>
    </row>
    <row r="133" spans="1:11" ht="13.5" thickBot="1" x14ac:dyDescent="0.25">
      <c r="A133" s="6" t="s">
        <v>50</v>
      </c>
      <c r="B133" s="28"/>
      <c r="C133" s="29"/>
      <c r="D133" s="28"/>
      <c r="E133" s="6"/>
      <c r="F133" s="23"/>
      <c r="G133" s="23"/>
      <c r="H133" s="39">
        <f t="shared" si="20"/>
        <v>0</v>
      </c>
      <c r="I133" s="40"/>
      <c r="J133" s="39">
        <f t="shared" si="21"/>
        <v>0</v>
      </c>
      <c r="K133" s="11"/>
    </row>
    <row r="134" spans="1:11" ht="13.5" thickBot="1" x14ac:dyDescent="0.25">
      <c r="A134" s="12"/>
      <c r="B134" s="12"/>
      <c r="C134" s="13"/>
      <c r="D134" s="12"/>
      <c r="E134" s="56" t="s">
        <v>96</v>
      </c>
      <c r="F134" s="57"/>
      <c r="G134" s="58"/>
      <c r="H134" s="14">
        <f>SUM(H130:H133)</f>
        <v>0</v>
      </c>
      <c r="I134" s="15" t="s">
        <v>13</v>
      </c>
      <c r="J134" s="16">
        <f>SUM(J130:J133)</f>
        <v>0</v>
      </c>
    </row>
    <row r="136" spans="1:11" x14ac:dyDescent="0.2">
      <c r="A136" s="78" t="s">
        <v>128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1" ht="76.5" x14ac:dyDescent="0.2">
      <c r="A137" s="2" t="s">
        <v>0</v>
      </c>
      <c r="B137" s="2" t="s">
        <v>77</v>
      </c>
      <c r="C137" s="3" t="s">
        <v>91</v>
      </c>
      <c r="D137" s="2" t="s">
        <v>92</v>
      </c>
      <c r="E137" s="2" t="s">
        <v>78</v>
      </c>
      <c r="F137" s="2" t="s">
        <v>113</v>
      </c>
      <c r="G137" s="2" t="s">
        <v>114</v>
      </c>
      <c r="H137" s="2" t="s">
        <v>79</v>
      </c>
      <c r="I137" s="2" t="s">
        <v>80</v>
      </c>
      <c r="J137" s="2" t="s">
        <v>81</v>
      </c>
      <c r="K137" s="2" t="s">
        <v>82</v>
      </c>
    </row>
    <row r="138" spans="1:11" x14ac:dyDescent="0.2">
      <c r="A138" s="4" t="s">
        <v>4</v>
      </c>
      <c r="B138" s="4" t="s">
        <v>5</v>
      </c>
      <c r="C138" s="5" t="s">
        <v>6</v>
      </c>
      <c r="D138" s="4" t="s">
        <v>7</v>
      </c>
      <c r="E138" s="4" t="s">
        <v>8</v>
      </c>
      <c r="F138" s="4" t="s">
        <v>9</v>
      </c>
      <c r="G138" s="4" t="s">
        <v>83</v>
      </c>
      <c r="H138" s="4" t="s">
        <v>10</v>
      </c>
      <c r="I138" s="4" t="s">
        <v>84</v>
      </c>
      <c r="J138" s="4" t="s">
        <v>85</v>
      </c>
      <c r="K138" s="4" t="s">
        <v>86</v>
      </c>
    </row>
    <row r="139" spans="1:11" x14ac:dyDescent="0.2">
      <c r="A139" s="4">
        <v>1</v>
      </c>
      <c r="B139" s="34" t="s">
        <v>102</v>
      </c>
      <c r="C139" s="43">
        <v>4400</v>
      </c>
      <c r="D139" s="36"/>
      <c r="E139" s="36"/>
      <c r="F139" s="37"/>
      <c r="G139" s="38"/>
      <c r="H139" s="39">
        <f>F139*G139</f>
        <v>0</v>
      </c>
      <c r="I139" s="40"/>
      <c r="J139" s="39">
        <f>H139+H139*I139</f>
        <v>0</v>
      </c>
      <c r="K139" s="41"/>
    </row>
    <row r="140" spans="1:11" x14ac:dyDescent="0.2">
      <c r="A140" s="6">
        <v>2</v>
      </c>
      <c r="B140" s="64" t="s">
        <v>48</v>
      </c>
      <c r="C140" s="65"/>
      <c r="D140" s="65"/>
      <c r="E140" s="65"/>
      <c r="F140" s="65"/>
      <c r="G140" s="65"/>
      <c r="H140" s="65"/>
      <c r="I140" s="65"/>
      <c r="J140" s="65"/>
      <c r="K140" s="66"/>
    </row>
    <row r="141" spans="1:11" x14ac:dyDescent="0.2">
      <c r="A141" s="6" t="s">
        <v>2</v>
      </c>
      <c r="B141" s="6"/>
      <c r="C141" s="27"/>
      <c r="D141" s="6"/>
      <c r="E141" s="6"/>
      <c r="F141" s="23"/>
      <c r="G141" s="23"/>
      <c r="H141" s="39">
        <f t="shared" ref="H141:H144" si="22">F141*G141</f>
        <v>0</v>
      </c>
      <c r="I141" s="40"/>
      <c r="J141" s="39">
        <f t="shared" ref="J141:J144" si="23">H141+H141*I141</f>
        <v>0</v>
      </c>
      <c r="K141" s="11"/>
    </row>
    <row r="142" spans="1:11" x14ac:dyDescent="0.2">
      <c r="A142" s="6" t="s">
        <v>3</v>
      </c>
      <c r="B142" s="6"/>
      <c r="C142" s="27"/>
      <c r="D142" s="6"/>
      <c r="E142" s="6"/>
      <c r="F142" s="23"/>
      <c r="G142" s="23"/>
      <c r="H142" s="39">
        <f t="shared" si="22"/>
        <v>0</v>
      </c>
      <c r="I142" s="40"/>
      <c r="J142" s="39">
        <f t="shared" si="23"/>
        <v>0</v>
      </c>
      <c r="K142" s="11"/>
    </row>
    <row r="143" spans="1:11" x14ac:dyDescent="0.2">
      <c r="A143" s="6" t="s">
        <v>49</v>
      </c>
      <c r="B143" s="6"/>
      <c r="C143" s="27"/>
      <c r="D143" s="6"/>
      <c r="E143" s="6"/>
      <c r="F143" s="23"/>
      <c r="G143" s="23"/>
      <c r="H143" s="39">
        <f t="shared" si="22"/>
        <v>0</v>
      </c>
      <c r="I143" s="40"/>
      <c r="J143" s="39">
        <f t="shared" si="23"/>
        <v>0</v>
      </c>
      <c r="K143" s="11"/>
    </row>
    <row r="144" spans="1:11" x14ac:dyDescent="0.2">
      <c r="A144" s="6" t="s">
        <v>50</v>
      </c>
      <c r="B144" s="6"/>
      <c r="C144" s="27"/>
      <c r="D144" s="6"/>
      <c r="E144" s="6"/>
      <c r="F144" s="23"/>
      <c r="G144" s="23"/>
      <c r="H144" s="39">
        <f t="shared" si="22"/>
        <v>0</v>
      </c>
      <c r="I144" s="40"/>
      <c r="J144" s="39">
        <f t="shared" si="23"/>
        <v>0</v>
      </c>
      <c r="K144" s="11"/>
    </row>
    <row r="145" spans="1:11" x14ac:dyDescent="0.2">
      <c r="A145" s="6">
        <v>3</v>
      </c>
      <c r="B145" s="77" t="s">
        <v>51</v>
      </c>
      <c r="C145" s="77"/>
      <c r="D145" s="77"/>
      <c r="E145" s="77"/>
      <c r="F145" s="77"/>
      <c r="G145" s="77"/>
      <c r="H145" s="77"/>
      <c r="I145" s="77"/>
      <c r="J145" s="77"/>
      <c r="K145" s="77"/>
    </row>
    <row r="146" spans="1:11" x14ac:dyDescent="0.2">
      <c r="A146" s="6" t="s">
        <v>2</v>
      </c>
      <c r="B146" s="28"/>
      <c r="C146" s="29"/>
      <c r="D146" s="28"/>
      <c r="E146" s="6"/>
      <c r="F146" s="23"/>
      <c r="G146" s="23"/>
      <c r="H146" s="39">
        <f t="shared" ref="H146:H149" si="24">F146*G146</f>
        <v>0</v>
      </c>
      <c r="I146" s="40"/>
      <c r="J146" s="39">
        <f t="shared" ref="J146:J149" si="25">H146+H146*I146</f>
        <v>0</v>
      </c>
      <c r="K146" s="11"/>
    </row>
    <row r="147" spans="1:11" x14ac:dyDescent="0.2">
      <c r="A147" s="6" t="s">
        <v>3</v>
      </c>
      <c r="B147" s="28"/>
      <c r="C147" s="29"/>
      <c r="D147" s="28"/>
      <c r="E147" s="6"/>
      <c r="F147" s="23"/>
      <c r="G147" s="23"/>
      <c r="H147" s="39">
        <f t="shared" si="24"/>
        <v>0</v>
      </c>
      <c r="I147" s="40"/>
      <c r="J147" s="39">
        <f t="shared" si="25"/>
        <v>0</v>
      </c>
      <c r="K147" s="11"/>
    </row>
    <row r="148" spans="1:11" x14ac:dyDescent="0.2">
      <c r="A148" s="6" t="s">
        <v>49</v>
      </c>
      <c r="B148" s="28"/>
      <c r="C148" s="29"/>
      <c r="D148" s="28"/>
      <c r="E148" s="6"/>
      <c r="F148" s="23"/>
      <c r="G148" s="23"/>
      <c r="H148" s="39">
        <f t="shared" si="24"/>
        <v>0</v>
      </c>
      <c r="I148" s="40"/>
      <c r="J148" s="39">
        <f t="shared" si="25"/>
        <v>0</v>
      </c>
      <c r="K148" s="11"/>
    </row>
    <row r="149" spans="1:11" x14ac:dyDescent="0.2">
      <c r="A149" s="6" t="s">
        <v>50</v>
      </c>
      <c r="B149" s="28"/>
      <c r="C149" s="29"/>
      <c r="D149" s="28"/>
      <c r="E149" s="6"/>
      <c r="F149" s="23"/>
      <c r="G149" s="23"/>
      <c r="H149" s="39">
        <f t="shared" si="24"/>
        <v>0</v>
      </c>
      <c r="I149" s="40"/>
      <c r="J149" s="39">
        <f t="shared" si="25"/>
        <v>0</v>
      </c>
      <c r="K149" s="11"/>
    </row>
    <row r="150" spans="1:11" x14ac:dyDescent="0.2">
      <c r="A150" s="6">
        <v>4</v>
      </c>
      <c r="B150" s="80" t="s">
        <v>52</v>
      </c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1:11" x14ac:dyDescent="0.2">
      <c r="A151" s="6" t="s">
        <v>2</v>
      </c>
      <c r="B151" s="6"/>
      <c r="C151" s="27"/>
      <c r="D151" s="6"/>
      <c r="E151" s="6"/>
      <c r="F151" s="23"/>
      <c r="G151" s="23"/>
      <c r="H151" s="39">
        <f t="shared" ref="H151:H155" si="26">F151*G151</f>
        <v>0</v>
      </c>
      <c r="I151" s="40"/>
      <c r="J151" s="39">
        <f t="shared" ref="J151:J155" si="27">H151+H151*I151</f>
        <v>0</v>
      </c>
      <c r="K151" s="11"/>
    </row>
    <row r="152" spans="1:11" x14ac:dyDescent="0.2">
      <c r="A152" s="6" t="s">
        <v>3</v>
      </c>
      <c r="B152" s="6"/>
      <c r="C152" s="27"/>
      <c r="D152" s="6"/>
      <c r="E152" s="6"/>
      <c r="F152" s="23"/>
      <c r="G152" s="23"/>
      <c r="H152" s="39">
        <f t="shared" si="26"/>
        <v>0</v>
      </c>
      <c r="I152" s="40"/>
      <c r="J152" s="39">
        <f t="shared" si="27"/>
        <v>0</v>
      </c>
      <c r="K152" s="11"/>
    </row>
    <row r="153" spans="1:11" x14ac:dyDescent="0.2">
      <c r="A153" s="6" t="s">
        <v>49</v>
      </c>
      <c r="B153" s="6"/>
      <c r="C153" s="27"/>
      <c r="D153" s="6"/>
      <c r="E153" s="6"/>
      <c r="F153" s="23"/>
      <c r="G153" s="23"/>
      <c r="H153" s="39">
        <f t="shared" si="26"/>
        <v>0</v>
      </c>
      <c r="I153" s="40"/>
      <c r="J153" s="39">
        <f t="shared" si="27"/>
        <v>0</v>
      </c>
      <c r="K153" s="11"/>
    </row>
    <row r="154" spans="1:11" x14ac:dyDescent="0.2">
      <c r="A154" s="6" t="s">
        <v>50</v>
      </c>
      <c r="B154" s="6"/>
      <c r="C154" s="27"/>
      <c r="D154" s="6"/>
      <c r="E154" s="6"/>
      <c r="F154" s="23"/>
      <c r="G154" s="23"/>
      <c r="H154" s="39">
        <f t="shared" si="26"/>
        <v>0</v>
      </c>
      <c r="I154" s="40"/>
      <c r="J154" s="39">
        <f t="shared" si="27"/>
        <v>0</v>
      </c>
      <c r="K154" s="11"/>
    </row>
    <row r="155" spans="1:11" ht="13.5" thickBot="1" x14ac:dyDescent="0.25">
      <c r="A155" s="6">
        <v>5</v>
      </c>
      <c r="B155" s="71" t="s">
        <v>73</v>
      </c>
      <c r="C155" s="72"/>
      <c r="D155" s="73"/>
      <c r="E155" s="6">
        <v>1</v>
      </c>
      <c r="F155" s="30">
        <v>8</v>
      </c>
      <c r="G155" s="23"/>
      <c r="H155" s="39">
        <f t="shared" si="26"/>
        <v>0</v>
      </c>
      <c r="I155" s="40"/>
      <c r="J155" s="39">
        <f t="shared" si="27"/>
        <v>0</v>
      </c>
      <c r="K155" s="11"/>
    </row>
    <row r="156" spans="1:11" ht="13.5" thickBot="1" x14ac:dyDescent="0.25">
      <c r="A156" s="12"/>
      <c r="B156" s="12"/>
      <c r="C156" s="13"/>
      <c r="D156" s="12"/>
      <c r="E156" s="56" t="s">
        <v>103</v>
      </c>
      <c r="F156" s="57"/>
      <c r="G156" s="58"/>
      <c r="H156" s="14">
        <f>SUM(H139,H141:H144,H146:H149,H151:H155)</f>
        <v>0</v>
      </c>
      <c r="I156" s="15" t="s">
        <v>13</v>
      </c>
      <c r="J156" s="16">
        <f>SUM(J139,J141:J144,J146:J149,J151:J155)</f>
        <v>0</v>
      </c>
    </row>
    <row r="157" spans="1:11" x14ac:dyDescent="0.2">
      <c r="A157" s="70" t="s">
        <v>1</v>
      </c>
      <c r="B157" s="70"/>
      <c r="C157" s="70"/>
      <c r="D157" s="70"/>
      <c r="E157" s="70"/>
      <c r="F157" s="70"/>
      <c r="G157" s="70"/>
      <c r="H157" s="70"/>
      <c r="I157" s="70"/>
      <c r="J157" s="70"/>
    </row>
    <row r="158" spans="1:11" x14ac:dyDescent="0.2">
      <c r="A158" s="70" t="s">
        <v>55</v>
      </c>
      <c r="B158" s="70"/>
      <c r="C158" s="70"/>
      <c r="D158" s="70"/>
      <c r="E158" s="70"/>
      <c r="F158" s="70"/>
      <c r="G158" s="70"/>
      <c r="H158" s="70"/>
      <c r="I158" s="70"/>
      <c r="J158" s="70"/>
    </row>
    <row r="160" spans="1:11" x14ac:dyDescent="0.2">
      <c r="A160" s="60" t="s">
        <v>127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1:11" ht="76.5" x14ac:dyDescent="0.2">
      <c r="A161" s="2" t="s">
        <v>0</v>
      </c>
      <c r="B161" s="2" t="s">
        <v>77</v>
      </c>
      <c r="C161" s="3" t="s">
        <v>91</v>
      </c>
      <c r="D161" s="2" t="s">
        <v>92</v>
      </c>
      <c r="E161" s="2" t="s">
        <v>78</v>
      </c>
      <c r="F161" s="2" t="s">
        <v>113</v>
      </c>
      <c r="G161" s="2" t="s">
        <v>114</v>
      </c>
      <c r="H161" s="2" t="s">
        <v>79</v>
      </c>
      <c r="I161" s="2" t="s">
        <v>80</v>
      </c>
      <c r="J161" s="2" t="s">
        <v>81</v>
      </c>
      <c r="K161" s="2" t="s">
        <v>82</v>
      </c>
    </row>
    <row r="162" spans="1:11" x14ac:dyDescent="0.2">
      <c r="A162" s="4" t="s">
        <v>4</v>
      </c>
      <c r="B162" s="4" t="s">
        <v>5</v>
      </c>
      <c r="C162" s="5" t="s">
        <v>6</v>
      </c>
      <c r="D162" s="4" t="s">
        <v>7</v>
      </c>
      <c r="E162" s="4" t="s">
        <v>8</v>
      </c>
      <c r="F162" s="4" t="s">
        <v>9</v>
      </c>
      <c r="G162" s="4" t="s">
        <v>83</v>
      </c>
      <c r="H162" s="4" t="s">
        <v>10</v>
      </c>
      <c r="I162" s="4" t="s">
        <v>84</v>
      </c>
      <c r="J162" s="4" t="s">
        <v>85</v>
      </c>
      <c r="K162" s="4" t="s">
        <v>86</v>
      </c>
    </row>
    <row r="163" spans="1:11" x14ac:dyDescent="0.2">
      <c r="A163" s="6">
        <v>1</v>
      </c>
      <c r="B163" s="7" t="s">
        <v>17</v>
      </c>
      <c r="C163" s="25">
        <v>18000</v>
      </c>
      <c r="D163" s="6"/>
      <c r="E163" s="6"/>
      <c r="F163" s="6"/>
      <c r="G163" s="23"/>
      <c r="H163" s="39">
        <f t="shared" ref="H163:H195" si="28">F163*G163</f>
        <v>0</v>
      </c>
      <c r="I163" s="40"/>
      <c r="J163" s="39">
        <f t="shared" ref="J163:J195" si="29">H163+H163*I163</f>
        <v>0</v>
      </c>
      <c r="K163" s="11"/>
    </row>
    <row r="164" spans="1:11" x14ac:dyDescent="0.2">
      <c r="A164" s="6">
        <v>2</v>
      </c>
      <c r="B164" s="7" t="s">
        <v>18</v>
      </c>
      <c r="C164" s="25">
        <v>9000</v>
      </c>
      <c r="D164" s="6"/>
      <c r="E164" s="6"/>
      <c r="F164" s="6"/>
      <c r="G164" s="23"/>
      <c r="H164" s="39">
        <f t="shared" si="28"/>
        <v>0</v>
      </c>
      <c r="I164" s="40"/>
      <c r="J164" s="39">
        <f t="shared" si="29"/>
        <v>0</v>
      </c>
      <c r="K164" s="11"/>
    </row>
    <row r="165" spans="1:11" x14ac:dyDescent="0.2">
      <c r="A165" s="6">
        <v>3</v>
      </c>
      <c r="B165" s="7" t="s">
        <v>19</v>
      </c>
      <c r="C165" s="25">
        <v>7700</v>
      </c>
      <c r="D165" s="6"/>
      <c r="E165" s="6"/>
      <c r="F165" s="6"/>
      <c r="G165" s="23"/>
      <c r="H165" s="39">
        <f t="shared" si="28"/>
        <v>0</v>
      </c>
      <c r="I165" s="40"/>
      <c r="J165" s="39">
        <f t="shared" si="29"/>
        <v>0</v>
      </c>
      <c r="K165" s="11"/>
    </row>
    <row r="166" spans="1:11" x14ac:dyDescent="0.2">
      <c r="A166" s="6">
        <v>4</v>
      </c>
      <c r="B166" s="7" t="s">
        <v>20</v>
      </c>
      <c r="C166" s="25">
        <v>800</v>
      </c>
      <c r="D166" s="6"/>
      <c r="E166" s="6"/>
      <c r="F166" s="6"/>
      <c r="G166" s="23"/>
      <c r="H166" s="39">
        <f t="shared" si="28"/>
        <v>0</v>
      </c>
      <c r="I166" s="40"/>
      <c r="J166" s="39">
        <f t="shared" si="29"/>
        <v>0</v>
      </c>
      <c r="K166" s="11"/>
    </row>
    <row r="167" spans="1:11" x14ac:dyDescent="0.2">
      <c r="A167" s="6">
        <v>5</v>
      </c>
      <c r="B167" s="7" t="s">
        <v>21</v>
      </c>
      <c r="C167" s="25">
        <v>670</v>
      </c>
      <c r="D167" s="6"/>
      <c r="E167" s="6"/>
      <c r="F167" s="6"/>
      <c r="G167" s="23"/>
      <c r="H167" s="39">
        <f t="shared" si="28"/>
        <v>0</v>
      </c>
      <c r="I167" s="40"/>
      <c r="J167" s="39">
        <f t="shared" si="29"/>
        <v>0</v>
      </c>
      <c r="K167" s="11"/>
    </row>
    <row r="168" spans="1:11" x14ac:dyDescent="0.2">
      <c r="A168" s="6">
        <v>6</v>
      </c>
      <c r="B168" s="7" t="s">
        <v>22</v>
      </c>
      <c r="C168" s="25">
        <v>400</v>
      </c>
      <c r="D168" s="6"/>
      <c r="E168" s="6"/>
      <c r="F168" s="6"/>
      <c r="G168" s="23"/>
      <c r="H168" s="39">
        <f t="shared" si="28"/>
        <v>0</v>
      </c>
      <c r="I168" s="40"/>
      <c r="J168" s="39">
        <f t="shared" si="29"/>
        <v>0</v>
      </c>
      <c r="K168" s="11"/>
    </row>
    <row r="169" spans="1:11" x14ac:dyDescent="0.2">
      <c r="A169" s="6">
        <v>7</v>
      </c>
      <c r="B169" s="7" t="s">
        <v>23</v>
      </c>
      <c r="C169" s="25">
        <v>2000</v>
      </c>
      <c r="D169" s="6"/>
      <c r="E169" s="6"/>
      <c r="F169" s="6"/>
      <c r="G169" s="23"/>
      <c r="H169" s="39">
        <f t="shared" si="28"/>
        <v>0</v>
      </c>
      <c r="I169" s="40"/>
      <c r="J169" s="39">
        <f t="shared" si="29"/>
        <v>0</v>
      </c>
      <c r="K169" s="11"/>
    </row>
    <row r="170" spans="1:11" x14ac:dyDescent="0.2">
      <c r="A170" s="6">
        <v>8</v>
      </c>
      <c r="B170" s="7" t="s">
        <v>24</v>
      </c>
      <c r="C170" s="25">
        <v>830</v>
      </c>
      <c r="D170" s="6"/>
      <c r="E170" s="6"/>
      <c r="F170" s="6"/>
      <c r="G170" s="23"/>
      <c r="H170" s="39">
        <f t="shared" si="28"/>
        <v>0</v>
      </c>
      <c r="I170" s="40"/>
      <c r="J170" s="39">
        <f t="shared" si="29"/>
        <v>0</v>
      </c>
      <c r="K170" s="11"/>
    </row>
    <row r="171" spans="1:11" x14ac:dyDescent="0.2">
      <c r="A171" s="6">
        <v>9</v>
      </c>
      <c r="B171" s="7" t="s">
        <v>25</v>
      </c>
      <c r="C171" s="25">
        <v>430</v>
      </c>
      <c r="D171" s="6"/>
      <c r="E171" s="6"/>
      <c r="F171" s="6"/>
      <c r="G171" s="23"/>
      <c r="H171" s="39">
        <f t="shared" si="28"/>
        <v>0</v>
      </c>
      <c r="I171" s="40"/>
      <c r="J171" s="39">
        <f t="shared" si="29"/>
        <v>0</v>
      </c>
      <c r="K171" s="11"/>
    </row>
    <row r="172" spans="1:11" x14ac:dyDescent="0.2">
      <c r="A172" s="6">
        <v>10</v>
      </c>
      <c r="B172" s="7" t="s">
        <v>26</v>
      </c>
      <c r="C172" s="25">
        <v>3000</v>
      </c>
      <c r="D172" s="6"/>
      <c r="E172" s="6"/>
      <c r="F172" s="6"/>
      <c r="G172" s="23"/>
      <c r="H172" s="39">
        <f t="shared" si="28"/>
        <v>0</v>
      </c>
      <c r="I172" s="40"/>
      <c r="J172" s="39">
        <f t="shared" si="29"/>
        <v>0</v>
      </c>
      <c r="K172" s="11"/>
    </row>
    <row r="173" spans="1:11" x14ac:dyDescent="0.2">
      <c r="A173" s="6">
        <v>11</v>
      </c>
      <c r="B173" s="7" t="s">
        <v>27</v>
      </c>
      <c r="C173" s="25">
        <v>1400</v>
      </c>
      <c r="D173" s="6"/>
      <c r="E173" s="6"/>
      <c r="F173" s="6"/>
      <c r="G173" s="23"/>
      <c r="H173" s="39">
        <f t="shared" si="28"/>
        <v>0</v>
      </c>
      <c r="I173" s="40"/>
      <c r="J173" s="39">
        <f t="shared" si="29"/>
        <v>0</v>
      </c>
      <c r="K173" s="11"/>
    </row>
    <row r="174" spans="1:11" x14ac:dyDescent="0.2">
      <c r="A174" s="6">
        <v>12</v>
      </c>
      <c r="B174" s="7" t="s">
        <v>28</v>
      </c>
      <c r="C174" s="25">
        <v>18000</v>
      </c>
      <c r="D174" s="6"/>
      <c r="E174" s="6"/>
      <c r="F174" s="6"/>
      <c r="G174" s="23"/>
      <c r="H174" s="39">
        <f t="shared" si="28"/>
        <v>0</v>
      </c>
      <c r="I174" s="40"/>
      <c r="J174" s="39">
        <f t="shared" si="29"/>
        <v>0</v>
      </c>
      <c r="K174" s="11"/>
    </row>
    <row r="175" spans="1:11" x14ac:dyDescent="0.2">
      <c r="A175" s="6">
        <v>13</v>
      </c>
      <c r="B175" s="7" t="s">
        <v>29</v>
      </c>
      <c r="C175" s="25">
        <v>4200</v>
      </c>
      <c r="D175" s="6"/>
      <c r="E175" s="6"/>
      <c r="F175" s="6"/>
      <c r="G175" s="23"/>
      <c r="H175" s="39">
        <f t="shared" si="28"/>
        <v>0</v>
      </c>
      <c r="I175" s="40"/>
      <c r="J175" s="39">
        <f t="shared" si="29"/>
        <v>0</v>
      </c>
      <c r="K175" s="11"/>
    </row>
    <row r="176" spans="1:11" x14ac:dyDescent="0.2">
      <c r="A176" s="6">
        <v>14</v>
      </c>
      <c r="B176" s="7" t="s">
        <v>30</v>
      </c>
      <c r="C176" s="25">
        <v>570</v>
      </c>
      <c r="D176" s="6"/>
      <c r="E176" s="6"/>
      <c r="F176" s="6"/>
      <c r="G176" s="23"/>
      <c r="H176" s="39">
        <f t="shared" si="28"/>
        <v>0</v>
      </c>
      <c r="I176" s="40"/>
      <c r="J176" s="39">
        <f t="shared" si="29"/>
        <v>0</v>
      </c>
      <c r="K176" s="11"/>
    </row>
    <row r="177" spans="1:11" x14ac:dyDescent="0.2">
      <c r="A177" s="6">
        <v>15</v>
      </c>
      <c r="B177" s="7" t="s">
        <v>31</v>
      </c>
      <c r="C177" s="25">
        <v>1000</v>
      </c>
      <c r="D177" s="6"/>
      <c r="E177" s="6"/>
      <c r="F177" s="6"/>
      <c r="G177" s="23"/>
      <c r="H177" s="39">
        <f t="shared" si="28"/>
        <v>0</v>
      </c>
      <c r="I177" s="40"/>
      <c r="J177" s="39">
        <f t="shared" si="29"/>
        <v>0</v>
      </c>
      <c r="K177" s="11"/>
    </row>
    <row r="178" spans="1:11" x14ac:dyDescent="0.2">
      <c r="A178" s="6">
        <v>16</v>
      </c>
      <c r="B178" s="7" t="s">
        <v>32</v>
      </c>
      <c r="C178" s="25">
        <v>3300</v>
      </c>
      <c r="D178" s="6"/>
      <c r="E178" s="6"/>
      <c r="F178" s="6"/>
      <c r="G178" s="23"/>
      <c r="H178" s="39">
        <f t="shared" si="28"/>
        <v>0</v>
      </c>
      <c r="I178" s="40"/>
      <c r="J178" s="39">
        <f t="shared" si="29"/>
        <v>0</v>
      </c>
      <c r="K178" s="11"/>
    </row>
    <row r="179" spans="1:11" x14ac:dyDescent="0.2">
      <c r="A179" s="6">
        <v>17</v>
      </c>
      <c r="B179" s="7" t="s">
        <v>33</v>
      </c>
      <c r="C179" s="25">
        <v>4600</v>
      </c>
      <c r="D179" s="6"/>
      <c r="E179" s="6"/>
      <c r="F179" s="6"/>
      <c r="G179" s="23"/>
      <c r="H179" s="39">
        <f t="shared" si="28"/>
        <v>0</v>
      </c>
      <c r="I179" s="40"/>
      <c r="J179" s="39">
        <f t="shared" si="29"/>
        <v>0</v>
      </c>
      <c r="K179" s="11"/>
    </row>
    <row r="180" spans="1:11" x14ac:dyDescent="0.2">
      <c r="A180" s="6">
        <v>18</v>
      </c>
      <c r="B180" s="7" t="s">
        <v>34</v>
      </c>
      <c r="C180" s="25">
        <v>1100</v>
      </c>
      <c r="D180" s="6"/>
      <c r="E180" s="6"/>
      <c r="F180" s="6"/>
      <c r="G180" s="23"/>
      <c r="H180" s="39">
        <f t="shared" si="28"/>
        <v>0</v>
      </c>
      <c r="I180" s="40"/>
      <c r="J180" s="39">
        <f t="shared" si="29"/>
        <v>0</v>
      </c>
      <c r="K180" s="11"/>
    </row>
    <row r="181" spans="1:11" x14ac:dyDescent="0.2">
      <c r="A181" s="6">
        <v>19</v>
      </c>
      <c r="B181" s="7" t="s">
        <v>35</v>
      </c>
      <c r="C181" s="25">
        <v>670</v>
      </c>
      <c r="D181" s="6"/>
      <c r="E181" s="6"/>
      <c r="F181" s="6"/>
      <c r="G181" s="23"/>
      <c r="H181" s="39">
        <f t="shared" si="28"/>
        <v>0</v>
      </c>
      <c r="I181" s="40"/>
      <c r="J181" s="39">
        <f t="shared" si="29"/>
        <v>0</v>
      </c>
      <c r="K181" s="11"/>
    </row>
    <row r="182" spans="1:11" x14ac:dyDescent="0.2">
      <c r="A182" s="6">
        <v>20</v>
      </c>
      <c r="B182" s="7" t="s">
        <v>36</v>
      </c>
      <c r="C182" s="25">
        <v>3300</v>
      </c>
      <c r="D182" s="6"/>
      <c r="E182" s="6"/>
      <c r="F182" s="6"/>
      <c r="G182" s="23"/>
      <c r="H182" s="39">
        <f t="shared" si="28"/>
        <v>0</v>
      </c>
      <c r="I182" s="40"/>
      <c r="J182" s="39">
        <f t="shared" si="29"/>
        <v>0</v>
      </c>
      <c r="K182" s="11"/>
    </row>
    <row r="183" spans="1:11" x14ac:dyDescent="0.2">
      <c r="A183" s="6">
        <v>21</v>
      </c>
      <c r="B183" s="7" t="s">
        <v>37</v>
      </c>
      <c r="C183" s="25">
        <v>1000</v>
      </c>
      <c r="D183" s="6"/>
      <c r="E183" s="6"/>
      <c r="F183" s="6"/>
      <c r="G183" s="23"/>
      <c r="H183" s="39">
        <f t="shared" si="28"/>
        <v>0</v>
      </c>
      <c r="I183" s="40"/>
      <c r="J183" s="39">
        <f t="shared" si="29"/>
        <v>0</v>
      </c>
      <c r="K183" s="11"/>
    </row>
    <row r="184" spans="1:11" x14ac:dyDescent="0.2">
      <c r="A184" s="6">
        <v>22</v>
      </c>
      <c r="B184" s="7" t="s">
        <v>38</v>
      </c>
      <c r="C184" s="25">
        <v>1330</v>
      </c>
      <c r="D184" s="6"/>
      <c r="E184" s="6"/>
      <c r="F184" s="6"/>
      <c r="G184" s="23"/>
      <c r="H184" s="39">
        <f t="shared" si="28"/>
        <v>0</v>
      </c>
      <c r="I184" s="40"/>
      <c r="J184" s="39">
        <f t="shared" si="29"/>
        <v>0</v>
      </c>
      <c r="K184" s="11"/>
    </row>
    <row r="185" spans="1:11" x14ac:dyDescent="0.2">
      <c r="A185" s="6">
        <v>23</v>
      </c>
      <c r="B185" s="7" t="s">
        <v>39</v>
      </c>
      <c r="C185" s="25">
        <v>5000</v>
      </c>
      <c r="D185" s="6"/>
      <c r="E185" s="6"/>
      <c r="F185" s="6"/>
      <c r="G185" s="23"/>
      <c r="H185" s="39">
        <f t="shared" si="28"/>
        <v>0</v>
      </c>
      <c r="I185" s="40"/>
      <c r="J185" s="39">
        <f t="shared" si="29"/>
        <v>0</v>
      </c>
      <c r="K185" s="11"/>
    </row>
    <row r="186" spans="1:11" x14ac:dyDescent="0.2">
      <c r="A186" s="6">
        <v>24</v>
      </c>
      <c r="B186" s="7" t="s">
        <v>40</v>
      </c>
      <c r="C186" s="25">
        <v>13330</v>
      </c>
      <c r="D186" s="6"/>
      <c r="E186" s="6"/>
      <c r="F186" s="6"/>
      <c r="G186" s="23"/>
      <c r="H186" s="39">
        <f t="shared" si="28"/>
        <v>0</v>
      </c>
      <c r="I186" s="40"/>
      <c r="J186" s="39">
        <f t="shared" si="29"/>
        <v>0</v>
      </c>
      <c r="K186" s="11"/>
    </row>
    <row r="187" spans="1:11" x14ac:dyDescent="0.2">
      <c r="A187" s="6">
        <v>25</v>
      </c>
      <c r="B187" s="7" t="s">
        <v>41</v>
      </c>
      <c r="C187" s="25">
        <v>200</v>
      </c>
      <c r="D187" s="6"/>
      <c r="E187" s="6"/>
      <c r="F187" s="6"/>
      <c r="G187" s="23"/>
      <c r="H187" s="39">
        <f t="shared" si="28"/>
        <v>0</v>
      </c>
      <c r="I187" s="40"/>
      <c r="J187" s="39">
        <f t="shared" si="29"/>
        <v>0</v>
      </c>
      <c r="K187" s="11"/>
    </row>
    <row r="188" spans="1:11" x14ac:dyDescent="0.2">
      <c r="A188" s="6">
        <v>26</v>
      </c>
      <c r="B188" s="7" t="s">
        <v>42</v>
      </c>
      <c r="C188" s="25">
        <v>1830</v>
      </c>
      <c r="D188" s="6"/>
      <c r="E188" s="6"/>
      <c r="F188" s="6"/>
      <c r="G188" s="23"/>
      <c r="H188" s="39">
        <f t="shared" si="28"/>
        <v>0</v>
      </c>
      <c r="I188" s="40"/>
      <c r="J188" s="39">
        <f t="shared" si="29"/>
        <v>0</v>
      </c>
      <c r="K188" s="11"/>
    </row>
    <row r="189" spans="1:11" x14ac:dyDescent="0.2">
      <c r="A189" s="6">
        <v>27</v>
      </c>
      <c r="B189" s="7" t="s">
        <v>43</v>
      </c>
      <c r="C189" s="25">
        <v>10000</v>
      </c>
      <c r="D189" s="6"/>
      <c r="E189" s="6"/>
      <c r="F189" s="6"/>
      <c r="G189" s="23"/>
      <c r="H189" s="39">
        <f t="shared" si="28"/>
        <v>0</v>
      </c>
      <c r="I189" s="40"/>
      <c r="J189" s="39">
        <f t="shared" si="29"/>
        <v>0</v>
      </c>
      <c r="K189" s="11"/>
    </row>
    <row r="190" spans="1:11" x14ac:dyDescent="0.2">
      <c r="A190" s="6">
        <v>28</v>
      </c>
      <c r="B190" s="7" t="s">
        <v>44</v>
      </c>
      <c r="C190" s="25">
        <v>1830</v>
      </c>
      <c r="D190" s="6"/>
      <c r="E190" s="6"/>
      <c r="F190" s="6"/>
      <c r="G190" s="23"/>
      <c r="H190" s="39">
        <f t="shared" si="28"/>
        <v>0</v>
      </c>
      <c r="I190" s="40"/>
      <c r="J190" s="39">
        <f t="shared" si="29"/>
        <v>0</v>
      </c>
      <c r="K190" s="11"/>
    </row>
    <row r="191" spans="1:11" x14ac:dyDescent="0.2">
      <c r="A191" s="6">
        <v>29</v>
      </c>
      <c r="B191" s="7" t="s">
        <v>45</v>
      </c>
      <c r="C191" s="25">
        <v>200</v>
      </c>
      <c r="D191" s="6"/>
      <c r="E191" s="6"/>
      <c r="F191" s="6"/>
      <c r="G191" s="23"/>
      <c r="H191" s="39">
        <f t="shared" si="28"/>
        <v>0</v>
      </c>
      <c r="I191" s="40"/>
      <c r="J191" s="39">
        <f t="shared" si="29"/>
        <v>0</v>
      </c>
      <c r="K191" s="11"/>
    </row>
    <row r="192" spans="1:11" x14ac:dyDescent="0.2">
      <c r="A192" s="6">
        <v>30</v>
      </c>
      <c r="B192" s="7" t="s">
        <v>104</v>
      </c>
      <c r="C192" s="25">
        <v>600</v>
      </c>
      <c r="D192" s="6"/>
      <c r="E192" s="6"/>
      <c r="F192" s="6"/>
      <c r="G192" s="23"/>
      <c r="H192" s="39">
        <f t="shared" si="28"/>
        <v>0</v>
      </c>
      <c r="I192" s="40"/>
      <c r="J192" s="39">
        <f t="shared" si="29"/>
        <v>0</v>
      </c>
      <c r="K192" s="11"/>
    </row>
    <row r="193" spans="1:11" x14ac:dyDescent="0.2">
      <c r="A193" s="6">
        <v>31</v>
      </c>
      <c r="B193" s="7" t="s">
        <v>71</v>
      </c>
      <c r="C193" s="25">
        <v>200</v>
      </c>
      <c r="D193" s="6"/>
      <c r="E193" s="6"/>
      <c r="F193" s="6"/>
      <c r="G193" s="23"/>
      <c r="H193" s="39">
        <f t="shared" si="28"/>
        <v>0</v>
      </c>
      <c r="I193" s="40"/>
      <c r="J193" s="39">
        <f t="shared" si="29"/>
        <v>0</v>
      </c>
      <c r="K193" s="11"/>
    </row>
    <row r="194" spans="1:11" x14ac:dyDescent="0.2">
      <c r="A194" s="6">
        <v>32</v>
      </c>
      <c r="B194" s="7" t="s">
        <v>46</v>
      </c>
      <c r="C194" s="25">
        <v>2400</v>
      </c>
      <c r="D194" s="6"/>
      <c r="E194" s="6"/>
      <c r="F194" s="6"/>
      <c r="G194" s="23"/>
      <c r="H194" s="39">
        <f t="shared" si="28"/>
        <v>0</v>
      </c>
      <c r="I194" s="40"/>
      <c r="J194" s="39">
        <f t="shared" si="29"/>
        <v>0</v>
      </c>
      <c r="K194" s="11"/>
    </row>
    <row r="195" spans="1:11" x14ac:dyDescent="0.2">
      <c r="A195" s="6">
        <v>33</v>
      </c>
      <c r="B195" s="7" t="s">
        <v>47</v>
      </c>
      <c r="C195" s="51">
        <v>2000</v>
      </c>
      <c r="D195" s="9"/>
      <c r="E195" s="9"/>
      <c r="F195" s="9"/>
      <c r="G195" s="10"/>
      <c r="H195" s="52">
        <f t="shared" si="28"/>
        <v>0</v>
      </c>
      <c r="I195" s="53"/>
      <c r="J195" s="52">
        <f t="shared" si="29"/>
        <v>0</v>
      </c>
      <c r="K195" s="54"/>
    </row>
    <row r="196" spans="1:11" x14ac:dyDescent="0.2">
      <c r="A196" s="49" t="s">
        <v>138</v>
      </c>
      <c r="B196" s="50" t="s">
        <v>137</v>
      </c>
      <c r="C196" s="55">
        <v>12000</v>
      </c>
      <c r="D196" s="6"/>
      <c r="E196" s="6"/>
      <c r="F196" s="6"/>
      <c r="G196" s="23"/>
      <c r="H196" s="39">
        <f t="shared" ref="H196" si="30">F196*G196</f>
        <v>0</v>
      </c>
      <c r="I196" s="40"/>
      <c r="J196" s="39">
        <f t="shared" ref="J196" si="31">H196+H196*I196</f>
        <v>0</v>
      </c>
      <c r="K196" s="11"/>
    </row>
    <row r="197" spans="1:11" x14ac:dyDescent="0.2">
      <c r="A197" s="6">
        <v>34</v>
      </c>
      <c r="B197" s="61" t="s">
        <v>48</v>
      </c>
      <c r="C197" s="62"/>
      <c r="D197" s="62"/>
      <c r="E197" s="62"/>
      <c r="F197" s="62"/>
      <c r="G197" s="62"/>
      <c r="H197" s="62"/>
      <c r="I197" s="62"/>
      <c r="J197" s="62"/>
      <c r="K197" s="63"/>
    </row>
    <row r="198" spans="1:11" x14ac:dyDescent="0.2">
      <c r="A198" s="6" t="s">
        <v>2</v>
      </c>
      <c r="B198" s="6"/>
      <c r="C198" s="27"/>
      <c r="D198" s="6"/>
      <c r="E198" s="6"/>
      <c r="F198" s="6"/>
      <c r="G198" s="23"/>
      <c r="H198" s="39">
        <f t="shared" ref="H198:H201" si="32">F198*G198</f>
        <v>0</v>
      </c>
      <c r="I198" s="40"/>
      <c r="J198" s="39">
        <f t="shared" ref="J198:J201" si="33">H198+H198*I198</f>
        <v>0</v>
      </c>
      <c r="K198" s="11"/>
    </row>
    <row r="199" spans="1:11" x14ac:dyDescent="0.2">
      <c r="A199" s="6" t="s">
        <v>3</v>
      </c>
      <c r="B199" s="6"/>
      <c r="C199" s="27"/>
      <c r="D199" s="6"/>
      <c r="E199" s="6"/>
      <c r="F199" s="6"/>
      <c r="G199" s="23"/>
      <c r="H199" s="39">
        <f t="shared" si="32"/>
        <v>0</v>
      </c>
      <c r="I199" s="40"/>
      <c r="J199" s="39">
        <f t="shared" si="33"/>
        <v>0</v>
      </c>
      <c r="K199" s="11"/>
    </row>
    <row r="200" spans="1:11" x14ac:dyDescent="0.2">
      <c r="A200" s="6" t="s">
        <v>49</v>
      </c>
      <c r="B200" s="6"/>
      <c r="C200" s="27"/>
      <c r="D200" s="6"/>
      <c r="E200" s="6"/>
      <c r="F200" s="6"/>
      <c r="G200" s="23"/>
      <c r="H200" s="39">
        <f t="shared" si="32"/>
        <v>0</v>
      </c>
      <c r="I200" s="40"/>
      <c r="J200" s="39">
        <f t="shared" si="33"/>
        <v>0</v>
      </c>
      <c r="K200" s="11"/>
    </row>
    <row r="201" spans="1:11" x14ac:dyDescent="0.2">
      <c r="A201" s="6" t="s">
        <v>50</v>
      </c>
      <c r="B201" s="6"/>
      <c r="C201" s="27"/>
      <c r="D201" s="6"/>
      <c r="E201" s="6"/>
      <c r="F201" s="6"/>
      <c r="G201" s="23"/>
      <c r="H201" s="39">
        <f t="shared" si="32"/>
        <v>0</v>
      </c>
      <c r="I201" s="40"/>
      <c r="J201" s="39">
        <f t="shared" si="33"/>
        <v>0</v>
      </c>
      <c r="K201" s="11"/>
    </row>
    <row r="202" spans="1:11" x14ac:dyDescent="0.2">
      <c r="A202" s="6">
        <v>35</v>
      </c>
      <c r="B202" s="64" t="s">
        <v>51</v>
      </c>
      <c r="C202" s="65"/>
      <c r="D202" s="65"/>
      <c r="E202" s="65"/>
      <c r="F202" s="65"/>
      <c r="G202" s="65"/>
      <c r="H202" s="65"/>
      <c r="I202" s="65"/>
      <c r="J202" s="65"/>
      <c r="K202" s="66"/>
    </row>
    <row r="203" spans="1:11" x14ac:dyDescent="0.2">
      <c r="A203" s="6" t="s">
        <v>2</v>
      </c>
      <c r="B203" s="28"/>
      <c r="C203" s="29"/>
      <c r="D203" s="28"/>
      <c r="E203" s="6"/>
      <c r="F203" s="6"/>
      <c r="G203" s="23"/>
      <c r="H203" s="39">
        <f t="shared" ref="H203:H206" si="34">F203*G203</f>
        <v>0</v>
      </c>
      <c r="I203" s="40"/>
      <c r="J203" s="39">
        <f t="shared" ref="J203:J206" si="35">H203+H203*I203</f>
        <v>0</v>
      </c>
      <c r="K203" s="11"/>
    </row>
    <row r="204" spans="1:11" x14ac:dyDescent="0.2">
      <c r="A204" s="6" t="s">
        <v>3</v>
      </c>
      <c r="B204" s="28"/>
      <c r="C204" s="29"/>
      <c r="D204" s="28"/>
      <c r="E204" s="6"/>
      <c r="F204" s="6"/>
      <c r="G204" s="23"/>
      <c r="H204" s="39">
        <f t="shared" si="34"/>
        <v>0</v>
      </c>
      <c r="I204" s="40"/>
      <c r="J204" s="39">
        <f t="shared" si="35"/>
        <v>0</v>
      </c>
      <c r="K204" s="11"/>
    </row>
    <row r="205" spans="1:11" x14ac:dyDescent="0.2">
      <c r="A205" s="6" t="s">
        <v>49</v>
      </c>
      <c r="B205" s="28"/>
      <c r="C205" s="29"/>
      <c r="D205" s="28"/>
      <c r="E205" s="6"/>
      <c r="F205" s="6"/>
      <c r="G205" s="23"/>
      <c r="H205" s="39">
        <f t="shared" si="34"/>
        <v>0</v>
      </c>
      <c r="I205" s="40"/>
      <c r="J205" s="39">
        <f t="shared" si="35"/>
        <v>0</v>
      </c>
      <c r="K205" s="11"/>
    </row>
    <row r="206" spans="1:11" x14ac:dyDescent="0.2">
      <c r="A206" s="6" t="s">
        <v>50</v>
      </c>
      <c r="B206" s="28"/>
      <c r="C206" s="29"/>
      <c r="D206" s="28"/>
      <c r="E206" s="6"/>
      <c r="F206" s="6"/>
      <c r="G206" s="23"/>
      <c r="H206" s="39">
        <f t="shared" si="34"/>
        <v>0</v>
      </c>
      <c r="I206" s="40"/>
      <c r="J206" s="39">
        <f t="shared" si="35"/>
        <v>0</v>
      </c>
      <c r="K206" s="11"/>
    </row>
    <row r="207" spans="1:11" x14ac:dyDescent="0.2">
      <c r="A207" s="6">
        <v>36</v>
      </c>
      <c r="B207" s="67" t="s">
        <v>52</v>
      </c>
      <c r="C207" s="68"/>
      <c r="D207" s="68"/>
      <c r="E207" s="68"/>
      <c r="F207" s="68"/>
      <c r="G207" s="68"/>
      <c r="H207" s="68"/>
      <c r="I207" s="68"/>
      <c r="J207" s="68"/>
      <c r="K207" s="69"/>
    </row>
    <row r="208" spans="1:11" x14ac:dyDescent="0.2">
      <c r="A208" s="6" t="s">
        <v>2</v>
      </c>
      <c r="B208" s="6"/>
      <c r="C208" s="27"/>
      <c r="D208" s="6"/>
      <c r="E208" s="6"/>
      <c r="F208" s="6"/>
      <c r="G208" s="23"/>
      <c r="H208" s="39">
        <f t="shared" ref="H208:H213" si="36">F208*G208</f>
        <v>0</v>
      </c>
      <c r="I208" s="40"/>
      <c r="J208" s="39">
        <f t="shared" ref="J208:J213" si="37">H208+H208*I208</f>
        <v>0</v>
      </c>
      <c r="K208" s="11"/>
    </row>
    <row r="209" spans="1:11" x14ac:dyDescent="0.2">
      <c r="A209" s="6" t="s">
        <v>3</v>
      </c>
      <c r="B209" s="6"/>
      <c r="C209" s="27"/>
      <c r="D209" s="6"/>
      <c r="E209" s="6"/>
      <c r="F209" s="6"/>
      <c r="G209" s="23"/>
      <c r="H209" s="39">
        <f t="shared" si="36"/>
        <v>0</v>
      </c>
      <c r="I209" s="40"/>
      <c r="J209" s="39">
        <f t="shared" si="37"/>
        <v>0</v>
      </c>
      <c r="K209" s="11"/>
    </row>
    <row r="210" spans="1:11" x14ac:dyDescent="0.2">
      <c r="A210" s="6" t="s">
        <v>49</v>
      </c>
      <c r="B210" s="6"/>
      <c r="C210" s="27"/>
      <c r="D210" s="6"/>
      <c r="E210" s="6"/>
      <c r="F210" s="6"/>
      <c r="G210" s="23"/>
      <c r="H210" s="39">
        <f t="shared" si="36"/>
        <v>0</v>
      </c>
      <c r="I210" s="40"/>
      <c r="J210" s="39">
        <f t="shared" si="37"/>
        <v>0</v>
      </c>
      <c r="K210" s="11"/>
    </row>
    <row r="211" spans="1:11" x14ac:dyDescent="0.2">
      <c r="A211" s="6" t="s">
        <v>50</v>
      </c>
      <c r="B211" s="6"/>
      <c r="C211" s="27"/>
      <c r="D211" s="6"/>
      <c r="E211" s="6"/>
      <c r="F211" s="6"/>
      <c r="G211" s="23"/>
      <c r="H211" s="39">
        <f t="shared" si="36"/>
        <v>0</v>
      </c>
      <c r="I211" s="40"/>
      <c r="J211" s="39">
        <f t="shared" si="37"/>
        <v>0</v>
      </c>
      <c r="K211" s="11"/>
    </row>
    <row r="212" spans="1:11" x14ac:dyDescent="0.2">
      <c r="A212" s="6">
        <v>37</v>
      </c>
      <c r="B212" s="71" t="s">
        <v>53</v>
      </c>
      <c r="C212" s="72"/>
      <c r="D212" s="73"/>
      <c r="E212" s="6">
        <v>1</v>
      </c>
      <c r="F212" s="30">
        <v>8</v>
      </c>
      <c r="G212" s="23"/>
      <c r="H212" s="39">
        <f t="shared" si="36"/>
        <v>0</v>
      </c>
      <c r="I212" s="40"/>
      <c r="J212" s="39">
        <f t="shared" si="37"/>
        <v>0</v>
      </c>
      <c r="K212" s="11"/>
    </row>
    <row r="213" spans="1:11" ht="15" customHeight="1" thickBot="1" x14ac:dyDescent="0.25">
      <c r="A213" s="6">
        <v>38</v>
      </c>
      <c r="B213" s="71" t="s">
        <v>54</v>
      </c>
      <c r="C213" s="72"/>
      <c r="D213" s="73"/>
      <c r="E213" s="6">
        <v>1</v>
      </c>
      <c r="F213" s="30">
        <v>8</v>
      </c>
      <c r="G213" s="23"/>
      <c r="H213" s="39">
        <f t="shared" si="36"/>
        <v>0</v>
      </c>
      <c r="I213" s="40"/>
      <c r="J213" s="39">
        <f t="shared" si="37"/>
        <v>0</v>
      </c>
      <c r="K213" s="11"/>
    </row>
    <row r="214" spans="1:11" ht="13.5" thickBot="1" x14ac:dyDescent="0.25">
      <c r="A214" s="12"/>
      <c r="B214" s="12"/>
      <c r="C214" s="13"/>
      <c r="D214" s="12"/>
      <c r="E214" s="56" t="s">
        <v>117</v>
      </c>
      <c r="F214" s="57"/>
      <c r="G214" s="58"/>
      <c r="H214" s="14">
        <f>SUM(H213:H213,H208:H212,H203:H206,H198:H201,H163:H196)</f>
        <v>0</v>
      </c>
      <c r="I214" s="15" t="s">
        <v>13</v>
      </c>
      <c r="J214" s="16">
        <f>SUM(J213:J213,J208:J212,J203:J206,J198:J201,J163:J196)</f>
        <v>0</v>
      </c>
    </row>
    <row r="215" spans="1:11" x14ac:dyDescent="0.2">
      <c r="A215" s="70" t="s">
        <v>1</v>
      </c>
      <c r="B215" s="70"/>
      <c r="C215" s="70"/>
      <c r="D215" s="70"/>
      <c r="E215" s="70"/>
      <c r="F215" s="70"/>
      <c r="G215" s="70"/>
      <c r="H215" s="70"/>
      <c r="I215" s="70"/>
      <c r="J215" s="70"/>
    </row>
    <row r="216" spans="1:11" x14ac:dyDescent="0.2">
      <c r="A216" s="70" t="s">
        <v>55</v>
      </c>
      <c r="B216" s="70"/>
      <c r="C216" s="70"/>
      <c r="D216" s="70"/>
      <c r="E216" s="70"/>
      <c r="F216" s="70"/>
      <c r="G216" s="70"/>
      <c r="H216" s="70"/>
      <c r="I216" s="70"/>
      <c r="J216" s="70"/>
    </row>
    <row r="218" spans="1:11" x14ac:dyDescent="0.2">
      <c r="A218" s="60" t="s">
        <v>126</v>
      </c>
      <c r="B218" s="60"/>
      <c r="C218" s="60"/>
      <c r="D218" s="60"/>
      <c r="E218" s="60"/>
      <c r="F218" s="60"/>
      <c r="G218" s="60"/>
      <c r="H218" s="60"/>
      <c r="I218" s="60"/>
    </row>
    <row r="219" spans="1:11" ht="76.5" x14ac:dyDescent="0.2">
      <c r="A219" s="2" t="s">
        <v>0</v>
      </c>
      <c r="B219" s="2" t="s">
        <v>77</v>
      </c>
      <c r="C219" s="3" t="s">
        <v>91</v>
      </c>
      <c r="D219" s="2" t="s">
        <v>92</v>
      </c>
      <c r="E219" s="2" t="s">
        <v>78</v>
      </c>
      <c r="F219" s="2" t="s">
        <v>113</v>
      </c>
      <c r="G219" s="2" t="s">
        <v>114</v>
      </c>
      <c r="H219" s="2" t="s">
        <v>79</v>
      </c>
      <c r="I219" s="2" t="s">
        <v>80</v>
      </c>
      <c r="J219" s="2" t="s">
        <v>81</v>
      </c>
      <c r="K219" s="2" t="s">
        <v>82</v>
      </c>
    </row>
    <row r="220" spans="1:11" x14ac:dyDescent="0.2">
      <c r="A220" s="4" t="s">
        <v>4</v>
      </c>
      <c r="B220" s="4" t="s">
        <v>5</v>
      </c>
      <c r="C220" s="5" t="s">
        <v>6</v>
      </c>
      <c r="D220" s="4" t="s">
        <v>7</v>
      </c>
      <c r="E220" s="4" t="s">
        <v>8</v>
      </c>
      <c r="F220" s="4" t="s">
        <v>9</v>
      </c>
      <c r="G220" s="4" t="s">
        <v>83</v>
      </c>
      <c r="H220" s="4" t="s">
        <v>10</v>
      </c>
      <c r="I220" s="4" t="s">
        <v>84</v>
      </c>
      <c r="J220" s="4" t="s">
        <v>85</v>
      </c>
      <c r="K220" s="4" t="s">
        <v>86</v>
      </c>
    </row>
    <row r="221" spans="1:11" ht="25.5" x14ac:dyDescent="0.2">
      <c r="A221" s="6">
        <v>1</v>
      </c>
      <c r="B221" s="7" t="s">
        <v>106</v>
      </c>
      <c r="C221" s="43">
        <v>840</v>
      </c>
      <c r="D221" s="6"/>
      <c r="E221" s="6"/>
      <c r="F221" s="6"/>
      <c r="G221" s="6"/>
      <c r="H221" s="39">
        <f t="shared" ref="H221:H227" si="38">F221*G221</f>
        <v>0</v>
      </c>
      <c r="I221" s="40"/>
      <c r="J221" s="39">
        <f t="shared" ref="J221:J227" si="39">H221+H221*I221</f>
        <v>0</v>
      </c>
      <c r="K221" s="11"/>
    </row>
    <row r="222" spans="1:11" ht="25.5" x14ac:dyDescent="0.2">
      <c r="A222" s="6">
        <v>2</v>
      </c>
      <c r="B222" s="7" t="s">
        <v>107</v>
      </c>
      <c r="C222" s="43">
        <v>500</v>
      </c>
      <c r="D222" s="6"/>
      <c r="E222" s="6"/>
      <c r="F222" s="6"/>
      <c r="G222" s="6"/>
      <c r="H222" s="39">
        <f t="shared" si="38"/>
        <v>0</v>
      </c>
      <c r="I222" s="40"/>
      <c r="J222" s="39">
        <f t="shared" si="39"/>
        <v>0</v>
      </c>
      <c r="K222" s="11"/>
    </row>
    <row r="223" spans="1:11" ht="25.5" x14ac:dyDescent="0.2">
      <c r="A223" s="6">
        <v>3</v>
      </c>
      <c r="B223" s="7" t="s">
        <v>120</v>
      </c>
      <c r="C223" s="43">
        <v>600</v>
      </c>
      <c r="D223" s="6"/>
      <c r="E223" s="6"/>
      <c r="F223" s="6"/>
      <c r="G223" s="6"/>
      <c r="H223" s="39">
        <f t="shared" si="38"/>
        <v>0</v>
      </c>
      <c r="I223" s="40"/>
      <c r="J223" s="39">
        <f t="shared" si="39"/>
        <v>0</v>
      </c>
      <c r="K223" s="11"/>
    </row>
    <row r="224" spans="1:11" x14ac:dyDescent="0.2">
      <c r="A224" s="6">
        <v>4</v>
      </c>
      <c r="B224" s="7" t="s">
        <v>121</v>
      </c>
      <c r="C224" s="43">
        <v>840</v>
      </c>
      <c r="D224" s="6"/>
      <c r="E224" s="6"/>
      <c r="F224" s="6"/>
      <c r="G224" s="6"/>
      <c r="H224" s="39">
        <f t="shared" si="38"/>
        <v>0</v>
      </c>
      <c r="I224" s="40"/>
      <c r="J224" s="39">
        <f t="shared" si="39"/>
        <v>0</v>
      </c>
      <c r="K224" s="11"/>
    </row>
    <row r="225" spans="1:11" x14ac:dyDescent="0.2">
      <c r="A225" s="6">
        <v>5</v>
      </c>
      <c r="B225" s="7" t="s">
        <v>122</v>
      </c>
      <c r="C225" s="43">
        <v>500</v>
      </c>
      <c r="D225" s="6"/>
      <c r="E225" s="6"/>
      <c r="F225" s="6"/>
      <c r="G225" s="6"/>
      <c r="H225" s="39">
        <f t="shared" si="38"/>
        <v>0</v>
      </c>
      <c r="I225" s="40"/>
      <c r="J225" s="39">
        <f t="shared" si="39"/>
        <v>0</v>
      </c>
      <c r="K225" s="11"/>
    </row>
    <row r="226" spans="1:11" ht="25.5" x14ac:dyDescent="0.2">
      <c r="A226" s="6">
        <v>6</v>
      </c>
      <c r="B226" s="7" t="s">
        <v>119</v>
      </c>
      <c r="C226" s="43">
        <v>1200</v>
      </c>
      <c r="D226" s="6"/>
      <c r="E226" s="6"/>
      <c r="F226" s="6"/>
      <c r="G226" s="6"/>
      <c r="H226" s="39">
        <f t="shared" si="38"/>
        <v>0</v>
      </c>
      <c r="I226" s="40"/>
      <c r="J226" s="39">
        <f t="shared" si="39"/>
        <v>0</v>
      </c>
      <c r="K226" s="11"/>
    </row>
    <row r="227" spans="1:11" ht="25.5" x14ac:dyDescent="0.2">
      <c r="A227" s="6">
        <v>7</v>
      </c>
      <c r="B227" s="7" t="s">
        <v>118</v>
      </c>
      <c r="C227" s="43">
        <v>2000</v>
      </c>
      <c r="D227" s="6"/>
      <c r="E227" s="6"/>
      <c r="F227" s="6"/>
      <c r="G227" s="6"/>
      <c r="H227" s="39">
        <f t="shared" si="38"/>
        <v>0</v>
      </c>
      <c r="I227" s="40"/>
      <c r="J227" s="39">
        <f t="shared" si="39"/>
        <v>0</v>
      </c>
      <c r="K227" s="11"/>
    </row>
    <row r="228" spans="1:11" x14ac:dyDescent="0.2">
      <c r="A228" s="6">
        <v>8</v>
      </c>
      <c r="B228" s="6" t="s">
        <v>48</v>
      </c>
      <c r="C228" s="6"/>
      <c r="D228" s="6"/>
      <c r="E228" s="6"/>
      <c r="F228" s="6"/>
      <c r="G228" s="6"/>
      <c r="H228" s="6"/>
      <c r="I228" s="6"/>
      <c r="J228" s="11"/>
      <c r="K228" s="11"/>
    </row>
    <row r="229" spans="1:11" x14ac:dyDescent="0.2">
      <c r="A229" s="6" t="s">
        <v>2</v>
      </c>
      <c r="B229" s="6"/>
      <c r="C229" s="6"/>
      <c r="D229" s="6"/>
      <c r="E229" s="6"/>
      <c r="F229" s="6"/>
      <c r="G229" s="6"/>
      <c r="H229" s="39">
        <f t="shared" ref="H229:H232" si="40">F229*G229</f>
        <v>0</v>
      </c>
      <c r="I229" s="40"/>
      <c r="J229" s="39">
        <f t="shared" ref="J229:J232" si="41">H229+H229*I229</f>
        <v>0</v>
      </c>
      <c r="K229" s="11"/>
    </row>
    <row r="230" spans="1:11" x14ac:dyDescent="0.2">
      <c r="A230" s="6" t="s">
        <v>3</v>
      </c>
      <c r="B230" s="6"/>
      <c r="C230" s="6"/>
      <c r="D230" s="6"/>
      <c r="E230" s="6"/>
      <c r="F230" s="6"/>
      <c r="G230" s="6"/>
      <c r="H230" s="39">
        <f t="shared" si="40"/>
        <v>0</v>
      </c>
      <c r="I230" s="40"/>
      <c r="J230" s="39">
        <f t="shared" si="41"/>
        <v>0</v>
      </c>
      <c r="K230" s="11"/>
    </row>
    <row r="231" spans="1:11" x14ac:dyDescent="0.2">
      <c r="A231" s="6" t="s">
        <v>49</v>
      </c>
      <c r="B231" s="6"/>
      <c r="C231" s="6"/>
      <c r="D231" s="6"/>
      <c r="E231" s="6"/>
      <c r="F231" s="6"/>
      <c r="G231" s="6"/>
      <c r="H231" s="39">
        <f t="shared" si="40"/>
        <v>0</v>
      </c>
      <c r="I231" s="40"/>
      <c r="J231" s="39">
        <f t="shared" si="41"/>
        <v>0</v>
      </c>
      <c r="K231" s="11"/>
    </row>
    <row r="232" spans="1:11" x14ac:dyDescent="0.2">
      <c r="A232" s="6" t="s">
        <v>50</v>
      </c>
      <c r="B232" s="6"/>
      <c r="C232" s="6"/>
      <c r="D232" s="6"/>
      <c r="E232" s="6"/>
      <c r="F232" s="6"/>
      <c r="G232" s="6"/>
      <c r="H232" s="39">
        <f t="shared" si="40"/>
        <v>0</v>
      </c>
      <c r="I232" s="40"/>
      <c r="J232" s="39">
        <f t="shared" si="41"/>
        <v>0</v>
      </c>
      <c r="K232" s="11"/>
    </row>
    <row r="233" spans="1:11" x14ac:dyDescent="0.2">
      <c r="A233" s="6">
        <v>9</v>
      </c>
      <c r="B233" s="77" t="s">
        <v>51</v>
      </c>
      <c r="C233" s="77"/>
      <c r="D233" s="77"/>
      <c r="E233" s="77"/>
      <c r="F233" s="77"/>
      <c r="G233" s="77"/>
      <c r="H233" s="77"/>
      <c r="I233" s="77"/>
      <c r="J233" s="11"/>
      <c r="K233" s="11"/>
    </row>
    <row r="234" spans="1:11" x14ac:dyDescent="0.2">
      <c r="A234" s="6" t="s">
        <v>2</v>
      </c>
      <c r="B234" s="6"/>
      <c r="C234" s="6"/>
      <c r="D234" s="6"/>
      <c r="E234" s="6"/>
      <c r="F234" s="6"/>
      <c r="G234" s="6"/>
      <c r="H234" s="39">
        <f t="shared" ref="H234:H237" si="42">F234*G234</f>
        <v>0</v>
      </c>
      <c r="I234" s="40"/>
      <c r="J234" s="39">
        <f t="shared" ref="J234:J237" si="43">H234+H234*I234</f>
        <v>0</v>
      </c>
      <c r="K234" s="11"/>
    </row>
    <row r="235" spans="1:11" x14ac:dyDescent="0.2">
      <c r="A235" s="6" t="s">
        <v>3</v>
      </c>
      <c r="B235" s="6"/>
      <c r="C235" s="6"/>
      <c r="D235" s="6"/>
      <c r="E235" s="6"/>
      <c r="F235" s="6"/>
      <c r="G235" s="6"/>
      <c r="H235" s="39">
        <f t="shared" si="42"/>
        <v>0</v>
      </c>
      <c r="I235" s="40"/>
      <c r="J235" s="39">
        <f t="shared" si="43"/>
        <v>0</v>
      </c>
      <c r="K235" s="11"/>
    </row>
    <row r="236" spans="1:11" x14ac:dyDescent="0.2">
      <c r="A236" s="6" t="s">
        <v>49</v>
      </c>
      <c r="B236" s="6"/>
      <c r="C236" s="6"/>
      <c r="D236" s="6"/>
      <c r="E236" s="6"/>
      <c r="F236" s="6"/>
      <c r="G236" s="6"/>
      <c r="H236" s="39">
        <f t="shared" si="42"/>
        <v>0</v>
      </c>
      <c r="I236" s="40"/>
      <c r="J236" s="39">
        <f t="shared" si="43"/>
        <v>0</v>
      </c>
      <c r="K236" s="11"/>
    </row>
    <row r="237" spans="1:11" x14ac:dyDescent="0.2">
      <c r="A237" s="6" t="s">
        <v>50</v>
      </c>
      <c r="B237" s="6"/>
      <c r="C237" s="6"/>
      <c r="D237" s="6"/>
      <c r="E237" s="6"/>
      <c r="F237" s="6"/>
      <c r="G237" s="6"/>
      <c r="H237" s="39">
        <f t="shared" si="42"/>
        <v>0</v>
      </c>
      <c r="I237" s="40"/>
      <c r="J237" s="39">
        <f t="shared" si="43"/>
        <v>0</v>
      </c>
      <c r="K237" s="11"/>
    </row>
    <row r="238" spans="1:11" x14ac:dyDescent="0.2">
      <c r="A238" s="6">
        <v>10</v>
      </c>
      <c r="B238" s="80" t="s">
        <v>52</v>
      </c>
      <c r="C238" s="80"/>
      <c r="D238" s="80"/>
      <c r="E238" s="80"/>
      <c r="F238" s="80"/>
      <c r="G238" s="80"/>
      <c r="H238" s="80"/>
      <c r="I238" s="80"/>
      <c r="J238" s="11"/>
      <c r="K238" s="11"/>
    </row>
    <row r="239" spans="1:11" x14ac:dyDescent="0.2">
      <c r="A239" s="6" t="s">
        <v>2</v>
      </c>
      <c r="B239" s="6"/>
      <c r="C239" s="6"/>
      <c r="D239" s="6"/>
      <c r="E239" s="6"/>
      <c r="F239" s="6"/>
      <c r="G239" s="6"/>
      <c r="H239" s="39">
        <f t="shared" ref="H239:H243" si="44">F239*G239</f>
        <v>0</v>
      </c>
      <c r="I239" s="40"/>
      <c r="J239" s="39">
        <f t="shared" ref="J239:J243" si="45">H239+H239*I239</f>
        <v>0</v>
      </c>
      <c r="K239" s="11"/>
    </row>
    <row r="240" spans="1:11" x14ac:dyDescent="0.2">
      <c r="A240" s="6" t="s">
        <v>3</v>
      </c>
      <c r="B240" s="6"/>
      <c r="C240" s="6"/>
      <c r="D240" s="6"/>
      <c r="E240" s="6"/>
      <c r="F240" s="6"/>
      <c r="G240" s="6"/>
      <c r="H240" s="39">
        <f t="shared" si="44"/>
        <v>0</v>
      </c>
      <c r="I240" s="40"/>
      <c r="J240" s="39">
        <f t="shared" si="45"/>
        <v>0</v>
      </c>
      <c r="K240" s="11"/>
    </row>
    <row r="241" spans="1:11" x14ac:dyDescent="0.2">
      <c r="A241" s="6" t="s">
        <v>49</v>
      </c>
      <c r="B241" s="6"/>
      <c r="C241" s="6"/>
      <c r="D241" s="6"/>
      <c r="E241" s="6"/>
      <c r="F241" s="6"/>
      <c r="G241" s="6"/>
      <c r="H241" s="39">
        <f t="shared" si="44"/>
        <v>0</v>
      </c>
      <c r="I241" s="40"/>
      <c r="J241" s="39">
        <f t="shared" si="45"/>
        <v>0</v>
      </c>
      <c r="K241" s="11"/>
    </row>
    <row r="242" spans="1:11" x14ac:dyDescent="0.2">
      <c r="A242" s="6" t="s">
        <v>50</v>
      </c>
      <c r="B242" s="6"/>
      <c r="C242" s="6"/>
      <c r="D242" s="6"/>
      <c r="E242" s="6"/>
      <c r="F242" s="6"/>
      <c r="G242" s="6"/>
      <c r="H242" s="39">
        <f t="shared" si="44"/>
        <v>0</v>
      </c>
      <c r="I242" s="40"/>
      <c r="J242" s="39">
        <f t="shared" si="45"/>
        <v>0</v>
      </c>
      <c r="K242" s="11"/>
    </row>
    <row r="243" spans="1:11" ht="31.5" customHeight="1" x14ac:dyDescent="0.2">
      <c r="A243" s="6">
        <v>11</v>
      </c>
      <c r="B243" s="71" t="s">
        <v>53</v>
      </c>
      <c r="C243" s="72"/>
      <c r="D243" s="73"/>
      <c r="E243" s="6">
        <v>1</v>
      </c>
      <c r="F243" s="30">
        <v>8</v>
      </c>
      <c r="G243" s="6"/>
      <c r="H243" s="39">
        <f t="shared" si="44"/>
        <v>0</v>
      </c>
      <c r="I243" s="40"/>
      <c r="J243" s="39">
        <f t="shared" si="45"/>
        <v>0</v>
      </c>
      <c r="K243" s="11"/>
    </row>
    <row r="244" spans="1:11" x14ac:dyDescent="0.2">
      <c r="A244" s="6">
        <v>12</v>
      </c>
      <c r="B244" s="77" t="s">
        <v>52</v>
      </c>
      <c r="C244" s="77"/>
      <c r="D244" s="77"/>
      <c r="E244" s="77"/>
      <c r="F244" s="77"/>
      <c r="G244" s="77"/>
      <c r="H244" s="77"/>
      <c r="I244" s="77"/>
      <c r="J244" s="11"/>
      <c r="K244" s="11"/>
    </row>
    <row r="245" spans="1:11" ht="27" customHeight="1" x14ac:dyDescent="0.2">
      <c r="A245" s="6" t="s">
        <v>2</v>
      </c>
      <c r="B245" s="90"/>
      <c r="C245" s="90"/>
      <c r="D245" s="6"/>
      <c r="E245" s="6"/>
      <c r="F245" s="6"/>
      <c r="G245" s="6"/>
      <c r="H245" s="39">
        <f t="shared" ref="H245:H246" si="46">F245*G245</f>
        <v>0</v>
      </c>
      <c r="I245" s="40"/>
      <c r="J245" s="39">
        <f t="shared" ref="J245:J246" si="47">H245+H245*I245</f>
        <v>0</v>
      </c>
      <c r="K245" s="11"/>
    </row>
    <row r="246" spans="1:11" ht="24" customHeight="1" thickBot="1" x14ac:dyDescent="0.25">
      <c r="A246" s="6" t="s">
        <v>3</v>
      </c>
      <c r="B246" s="90"/>
      <c r="C246" s="90"/>
      <c r="D246" s="6"/>
      <c r="E246" s="9"/>
      <c r="F246" s="9"/>
      <c r="G246" s="9"/>
      <c r="H246" s="39">
        <f t="shared" si="46"/>
        <v>0</v>
      </c>
      <c r="I246" s="40"/>
      <c r="J246" s="39">
        <f t="shared" si="47"/>
        <v>0</v>
      </c>
      <c r="K246" s="11"/>
    </row>
    <row r="247" spans="1:11" ht="13.5" thickBot="1" x14ac:dyDescent="0.25">
      <c r="A247" s="12"/>
      <c r="B247" s="12"/>
      <c r="C247" s="13"/>
      <c r="D247" s="12"/>
      <c r="E247" s="56" t="s">
        <v>115</v>
      </c>
      <c r="F247" s="57"/>
      <c r="G247" s="58"/>
      <c r="H247" s="14">
        <f>SUM(H245:H246,H239:H243,H234:H237,H229:H232,H221:H227)</f>
        <v>0</v>
      </c>
      <c r="I247" s="15" t="s">
        <v>13</v>
      </c>
      <c r="J247" s="16">
        <f>SUM(J245:J246,J239:J243,J234:J237,J229:J232,J221:J227)</f>
        <v>0</v>
      </c>
    </row>
    <row r="248" spans="1:11" x14ac:dyDescent="0.2">
      <c r="A248" s="70" t="s">
        <v>1</v>
      </c>
      <c r="B248" s="70"/>
      <c r="C248" s="70"/>
      <c r="D248" s="70"/>
      <c r="E248" s="70"/>
      <c r="F248" s="70"/>
      <c r="G248" s="70"/>
      <c r="H248" s="70"/>
      <c r="I248" s="70"/>
    </row>
    <row r="249" spans="1:11" x14ac:dyDescent="0.2">
      <c r="A249" s="70" t="s">
        <v>55</v>
      </c>
      <c r="B249" s="70"/>
      <c r="C249" s="70"/>
      <c r="D249" s="70"/>
      <c r="E249" s="70"/>
      <c r="F249" s="70"/>
      <c r="G249" s="70"/>
      <c r="H249" s="70"/>
      <c r="I249" s="70"/>
    </row>
    <row r="250" spans="1:11" x14ac:dyDescent="0.2">
      <c r="A250" s="12"/>
      <c r="B250" s="12"/>
      <c r="C250" s="12"/>
      <c r="D250" s="12"/>
      <c r="E250" s="44"/>
      <c r="F250" s="44"/>
      <c r="G250" s="18"/>
      <c r="H250" s="18"/>
      <c r="I250" s="18"/>
    </row>
    <row r="251" spans="1:11" x14ac:dyDescent="0.2">
      <c r="A251" s="60" t="s">
        <v>125</v>
      </c>
      <c r="B251" s="60"/>
      <c r="C251" s="60"/>
      <c r="D251" s="60"/>
      <c r="E251" s="60"/>
      <c r="F251" s="60"/>
      <c r="G251" s="60"/>
      <c r="H251" s="60"/>
      <c r="I251" s="60"/>
    </row>
    <row r="252" spans="1:11" ht="76.5" x14ac:dyDescent="0.2">
      <c r="A252" s="2" t="s">
        <v>0</v>
      </c>
      <c r="B252" s="2" t="s">
        <v>77</v>
      </c>
      <c r="C252" s="3" t="s">
        <v>91</v>
      </c>
      <c r="D252" s="2" t="s">
        <v>92</v>
      </c>
      <c r="E252" s="2" t="s">
        <v>78</v>
      </c>
      <c r="F252" s="2" t="s">
        <v>113</v>
      </c>
      <c r="G252" s="2" t="s">
        <v>114</v>
      </c>
      <c r="H252" s="2" t="s">
        <v>79</v>
      </c>
      <c r="I252" s="2" t="s">
        <v>80</v>
      </c>
      <c r="J252" s="2" t="s">
        <v>81</v>
      </c>
      <c r="K252" s="2" t="s">
        <v>82</v>
      </c>
    </row>
    <row r="253" spans="1:11" x14ac:dyDescent="0.2">
      <c r="A253" s="4" t="s">
        <v>4</v>
      </c>
      <c r="B253" s="4" t="s">
        <v>5</v>
      </c>
      <c r="C253" s="5" t="s">
        <v>6</v>
      </c>
      <c r="D253" s="4" t="s">
        <v>7</v>
      </c>
      <c r="E253" s="4" t="s">
        <v>8</v>
      </c>
      <c r="F253" s="4" t="s">
        <v>9</v>
      </c>
      <c r="G253" s="4" t="s">
        <v>83</v>
      </c>
      <c r="H253" s="4" t="s">
        <v>10</v>
      </c>
      <c r="I253" s="4" t="s">
        <v>84</v>
      </c>
      <c r="J253" s="4" t="s">
        <v>85</v>
      </c>
      <c r="K253" s="4" t="s">
        <v>86</v>
      </c>
    </row>
    <row r="254" spans="1:11" ht="76.5" x14ac:dyDescent="0.2">
      <c r="A254" s="6">
        <v>1</v>
      </c>
      <c r="B254" s="7" t="s">
        <v>108</v>
      </c>
      <c r="C254" s="8">
        <v>70</v>
      </c>
      <c r="D254" s="6"/>
      <c r="E254" s="6"/>
      <c r="F254" s="6"/>
      <c r="G254" s="6"/>
      <c r="H254" s="39">
        <f t="shared" ref="H254:H260" si="48">F254*G254</f>
        <v>0</v>
      </c>
      <c r="I254" s="40"/>
      <c r="J254" s="39">
        <f t="shared" ref="J254:J260" si="49">H254+H254*I254</f>
        <v>0</v>
      </c>
      <c r="K254" s="11"/>
    </row>
    <row r="255" spans="1:11" ht="51" x14ac:dyDescent="0.2">
      <c r="A255" s="6">
        <v>2</v>
      </c>
      <c r="B255" s="7" t="s">
        <v>109</v>
      </c>
      <c r="C255" s="8">
        <v>1170</v>
      </c>
      <c r="D255" s="6"/>
      <c r="E255" s="6"/>
      <c r="F255" s="6"/>
      <c r="G255" s="6"/>
      <c r="H255" s="39">
        <f t="shared" si="48"/>
        <v>0</v>
      </c>
      <c r="I255" s="40"/>
      <c r="J255" s="39">
        <f t="shared" si="49"/>
        <v>0</v>
      </c>
      <c r="K255" s="11"/>
    </row>
    <row r="256" spans="1:11" ht="51" x14ac:dyDescent="0.2">
      <c r="A256" s="6">
        <v>3</v>
      </c>
      <c r="B256" s="7" t="s">
        <v>110</v>
      </c>
      <c r="C256" s="8">
        <v>500</v>
      </c>
      <c r="D256" s="6"/>
      <c r="E256" s="6"/>
      <c r="F256" s="6"/>
      <c r="G256" s="6"/>
      <c r="H256" s="39">
        <f t="shared" si="48"/>
        <v>0</v>
      </c>
      <c r="I256" s="40"/>
      <c r="J256" s="39">
        <f t="shared" si="49"/>
        <v>0</v>
      </c>
      <c r="K256" s="11"/>
    </row>
    <row r="257" spans="1:11" ht="25.5" x14ac:dyDescent="0.2">
      <c r="A257" s="6">
        <v>4</v>
      </c>
      <c r="B257" s="7" t="s">
        <v>123</v>
      </c>
      <c r="C257" s="8">
        <v>500</v>
      </c>
      <c r="D257" s="6"/>
      <c r="E257" s="6"/>
      <c r="F257" s="6"/>
      <c r="G257" s="6"/>
      <c r="H257" s="39">
        <f t="shared" si="48"/>
        <v>0</v>
      </c>
      <c r="I257" s="40"/>
      <c r="J257" s="39">
        <f t="shared" si="49"/>
        <v>0</v>
      </c>
      <c r="K257" s="11"/>
    </row>
    <row r="258" spans="1:11" ht="25.5" x14ac:dyDescent="0.2">
      <c r="A258" s="6">
        <v>5</v>
      </c>
      <c r="B258" s="7" t="s">
        <v>111</v>
      </c>
      <c r="C258" s="8">
        <v>340</v>
      </c>
      <c r="D258" s="6"/>
      <c r="E258" s="6"/>
      <c r="F258" s="6"/>
      <c r="G258" s="6"/>
      <c r="H258" s="39">
        <f t="shared" si="48"/>
        <v>0</v>
      </c>
      <c r="I258" s="40"/>
      <c r="J258" s="39">
        <f t="shared" si="49"/>
        <v>0</v>
      </c>
      <c r="K258" s="11"/>
    </row>
    <row r="259" spans="1:11" ht="25.5" x14ac:dyDescent="0.2">
      <c r="A259" s="6">
        <v>6</v>
      </c>
      <c r="B259" s="7" t="s">
        <v>112</v>
      </c>
      <c r="C259" s="8">
        <v>340</v>
      </c>
      <c r="D259" s="6"/>
      <c r="E259" s="6"/>
      <c r="F259" s="6"/>
      <c r="G259" s="6"/>
      <c r="H259" s="39">
        <f t="shared" si="48"/>
        <v>0</v>
      </c>
      <c r="I259" s="40"/>
      <c r="J259" s="39">
        <f t="shared" si="49"/>
        <v>0</v>
      </c>
      <c r="K259" s="11"/>
    </row>
    <row r="260" spans="1:11" ht="38.25" x14ac:dyDescent="0.2">
      <c r="A260" s="6">
        <v>7</v>
      </c>
      <c r="B260" s="7" t="s">
        <v>124</v>
      </c>
      <c r="C260" s="8">
        <v>500</v>
      </c>
      <c r="D260" s="6"/>
      <c r="E260" s="6"/>
      <c r="F260" s="6"/>
      <c r="G260" s="6"/>
      <c r="H260" s="39">
        <f t="shared" si="48"/>
        <v>0</v>
      </c>
      <c r="I260" s="40"/>
      <c r="J260" s="39">
        <f t="shared" si="49"/>
        <v>0</v>
      </c>
      <c r="K260" s="11"/>
    </row>
    <row r="261" spans="1:11" x14ac:dyDescent="0.2">
      <c r="A261" s="6">
        <v>8</v>
      </c>
      <c r="B261" s="46" t="s">
        <v>48</v>
      </c>
      <c r="C261" s="47"/>
      <c r="D261" s="47"/>
      <c r="E261" s="47"/>
      <c r="F261" s="47"/>
      <c r="G261" s="47"/>
      <c r="H261" s="47"/>
      <c r="I261" s="47"/>
      <c r="J261" s="47"/>
      <c r="K261" s="48"/>
    </row>
    <row r="262" spans="1:11" x14ac:dyDescent="0.2">
      <c r="A262" s="6" t="s">
        <v>2</v>
      </c>
      <c r="B262" s="6"/>
      <c r="C262" s="6"/>
      <c r="D262" s="6"/>
      <c r="E262" s="6"/>
      <c r="F262" s="6"/>
      <c r="G262" s="6"/>
      <c r="H262" s="39">
        <f t="shared" ref="H262:H265" si="50">F262*G262</f>
        <v>0</v>
      </c>
      <c r="I262" s="40"/>
      <c r="J262" s="39">
        <f t="shared" ref="J262:J265" si="51">H262+H262*I262</f>
        <v>0</v>
      </c>
      <c r="K262" s="11"/>
    </row>
    <row r="263" spans="1:11" x14ac:dyDescent="0.2">
      <c r="A263" s="6" t="s">
        <v>3</v>
      </c>
      <c r="B263" s="6"/>
      <c r="C263" s="6"/>
      <c r="D263" s="6"/>
      <c r="E263" s="6"/>
      <c r="F263" s="6"/>
      <c r="G263" s="6"/>
      <c r="H263" s="39">
        <f t="shared" si="50"/>
        <v>0</v>
      </c>
      <c r="I263" s="40"/>
      <c r="J263" s="39">
        <f t="shared" si="51"/>
        <v>0</v>
      </c>
      <c r="K263" s="11"/>
    </row>
    <row r="264" spans="1:11" x14ac:dyDescent="0.2">
      <c r="A264" s="6" t="s">
        <v>49</v>
      </c>
      <c r="B264" s="6"/>
      <c r="C264" s="6"/>
      <c r="D264" s="6"/>
      <c r="E264" s="6"/>
      <c r="F264" s="6"/>
      <c r="G264" s="6"/>
      <c r="H264" s="39">
        <f t="shared" si="50"/>
        <v>0</v>
      </c>
      <c r="I264" s="40"/>
      <c r="J264" s="39">
        <f t="shared" si="51"/>
        <v>0</v>
      </c>
      <c r="K264" s="11"/>
    </row>
    <row r="265" spans="1:11" x14ac:dyDescent="0.2">
      <c r="A265" s="6" t="s">
        <v>50</v>
      </c>
      <c r="B265" s="6"/>
      <c r="C265" s="6"/>
      <c r="D265" s="6"/>
      <c r="E265" s="6"/>
      <c r="F265" s="6"/>
      <c r="G265" s="6"/>
      <c r="H265" s="39">
        <f t="shared" si="50"/>
        <v>0</v>
      </c>
      <c r="I265" s="40"/>
      <c r="J265" s="39">
        <f t="shared" si="51"/>
        <v>0</v>
      </c>
      <c r="K265" s="11"/>
    </row>
    <row r="266" spans="1:11" x14ac:dyDescent="0.2">
      <c r="A266" s="6">
        <v>7</v>
      </c>
      <c r="B266" s="64" t="s">
        <v>51</v>
      </c>
      <c r="C266" s="65"/>
      <c r="D266" s="65"/>
      <c r="E266" s="65"/>
      <c r="F266" s="65"/>
      <c r="G266" s="65"/>
      <c r="H266" s="65"/>
      <c r="I266" s="65"/>
      <c r="J266" s="65"/>
      <c r="K266" s="66"/>
    </row>
    <row r="267" spans="1:11" x14ac:dyDescent="0.2">
      <c r="A267" s="6" t="s">
        <v>2</v>
      </c>
      <c r="B267" s="6"/>
      <c r="C267" s="6"/>
      <c r="D267" s="6"/>
      <c r="E267" s="6"/>
      <c r="F267" s="6"/>
      <c r="G267" s="6"/>
      <c r="H267" s="39">
        <f t="shared" ref="H267:H270" si="52">F267*G267</f>
        <v>0</v>
      </c>
      <c r="I267" s="40"/>
      <c r="J267" s="39">
        <f t="shared" ref="J267:J270" si="53">H267+H267*I267</f>
        <v>0</v>
      </c>
      <c r="K267" s="11"/>
    </row>
    <row r="268" spans="1:11" x14ac:dyDescent="0.2">
      <c r="A268" s="6" t="s">
        <v>3</v>
      </c>
      <c r="B268" s="6"/>
      <c r="C268" s="6"/>
      <c r="D268" s="6"/>
      <c r="E268" s="6"/>
      <c r="F268" s="6"/>
      <c r="G268" s="6"/>
      <c r="H268" s="39">
        <f t="shared" si="52"/>
        <v>0</v>
      </c>
      <c r="I268" s="40"/>
      <c r="J268" s="39">
        <f t="shared" si="53"/>
        <v>0</v>
      </c>
      <c r="K268" s="11"/>
    </row>
    <row r="269" spans="1:11" x14ac:dyDescent="0.2">
      <c r="A269" s="6" t="s">
        <v>49</v>
      </c>
      <c r="B269" s="6"/>
      <c r="C269" s="6"/>
      <c r="D269" s="6"/>
      <c r="E269" s="6"/>
      <c r="F269" s="6"/>
      <c r="G269" s="6"/>
      <c r="H269" s="39">
        <f t="shared" si="52"/>
        <v>0</v>
      </c>
      <c r="I269" s="40"/>
      <c r="J269" s="39">
        <f t="shared" si="53"/>
        <v>0</v>
      </c>
      <c r="K269" s="11"/>
    </row>
    <row r="270" spans="1:11" x14ac:dyDescent="0.2">
      <c r="A270" s="6" t="s">
        <v>50</v>
      </c>
      <c r="B270" s="6"/>
      <c r="C270" s="6"/>
      <c r="D270" s="6"/>
      <c r="E270" s="6"/>
      <c r="F270" s="6"/>
      <c r="G270" s="6"/>
      <c r="H270" s="39">
        <f t="shared" si="52"/>
        <v>0</v>
      </c>
      <c r="I270" s="40"/>
      <c r="J270" s="39">
        <f t="shared" si="53"/>
        <v>0</v>
      </c>
      <c r="K270" s="11"/>
    </row>
    <row r="271" spans="1:11" x14ac:dyDescent="0.2">
      <c r="A271" s="6">
        <v>8</v>
      </c>
      <c r="B271" s="67" t="s">
        <v>52</v>
      </c>
      <c r="C271" s="68"/>
      <c r="D271" s="68"/>
      <c r="E271" s="68"/>
      <c r="F271" s="68"/>
      <c r="G271" s="68"/>
      <c r="H271" s="68"/>
      <c r="I271" s="68"/>
      <c r="J271" s="68"/>
      <c r="K271" s="69"/>
    </row>
    <row r="272" spans="1:11" x14ac:dyDescent="0.2">
      <c r="A272" s="6" t="s">
        <v>2</v>
      </c>
      <c r="B272" s="6"/>
      <c r="C272" s="6"/>
      <c r="D272" s="6"/>
      <c r="E272" s="6"/>
      <c r="F272" s="6"/>
      <c r="G272" s="6"/>
      <c r="H272" s="39">
        <f t="shared" ref="H272:H276" si="54">F272*G272</f>
        <v>0</v>
      </c>
      <c r="I272" s="40"/>
      <c r="J272" s="39">
        <f t="shared" ref="J272:J276" si="55">H272+H272*I272</f>
        <v>0</v>
      </c>
      <c r="K272" s="11"/>
    </row>
    <row r="273" spans="1:11" x14ac:dyDescent="0.2">
      <c r="A273" s="6" t="s">
        <v>3</v>
      </c>
      <c r="B273" s="6"/>
      <c r="C273" s="6"/>
      <c r="D273" s="6"/>
      <c r="E273" s="6"/>
      <c r="F273" s="6"/>
      <c r="G273" s="6"/>
      <c r="H273" s="39">
        <f t="shared" si="54"/>
        <v>0</v>
      </c>
      <c r="I273" s="40"/>
      <c r="J273" s="39">
        <f t="shared" si="55"/>
        <v>0</v>
      </c>
      <c r="K273" s="11"/>
    </row>
    <row r="274" spans="1:11" x14ac:dyDescent="0.2">
      <c r="A274" s="6" t="s">
        <v>49</v>
      </c>
      <c r="B274" s="6"/>
      <c r="C274" s="6"/>
      <c r="D274" s="6"/>
      <c r="E274" s="6"/>
      <c r="F274" s="6"/>
      <c r="G274" s="6"/>
      <c r="H274" s="39">
        <f t="shared" si="54"/>
        <v>0</v>
      </c>
      <c r="I274" s="40"/>
      <c r="J274" s="39">
        <f t="shared" si="55"/>
        <v>0</v>
      </c>
      <c r="K274" s="11"/>
    </row>
    <row r="275" spans="1:11" x14ac:dyDescent="0.2">
      <c r="A275" s="6" t="s">
        <v>50</v>
      </c>
      <c r="B275" s="6"/>
      <c r="C275" s="6"/>
      <c r="D275" s="6"/>
      <c r="E275" s="6"/>
      <c r="F275" s="6"/>
      <c r="G275" s="6"/>
      <c r="H275" s="39">
        <f t="shared" si="54"/>
        <v>0</v>
      </c>
      <c r="I275" s="40"/>
      <c r="J275" s="39">
        <f t="shared" si="55"/>
        <v>0</v>
      </c>
      <c r="K275" s="11"/>
    </row>
    <row r="276" spans="1:11" ht="15" customHeight="1" x14ac:dyDescent="0.2">
      <c r="A276" s="6">
        <v>9</v>
      </c>
      <c r="B276" s="71" t="s">
        <v>53</v>
      </c>
      <c r="C276" s="72"/>
      <c r="D276" s="73"/>
      <c r="E276" s="6">
        <v>1</v>
      </c>
      <c r="F276" s="30">
        <v>8</v>
      </c>
      <c r="G276" s="6"/>
      <c r="H276" s="39">
        <f t="shared" si="54"/>
        <v>0</v>
      </c>
      <c r="I276" s="40"/>
      <c r="J276" s="39">
        <f t="shared" si="55"/>
        <v>0</v>
      </c>
      <c r="K276" s="11"/>
    </row>
    <row r="277" spans="1:11" x14ac:dyDescent="0.2">
      <c r="A277" s="6">
        <v>10</v>
      </c>
      <c r="B277" s="64" t="s">
        <v>52</v>
      </c>
      <c r="C277" s="65"/>
      <c r="D277" s="65"/>
      <c r="E277" s="65"/>
      <c r="F277" s="65"/>
      <c r="G277" s="65"/>
      <c r="H277" s="65"/>
      <c r="I277" s="65"/>
      <c r="J277" s="65"/>
      <c r="K277" s="66"/>
    </row>
    <row r="278" spans="1:11" x14ac:dyDescent="0.2">
      <c r="A278" s="6" t="s">
        <v>2</v>
      </c>
      <c r="B278" s="90"/>
      <c r="C278" s="90"/>
      <c r="D278" s="6"/>
      <c r="E278" s="6"/>
      <c r="F278" s="6"/>
      <c r="G278" s="6"/>
      <c r="H278" s="39">
        <f t="shared" ref="H278:H279" si="56">F278*G278</f>
        <v>0</v>
      </c>
      <c r="I278" s="40"/>
      <c r="J278" s="39">
        <f t="shared" ref="J278:J279" si="57">H278+H278*I278</f>
        <v>0</v>
      </c>
      <c r="K278" s="11"/>
    </row>
    <row r="279" spans="1:11" ht="13.5" thickBot="1" x14ac:dyDescent="0.25">
      <c r="A279" s="6" t="s">
        <v>3</v>
      </c>
      <c r="B279" s="90"/>
      <c r="C279" s="90"/>
      <c r="D279" s="6"/>
      <c r="E279" s="9"/>
      <c r="F279" s="9"/>
      <c r="G279" s="9"/>
      <c r="H279" s="39">
        <f t="shared" si="56"/>
        <v>0</v>
      </c>
      <c r="I279" s="40"/>
      <c r="J279" s="39">
        <f t="shared" si="57"/>
        <v>0</v>
      </c>
      <c r="K279" s="11"/>
    </row>
    <row r="280" spans="1:11" ht="13.5" thickBot="1" x14ac:dyDescent="0.25">
      <c r="A280" s="12"/>
      <c r="B280" s="12"/>
      <c r="C280" s="13"/>
      <c r="D280" s="12"/>
      <c r="E280" s="56" t="s">
        <v>116</v>
      </c>
      <c r="F280" s="57"/>
      <c r="G280" s="58"/>
      <c r="H280" s="14">
        <f>SUM(H278:H279,H272:H276,H267:H270,H262:H265,H254:H260)</f>
        <v>0</v>
      </c>
      <c r="I280" s="15" t="s">
        <v>13</v>
      </c>
      <c r="J280" s="16">
        <f>SUM(J278:J279,J272:J276,J267:J270,J262:J265,J254:J260)</f>
        <v>0</v>
      </c>
    </row>
    <row r="281" spans="1:11" x14ac:dyDescent="0.2">
      <c r="A281" s="70" t="s">
        <v>1</v>
      </c>
      <c r="B281" s="70"/>
      <c r="C281" s="70"/>
      <c r="D281" s="70"/>
      <c r="E281" s="70"/>
      <c r="F281" s="70"/>
      <c r="G281" s="70"/>
      <c r="H281" s="70"/>
      <c r="I281" s="70"/>
    </row>
    <row r="282" spans="1:11" x14ac:dyDescent="0.2">
      <c r="A282" s="70" t="s">
        <v>55</v>
      </c>
      <c r="B282" s="70"/>
      <c r="C282" s="70"/>
      <c r="D282" s="70"/>
      <c r="E282" s="70"/>
      <c r="F282" s="70"/>
      <c r="G282" s="70"/>
      <c r="H282" s="70"/>
      <c r="I282" s="70"/>
    </row>
  </sheetData>
  <mergeCells count="76">
    <mergeCell ref="B279:C279"/>
    <mergeCell ref="A281:I281"/>
    <mergeCell ref="A282:I282"/>
    <mergeCell ref="E247:G247"/>
    <mergeCell ref="E280:G280"/>
    <mergeCell ref="B276:D276"/>
    <mergeCell ref="B277:K277"/>
    <mergeCell ref="B271:K271"/>
    <mergeCell ref="B266:K266"/>
    <mergeCell ref="B278:C278"/>
    <mergeCell ref="B246:C246"/>
    <mergeCell ref="A248:I248"/>
    <mergeCell ref="A249:I249"/>
    <mergeCell ref="A251:I251"/>
    <mergeCell ref="B233:I233"/>
    <mergeCell ref="B238:I238"/>
    <mergeCell ref="B244:I244"/>
    <mergeCell ref="B245:C245"/>
    <mergeCell ref="B243:D243"/>
    <mergeCell ref="E214:G214"/>
    <mergeCell ref="A215:J215"/>
    <mergeCell ref="A216:J216"/>
    <mergeCell ref="B213:D213"/>
    <mergeCell ref="A218:I218"/>
    <mergeCell ref="A160:K160"/>
    <mergeCell ref="B197:K197"/>
    <mergeCell ref="B202:K202"/>
    <mergeCell ref="B207:K207"/>
    <mergeCell ref="B212:D212"/>
    <mergeCell ref="E156:G156"/>
    <mergeCell ref="A157:J157"/>
    <mergeCell ref="A158:J158"/>
    <mergeCell ref="B140:K140"/>
    <mergeCell ref="B82:K82"/>
    <mergeCell ref="B98:K98"/>
    <mergeCell ref="A136:K136"/>
    <mergeCell ref="B145:K145"/>
    <mergeCell ref="B150:K150"/>
    <mergeCell ref="B155:D155"/>
    <mergeCell ref="B129:K129"/>
    <mergeCell ref="E134:G134"/>
    <mergeCell ref="D125:K128"/>
    <mergeCell ref="E120:G120"/>
    <mergeCell ref="A122:K122"/>
    <mergeCell ref="E102:G102"/>
    <mergeCell ref="A103:J103"/>
    <mergeCell ref="A104:J104"/>
    <mergeCell ref="A106:K106"/>
    <mergeCell ref="B115:K115"/>
    <mergeCell ref="B92:K92"/>
    <mergeCell ref="B97:D97"/>
    <mergeCell ref="B87:K87"/>
    <mergeCell ref="A76:K76"/>
    <mergeCell ref="B64:K64"/>
    <mergeCell ref="B66:K66"/>
    <mergeCell ref="B68:K68"/>
    <mergeCell ref="B70:D70"/>
    <mergeCell ref="E72:G72"/>
    <mergeCell ref="A73:J73"/>
    <mergeCell ref="A74:J74"/>
    <mergeCell ref="B71:D71"/>
    <mergeCell ref="A60:J60"/>
    <mergeCell ref="E56:G56"/>
    <mergeCell ref="A57:J57"/>
    <mergeCell ref="B51:D51"/>
    <mergeCell ref="B52:K52"/>
    <mergeCell ref="B36:K36"/>
    <mergeCell ref="B41:K41"/>
    <mergeCell ref="B46:K46"/>
    <mergeCell ref="E11:G11"/>
    <mergeCell ref="A58:J58"/>
    <mergeCell ref="E5:G5"/>
    <mergeCell ref="A12:J12"/>
    <mergeCell ref="A1:K1"/>
    <mergeCell ref="A7:K7"/>
    <mergeCell ref="A14:K14"/>
  </mergeCells>
  <phoneticPr fontId="1" type="noConversion"/>
  <pageMargins left="0.11811023622047245" right="0.11811023622047245" top="0.31496062992125984" bottom="0.31496062992125984" header="0.11811023622047245" footer="0.19685039370078741"/>
  <pageSetup paperSize="9" orientation="landscape" horizontalDpi="4294967294" verticalDpi="4294967294" r:id="rId1"/>
  <headerFooter>
    <oddHeader>&amp;L50/PN/ZP/D/2020&amp;CFormularz asortymentowo-cenowy&amp;RZałącznik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Dyl-Niedźwiecka</dc:creator>
  <cp:lastModifiedBy>Maria Dyl-Niedźwiecka</cp:lastModifiedBy>
  <cp:lastPrinted>2020-03-18T16:31:29Z</cp:lastPrinted>
  <dcterms:created xsi:type="dcterms:W3CDTF">2018-04-10T10:09:43Z</dcterms:created>
  <dcterms:modified xsi:type="dcterms:W3CDTF">2020-06-19T06:11:39Z</dcterms:modified>
</cp:coreProperties>
</file>