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zozszpitalspecjalistyc015-my.sharepoint.com/personal/administracja_spzozszpitalspecjalistyc015_onmicrosoft_com/Documents/Zamówienia publiczne/Spożywcze-2024/"/>
    </mc:Choice>
  </mc:AlternateContent>
  <xr:revisionPtr revIDLastSave="8" documentId="8_{C180073E-F804-47E6-9100-B032B5170500}" xr6:coauthVersionLast="47" xr6:coauthVersionMax="47" xr10:uidLastSave="{8E22B590-501C-4B41-8AAE-0A309575ABB5}"/>
  <bookViews>
    <workbookView xWindow="22785" yWindow="240" windowWidth="28620" windowHeight="20520" xr2:uid="{00000000-000D-0000-FFFF-FFFF00000000}"/>
  </bookViews>
  <sheets>
    <sheet name="Pakiet 1" sheetId="4" r:id="rId1"/>
    <sheet name="Pakiet 2" sheetId="5" r:id="rId2"/>
    <sheet name="Pakiet 3" sheetId="12" r:id="rId3"/>
    <sheet name="Pakiet 4" sheetId="6" r:id="rId4"/>
    <sheet name="Pakiet 5" sheetId="7" r:id="rId5"/>
    <sheet name="Pakiet 6" sheetId="8" r:id="rId6"/>
    <sheet name="Pakiet 7" sheetId="9" r:id="rId7"/>
    <sheet name="Pakiet 8" sheetId="10" r:id="rId8"/>
    <sheet name="suma" sheetId="13" r:id="rId9"/>
  </sheets>
  <definedNames>
    <definedName name="_xlnm._FilterDatabase" localSheetId="0" hidden="1">'Pakiet 1'!$A$3:$J$3</definedName>
    <definedName name="_xlnm._FilterDatabase" localSheetId="1" hidden="1">'Pakiet 2'!$A$3:$J$3</definedName>
    <definedName name="_xlnm._FilterDatabase" localSheetId="2" hidden="1">'Pakiet 3'!$A$3:$J$3</definedName>
    <definedName name="_xlnm._FilterDatabase" localSheetId="3" hidden="1">'Pakiet 4'!$A$3:$J$3</definedName>
    <definedName name="_xlnm._FilterDatabase" localSheetId="4" hidden="1">'Pakiet 5'!$A$3:$J$3</definedName>
    <definedName name="_xlnm._FilterDatabase" localSheetId="5" hidden="1">'Pakiet 6'!$A$3:$J$3</definedName>
    <definedName name="_xlnm._FilterDatabase" localSheetId="6" hidden="1">'Pakiet 7'!$A$3:$J$3</definedName>
    <definedName name="_xlnm._FilterDatabase" localSheetId="7" hidden="1">'Pakiet 8'!$A$3:$J$3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2" l="1"/>
  <c r="H13" i="12"/>
  <c r="J13" i="12" s="1"/>
  <c r="I12" i="12"/>
  <c r="H12" i="12"/>
  <c r="J12" i="12" s="1"/>
  <c r="J11" i="12"/>
  <c r="I11" i="12"/>
  <c r="H11" i="12"/>
  <c r="I10" i="12"/>
  <c r="H10" i="12"/>
  <c r="J10" i="12" s="1"/>
  <c r="I9" i="12"/>
  <c r="H9" i="12"/>
  <c r="J9" i="12" s="1"/>
  <c r="I8" i="12"/>
  <c r="H8" i="12"/>
  <c r="J8" i="12" s="1"/>
  <c r="I7" i="12"/>
  <c r="H7" i="12"/>
  <c r="J7" i="12" s="1"/>
  <c r="I6" i="12"/>
  <c r="H6" i="12"/>
  <c r="J6" i="12" s="1"/>
  <c r="I5" i="12"/>
  <c r="H5" i="12"/>
  <c r="J5" i="12" s="1"/>
  <c r="I14" i="10"/>
  <c r="H14" i="10"/>
  <c r="J14" i="10" s="1"/>
  <c r="I13" i="10"/>
  <c r="H13" i="10"/>
  <c r="J13" i="10" s="1"/>
  <c r="I12" i="10"/>
  <c r="H12" i="10"/>
  <c r="J12" i="10" s="1"/>
  <c r="I11" i="10"/>
  <c r="H11" i="10"/>
  <c r="J11" i="10" s="1"/>
  <c r="I10" i="10"/>
  <c r="H10" i="10"/>
  <c r="J10" i="10" s="1"/>
  <c r="I9" i="10"/>
  <c r="H9" i="10"/>
  <c r="J9" i="10" s="1"/>
  <c r="I8" i="10"/>
  <c r="H8" i="10"/>
  <c r="J8" i="10" s="1"/>
  <c r="I7" i="10"/>
  <c r="H7" i="10"/>
  <c r="J7" i="10" s="1"/>
  <c r="I6" i="10"/>
  <c r="H6" i="10"/>
  <c r="J6" i="10" s="1"/>
  <c r="I5" i="10"/>
  <c r="H5" i="10"/>
  <c r="J5" i="10" s="1"/>
  <c r="I11" i="9"/>
  <c r="H11" i="9"/>
  <c r="J11" i="9" s="1"/>
  <c r="I10" i="9"/>
  <c r="H10" i="9"/>
  <c r="J10" i="9" s="1"/>
  <c r="I9" i="9"/>
  <c r="H9" i="9"/>
  <c r="J9" i="9" s="1"/>
  <c r="I8" i="9"/>
  <c r="H8" i="9"/>
  <c r="J8" i="9" s="1"/>
  <c r="I7" i="9"/>
  <c r="H7" i="9"/>
  <c r="J7" i="9" s="1"/>
  <c r="I6" i="9"/>
  <c r="H6" i="9"/>
  <c r="J6" i="9" s="1"/>
  <c r="I5" i="9"/>
  <c r="H5" i="9"/>
  <c r="J5" i="9" s="1"/>
  <c r="I4" i="9"/>
  <c r="H4" i="9"/>
  <c r="J4" i="9" s="1"/>
  <c r="J12" i="9" s="1"/>
  <c r="B8" i="13" s="1"/>
  <c r="I14" i="8"/>
  <c r="H14" i="8"/>
  <c r="J14" i="8" s="1"/>
  <c r="I13" i="8"/>
  <c r="H13" i="8"/>
  <c r="J13" i="8" s="1"/>
  <c r="I12" i="8"/>
  <c r="H12" i="8"/>
  <c r="J12" i="8" s="1"/>
  <c r="I11" i="8"/>
  <c r="H11" i="8"/>
  <c r="J11" i="8" s="1"/>
  <c r="I10" i="8"/>
  <c r="H10" i="8"/>
  <c r="J10" i="8" s="1"/>
  <c r="I9" i="8"/>
  <c r="H9" i="8"/>
  <c r="J9" i="8" s="1"/>
  <c r="I8" i="8"/>
  <c r="H8" i="8"/>
  <c r="J8" i="8" s="1"/>
  <c r="I7" i="8"/>
  <c r="H7" i="8"/>
  <c r="J7" i="8" s="1"/>
  <c r="I6" i="8"/>
  <c r="H6" i="8"/>
  <c r="J6" i="8" s="1"/>
  <c r="I4" i="8"/>
  <c r="H4" i="8"/>
  <c r="J4" i="8" s="1"/>
  <c r="I56" i="4"/>
  <c r="H56" i="4"/>
  <c r="J56" i="4" s="1"/>
  <c r="H55" i="4"/>
  <c r="J55" i="4" s="1"/>
  <c r="I55" i="4"/>
  <c r="H52" i="4"/>
  <c r="J52" i="4" s="1"/>
  <c r="I52" i="4"/>
  <c r="I20" i="4"/>
  <c r="H20" i="4"/>
  <c r="J20" i="4" s="1"/>
  <c r="I5" i="6"/>
  <c r="H5" i="6"/>
  <c r="J5" i="6" s="1"/>
  <c r="I38" i="5"/>
  <c r="H38" i="5"/>
  <c r="J38" i="5" s="1"/>
  <c r="I37" i="5"/>
  <c r="H37" i="5"/>
  <c r="J37" i="5" s="1"/>
  <c r="I36" i="5"/>
  <c r="H36" i="5"/>
  <c r="J36" i="5" s="1"/>
  <c r="I35" i="5"/>
  <c r="H35" i="5"/>
  <c r="J35" i="5" s="1"/>
  <c r="I34" i="5"/>
  <c r="H34" i="5"/>
  <c r="J34" i="5" s="1"/>
  <c r="I33" i="5"/>
  <c r="H33" i="5"/>
  <c r="J33" i="5" s="1"/>
  <c r="I32" i="5"/>
  <c r="H32" i="5"/>
  <c r="J32" i="5" s="1"/>
  <c r="I31" i="5"/>
  <c r="H31" i="5"/>
  <c r="J31" i="5" s="1"/>
  <c r="I30" i="5"/>
  <c r="H30" i="5"/>
  <c r="J30" i="5" s="1"/>
  <c r="I29" i="5"/>
  <c r="H29" i="5"/>
  <c r="J29" i="5" s="1"/>
  <c r="I27" i="5"/>
  <c r="H27" i="5"/>
  <c r="J27" i="5" s="1"/>
  <c r="I28" i="5"/>
  <c r="H28" i="5"/>
  <c r="J28" i="5" s="1"/>
  <c r="I26" i="5"/>
  <c r="H26" i="5"/>
  <c r="J26" i="5" s="1"/>
  <c r="I25" i="5"/>
  <c r="H25" i="5"/>
  <c r="J25" i="5" s="1"/>
  <c r="I24" i="5"/>
  <c r="H24" i="5"/>
  <c r="J24" i="5" s="1"/>
  <c r="I23" i="5"/>
  <c r="H23" i="5"/>
  <c r="J23" i="5" s="1"/>
  <c r="I22" i="5"/>
  <c r="H22" i="5"/>
  <c r="J22" i="5" s="1"/>
  <c r="I21" i="5"/>
  <c r="H21" i="5"/>
  <c r="J21" i="5" s="1"/>
  <c r="I20" i="5"/>
  <c r="H20" i="5"/>
  <c r="J20" i="5" s="1"/>
  <c r="I19" i="5"/>
  <c r="H19" i="5"/>
  <c r="J19" i="5" s="1"/>
  <c r="I18" i="5"/>
  <c r="H18" i="5"/>
  <c r="J18" i="5" s="1"/>
  <c r="I17" i="5"/>
  <c r="H17" i="5"/>
  <c r="J17" i="5" s="1"/>
  <c r="I16" i="5"/>
  <c r="H16" i="5"/>
  <c r="J16" i="5" s="1"/>
  <c r="I15" i="5"/>
  <c r="H15" i="5"/>
  <c r="J15" i="5" s="1"/>
  <c r="I14" i="5"/>
  <c r="H14" i="5"/>
  <c r="J14" i="5" s="1"/>
  <c r="I13" i="5"/>
  <c r="H13" i="5"/>
  <c r="J13" i="5" s="1"/>
  <c r="I12" i="5"/>
  <c r="H12" i="5"/>
  <c r="J12" i="5" s="1"/>
  <c r="I11" i="5"/>
  <c r="H11" i="5"/>
  <c r="J11" i="5" s="1"/>
  <c r="I10" i="5"/>
  <c r="H10" i="5"/>
  <c r="J10" i="5" s="1"/>
  <c r="I9" i="5"/>
  <c r="H9" i="5"/>
  <c r="J9" i="5" s="1"/>
  <c r="I8" i="5"/>
  <c r="H8" i="5"/>
  <c r="J8" i="5" s="1"/>
  <c r="I7" i="5"/>
  <c r="H7" i="5"/>
  <c r="J7" i="5" s="1"/>
  <c r="H5" i="4"/>
  <c r="J5" i="4" s="1"/>
  <c r="H6" i="4"/>
  <c r="J6" i="4" s="1"/>
  <c r="H7" i="4"/>
  <c r="J7" i="4" s="1"/>
  <c r="H8" i="4"/>
  <c r="J8" i="4" s="1"/>
  <c r="H9" i="4"/>
  <c r="J9" i="4" s="1"/>
  <c r="H10" i="4"/>
  <c r="J10" i="4" s="1"/>
  <c r="H11" i="4"/>
  <c r="J11" i="4" s="1"/>
  <c r="H12" i="4"/>
  <c r="J12" i="4" s="1"/>
  <c r="H13" i="4"/>
  <c r="J13" i="4" s="1"/>
  <c r="H14" i="4"/>
  <c r="J14" i="4" s="1"/>
  <c r="H15" i="4"/>
  <c r="J15" i="4" s="1"/>
  <c r="H16" i="4"/>
  <c r="J16" i="4" s="1"/>
  <c r="H17" i="4"/>
  <c r="H18" i="4"/>
  <c r="J18" i="4" s="1"/>
  <c r="H19" i="4"/>
  <c r="J19" i="4" s="1"/>
  <c r="H21" i="4"/>
  <c r="J21" i="4" s="1"/>
  <c r="H22" i="4"/>
  <c r="J22" i="4" s="1"/>
  <c r="H23" i="4"/>
  <c r="J23" i="4" s="1"/>
  <c r="H24" i="4"/>
  <c r="J24" i="4" s="1"/>
  <c r="H25" i="4"/>
  <c r="J25" i="4" s="1"/>
  <c r="H26" i="4"/>
  <c r="J26" i="4" s="1"/>
  <c r="H27" i="4"/>
  <c r="J27" i="4" s="1"/>
  <c r="H28" i="4"/>
  <c r="J28" i="4" s="1"/>
  <c r="H29" i="4"/>
  <c r="J29" i="4" s="1"/>
  <c r="H30" i="4"/>
  <c r="J30" i="4" s="1"/>
  <c r="H31" i="4"/>
  <c r="J31" i="4" s="1"/>
  <c r="H32" i="4"/>
  <c r="J32" i="4" s="1"/>
  <c r="H33" i="4"/>
  <c r="J33" i="4" s="1"/>
  <c r="H34" i="4"/>
  <c r="J34" i="4" s="1"/>
  <c r="I65" i="4"/>
  <c r="H65" i="4"/>
  <c r="J65" i="4" s="1"/>
  <c r="I64" i="4"/>
  <c r="H64" i="4"/>
  <c r="J64" i="4" s="1"/>
  <c r="I62" i="4"/>
  <c r="H62" i="4"/>
  <c r="J62" i="4" s="1"/>
  <c r="I63" i="4"/>
  <c r="H63" i="4"/>
  <c r="J63" i="4" s="1"/>
  <c r="I61" i="4"/>
  <c r="H61" i="4"/>
  <c r="J61" i="4" s="1"/>
  <c r="I60" i="4"/>
  <c r="H60" i="4"/>
  <c r="J60" i="4" s="1"/>
  <c r="I59" i="4"/>
  <c r="H59" i="4"/>
  <c r="J59" i="4" s="1"/>
  <c r="I58" i="4"/>
  <c r="H58" i="4"/>
  <c r="J58" i="4" s="1"/>
  <c r="I57" i="4"/>
  <c r="H57" i="4"/>
  <c r="J57" i="4" s="1"/>
  <c r="I54" i="4"/>
  <c r="H54" i="4"/>
  <c r="J54" i="4" s="1"/>
  <c r="I53" i="4"/>
  <c r="H53" i="4"/>
  <c r="J53" i="4" s="1"/>
  <c r="I51" i="4"/>
  <c r="H51" i="4"/>
  <c r="J51" i="4" s="1"/>
  <c r="I50" i="4"/>
  <c r="H50" i="4"/>
  <c r="J50" i="4" s="1"/>
  <c r="I49" i="4"/>
  <c r="H49" i="4"/>
  <c r="J49" i="4" s="1"/>
  <c r="I48" i="4"/>
  <c r="H48" i="4"/>
  <c r="J48" i="4" s="1"/>
  <c r="I47" i="4"/>
  <c r="H47" i="4"/>
  <c r="J47" i="4" s="1"/>
  <c r="I46" i="4"/>
  <c r="H46" i="4"/>
  <c r="J46" i="4" s="1"/>
  <c r="I45" i="4"/>
  <c r="H45" i="4"/>
  <c r="J45" i="4" s="1"/>
  <c r="I44" i="4"/>
  <c r="H44" i="4"/>
  <c r="J44" i="4" s="1"/>
  <c r="I43" i="4"/>
  <c r="H43" i="4"/>
  <c r="J43" i="4" s="1"/>
  <c r="I42" i="4"/>
  <c r="H42" i="4"/>
  <c r="J42" i="4" s="1"/>
  <c r="I41" i="4"/>
  <c r="H41" i="4"/>
  <c r="J41" i="4" s="1"/>
  <c r="I40" i="4"/>
  <c r="H40" i="4"/>
  <c r="J40" i="4" s="1"/>
  <c r="I39" i="4"/>
  <c r="H39" i="4"/>
  <c r="J39" i="4" s="1"/>
  <c r="I38" i="4"/>
  <c r="H38" i="4"/>
  <c r="J38" i="4" s="1"/>
  <c r="I37" i="4"/>
  <c r="H37" i="4"/>
  <c r="J37" i="4" s="1"/>
  <c r="I36" i="4"/>
  <c r="H36" i="4"/>
  <c r="J36" i="4" s="1"/>
  <c r="I35" i="4"/>
  <c r="H35" i="4"/>
  <c r="J35" i="4" s="1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19" i="4"/>
  <c r="I18" i="4"/>
  <c r="I17" i="4"/>
  <c r="J17" i="4"/>
  <c r="I16" i="4"/>
  <c r="I15" i="4"/>
  <c r="I14" i="4"/>
  <c r="I13" i="4"/>
  <c r="I12" i="4"/>
  <c r="I11" i="4"/>
  <c r="I10" i="4"/>
  <c r="I9" i="4"/>
  <c r="I8" i="4"/>
  <c r="I7" i="4"/>
  <c r="I6" i="4"/>
  <c r="I5" i="4"/>
  <c r="I4" i="4" l="1"/>
  <c r="H4" i="4"/>
  <c r="J4" i="4" s="1"/>
  <c r="J66" i="4" l="1"/>
  <c r="B2" i="13" s="1"/>
  <c r="I10" i="7" l="1"/>
  <c r="H10" i="7"/>
  <c r="J10" i="7" s="1"/>
  <c r="I11" i="7"/>
  <c r="H11" i="7"/>
  <c r="J11" i="7" s="1"/>
  <c r="I4" i="12"/>
  <c r="H4" i="12"/>
  <c r="J4" i="12" s="1"/>
  <c r="I4" i="10"/>
  <c r="H4" i="10"/>
  <c r="J4" i="10" s="1"/>
  <c r="I5" i="8"/>
  <c r="H5" i="8"/>
  <c r="J5" i="8" s="1"/>
  <c r="J15" i="8" s="1"/>
  <c r="B7" i="13" s="1"/>
  <c r="I16" i="7"/>
  <c r="H16" i="7"/>
  <c r="J16" i="7" s="1"/>
  <c r="I15" i="7"/>
  <c r="H15" i="7"/>
  <c r="J15" i="7" s="1"/>
  <c r="I14" i="7"/>
  <c r="H14" i="7"/>
  <c r="J14" i="7" s="1"/>
  <c r="I13" i="7"/>
  <c r="H13" i="7"/>
  <c r="J13" i="7" s="1"/>
  <c r="I12" i="7"/>
  <c r="H12" i="7"/>
  <c r="J12" i="7" s="1"/>
  <c r="I9" i="7"/>
  <c r="H9" i="7"/>
  <c r="J9" i="7" s="1"/>
  <c r="I8" i="7"/>
  <c r="H8" i="7"/>
  <c r="J8" i="7" s="1"/>
  <c r="I7" i="7"/>
  <c r="H7" i="7"/>
  <c r="J7" i="7" s="1"/>
  <c r="I6" i="7"/>
  <c r="H6" i="7"/>
  <c r="J6" i="7" s="1"/>
  <c r="I5" i="7"/>
  <c r="H5" i="7"/>
  <c r="J5" i="7" s="1"/>
  <c r="I4" i="7"/>
  <c r="H4" i="7"/>
  <c r="J4" i="7" s="1"/>
  <c r="I4" i="6"/>
  <c r="H4" i="6"/>
  <c r="J4" i="6" s="1"/>
  <c r="J6" i="6" s="1"/>
  <c r="B5" i="13" s="1"/>
  <c r="I6" i="5"/>
  <c r="H6" i="5"/>
  <c r="J6" i="5" s="1"/>
  <c r="I5" i="5"/>
  <c r="H5" i="5"/>
  <c r="J5" i="5" s="1"/>
  <c r="I4" i="5"/>
  <c r="H4" i="5"/>
  <c r="J4" i="5" s="1"/>
  <c r="J39" i="5" l="1"/>
  <c r="B3" i="13" s="1"/>
  <c r="J15" i="10"/>
  <c r="B9" i="13" s="1"/>
  <c r="J14" i="12"/>
  <c r="B4" i="13" s="1"/>
  <c r="J17" i="7"/>
  <c r="B6" i="13" s="1"/>
  <c r="B10" i="13" l="1"/>
</calcChain>
</file>

<file path=xl/sharedStrings.xml><?xml version="1.0" encoding="utf-8"?>
<sst xmlns="http://schemas.openxmlformats.org/spreadsheetml/2006/main" count="510" uniqueCount="235">
  <si>
    <t>jm</t>
  </si>
  <si>
    <t>kg</t>
  </si>
  <si>
    <t>kasza manna</t>
  </si>
  <si>
    <t>kasza jęczmienna</t>
  </si>
  <si>
    <t>płatki owsiane</t>
  </si>
  <si>
    <t>płatki jęczmienne</t>
  </si>
  <si>
    <t>l</t>
  </si>
  <si>
    <t>groszek konserwowy</t>
  </si>
  <si>
    <t>ogórek konserwowy</t>
  </si>
  <si>
    <t>makaron muszelki</t>
  </si>
  <si>
    <t>musztarda sarepska</t>
  </si>
  <si>
    <t>kwasek cytrynowy</t>
  </si>
  <si>
    <t>pieprz ziołowy</t>
  </si>
  <si>
    <t>liść laurowy</t>
  </si>
  <si>
    <t>ziele angielskie</t>
  </si>
  <si>
    <t>kukurydza konserwowa</t>
  </si>
  <si>
    <t>pomidory</t>
  </si>
  <si>
    <t>pietruszka korzeń</t>
  </si>
  <si>
    <t>szt.</t>
  </si>
  <si>
    <t>por</t>
  </si>
  <si>
    <t>kapusta biała</t>
  </si>
  <si>
    <t>kapusta kiszona</t>
  </si>
  <si>
    <t>marchewka</t>
  </si>
  <si>
    <t>buraki</t>
  </si>
  <si>
    <t>szczypiorek</t>
  </si>
  <si>
    <t>pęcz.</t>
  </si>
  <si>
    <t>cebula</t>
  </si>
  <si>
    <t>jajka</t>
  </si>
  <si>
    <t>mleko 2%</t>
  </si>
  <si>
    <t>śmietana 18%</t>
  </si>
  <si>
    <t>twaróg półtłusty - próżnia</t>
  </si>
  <si>
    <t>seler korzeń</t>
  </si>
  <si>
    <t>ogórek świeży</t>
  </si>
  <si>
    <t>jogurt naturalny</t>
  </si>
  <si>
    <t>konserwa rybna - śledź w oleju</t>
  </si>
  <si>
    <t>20g</t>
  </si>
  <si>
    <t>rzodkiewka</t>
  </si>
  <si>
    <t>pieczarki</t>
  </si>
  <si>
    <t>chleb razowy krojony</t>
  </si>
  <si>
    <t>bułka tarta</t>
  </si>
  <si>
    <t>1kg</t>
  </si>
  <si>
    <t>dżem truskawkowy (porcjowany)</t>
  </si>
  <si>
    <t>100g</t>
  </si>
  <si>
    <t>25g</t>
  </si>
  <si>
    <t>350-450g</t>
  </si>
  <si>
    <t>10g</t>
  </si>
  <si>
    <t>kleik ryżowy</t>
  </si>
  <si>
    <t>majeranek</t>
  </si>
  <si>
    <t>majonez</t>
  </si>
  <si>
    <t>cytryna</t>
  </si>
  <si>
    <t>kalafior mrożony</t>
  </si>
  <si>
    <t>150-300g</t>
  </si>
  <si>
    <t>15-30g</t>
  </si>
  <si>
    <t>400-500g</t>
  </si>
  <si>
    <t>miód naturalny (porcjowany)</t>
  </si>
  <si>
    <t>polędwica wieprzowa sopocka
min. 75% mięsa 6,5g tłuszcu/100g produktu</t>
  </si>
  <si>
    <t>ryba miruna mrożona - glazura do 10%</t>
  </si>
  <si>
    <t>koper</t>
  </si>
  <si>
    <t>ogórek kiszony</t>
  </si>
  <si>
    <t>szpinak mrożony</t>
  </si>
  <si>
    <t>makaron spaghetti</t>
  </si>
  <si>
    <t>serek wiejski</t>
  </si>
  <si>
    <t>Lp.</t>
  </si>
  <si>
    <t>VAT</t>
  </si>
  <si>
    <t>wielkość opakowania jednostkowego</t>
  </si>
  <si>
    <t>ilość
[1 rok]</t>
  </si>
  <si>
    <t>cena netto [zł]</t>
  </si>
  <si>
    <t>cena brutto [zł]</t>
  </si>
  <si>
    <t>wartość netto [zł]</t>
  </si>
  <si>
    <t>wartość brutto [zł]</t>
  </si>
  <si>
    <t>1l</t>
  </si>
  <si>
    <t>0,5kg</t>
  </si>
  <si>
    <t>0,5-0,6kg</t>
  </si>
  <si>
    <t>0,5l</t>
  </si>
  <si>
    <t xml:space="preserve">RAZEM   </t>
  </si>
  <si>
    <t>nazwa artykułu</t>
  </si>
  <si>
    <t>kapusta pekińska</t>
  </si>
  <si>
    <t>cukier kryształ biały</t>
  </si>
  <si>
    <t>ryż biały</t>
  </si>
  <si>
    <t>olej rzepakowy</t>
  </si>
  <si>
    <t>sól warzona jodowana</t>
  </si>
  <si>
    <t>przyprawa warzywna do potraw uniwersalna tylu Warzywko lub równoważna</t>
  </si>
  <si>
    <t>pieprz czarny mielony</t>
  </si>
  <si>
    <t>sałata masłowa</t>
  </si>
  <si>
    <t>salceson biały</t>
  </si>
  <si>
    <t>ocet spirytusowy 10%</t>
  </si>
  <si>
    <t>przyprawa do kurczaka</t>
  </si>
  <si>
    <t>ser żółty typu Gouda, min. 25% tłuszczu</t>
  </si>
  <si>
    <t>masło 82% tłuszczu, porcjowe</t>
  </si>
  <si>
    <t>chleb zwykły pszenny krojony</t>
  </si>
  <si>
    <t>PAKIET nr 1: artykuły ogólnospożywcze, przyprawy</t>
  </si>
  <si>
    <t>koncentrat pomidorowy 28-30%</t>
  </si>
  <si>
    <t>panier do kotletów
typu Cykoria lub równoważna</t>
  </si>
  <si>
    <t>przyprawa do wieprzowiny
typu Cykoria lub równoważna</t>
  </si>
  <si>
    <t>bułka kajzerka</t>
  </si>
  <si>
    <t>baleron wieprzowy, min. 72% mięsa, max. 13g tłuszczu/100g produktu</t>
  </si>
  <si>
    <t>szynka gotowana wieprzowa, min. 80% mięsa, max. 7g tłuszczu/100g produktu</t>
  </si>
  <si>
    <t>mielonka wieprzowa, min. 55% mięsa, max. 15g tłuszczu/100g produktu</t>
  </si>
  <si>
    <t>polędwica drobiowa, min. 65% mięsa, max 6g tłuszczu/100g produktu</t>
  </si>
  <si>
    <t>kiełbasa żywiecka parzona, min. 80% mięsa, max 18g tłuszczu/ 100g produktu</t>
  </si>
  <si>
    <t>kiełbasa zwyczajna, min. 69% mięsa, max 25g tłuszcu/ 100g produktu</t>
  </si>
  <si>
    <t>pałki z kurczaka mrożone</t>
  </si>
  <si>
    <t>kurczak cały mrożony</t>
  </si>
  <si>
    <t>mąka pełnoziarnista</t>
  </si>
  <si>
    <t>kasza gryczana</t>
  </si>
  <si>
    <t>makaron nitki</t>
  </si>
  <si>
    <t>200g</t>
  </si>
  <si>
    <t>konserwa rybna - szprot w pomidorach</t>
  </si>
  <si>
    <t>papryka konserwowa</t>
  </si>
  <si>
    <t>oliwki zielone konserwowe</t>
  </si>
  <si>
    <t>330ml</t>
  </si>
  <si>
    <t>sok owocowo-marchwiowy</t>
  </si>
  <si>
    <t>banany</t>
  </si>
  <si>
    <t>orzechy włoskie łuskane</t>
  </si>
  <si>
    <t>orzechy nerkowca</t>
  </si>
  <si>
    <t>słonecznik łuskany</t>
  </si>
  <si>
    <t>maślanka</t>
  </si>
  <si>
    <t>kefir</t>
  </si>
  <si>
    <t>500g</t>
  </si>
  <si>
    <t>chleb IG o niskim indeksie glikemicznym</t>
  </si>
  <si>
    <t>chleb Graham</t>
  </si>
  <si>
    <t>2,5kg</t>
  </si>
  <si>
    <t>filet z kurczaka mrożony</t>
  </si>
  <si>
    <t>filet z indyka mrożony</t>
  </si>
  <si>
    <t>korpusy mrożone</t>
  </si>
  <si>
    <t>fasolka zielona mrożona</t>
  </si>
  <si>
    <t>brokuły mrożone</t>
  </si>
  <si>
    <t>2,0kg</t>
  </si>
  <si>
    <t>maliny mrożone</t>
  </si>
  <si>
    <t>truskawki mrożone</t>
  </si>
  <si>
    <t>papryka sodka mielona</t>
  </si>
  <si>
    <t>125g</t>
  </si>
  <si>
    <t>270g</t>
  </si>
  <si>
    <t>80-100g</t>
  </si>
  <si>
    <t>kiełbasa biała surowa</t>
  </si>
  <si>
    <t>ananas w plastrach (puszka)</t>
  </si>
  <si>
    <t>0,25-0,35l</t>
  </si>
  <si>
    <t>woda mineralna lekkogazowana w szklanej butelce</t>
  </si>
  <si>
    <t>woda mineralna gazowana w PET</t>
  </si>
  <si>
    <t>woda mineralna niegazowana w PET</t>
  </si>
  <si>
    <t>czosnek granulowany</t>
  </si>
  <si>
    <t>oliwa z oliwek</t>
  </si>
  <si>
    <t>suchary delikatesowe bez cukru</t>
  </si>
  <si>
    <t>500ml</t>
  </si>
  <si>
    <t>fasola biała konserwowa</t>
  </si>
  <si>
    <t>sok pomidorowy</t>
  </si>
  <si>
    <t>herbata indyjska granulowana czarna</t>
  </si>
  <si>
    <t>ser typu Feta</t>
  </si>
  <si>
    <t>ser typu Mozzarella</t>
  </si>
  <si>
    <t>1-5l</t>
  </si>
  <si>
    <t>sałata polska</t>
  </si>
  <si>
    <t>pietruszka natka</t>
  </si>
  <si>
    <t>ziemniaki jadalne polskie</t>
  </si>
  <si>
    <t>gruszki konferencja</t>
  </si>
  <si>
    <t>pomidor cherry</t>
  </si>
  <si>
    <t>sałata mix</t>
  </si>
  <si>
    <t>dynia łuskana pestki</t>
  </si>
  <si>
    <t>mandarynka</t>
  </si>
  <si>
    <t>pomarańcze</t>
  </si>
  <si>
    <t>jabłka jonagold</t>
  </si>
  <si>
    <t>sałata rucola/roszponka</t>
  </si>
  <si>
    <t>160-200g</t>
  </si>
  <si>
    <t>chrzan konserwowy tarty</t>
  </si>
  <si>
    <t>200-300g</t>
  </si>
  <si>
    <t>150-200g</t>
  </si>
  <si>
    <t>800-1000g</t>
  </si>
  <si>
    <t>0,5-1,0kg</t>
  </si>
  <si>
    <t>200-250g</t>
  </si>
  <si>
    <t>150-250g</t>
  </si>
  <si>
    <t>170-250g</t>
  </si>
  <si>
    <t>20-40g</t>
  </si>
  <si>
    <t>150-180g</t>
  </si>
  <si>
    <t>mąka przenna typ 500</t>
  </si>
  <si>
    <t>konserwa rybna - tuńczyk w sosie własnym</t>
  </si>
  <si>
    <t>170g</t>
  </si>
  <si>
    <t>barszcz czerwony</t>
  </si>
  <si>
    <t>makaron spagnetti pełnoziarnisty</t>
  </si>
  <si>
    <t>makaron świderki pełnoziarnisty</t>
  </si>
  <si>
    <t>500-750g</t>
  </si>
  <si>
    <t>chleb mini gluten</t>
  </si>
  <si>
    <t>bułka Grahamka</t>
  </si>
  <si>
    <t>babka piaskowa</t>
  </si>
  <si>
    <t>0,5-0,6kg / 500-600ml</t>
  </si>
  <si>
    <t>barszcz biały</t>
  </si>
  <si>
    <t>50-100g</t>
  </si>
  <si>
    <t>200-400g</t>
  </si>
  <si>
    <t>20-50g</t>
  </si>
  <si>
    <t>300-450g</t>
  </si>
  <si>
    <t>300-400g</t>
  </si>
  <si>
    <t>0,4-1,0kg</t>
  </si>
  <si>
    <t>250-400g</t>
  </si>
  <si>
    <t>800-900g</t>
  </si>
  <si>
    <t>herbata czarna ekspresowa</t>
  </si>
  <si>
    <t>PAKIET nr 5: artykuły nabiałowe</t>
  </si>
  <si>
    <t>PAKIET nr 6: pieczywo</t>
  </si>
  <si>
    <t>PAKIET nr 8: wędliny</t>
  </si>
  <si>
    <t>papryka świeża czerwona</t>
  </si>
  <si>
    <t>2,0-2,5kg</t>
  </si>
  <si>
    <t>koncentrat pomodorowy typu Hügli lub równoważny</t>
  </si>
  <si>
    <t>0,8-1,0kg</t>
  </si>
  <si>
    <t>bukiet warzyw kwiatowy mrożony</t>
  </si>
  <si>
    <t>mieszenka kompotowa z truskawką mrożona</t>
  </si>
  <si>
    <t>przyprawa uniwersalna typu Hügli lub równoważny</t>
  </si>
  <si>
    <t>5kg</t>
  </si>
  <si>
    <t>rosół drobiowy w paście typu Hügli lub równoważny</t>
  </si>
  <si>
    <t>rosół wołowy w paście typu Hügli lub równoważny</t>
  </si>
  <si>
    <t>pierogi z kapustą i pieczarkami mrożone</t>
  </si>
  <si>
    <t>pierogi ruskie mrożone</t>
  </si>
  <si>
    <t>0,4-1,0l</t>
  </si>
  <si>
    <t>5l</t>
  </si>
  <si>
    <t>50-60g</t>
  </si>
  <si>
    <t>400-600g</t>
  </si>
  <si>
    <t>70-90g</t>
  </si>
  <si>
    <t>300-500g</t>
  </si>
  <si>
    <t>chleb żytni</t>
  </si>
  <si>
    <t>rogal</t>
  </si>
  <si>
    <t>karkówka b/k, świeża</t>
  </si>
  <si>
    <t>łopatka b/k, max. 20% tłuszczu, świeża</t>
  </si>
  <si>
    <t>schab b/k, świeży</t>
  </si>
  <si>
    <t>margaryna min. 30% tłuszczu typu Delma Extra lub równoważna</t>
  </si>
  <si>
    <t>serek twarogowy śmietankowy typu Kiri lub równoważny</t>
  </si>
  <si>
    <t>przyprawa w płynie typu Maggi lub równoważna</t>
  </si>
  <si>
    <t>2,0-3,0kg</t>
  </si>
  <si>
    <t>wędlina drobiowa szynkowa parzona</t>
  </si>
  <si>
    <t>mozaika z kurcząt, min. 63% mięsa</t>
  </si>
  <si>
    <t>filet śledziowy solony matjas</t>
  </si>
  <si>
    <t>100g / 6szt.</t>
  </si>
  <si>
    <t>PAKIET nr 7: mięso i drób</t>
  </si>
  <si>
    <t>Pakiet</t>
  </si>
  <si>
    <t>wartość brutto</t>
  </si>
  <si>
    <t>SUMA</t>
  </si>
  <si>
    <t>PAKIET nr 2: warzywa i owoce świeże</t>
  </si>
  <si>
    <t>PAKIET nr 3: warzywa i owoce mrożone</t>
  </si>
  <si>
    <t>PAKIET nr 4: ryby</t>
  </si>
  <si>
    <t>80-90szt. / 120-140g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</si>
</sst>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\ #,##0.00,&quot;     &quot;;\-#,##0.00,&quot;     &quot;;&quot; -&quot;#&quot;      &quot;;@\ "/>
    <numFmt numFmtId="165" formatCode="#,##0.0"/>
    <numFmt numFmtId="166" formatCode="#,##0.00\ &quot;zł&quot;"/>
  </numFmts>
  <fonts count="7">
    <font>
      <sz val="10"/>
      <name val="Arial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charset val="238"/>
    </font>
    <font>
      <sz val="10"/>
      <name val="Arial"/>
      <family val="2"/>
      <charset val="238"/>
    </font>
    <font>
      <sz val="8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3" fillId="0" borderId="0" applyBorder="0" applyProtection="0"/>
    <xf numFmtId="0" fontId="4" fillId="0" borderId="0" applyBorder="0" applyProtection="0"/>
    <xf numFmtId="43" fontId="5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" fillId="0" borderId="3" xfId="1" applyNumberFormat="1" applyFont="1" applyBorder="1" applyAlignment="1">
      <alignment vertical="center" wrapText="1"/>
    </xf>
    <xf numFmtId="4" fontId="1" fillId="0" borderId="3" xfId="2" applyNumberFormat="1" applyFont="1" applyBorder="1" applyAlignment="1">
      <alignment vertical="center" wrapText="1"/>
    </xf>
    <xf numFmtId="164" fontId="2" fillId="0" borderId="0" xfId="1" applyFont="1" applyBorder="1" applyAlignment="1">
      <alignment horizontal="right" vertical="center" wrapText="1"/>
    </xf>
    <xf numFmtId="164" fontId="2" fillId="0" borderId="17" xfId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9" fontId="2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right" vertical="center" wrapText="1"/>
    </xf>
    <xf numFmtId="4" fontId="1" fillId="0" borderId="15" xfId="1" applyNumberFormat="1" applyFont="1" applyBorder="1" applyAlignment="1">
      <alignment vertical="center" wrapText="1"/>
    </xf>
    <xf numFmtId="4" fontId="1" fillId="0" borderId="15" xfId="2" applyNumberFormat="1" applyFont="1" applyBorder="1" applyAlignment="1">
      <alignment vertical="center" wrapText="1"/>
    </xf>
    <xf numFmtId="165" fontId="1" fillId="0" borderId="3" xfId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9" fontId="1" fillId="0" borderId="3" xfId="0" applyNumberFormat="1" applyFont="1" applyBorder="1" applyAlignment="1">
      <alignment horizontal="center" vertical="center" wrapText="1"/>
    </xf>
    <xf numFmtId="4" fontId="1" fillId="0" borderId="6" xfId="1" applyNumberFormat="1" applyFont="1" applyBorder="1" applyAlignment="1">
      <alignment vertical="center" wrapText="1"/>
    </xf>
    <xf numFmtId="164" fontId="2" fillId="0" borderId="18" xfId="1" applyFont="1" applyBorder="1" applyAlignment="1">
      <alignment horizontal="right" vertical="center" wrapText="1"/>
    </xf>
    <xf numFmtId="9" fontId="2" fillId="0" borderId="18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9" fontId="2" fillId="0" borderId="10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4" fontId="1" fillId="0" borderId="6" xfId="2" applyNumberFormat="1" applyFont="1" applyBorder="1" applyAlignment="1">
      <alignment vertical="center" wrapText="1"/>
    </xf>
    <xf numFmtId="165" fontId="1" fillId="0" borderId="15" xfId="1" applyNumberFormat="1" applyFont="1" applyBorder="1" applyAlignment="1">
      <alignment horizontal="left" vertical="center" wrapText="1"/>
    </xf>
    <xf numFmtId="165" fontId="1" fillId="0" borderId="6" xfId="1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left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9" fontId="2" fillId="0" borderId="0" xfId="0" applyNumberFormat="1" applyFont="1" applyAlignment="1">
      <alignment horizontal="right" vertical="center" wrapText="1"/>
    </xf>
    <xf numFmtId="164" fontId="2" fillId="2" borderId="0" xfId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2" fillId="0" borderId="23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15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2" fontId="1" fillId="0" borderId="15" xfId="0" applyNumberFormat="1" applyFont="1" applyBorder="1"/>
    <xf numFmtId="165" fontId="1" fillId="0" borderId="15" xfId="0" applyNumberFormat="1" applyFont="1" applyBorder="1" applyAlignment="1">
      <alignment horizontal="left"/>
    </xf>
    <xf numFmtId="9" fontId="1" fillId="0" borderId="15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/>
    <xf numFmtId="165" fontId="1" fillId="0" borderId="3" xfId="0" applyNumberFormat="1" applyFont="1" applyBorder="1" applyAlignment="1">
      <alignment horizontal="left"/>
    </xf>
    <xf numFmtId="9" fontId="1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/>
    </xf>
    <xf numFmtId="2" fontId="1" fillId="0" borderId="6" xfId="0" applyNumberFormat="1" applyFont="1" applyBorder="1"/>
    <xf numFmtId="165" fontId="1" fillId="0" borderId="6" xfId="0" applyNumberFormat="1" applyFont="1" applyBorder="1" applyAlignment="1">
      <alignment horizontal="left"/>
    </xf>
    <xf numFmtId="9" fontId="1" fillId="0" borderId="6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166" fontId="1" fillId="0" borderId="0" xfId="0" applyNumberFormat="1" applyFont="1"/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/>
    <xf numFmtId="9" fontId="1" fillId="0" borderId="0" xfId="0" applyNumberFormat="1" applyFont="1" applyAlignment="1">
      <alignment horizontal="center" vertical="center"/>
    </xf>
    <xf numFmtId="43" fontId="1" fillId="0" borderId="0" xfId="3" applyFont="1" applyFill="1" applyAlignment="1">
      <alignment horizontal="left"/>
    </xf>
    <xf numFmtId="0" fontId="1" fillId="0" borderId="0" xfId="0" applyFont="1" applyAlignment="1">
      <alignment horizontal="left"/>
    </xf>
    <xf numFmtId="43" fontId="1" fillId="0" borderId="0" xfId="3" applyFont="1"/>
    <xf numFmtId="43" fontId="1" fillId="0" borderId="0" xfId="3" applyFont="1" applyFill="1"/>
    <xf numFmtId="0" fontId="1" fillId="0" borderId="8" xfId="0" applyFont="1" applyBorder="1"/>
    <xf numFmtId="0" fontId="1" fillId="0" borderId="10" xfId="0" applyFont="1" applyBorder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166" fontId="1" fillId="0" borderId="22" xfId="0" applyNumberFormat="1" applyFont="1" applyBorder="1"/>
    <xf numFmtId="166" fontId="1" fillId="0" borderId="5" xfId="0" applyNumberFormat="1" applyFont="1" applyBorder="1"/>
    <xf numFmtId="166" fontId="1" fillId="0" borderId="7" xfId="0" applyNumberFormat="1" applyFont="1" applyBorder="1"/>
    <xf numFmtId="166" fontId="1" fillId="0" borderId="19" xfId="0" applyNumberFormat="1" applyFont="1" applyBorder="1"/>
  </cellXfs>
  <cellStyles count="4">
    <cellStyle name="Dziesiętny" xfId="3" builtinId="3"/>
    <cellStyle name="Excel Built-in Excel Built-in Excel Built-in Excel Built-in Excel Built-in Dziesiętny 2" xfId="1" xr:uid="{E3766331-C391-4E85-AFD8-90EF71CB27F1}"/>
    <cellStyle name="Excel Built-in Excel Built-in Excel Built-in Excel Built-in Excel Built-in Normalny 2" xfId="2" xr:uid="{04B6CC30-AA83-4CD1-AE69-2199C9C9077F}"/>
    <cellStyle name="Normalny" xfId="0" builtinId="0"/>
  </cellStyles>
  <dxfs count="0"/>
  <tableStyles count="0" defaultTableStyle="TableStyleMedium2" defaultPivotStyle="PivotStyleLight16"/>
  <colors>
    <mruColors>
      <color rgb="FFE3FDE6"/>
      <color rgb="FFD0FCD5"/>
      <color rgb="FFB4FA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E8687-9B9C-4D91-A634-CAF37FBDFB65}">
  <sheetPr>
    <pageSetUpPr fitToPage="1"/>
  </sheetPr>
  <dimension ref="A2:J68"/>
  <sheetViews>
    <sheetView tabSelected="1" workbookViewId="0">
      <selection activeCell="N14" sqref="N14"/>
    </sheetView>
  </sheetViews>
  <sheetFormatPr defaultRowHeight="12.75"/>
  <cols>
    <col min="1" max="1" width="7.140625" style="50" customWidth="1"/>
    <col min="2" max="2" width="38" style="50" customWidth="1"/>
    <col min="3" max="3" width="20" style="50" customWidth="1"/>
    <col min="4" max="4" width="9.85546875" style="50" customWidth="1"/>
    <col min="5" max="5" width="5.5703125" style="50" customWidth="1"/>
    <col min="6" max="6" width="11.42578125" style="50" customWidth="1"/>
    <col min="7" max="7" width="7.5703125" style="50" customWidth="1"/>
    <col min="8" max="8" width="11.7109375" style="50" customWidth="1"/>
    <col min="9" max="9" width="11.85546875" style="50" customWidth="1"/>
    <col min="10" max="10" width="11.7109375" style="50" customWidth="1"/>
    <col min="11" max="16384" width="9.140625" style="50"/>
  </cols>
  <sheetData>
    <row r="2" spans="1:10" ht="13.5" thickBot="1">
      <c r="A2" s="6" t="s">
        <v>90</v>
      </c>
      <c r="B2" s="2"/>
      <c r="C2" s="1"/>
      <c r="D2" s="1"/>
      <c r="E2" s="1"/>
      <c r="F2" s="1"/>
      <c r="G2" s="1"/>
      <c r="H2" s="3"/>
      <c r="I2" s="4"/>
      <c r="J2" s="5"/>
    </row>
    <row r="3" spans="1:10" ht="39" thickBot="1">
      <c r="A3" s="28" t="s">
        <v>62</v>
      </c>
      <c r="B3" s="29" t="s">
        <v>75</v>
      </c>
      <c r="C3" s="29" t="s">
        <v>64</v>
      </c>
      <c r="D3" s="29" t="s">
        <v>65</v>
      </c>
      <c r="E3" s="30" t="s">
        <v>0</v>
      </c>
      <c r="F3" s="29" t="s">
        <v>66</v>
      </c>
      <c r="G3" s="30" t="s">
        <v>63</v>
      </c>
      <c r="H3" s="30" t="s">
        <v>67</v>
      </c>
      <c r="I3" s="31" t="s">
        <v>68</v>
      </c>
      <c r="J3" s="32" t="s">
        <v>69</v>
      </c>
    </row>
    <row r="4" spans="1:10">
      <c r="A4" s="19">
        <v>1</v>
      </c>
      <c r="B4" s="51" t="s">
        <v>135</v>
      </c>
      <c r="C4" s="52" t="s">
        <v>182</v>
      </c>
      <c r="D4" s="53">
        <v>20</v>
      </c>
      <c r="E4" s="54" t="s">
        <v>1</v>
      </c>
      <c r="F4" s="20"/>
      <c r="G4" s="55">
        <v>0.05</v>
      </c>
      <c r="H4" s="21">
        <f t="shared" ref="H4:H35" si="0">ROUND(F4*(1+G4),2)</f>
        <v>0</v>
      </c>
      <c r="I4" s="56">
        <f t="shared" ref="I4:I35" si="1">D4*F4</f>
        <v>0</v>
      </c>
      <c r="J4" s="57">
        <f t="shared" ref="J4:J35" si="2">D4*H4</f>
        <v>0</v>
      </c>
    </row>
    <row r="5" spans="1:10">
      <c r="A5" s="33">
        <v>2</v>
      </c>
      <c r="B5" s="58" t="s">
        <v>183</v>
      </c>
      <c r="C5" s="59" t="s">
        <v>184</v>
      </c>
      <c r="D5" s="60">
        <v>10</v>
      </c>
      <c r="E5" s="61" t="s">
        <v>1</v>
      </c>
      <c r="F5" s="9"/>
      <c r="G5" s="62">
        <v>0.05</v>
      </c>
      <c r="H5" s="10">
        <f t="shared" si="0"/>
        <v>0</v>
      </c>
      <c r="I5" s="63">
        <f t="shared" si="1"/>
        <v>0</v>
      </c>
      <c r="J5" s="64">
        <f t="shared" si="2"/>
        <v>0</v>
      </c>
    </row>
    <row r="6" spans="1:10">
      <c r="A6" s="33">
        <v>3</v>
      </c>
      <c r="B6" s="58" t="s">
        <v>175</v>
      </c>
      <c r="C6" s="59" t="s">
        <v>184</v>
      </c>
      <c r="D6" s="60">
        <v>10</v>
      </c>
      <c r="E6" s="61" t="s">
        <v>1</v>
      </c>
      <c r="F6" s="9"/>
      <c r="G6" s="62">
        <v>0.05</v>
      </c>
      <c r="H6" s="10">
        <f t="shared" si="0"/>
        <v>0</v>
      </c>
      <c r="I6" s="63">
        <f t="shared" si="1"/>
        <v>0</v>
      </c>
      <c r="J6" s="64">
        <f t="shared" si="2"/>
        <v>0</v>
      </c>
    </row>
    <row r="7" spans="1:10">
      <c r="A7" s="33">
        <v>4</v>
      </c>
      <c r="B7" s="58" t="s">
        <v>162</v>
      </c>
      <c r="C7" s="59" t="s">
        <v>185</v>
      </c>
      <c r="D7" s="60">
        <v>30</v>
      </c>
      <c r="E7" s="61" t="s">
        <v>1</v>
      </c>
      <c r="F7" s="9"/>
      <c r="G7" s="62">
        <v>0.05</v>
      </c>
      <c r="H7" s="10">
        <f t="shared" si="0"/>
        <v>0</v>
      </c>
      <c r="I7" s="63">
        <f t="shared" si="1"/>
        <v>0</v>
      </c>
      <c r="J7" s="64">
        <f t="shared" si="2"/>
        <v>0</v>
      </c>
    </row>
    <row r="8" spans="1:10">
      <c r="A8" s="33">
        <v>5</v>
      </c>
      <c r="B8" s="23" t="s">
        <v>77</v>
      </c>
      <c r="C8" s="65" t="s">
        <v>40</v>
      </c>
      <c r="D8" s="66">
        <v>700</v>
      </c>
      <c r="E8" s="22" t="s">
        <v>1</v>
      </c>
      <c r="F8" s="9"/>
      <c r="G8" s="62">
        <v>0.08</v>
      </c>
      <c r="H8" s="10">
        <f t="shared" si="0"/>
        <v>0</v>
      </c>
      <c r="I8" s="63">
        <f t="shared" si="1"/>
        <v>0</v>
      </c>
      <c r="J8" s="64">
        <f t="shared" si="2"/>
        <v>0</v>
      </c>
    </row>
    <row r="9" spans="1:10">
      <c r="A9" s="33">
        <v>6</v>
      </c>
      <c r="B9" s="23" t="s">
        <v>140</v>
      </c>
      <c r="C9" s="65" t="s">
        <v>186</v>
      </c>
      <c r="D9" s="66">
        <v>5</v>
      </c>
      <c r="E9" s="22" t="s">
        <v>1</v>
      </c>
      <c r="F9" s="9"/>
      <c r="G9" s="62">
        <v>0.05</v>
      </c>
      <c r="H9" s="10">
        <f t="shared" si="0"/>
        <v>0</v>
      </c>
      <c r="I9" s="63">
        <f t="shared" si="1"/>
        <v>0</v>
      </c>
      <c r="J9" s="64">
        <f t="shared" si="2"/>
        <v>0</v>
      </c>
    </row>
    <row r="10" spans="1:10">
      <c r="A10" s="33">
        <v>7</v>
      </c>
      <c r="B10" s="58" t="s">
        <v>41</v>
      </c>
      <c r="C10" s="59" t="s">
        <v>43</v>
      </c>
      <c r="D10" s="60">
        <v>60</v>
      </c>
      <c r="E10" s="61" t="s">
        <v>1</v>
      </c>
      <c r="F10" s="9"/>
      <c r="G10" s="62">
        <v>0.05</v>
      </c>
      <c r="H10" s="10">
        <f t="shared" si="0"/>
        <v>0</v>
      </c>
      <c r="I10" s="63">
        <f t="shared" si="1"/>
        <v>0</v>
      </c>
      <c r="J10" s="64">
        <f t="shared" si="2"/>
        <v>0</v>
      </c>
    </row>
    <row r="11" spans="1:10">
      <c r="A11" s="33">
        <v>8</v>
      </c>
      <c r="B11" s="58" t="s">
        <v>144</v>
      </c>
      <c r="C11" s="59" t="s">
        <v>44</v>
      </c>
      <c r="D11" s="60">
        <v>80</v>
      </c>
      <c r="E11" s="61" t="s">
        <v>1</v>
      </c>
      <c r="F11" s="9"/>
      <c r="G11" s="62">
        <v>0.05</v>
      </c>
      <c r="H11" s="10">
        <f t="shared" si="0"/>
        <v>0</v>
      </c>
      <c r="I11" s="63">
        <f t="shared" si="1"/>
        <v>0</v>
      </c>
      <c r="J11" s="64">
        <f t="shared" si="2"/>
        <v>0</v>
      </c>
    </row>
    <row r="12" spans="1:10">
      <c r="A12" s="33">
        <v>9</v>
      </c>
      <c r="B12" s="58" t="s">
        <v>7</v>
      </c>
      <c r="C12" s="59" t="s">
        <v>44</v>
      </c>
      <c r="D12" s="60">
        <v>140</v>
      </c>
      <c r="E12" s="61" t="s">
        <v>1</v>
      </c>
      <c r="F12" s="9"/>
      <c r="G12" s="62">
        <v>0.05</v>
      </c>
      <c r="H12" s="10">
        <f t="shared" si="0"/>
        <v>0</v>
      </c>
      <c r="I12" s="63">
        <f t="shared" si="1"/>
        <v>0</v>
      </c>
      <c r="J12" s="64">
        <f t="shared" si="2"/>
        <v>0</v>
      </c>
    </row>
    <row r="13" spans="1:10">
      <c r="A13" s="33">
        <v>10</v>
      </c>
      <c r="B13" s="58" t="s">
        <v>192</v>
      </c>
      <c r="C13" s="59" t="s">
        <v>234</v>
      </c>
      <c r="D13" s="60">
        <v>40</v>
      </c>
      <c r="E13" s="61" t="s">
        <v>18</v>
      </c>
      <c r="F13" s="9"/>
      <c r="G13" s="62">
        <v>0.23</v>
      </c>
      <c r="H13" s="10">
        <f t="shared" si="0"/>
        <v>0</v>
      </c>
      <c r="I13" s="63">
        <f t="shared" si="1"/>
        <v>0</v>
      </c>
      <c r="J13" s="64">
        <f t="shared" si="2"/>
        <v>0</v>
      </c>
    </row>
    <row r="14" spans="1:10">
      <c r="A14" s="33">
        <v>11</v>
      </c>
      <c r="B14" s="58" t="s">
        <v>146</v>
      </c>
      <c r="C14" s="59" t="s">
        <v>42</v>
      </c>
      <c r="D14" s="60">
        <v>70</v>
      </c>
      <c r="E14" s="61" t="s">
        <v>1</v>
      </c>
      <c r="F14" s="9"/>
      <c r="G14" s="62">
        <v>0.23</v>
      </c>
      <c r="H14" s="10">
        <f t="shared" si="0"/>
        <v>0</v>
      </c>
      <c r="I14" s="63">
        <f t="shared" si="1"/>
        <v>0</v>
      </c>
      <c r="J14" s="64">
        <f t="shared" si="2"/>
        <v>0</v>
      </c>
    </row>
    <row r="15" spans="1:10" ht="12.75" customHeight="1">
      <c r="A15" s="33">
        <v>12</v>
      </c>
      <c r="B15" s="58" t="s">
        <v>104</v>
      </c>
      <c r="C15" s="59" t="s">
        <v>40</v>
      </c>
      <c r="D15" s="60">
        <v>200</v>
      </c>
      <c r="E15" s="61" t="s">
        <v>1</v>
      </c>
      <c r="F15" s="9"/>
      <c r="G15" s="62">
        <v>0.05</v>
      </c>
      <c r="H15" s="10">
        <f t="shared" si="0"/>
        <v>0</v>
      </c>
      <c r="I15" s="63">
        <f t="shared" si="1"/>
        <v>0</v>
      </c>
      <c r="J15" s="64">
        <f t="shared" si="2"/>
        <v>0</v>
      </c>
    </row>
    <row r="16" spans="1:10">
      <c r="A16" s="33">
        <v>13</v>
      </c>
      <c r="B16" s="58" t="s">
        <v>3</v>
      </c>
      <c r="C16" s="59" t="s">
        <v>40</v>
      </c>
      <c r="D16" s="60">
        <v>200</v>
      </c>
      <c r="E16" s="61" t="s">
        <v>1</v>
      </c>
      <c r="F16" s="9"/>
      <c r="G16" s="62">
        <v>0.05</v>
      </c>
      <c r="H16" s="10">
        <f t="shared" si="0"/>
        <v>0</v>
      </c>
      <c r="I16" s="63">
        <f t="shared" si="1"/>
        <v>0</v>
      </c>
      <c r="J16" s="64">
        <f t="shared" si="2"/>
        <v>0</v>
      </c>
    </row>
    <row r="17" spans="1:10">
      <c r="A17" s="33">
        <v>14</v>
      </c>
      <c r="B17" s="58" t="s">
        <v>2</v>
      </c>
      <c r="C17" s="59" t="s">
        <v>40</v>
      </c>
      <c r="D17" s="60">
        <v>70</v>
      </c>
      <c r="E17" s="61" t="s">
        <v>1</v>
      </c>
      <c r="F17" s="9"/>
      <c r="G17" s="62">
        <v>0.05</v>
      </c>
      <c r="H17" s="10">
        <f t="shared" si="0"/>
        <v>0</v>
      </c>
      <c r="I17" s="63">
        <f t="shared" si="1"/>
        <v>0</v>
      </c>
      <c r="J17" s="64">
        <f t="shared" si="2"/>
        <v>0</v>
      </c>
    </row>
    <row r="18" spans="1:10">
      <c r="A18" s="33">
        <v>15</v>
      </c>
      <c r="B18" s="58" t="s">
        <v>46</v>
      </c>
      <c r="C18" s="59" t="s">
        <v>171</v>
      </c>
      <c r="D18" s="60">
        <v>4</v>
      </c>
      <c r="E18" s="61" t="s">
        <v>1</v>
      </c>
      <c r="F18" s="9"/>
      <c r="G18" s="62">
        <v>0.05</v>
      </c>
      <c r="H18" s="10">
        <f t="shared" si="0"/>
        <v>0</v>
      </c>
      <c r="I18" s="63">
        <f t="shared" si="1"/>
        <v>0</v>
      </c>
      <c r="J18" s="64">
        <f t="shared" si="2"/>
        <v>0</v>
      </c>
    </row>
    <row r="19" spans="1:10">
      <c r="A19" s="33">
        <v>16</v>
      </c>
      <c r="B19" s="58" t="s">
        <v>91</v>
      </c>
      <c r="C19" s="59" t="s">
        <v>163</v>
      </c>
      <c r="D19" s="60">
        <v>160</v>
      </c>
      <c r="E19" s="61" t="s">
        <v>1</v>
      </c>
      <c r="F19" s="9"/>
      <c r="G19" s="62">
        <v>0.05</v>
      </c>
      <c r="H19" s="10">
        <f t="shared" si="0"/>
        <v>0</v>
      </c>
      <c r="I19" s="63">
        <f t="shared" si="1"/>
        <v>0</v>
      </c>
      <c r="J19" s="64">
        <f t="shared" si="2"/>
        <v>0</v>
      </c>
    </row>
    <row r="20" spans="1:10" ht="25.5">
      <c r="A20" s="33">
        <v>17</v>
      </c>
      <c r="B20" s="14" t="s">
        <v>198</v>
      </c>
      <c r="C20" s="59" t="s">
        <v>199</v>
      </c>
      <c r="D20" s="60">
        <v>60</v>
      </c>
      <c r="E20" s="61" t="s">
        <v>1</v>
      </c>
      <c r="F20" s="9"/>
      <c r="G20" s="62">
        <v>0.05</v>
      </c>
      <c r="H20" s="10">
        <f t="shared" si="0"/>
        <v>0</v>
      </c>
      <c r="I20" s="63">
        <f t="shared" si="1"/>
        <v>0</v>
      </c>
      <c r="J20" s="64">
        <f t="shared" si="2"/>
        <v>0</v>
      </c>
    </row>
    <row r="21" spans="1:10">
      <c r="A21" s="33">
        <v>18</v>
      </c>
      <c r="B21" s="58" t="s">
        <v>107</v>
      </c>
      <c r="C21" s="59" t="s">
        <v>169</v>
      </c>
      <c r="D21" s="60">
        <v>100</v>
      </c>
      <c r="E21" s="61" t="s">
        <v>1</v>
      </c>
      <c r="F21" s="9"/>
      <c r="G21" s="62">
        <v>0.05</v>
      </c>
      <c r="H21" s="10">
        <f t="shared" si="0"/>
        <v>0</v>
      </c>
      <c r="I21" s="63">
        <f t="shared" si="1"/>
        <v>0</v>
      </c>
      <c r="J21" s="64">
        <f t="shared" si="2"/>
        <v>0</v>
      </c>
    </row>
    <row r="22" spans="1:10">
      <c r="A22" s="33">
        <v>19</v>
      </c>
      <c r="B22" s="58" t="s">
        <v>34</v>
      </c>
      <c r="C22" s="59" t="s">
        <v>164</v>
      </c>
      <c r="D22" s="60">
        <v>150</v>
      </c>
      <c r="E22" s="61" t="s">
        <v>1</v>
      </c>
      <c r="F22" s="9"/>
      <c r="G22" s="62">
        <v>0.05</v>
      </c>
      <c r="H22" s="10">
        <f t="shared" si="0"/>
        <v>0</v>
      </c>
      <c r="I22" s="63">
        <f t="shared" si="1"/>
        <v>0</v>
      </c>
      <c r="J22" s="64">
        <f t="shared" si="2"/>
        <v>0</v>
      </c>
    </row>
    <row r="23" spans="1:10">
      <c r="A23" s="33">
        <v>20</v>
      </c>
      <c r="B23" s="58" t="s">
        <v>173</v>
      </c>
      <c r="C23" s="59" t="s">
        <v>174</v>
      </c>
      <c r="D23" s="60">
        <v>120</v>
      </c>
      <c r="E23" s="61" t="s">
        <v>1</v>
      </c>
      <c r="F23" s="9"/>
      <c r="G23" s="62">
        <v>0.05</v>
      </c>
      <c r="H23" s="10">
        <f t="shared" si="0"/>
        <v>0</v>
      </c>
      <c r="I23" s="63">
        <f t="shared" si="1"/>
        <v>0</v>
      </c>
      <c r="J23" s="64">
        <f t="shared" si="2"/>
        <v>0</v>
      </c>
    </row>
    <row r="24" spans="1:10">
      <c r="A24" s="33">
        <v>21</v>
      </c>
      <c r="B24" s="58" t="s">
        <v>15</v>
      </c>
      <c r="C24" s="59" t="s">
        <v>187</v>
      </c>
      <c r="D24" s="60">
        <v>140</v>
      </c>
      <c r="E24" s="61" t="s">
        <v>1</v>
      </c>
      <c r="F24" s="9"/>
      <c r="G24" s="62">
        <v>0.05</v>
      </c>
      <c r="H24" s="10">
        <f t="shared" si="0"/>
        <v>0</v>
      </c>
      <c r="I24" s="63">
        <f t="shared" si="1"/>
        <v>0</v>
      </c>
      <c r="J24" s="64">
        <f t="shared" si="2"/>
        <v>0</v>
      </c>
    </row>
    <row r="25" spans="1:10">
      <c r="A25" s="33">
        <v>22</v>
      </c>
      <c r="B25" s="58" t="s">
        <v>11</v>
      </c>
      <c r="C25" s="59" t="s">
        <v>35</v>
      </c>
      <c r="D25" s="60">
        <v>15</v>
      </c>
      <c r="E25" s="61" t="s">
        <v>1</v>
      </c>
      <c r="F25" s="9"/>
      <c r="G25" s="62">
        <v>0.23</v>
      </c>
      <c r="H25" s="10">
        <f t="shared" si="0"/>
        <v>0</v>
      </c>
      <c r="I25" s="63">
        <f t="shared" si="1"/>
        <v>0</v>
      </c>
      <c r="J25" s="64">
        <f t="shared" si="2"/>
        <v>0</v>
      </c>
    </row>
    <row r="26" spans="1:10">
      <c r="A26" s="33">
        <v>23</v>
      </c>
      <c r="B26" s="58" t="s">
        <v>13</v>
      </c>
      <c r="C26" s="59" t="s">
        <v>45</v>
      </c>
      <c r="D26" s="60">
        <v>5</v>
      </c>
      <c r="E26" s="61" t="s">
        <v>1</v>
      </c>
      <c r="F26" s="9"/>
      <c r="G26" s="62">
        <v>0.08</v>
      </c>
      <c r="H26" s="10">
        <f t="shared" si="0"/>
        <v>0</v>
      </c>
      <c r="I26" s="63">
        <f t="shared" si="1"/>
        <v>0</v>
      </c>
      <c r="J26" s="64">
        <f t="shared" si="2"/>
        <v>0</v>
      </c>
    </row>
    <row r="27" spans="1:10">
      <c r="A27" s="33">
        <v>24</v>
      </c>
      <c r="B27" s="58" t="s">
        <v>47</v>
      </c>
      <c r="C27" s="59" t="s">
        <v>170</v>
      </c>
      <c r="D27" s="60">
        <v>5</v>
      </c>
      <c r="E27" s="61" t="s">
        <v>1</v>
      </c>
      <c r="F27" s="9"/>
      <c r="G27" s="62">
        <v>0.05</v>
      </c>
      <c r="H27" s="10">
        <f t="shared" si="0"/>
        <v>0</v>
      </c>
      <c r="I27" s="63">
        <f t="shared" si="1"/>
        <v>0</v>
      </c>
      <c r="J27" s="64">
        <f t="shared" si="2"/>
        <v>0</v>
      </c>
    </row>
    <row r="28" spans="1:10">
      <c r="A28" s="33">
        <v>25</v>
      </c>
      <c r="B28" s="58" t="s">
        <v>48</v>
      </c>
      <c r="C28" s="59" t="s">
        <v>188</v>
      </c>
      <c r="D28" s="60">
        <v>120</v>
      </c>
      <c r="E28" s="61" t="s">
        <v>1</v>
      </c>
      <c r="F28" s="9"/>
      <c r="G28" s="62">
        <v>0.08</v>
      </c>
      <c r="H28" s="10">
        <f t="shared" si="0"/>
        <v>0</v>
      </c>
      <c r="I28" s="63">
        <f t="shared" si="1"/>
        <v>0</v>
      </c>
      <c r="J28" s="64">
        <f t="shared" si="2"/>
        <v>0</v>
      </c>
    </row>
    <row r="29" spans="1:10">
      <c r="A29" s="33">
        <v>26</v>
      </c>
      <c r="B29" s="58" t="s">
        <v>9</v>
      </c>
      <c r="C29" s="59" t="s">
        <v>166</v>
      </c>
      <c r="D29" s="60">
        <v>180</v>
      </c>
      <c r="E29" s="61" t="s">
        <v>1</v>
      </c>
      <c r="F29" s="9"/>
      <c r="G29" s="62">
        <v>0.05</v>
      </c>
      <c r="H29" s="10">
        <f t="shared" si="0"/>
        <v>0</v>
      </c>
      <c r="I29" s="63">
        <f t="shared" si="1"/>
        <v>0</v>
      </c>
      <c r="J29" s="64">
        <f t="shared" si="2"/>
        <v>0</v>
      </c>
    </row>
    <row r="30" spans="1:10">
      <c r="A30" s="33">
        <v>27</v>
      </c>
      <c r="B30" s="58" t="s">
        <v>105</v>
      </c>
      <c r="C30" s="59" t="s">
        <v>166</v>
      </c>
      <c r="D30" s="60">
        <v>180</v>
      </c>
      <c r="E30" s="61" t="s">
        <v>1</v>
      </c>
      <c r="F30" s="9"/>
      <c r="G30" s="62">
        <v>0.05</v>
      </c>
      <c r="H30" s="10">
        <f t="shared" si="0"/>
        <v>0</v>
      </c>
      <c r="I30" s="63">
        <f t="shared" si="1"/>
        <v>0</v>
      </c>
      <c r="J30" s="64">
        <f t="shared" si="2"/>
        <v>0</v>
      </c>
    </row>
    <row r="31" spans="1:10">
      <c r="A31" s="33">
        <v>28</v>
      </c>
      <c r="B31" s="58" t="s">
        <v>60</v>
      </c>
      <c r="C31" s="59" t="s">
        <v>189</v>
      </c>
      <c r="D31" s="60">
        <v>120</v>
      </c>
      <c r="E31" s="61" t="s">
        <v>1</v>
      </c>
      <c r="F31" s="9"/>
      <c r="G31" s="62">
        <v>0.05</v>
      </c>
      <c r="H31" s="10">
        <f t="shared" si="0"/>
        <v>0</v>
      </c>
      <c r="I31" s="63">
        <f t="shared" si="1"/>
        <v>0</v>
      </c>
      <c r="J31" s="64">
        <f t="shared" si="2"/>
        <v>0</v>
      </c>
    </row>
    <row r="32" spans="1:10">
      <c r="A32" s="33">
        <v>29</v>
      </c>
      <c r="B32" s="58" t="s">
        <v>176</v>
      </c>
      <c r="C32" s="59" t="s">
        <v>53</v>
      </c>
      <c r="D32" s="60">
        <v>60</v>
      </c>
      <c r="E32" s="61" t="s">
        <v>1</v>
      </c>
      <c r="F32" s="9"/>
      <c r="G32" s="62">
        <v>0.05</v>
      </c>
      <c r="H32" s="10">
        <f t="shared" si="0"/>
        <v>0</v>
      </c>
      <c r="I32" s="63">
        <f t="shared" si="1"/>
        <v>0</v>
      </c>
      <c r="J32" s="64">
        <f t="shared" si="2"/>
        <v>0</v>
      </c>
    </row>
    <row r="33" spans="1:10">
      <c r="A33" s="33">
        <v>30</v>
      </c>
      <c r="B33" s="58" t="s">
        <v>177</v>
      </c>
      <c r="C33" s="59" t="s">
        <v>189</v>
      </c>
      <c r="D33" s="60">
        <v>20</v>
      </c>
      <c r="E33" s="61" t="s">
        <v>1</v>
      </c>
      <c r="F33" s="9"/>
      <c r="G33" s="62">
        <v>0.05</v>
      </c>
      <c r="H33" s="10">
        <f t="shared" si="0"/>
        <v>0</v>
      </c>
      <c r="I33" s="63">
        <f t="shared" si="1"/>
        <v>0</v>
      </c>
      <c r="J33" s="64">
        <f t="shared" si="2"/>
        <v>0</v>
      </c>
    </row>
    <row r="34" spans="1:10">
      <c r="A34" s="33">
        <v>31</v>
      </c>
      <c r="B34" s="23" t="s">
        <v>103</v>
      </c>
      <c r="C34" s="24" t="s">
        <v>40</v>
      </c>
      <c r="D34" s="66">
        <v>100</v>
      </c>
      <c r="E34" s="22" t="s">
        <v>1</v>
      </c>
      <c r="F34" s="9"/>
      <c r="G34" s="62">
        <v>0.05</v>
      </c>
      <c r="H34" s="10">
        <f t="shared" si="0"/>
        <v>0</v>
      </c>
      <c r="I34" s="63">
        <f t="shared" si="1"/>
        <v>0</v>
      </c>
      <c r="J34" s="64">
        <f t="shared" si="2"/>
        <v>0</v>
      </c>
    </row>
    <row r="35" spans="1:10">
      <c r="A35" s="33">
        <v>32</v>
      </c>
      <c r="B35" s="23" t="s">
        <v>172</v>
      </c>
      <c r="C35" s="24" t="s">
        <v>40</v>
      </c>
      <c r="D35" s="66">
        <v>500</v>
      </c>
      <c r="E35" s="22" t="s">
        <v>1</v>
      </c>
      <c r="F35" s="9"/>
      <c r="G35" s="62">
        <v>0.05</v>
      </c>
      <c r="H35" s="10">
        <f t="shared" si="0"/>
        <v>0</v>
      </c>
      <c r="I35" s="63">
        <f t="shared" si="1"/>
        <v>0</v>
      </c>
      <c r="J35" s="64">
        <f t="shared" si="2"/>
        <v>0</v>
      </c>
    </row>
    <row r="36" spans="1:10">
      <c r="A36" s="33">
        <v>33</v>
      </c>
      <c r="B36" s="58" t="s">
        <v>54</v>
      </c>
      <c r="C36" s="59" t="s">
        <v>43</v>
      </c>
      <c r="D36" s="60">
        <v>60</v>
      </c>
      <c r="E36" s="61" t="s">
        <v>1</v>
      </c>
      <c r="F36" s="9"/>
      <c r="G36" s="62">
        <v>0.05</v>
      </c>
      <c r="H36" s="10">
        <f t="shared" ref="H36:H65" si="3">ROUND(F36*(1+G36),2)</f>
        <v>0</v>
      </c>
      <c r="I36" s="63">
        <f t="shared" ref="I36:I65" si="4">D36*F36</f>
        <v>0</v>
      </c>
      <c r="J36" s="64">
        <f t="shared" ref="J36:J65" si="5">D36*H36</f>
        <v>0</v>
      </c>
    </row>
    <row r="37" spans="1:10">
      <c r="A37" s="33">
        <v>34</v>
      </c>
      <c r="B37" s="58" t="s">
        <v>10</v>
      </c>
      <c r="C37" s="59" t="s">
        <v>167</v>
      </c>
      <c r="D37" s="60">
        <v>30</v>
      </c>
      <c r="E37" s="61" t="s">
        <v>1</v>
      </c>
      <c r="F37" s="9"/>
      <c r="G37" s="62">
        <v>0.08</v>
      </c>
      <c r="H37" s="10">
        <f t="shared" si="3"/>
        <v>0</v>
      </c>
      <c r="I37" s="63">
        <f t="shared" si="4"/>
        <v>0</v>
      </c>
      <c r="J37" s="64">
        <f t="shared" si="5"/>
        <v>0</v>
      </c>
    </row>
    <row r="38" spans="1:10">
      <c r="A38" s="33">
        <v>35</v>
      </c>
      <c r="B38" s="58" t="s">
        <v>85</v>
      </c>
      <c r="C38" s="59" t="s">
        <v>73</v>
      </c>
      <c r="D38" s="60">
        <v>40</v>
      </c>
      <c r="E38" s="61" t="s">
        <v>6</v>
      </c>
      <c r="F38" s="9"/>
      <c r="G38" s="62">
        <v>0.23</v>
      </c>
      <c r="H38" s="10">
        <f t="shared" si="3"/>
        <v>0</v>
      </c>
      <c r="I38" s="63">
        <f t="shared" si="4"/>
        <v>0</v>
      </c>
      <c r="J38" s="64">
        <f t="shared" si="5"/>
        <v>0</v>
      </c>
    </row>
    <row r="39" spans="1:10">
      <c r="A39" s="33">
        <v>36</v>
      </c>
      <c r="B39" s="58" t="s">
        <v>8</v>
      </c>
      <c r="C39" s="59" t="s">
        <v>165</v>
      </c>
      <c r="D39" s="60">
        <v>500</v>
      </c>
      <c r="E39" s="61" t="s">
        <v>1</v>
      </c>
      <c r="F39" s="9"/>
      <c r="G39" s="62">
        <v>0.05</v>
      </c>
      <c r="H39" s="10">
        <f t="shared" si="3"/>
        <v>0</v>
      </c>
      <c r="I39" s="63">
        <f t="shared" si="4"/>
        <v>0</v>
      </c>
      <c r="J39" s="64">
        <f t="shared" si="5"/>
        <v>0</v>
      </c>
    </row>
    <row r="40" spans="1:10">
      <c r="A40" s="33">
        <v>37</v>
      </c>
      <c r="B40" s="58" t="s">
        <v>79</v>
      </c>
      <c r="C40" s="59" t="s">
        <v>70</v>
      </c>
      <c r="D40" s="60">
        <v>350</v>
      </c>
      <c r="E40" s="61" t="s">
        <v>6</v>
      </c>
      <c r="F40" s="9"/>
      <c r="G40" s="62">
        <v>0.05</v>
      </c>
      <c r="H40" s="10">
        <f t="shared" si="3"/>
        <v>0</v>
      </c>
      <c r="I40" s="63">
        <f t="shared" si="4"/>
        <v>0</v>
      </c>
      <c r="J40" s="64">
        <f t="shared" si="5"/>
        <v>0</v>
      </c>
    </row>
    <row r="41" spans="1:10">
      <c r="A41" s="33">
        <v>38</v>
      </c>
      <c r="B41" s="58" t="s">
        <v>141</v>
      </c>
      <c r="C41" s="59" t="s">
        <v>143</v>
      </c>
      <c r="D41" s="60">
        <v>5</v>
      </c>
      <c r="E41" s="61" t="s">
        <v>6</v>
      </c>
      <c r="F41" s="9"/>
      <c r="G41" s="62">
        <v>0.05</v>
      </c>
      <c r="H41" s="10">
        <f t="shared" si="3"/>
        <v>0</v>
      </c>
      <c r="I41" s="63">
        <f t="shared" si="4"/>
        <v>0</v>
      </c>
      <c r="J41" s="64">
        <f t="shared" si="5"/>
        <v>0</v>
      </c>
    </row>
    <row r="42" spans="1:10">
      <c r="A42" s="33">
        <v>39</v>
      </c>
      <c r="B42" s="58" t="s">
        <v>109</v>
      </c>
      <c r="C42" s="59" t="s">
        <v>190</v>
      </c>
      <c r="D42" s="60">
        <v>90</v>
      </c>
      <c r="E42" s="61" t="s">
        <v>1</v>
      </c>
      <c r="F42" s="9"/>
      <c r="G42" s="62">
        <v>0.05</v>
      </c>
      <c r="H42" s="10">
        <f t="shared" si="3"/>
        <v>0</v>
      </c>
      <c r="I42" s="63">
        <f t="shared" si="4"/>
        <v>0</v>
      </c>
      <c r="J42" s="64">
        <f t="shared" si="5"/>
        <v>0</v>
      </c>
    </row>
    <row r="43" spans="1:10" ht="25.5">
      <c r="A43" s="33">
        <v>40</v>
      </c>
      <c r="B43" s="58" t="s">
        <v>92</v>
      </c>
      <c r="C43" s="59" t="s">
        <v>51</v>
      </c>
      <c r="D43" s="60">
        <v>6</v>
      </c>
      <c r="E43" s="61" t="s">
        <v>1</v>
      </c>
      <c r="F43" s="9"/>
      <c r="G43" s="62">
        <v>0.05</v>
      </c>
      <c r="H43" s="10">
        <f t="shared" si="3"/>
        <v>0</v>
      </c>
      <c r="I43" s="63">
        <f t="shared" si="4"/>
        <v>0</v>
      </c>
      <c r="J43" s="64">
        <f t="shared" si="5"/>
        <v>0</v>
      </c>
    </row>
    <row r="44" spans="1:10">
      <c r="A44" s="33">
        <v>41</v>
      </c>
      <c r="B44" s="58" t="s">
        <v>108</v>
      </c>
      <c r="C44" s="59" t="s">
        <v>191</v>
      </c>
      <c r="D44" s="60">
        <v>180</v>
      </c>
      <c r="E44" s="61" t="s">
        <v>1</v>
      </c>
      <c r="F44" s="9"/>
      <c r="G44" s="62">
        <v>0.05</v>
      </c>
      <c r="H44" s="10">
        <f t="shared" si="3"/>
        <v>0</v>
      </c>
      <c r="I44" s="63">
        <f t="shared" si="4"/>
        <v>0</v>
      </c>
      <c r="J44" s="64">
        <f t="shared" si="5"/>
        <v>0</v>
      </c>
    </row>
    <row r="45" spans="1:10">
      <c r="A45" s="33">
        <v>42</v>
      </c>
      <c r="B45" s="58" t="s">
        <v>130</v>
      </c>
      <c r="C45" s="59" t="s">
        <v>186</v>
      </c>
      <c r="D45" s="60">
        <v>5</v>
      </c>
      <c r="E45" s="61" t="s">
        <v>1</v>
      </c>
      <c r="F45" s="9"/>
      <c r="G45" s="62">
        <v>0.08</v>
      </c>
      <c r="H45" s="10">
        <f t="shared" si="3"/>
        <v>0</v>
      </c>
      <c r="I45" s="63">
        <f t="shared" si="4"/>
        <v>0</v>
      </c>
      <c r="J45" s="64">
        <f t="shared" si="5"/>
        <v>0</v>
      </c>
    </row>
    <row r="46" spans="1:10">
      <c r="A46" s="33">
        <v>43</v>
      </c>
      <c r="B46" s="58" t="s">
        <v>82</v>
      </c>
      <c r="C46" s="59" t="s">
        <v>186</v>
      </c>
      <c r="D46" s="60">
        <v>15</v>
      </c>
      <c r="E46" s="61" t="s">
        <v>1</v>
      </c>
      <c r="F46" s="9"/>
      <c r="G46" s="62">
        <v>0.08</v>
      </c>
      <c r="H46" s="10">
        <f t="shared" si="3"/>
        <v>0</v>
      </c>
      <c r="I46" s="63">
        <f t="shared" si="4"/>
        <v>0</v>
      </c>
      <c r="J46" s="64">
        <f t="shared" si="5"/>
        <v>0</v>
      </c>
    </row>
    <row r="47" spans="1:10">
      <c r="A47" s="33">
        <v>44</v>
      </c>
      <c r="B47" s="58" t="s">
        <v>12</v>
      </c>
      <c r="C47" s="59" t="s">
        <v>186</v>
      </c>
      <c r="D47" s="60">
        <v>5</v>
      </c>
      <c r="E47" s="61" t="s">
        <v>1</v>
      </c>
      <c r="F47" s="9"/>
      <c r="G47" s="62">
        <v>0.08</v>
      </c>
      <c r="H47" s="10">
        <f t="shared" si="3"/>
        <v>0</v>
      </c>
      <c r="I47" s="63">
        <f t="shared" si="4"/>
        <v>0</v>
      </c>
      <c r="J47" s="64">
        <f t="shared" si="5"/>
        <v>0</v>
      </c>
    </row>
    <row r="48" spans="1:10">
      <c r="A48" s="33">
        <v>45</v>
      </c>
      <c r="B48" s="58" t="s">
        <v>5</v>
      </c>
      <c r="C48" s="59" t="s">
        <v>72</v>
      </c>
      <c r="D48" s="60">
        <v>200</v>
      </c>
      <c r="E48" s="61" t="s">
        <v>1</v>
      </c>
      <c r="F48" s="9"/>
      <c r="G48" s="62">
        <v>0.05</v>
      </c>
      <c r="H48" s="10">
        <f t="shared" si="3"/>
        <v>0</v>
      </c>
      <c r="I48" s="63">
        <f t="shared" si="4"/>
        <v>0</v>
      </c>
      <c r="J48" s="64">
        <f t="shared" si="5"/>
        <v>0</v>
      </c>
    </row>
    <row r="49" spans="1:10">
      <c r="A49" s="33">
        <v>46</v>
      </c>
      <c r="B49" s="58" t="s">
        <v>4</v>
      </c>
      <c r="C49" s="59" t="s">
        <v>71</v>
      </c>
      <c r="D49" s="60">
        <v>200</v>
      </c>
      <c r="E49" s="61" t="s">
        <v>1</v>
      </c>
      <c r="F49" s="9"/>
      <c r="G49" s="62">
        <v>0.05</v>
      </c>
      <c r="H49" s="10">
        <f t="shared" si="3"/>
        <v>0</v>
      </c>
      <c r="I49" s="63">
        <f t="shared" si="4"/>
        <v>0</v>
      </c>
      <c r="J49" s="64">
        <f t="shared" si="5"/>
        <v>0</v>
      </c>
    </row>
    <row r="50" spans="1:10">
      <c r="A50" s="33">
        <v>47</v>
      </c>
      <c r="B50" s="58" t="s">
        <v>86</v>
      </c>
      <c r="C50" s="59" t="s">
        <v>52</v>
      </c>
      <c r="D50" s="60">
        <v>10</v>
      </c>
      <c r="E50" s="61" t="s">
        <v>1</v>
      </c>
      <c r="F50" s="9"/>
      <c r="G50" s="62">
        <v>0.08</v>
      </c>
      <c r="H50" s="10">
        <f t="shared" si="3"/>
        <v>0</v>
      </c>
      <c r="I50" s="63">
        <f t="shared" si="4"/>
        <v>0</v>
      </c>
      <c r="J50" s="64">
        <f t="shared" si="5"/>
        <v>0</v>
      </c>
    </row>
    <row r="51" spans="1:10" ht="25.5">
      <c r="A51" s="33">
        <v>48</v>
      </c>
      <c r="B51" s="58" t="s">
        <v>93</v>
      </c>
      <c r="C51" s="59" t="s">
        <v>51</v>
      </c>
      <c r="D51" s="60">
        <v>3</v>
      </c>
      <c r="E51" s="61" t="s">
        <v>1</v>
      </c>
      <c r="F51" s="9"/>
      <c r="G51" s="62">
        <v>0.08</v>
      </c>
      <c r="H51" s="10">
        <f t="shared" si="3"/>
        <v>0</v>
      </c>
      <c r="I51" s="63">
        <f t="shared" si="4"/>
        <v>0</v>
      </c>
      <c r="J51" s="64">
        <f t="shared" si="5"/>
        <v>0</v>
      </c>
    </row>
    <row r="52" spans="1:10" ht="25.5">
      <c r="A52" s="33">
        <v>49</v>
      </c>
      <c r="B52" s="14" t="s">
        <v>202</v>
      </c>
      <c r="C52" s="59" t="s">
        <v>203</v>
      </c>
      <c r="D52" s="60">
        <v>80</v>
      </c>
      <c r="E52" s="61" t="s">
        <v>1</v>
      </c>
      <c r="F52" s="9"/>
      <c r="G52" s="62">
        <v>0.08</v>
      </c>
      <c r="H52" s="10">
        <f t="shared" si="3"/>
        <v>0</v>
      </c>
      <c r="I52" s="63">
        <f t="shared" si="4"/>
        <v>0</v>
      </c>
      <c r="J52" s="64">
        <f t="shared" si="5"/>
        <v>0</v>
      </c>
    </row>
    <row r="53" spans="1:10" ht="25.5">
      <c r="A53" s="33">
        <v>50</v>
      </c>
      <c r="B53" s="58" t="s">
        <v>221</v>
      </c>
      <c r="C53" s="59" t="s">
        <v>70</v>
      </c>
      <c r="D53" s="60">
        <v>200</v>
      </c>
      <c r="E53" s="61" t="s">
        <v>6</v>
      </c>
      <c r="F53" s="9"/>
      <c r="G53" s="62">
        <v>0.08</v>
      </c>
      <c r="H53" s="10">
        <f t="shared" si="3"/>
        <v>0</v>
      </c>
      <c r="I53" s="63">
        <f t="shared" si="4"/>
        <v>0</v>
      </c>
      <c r="J53" s="64">
        <f t="shared" si="5"/>
        <v>0</v>
      </c>
    </row>
    <row r="54" spans="1:10" ht="38.25">
      <c r="A54" s="33">
        <v>51</v>
      </c>
      <c r="B54" s="58" t="s">
        <v>81</v>
      </c>
      <c r="C54" s="59" t="s">
        <v>168</v>
      </c>
      <c r="D54" s="60">
        <v>80</v>
      </c>
      <c r="E54" s="61" t="s">
        <v>1</v>
      </c>
      <c r="F54" s="9"/>
      <c r="G54" s="62">
        <v>0.08</v>
      </c>
      <c r="H54" s="10">
        <f t="shared" si="3"/>
        <v>0</v>
      </c>
      <c r="I54" s="63">
        <f t="shared" si="4"/>
        <v>0</v>
      </c>
      <c r="J54" s="64">
        <f t="shared" si="5"/>
        <v>0</v>
      </c>
    </row>
    <row r="55" spans="1:10" ht="25.5">
      <c r="A55" s="33">
        <v>52</v>
      </c>
      <c r="B55" s="14" t="s">
        <v>204</v>
      </c>
      <c r="C55" s="59" t="s">
        <v>199</v>
      </c>
      <c r="D55" s="60">
        <v>30</v>
      </c>
      <c r="E55" s="61" t="s">
        <v>1</v>
      </c>
      <c r="F55" s="9"/>
      <c r="G55" s="62">
        <v>0.05</v>
      </c>
      <c r="H55" s="10">
        <f t="shared" si="3"/>
        <v>0</v>
      </c>
      <c r="I55" s="63">
        <f t="shared" si="4"/>
        <v>0</v>
      </c>
      <c r="J55" s="64">
        <f t="shared" si="5"/>
        <v>0</v>
      </c>
    </row>
    <row r="56" spans="1:10" ht="25.5">
      <c r="A56" s="33">
        <v>53</v>
      </c>
      <c r="B56" s="14" t="s">
        <v>205</v>
      </c>
      <c r="C56" s="59" t="s">
        <v>199</v>
      </c>
      <c r="D56" s="60">
        <v>20</v>
      </c>
      <c r="E56" s="61" t="s">
        <v>1</v>
      </c>
      <c r="F56" s="9"/>
      <c r="G56" s="62">
        <v>0.05</v>
      </c>
      <c r="H56" s="10">
        <f t="shared" si="3"/>
        <v>0</v>
      </c>
      <c r="I56" s="63">
        <f t="shared" si="4"/>
        <v>0</v>
      </c>
      <c r="J56" s="64">
        <f t="shared" si="5"/>
        <v>0</v>
      </c>
    </row>
    <row r="57" spans="1:10">
      <c r="A57" s="33">
        <v>54</v>
      </c>
      <c r="B57" s="58" t="s">
        <v>78</v>
      </c>
      <c r="C57" s="59" t="s">
        <v>40</v>
      </c>
      <c r="D57" s="60">
        <v>300</v>
      </c>
      <c r="E57" s="61" t="s">
        <v>1</v>
      </c>
      <c r="F57" s="9"/>
      <c r="G57" s="62">
        <v>0.05</v>
      </c>
      <c r="H57" s="10">
        <f t="shared" si="3"/>
        <v>0</v>
      </c>
      <c r="I57" s="63">
        <f t="shared" si="4"/>
        <v>0</v>
      </c>
      <c r="J57" s="64">
        <f t="shared" si="5"/>
        <v>0</v>
      </c>
    </row>
    <row r="58" spans="1:10">
      <c r="A58" s="33">
        <v>55</v>
      </c>
      <c r="B58" s="58" t="s">
        <v>111</v>
      </c>
      <c r="C58" s="59" t="s">
        <v>110</v>
      </c>
      <c r="D58" s="60">
        <v>12000</v>
      </c>
      <c r="E58" s="61" t="s">
        <v>18</v>
      </c>
      <c r="F58" s="9"/>
      <c r="G58" s="62">
        <v>0.05</v>
      </c>
      <c r="H58" s="10">
        <f t="shared" si="3"/>
        <v>0</v>
      </c>
      <c r="I58" s="63">
        <f t="shared" si="4"/>
        <v>0</v>
      </c>
      <c r="J58" s="64">
        <f t="shared" si="5"/>
        <v>0</v>
      </c>
    </row>
    <row r="59" spans="1:10">
      <c r="A59" s="33">
        <v>56</v>
      </c>
      <c r="B59" s="58" t="s">
        <v>145</v>
      </c>
      <c r="C59" s="59" t="s">
        <v>110</v>
      </c>
      <c r="D59" s="60">
        <v>12000</v>
      </c>
      <c r="E59" s="61" t="s">
        <v>18</v>
      </c>
      <c r="F59" s="9"/>
      <c r="G59" s="62">
        <v>0.05</v>
      </c>
      <c r="H59" s="10">
        <f t="shared" si="3"/>
        <v>0</v>
      </c>
      <c r="I59" s="63">
        <f t="shared" si="4"/>
        <v>0</v>
      </c>
      <c r="J59" s="64">
        <f t="shared" si="5"/>
        <v>0</v>
      </c>
    </row>
    <row r="60" spans="1:10">
      <c r="A60" s="33">
        <v>57</v>
      </c>
      <c r="B60" s="58" t="s">
        <v>80</v>
      </c>
      <c r="C60" s="59" t="s">
        <v>40</v>
      </c>
      <c r="D60" s="60">
        <v>400</v>
      </c>
      <c r="E60" s="61" t="s">
        <v>1</v>
      </c>
      <c r="F60" s="9"/>
      <c r="G60" s="62">
        <v>0.23</v>
      </c>
      <c r="H60" s="10">
        <f t="shared" si="3"/>
        <v>0</v>
      </c>
      <c r="I60" s="63">
        <f t="shared" si="4"/>
        <v>0</v>
      </c>
      <c r="J60" s="64">
        <f t="shared" si="5"/>
        <v>0</v>
      </c>
    </row>
    <row r="61" spans="1:10">
      <c r="A61" s="33">
        <v>58</v>
      </c>
      <c r="B61" s="58" t="s">
        <v>142</v>
      </c>
      <c r="C61" s="59" t="s">
        <v>168</v>
      </c>
      <c r="D61" s="60">
        <v>10</v>
      </c>
      <c r="E61" s="61" t="s">
        <v>1</v>
      </c>
      <c r="F61" s="9"/>
      <c r="G61" s="62">
        <v>0.05</v>
      </c>
      <c r="H61" s="10">
        <f t="shared" si="3"/>
        <v>0</v>
      </c>
      <c r="I61" s="63">
        <f t="shared" si="4"/>
        <v>0</v>
      </c>
      <c r="J61" s="64">
        <f t="shared" si="5"/>
        <v>0</v>
      </c>
    </row>
    <row r="62" spans="1:10">
      <c r="A62" s="33">
        <v>59</v>
      </c>
      <c r="B62" s="58" t="s">
        <v>138</v>
      </c>
      <c r="C62" s="59" t="s">
        <v>73</v>
      </c>
      <c r="D62" s="60">
        <v>700</v>
      </c>
      <c r="E62" s="61" t="s">
        <v>18</v>
      </c>
      <c r="F62" s="9"/>
      <c r="G62" s="62">
        <v>0.23</v>
      </c>
      <c r="H62" s="10">
        <f t="shared" si="3"/>
        <v>0</v>
      </c>
      <c r="I62" s="63">
        <f t="shared" si="4"/>
        <v>0</v>
      </c>
      <c r="J62" s="64">
        <f t="shared" si="5"/>
        <v>0</v>
      </c>
    </row>
    <row r="63" spans="1:10" ht="25.5">
      <c r="A63" s="33">
        <v>60</v>
      </c>
      <c r="B63" s="58" t="s">
        <v>137</v>
      </c>
      <c r="C63" s="59" t="s">
        <v>136</v>
      </c>
      <c r="D63" s="60">
        <v>500</v>
      </c>
      <c r="E63" s="61" t="s">
        <v>18</v>
      </c>
      <c r="F63" s="9"/>
      <c r="G63" s="62">
        <v>0.23</v>
      </c>
      <c r="H63" s="10">
        <f t="shared" si="3"/>
        <v>0</v>
      </c>
      <c r="I63" s="63">
        <f t="shared" si="4"/>
        <v>0</v>
      </c>
      <c r="J63" s="64">
        <f t="shared" si="5"/>
        <v>0</v>
      </c>
    </row>
    <row r="64" spans="1:10">
      <c r="A64" s="33">
        <v>61</v>
      </c>
      <c r="B64" s="58" t="s">
        <v>139</v>
      </c>
      <c r="C64" s="59">
        <v>0.5</v>
      </c>
      <c r="D64" s="60">
        <v>400</v>
      </c>
      <c r="E64" s="61" t="s">
        <v>18</v>
      </c>
      <c r="F64" s="9"/>
      <c r="G64" s="62">
        <v>0.23</v>
      </c>
      <c r="H64" s="10">
        <f t="shared" si="3"/>
        <v>0</v>
      </c>
      <c r="I64" s="63">
        <f t="shared" si="4"/>
        <v>0</v>
      </c>
      <c r="J64" s="64">
        <f t="shared" si="5"/>
        <v>0</v>
      </c>
    </row>
    <row r="65" spans="1:10" ht="13.5" thickBot="1">
      <c r="A65" s="34">
        <v>62</v>
      </c>
      <c r="B65" s="67" t="s">
        <v>14</v>
      </c>
      <c r="C65" s="68" t="s">
        <v>186</v>
      </c>
      <c r="D65" s="69">
        <v>8</v>
      </c>
      <c r="E65" s="70" t="s">
        <v>1</v>
      </c>
      <c r="F65" s="25"/>
      <c r="G65" s="71">
        <v>0.08</v>
      </c>
      <c r="H65" s="35">
        <f t="shared" si="3"/>
        <v>0</v>
      </c>
      <c r="I65" s="72">
        <f t="shared" si="4"/>
        <v>0</v>
      </c>
      <c r="J65" s="73">
        <f t="shared" si="5"/>
        <v>0</v>
      </c>
    </row>
    <row r="66" spans="1:10" ht="13.5" thickBot="1">
      <c r="A66" s="11"/>
      <c r="B66" s="11"/>
      <c r="C66" s="11"/>
      <c r="D66" s="11"/>
      <c r="E66" s="11"/>
      <c r="F66" s="11"/>
      <c r="G66" s="11"/>
      <c r="H66" s="11" t="s">
        <v>74</v>
      </c>
      <c r="I66" s="43"/>
      <c r="J66" s="8">
        <f>SUM(J4:J65)</f>
        <v>0</v>
      </c>
    </row>
    <row r="68" spans="1:10">
      <c r="C68" s="74"/>
    </row>
  </sheetData>
  <autoFilter ref="A3:J3" xr:uid="{7F9E8687-9B9C-4D91-A634-CAF37FBDFB65}">
    <sortState xmlns:xlrd2="http://schemas.microsoft.com/office/spreadsheetml/2017/richdata2" ref="A4:J62">
      <sortCondition ref="B3"/>
    </sortState>
  </autoFilter>
  <pageMargins left="0.31496062992125984" right="0.31496062992125984" top="0.27559055118110237" bottom="0.27559055118110237" header="0.31496062992125984" footer="0.31496062992125984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B98E0-2729-4A9C-B557-42D4BA3D500E}">
  <sheetPr>
    <pageSetUpPr fitToPage="1"/>
  </sheetPr>
  <dimension ref="A2:J41"/>
  <sheetViews>
    <sheetView workbookViewId="0">
      <selection activeCell="F4" sqref="F4:F38"/>
    </sheetView>
  </sheetViews>
  <sheetFormatPr defaultRowHeight="12.75"/>
  <cols>
    <col min="1" max="1" width="7.140625" style="50" customWidth="1"/>
    <col min="2" max="2" width="38" style="50" customWidth="1"/>
    <col min="3" max="3" width="20" style="50" customWidth="1"/>
    <col min="4" max="4" width="9.85546875" style="50" customWidth="1"/>
    <col min="5" max="5" width="5.5703125" style="50" customWidth="1"/>
    <col min="6" max="6" width="11.42578125" style="50" customWidth="1"/>
    <col min="7" max="7" width="7.5703125" style="50" customWidth="1"/>
    <col min="8" max="8" width="11.7109375" style="50" customWidth="1"/>
    <col min="9" max="9" width="11.85546875" style="50" customWidth="1"/>
    <col min="10" max="10" width="11.7109375" style="50" customWidth="1"/>
    <col min="11" max="16384" width="9.140625" style="50"/>
  </cols>
  <sheetData>
    <row r="2" spans="1:10" ht="13.5" thickBot="1">
      <c r="A2" s="6" t="s">
        <v>231</v>
      </c>
      <c r="B2" s="2"/>
      <c r="C2" s="1"/>
      <c r="D2" s="1"/>
      <c r="E2" s="1"/>
      <c r="F2" s="1"/>
      <c r="G2" s="1"/>
      <c r="H2" s="3"/>
      <c r="I2" s="4"/>
      <c r="J2" s="5"/>
    </row>
    <row r="3" spans="1:10" ht="39" thickBot="1">
      <c r="A3" s="28" t="s">
        <v>62</v>
      </c>
      <c r="B3" s="29" t="s">
        <v>75</v>
      </c>
      <c r="C3" s="29" t="s">
        <v>64</v>
      </c>
      <c r="D3" s="29" t="s">
        <v>65</v>
      </c>
      <c r="E3" s="30" t="s">
        <v>0</v>
      </c>
      <c r="F3" s="29" t="s">
        <v>66</v>
      </c>
      <c r="G3" s="30" t="s">
        <v>63</v>
      </c>
      <c r="H3" s="30" t="s">
        <v>67</v>
      </c>
      <c r="I3" s="31" t="s">
        <v>68</v>
      </c>
      <c r="J3" s="32" t="s">
        <v>69</v>
      </c>
    </row>
    <row r="4" spans="1:10">
      <c r="A4" s="19">
        <v>1</v>
      </c>
      <c r="B4" s="51" t="s">
        <v>112</v>
      </c>
      <c r="C4" s="52"/>
      <c r="D4" s="53">
        <v>200</v>
      </c>
      <c r="E4" s="54" t="s">
        <v>1</v>
      </c>
      <c r="F4" s="20"/>
      <c r="G4" s="55">
        <v>0.05</v>
      </c>
      <c r="H4" s="21">
        <f t="shared" ref="H4:H38" si="0">ROUND(F4*(1+G4),2)</f>
        <v>0</v>
      </c>
      <c r="I4" s="56">
        <f t="shared" ref="I4:I38" si="1">D4*F4</f>
        <v>0</v>
      </c>
      <c r="J4" s="57">
        <f t="shared" ref="J4:J38" si="2">D4*H4</f>
        <v>0</v>
      </c>
    </row>
    <row r="5" spans="1:10">
      <c r="A5" s="33">
        <v>2</v>
      </c>
      <c r="B5" s="58" t="s">
        <v>23</v>
      </c>
      <c r="C5" s="59"/>
      <c r="D5" s="60">
        <v>800</v>
      </c>
      <c r="E5" s="61" t="s">
        <v>1</v>
      </c>
      <c r="F5" s="9"/>
      <c r="G5" s="62">
        <v>0.05</v>
      </c>
      <c r="H5" s="10">
        <f t="shared" si="0"/>
        <v>0</v>
      </c>
      <c r="I5" s="63">
        <f t="shared" si="1"/>
        <v>0</v>
      </c>
      <c r="J5" s="64">
        <f t="shared" si="2"/>
        <v>0</v>
      </c>
    </row>
    <row r="6" spans="1:10">
      <c r="A6" s="33">
        <v>3</v>
      </c>
      <c r="B6" s="58" t="s">
        <v>26</v>
      </c>
      <c r="C6" s="59"/>
      <c r="D6" s="60">
        <v>800</v>
      </c>
      <c r="E6" s="61" t="s">
        <v>1</v>
      </c>
      <c r="F6" s="9"/>
      <c r="G6" s="62">
        <v>0.05</v>
      </c>
      <c r="H6" s="10">
        <f t="shared" si="0"/>
        <v>0</v>
      </c>
      <c r="I6" s="63">
        <f t="shared" si="1"/>
        <v>0</v>
      </c>
      <c r="J6" s="64">
        <f t="shared" si="2"/>
        <v>0</v>
      </c>
    </row>
    <row r="7" spans="1:10">
      <c r="A7" s="33">
        <v>4</v>
      </c>
      <c r="B7" s="58" t="s">
        <v>49</v>
      </c>
      <c r="C7" s="59"/>
      <c r="D7" s="60">
        <v>40</v>
      </c>
      <c r="E7" s="61" t="s">
        <v>1</v>
      </c>
      <c r="F7" s="9"/>
      <c r="G7" s="62">
        <v>0.05</v>
      </c>
      <c r="H7" s="10">
        <f t="shared" si="0"/>
        <v>0</v>
      </c>
      <c r="I7" s="63">
        <f t="shared" si="1"/>
        <v>0</v>
      </c>
      <c r="J7" s="64">
        <f t="shared" si="2"/>
        <v>0</v>
      </c>
    </row>
    <row r="8" spans="1:10">
      <c r="A8" s="33">
        <v>5</v>
      </c>
      <c r="B8" s="58" t="s">
        <v>156</v>
      </c>
      <c r="C8" s="59"/>
      <c r="D8" s="60">
        <v>20</v>
      </c>
      <c r="E8" s="61" t="s">
        <v>1</v>
      </c>
      <c r="F8" s="9"/>
      <c r="G8" s="62">
        <v>0.05</v>
      </c>
      <c r="H8" s="10">
        <f t="shared" si="0"/>
        <v>0</v>
      </c>
      <c r="I8" s="63">
        <f t="shared" si="1"/>
        <v>0</v>
      </c>
      <c r="J8" s="64">
        <f t="shared" si="2"/>
        <v>0</v>
      </c>
    </row>
    <row r="9" spans="1:10">
      <c r="A9" s="33">
        <v>6</v>
      </c>
      <c r="B9" s="58" t="s">
        <v>153</v>
      </c>
      <c r="C9" s="59"/>
      <c r="D9" s="60">
        <v>800</v>
      </c>
      <c r="E9" s="61" t="s">
        <v>1</v>
      </c>
      <c r="F9" s="9"/>
      <c r="G9" s="62">
        <v>0.05</v>
      </c>
      <c r="H9" s="10">
        <f t="shared" si="0"/>
        <v>0</v>
      </c>
      <c r="I9" s="63">
        <f t="shared" si="1"/>
        <v>0</v>
      </c>
      <c r="J9" s="64">
        <f t="shared" si="2"/>
        <v>0</v>
      </c>
    </row>
    <row r="10" spans="1:10">
      <c r="A10" s="33">
        <v>7</v>
      </c>
      <c r="B10" s="23" t="s">
        <v>159</v>
      </c>
      <c r="C10" s="65"/>
      <c r="D10" s="66">
        <v>1800</v>
      </c>
      <c r="E10" s="22" t="s">
        <v>1</v>
      </c>
      <c r="F10" s="9"/>
      <c r="G10" s="62">
        <v>0.05</v>
      </c>
      <c r="H10" s="10">
        <f t="shared" si="0"/>
        <v>0</v>
      </c>
      <c r="I10" s="63">
        <f t="shared" si="1"/>
        <v>0</v>
      </c>
      <c r="J10" s="64">
        <f t="shared" si="2"/>
        <v>0</v>
      </c>
    </row>
    <row r="11" spans="1:10">
      <c r="A11" s="33">
        <v>8</v>
      </c>
      <c r="B11" s="58" t="s">
        <v>27</v>
      </c>
      <c r="C11" s="59"/>
      <c r="D11" s="60">
        <v>12000</v>
      </c>
      <c r="E11" s="61" t="s">
        <v>18</v>
      </c>
      <c r="F11" s="9"/>
      <c r="G11" s="62">
        <v>0.05</v>
      </c>
      <c r="H11" s="10">
        <f t="shared" si="0"/>
        <v>0</v>
      </c>
      <c r="I11" s="63">
        <f t="shared" si="1"/>
        <v>0</v>
      </c>
      <c r="J11" s="64">
        <f t="shared" si="2"/>
        <v>0</v>
      </c>
    </row>
    <row r="12" spans="1:10">
      <c r="A12" s="33">
        <v>9</v>
      </c>
      <c r="B12" s="58" t="s">
        <v>20</v>
      </c>
      <c r="C12" s="59"/>
      <c r="D12" s="60">
        <v>400</v>
      </c>
      <c r="E12" s="61" t="s">
        <v>18</v>
      </c>
      <c r="F12" s="9"/>
      <c r="G12" s="62">
        <v>0.05</v>
      </c>
      <c r="H12" s="10">
        <f t="shared" si="0"/>
        <v>0</v>
      </c>
      <c r="I12" s="63">
        <f t="shared" si="1"/>
        <v>0</v>
      </c>
      <c r="J12" s="64">
        <f t="shared" si="2"/>
        <v>0</v>
      </c>
    </row>
    <row r="13" spans="1:10">
      <c r="A13" s="33">
        <v>10</v>
      </c>
      <c r="B13" s="58" t="s">
        <v>21</v>
      </c>
      <c r="C13" s="59"/>
      <c r="D13" s="60">
        <v>400</v>
      </c>
      <c r="E13" s="61" t="s">
        <v>1</v>
      </c>
      <c r="F13" s="9"/>
      <c r="G13" s="62">
        <v>0.05</v>
      </c>
      <c r="H13" s="10">
        <f t="shared" si="0"/>
        <v>0</v>
      </c>
      <c r="I13" s="63">
        <f t="shared" si="1"/>
        <v>0</v>
      </c>
      <c r="J13" s="64">
        <f t="shared" si="2"/>
        <v>0</v>
      </c>
    </row>
    <row r="14" spans="1:10">
      <c r="A14" s="33">
        <v>11</v>
      </c>
      <c r="B14" s="58" t="s">
        <v>76</v>
      </c>
      <c r="C14" s="59"/>
      <c r="D14" s="60">
        <v>100</v>
      </c>
      <c r="E14" s="61" t="s">
        <v>18</v>
      </c>
      <c r="F14" s="9"/>
      <c r="G14" s="62">
        <v>0.05</v>
      </c>
      <c r="H14" s="10">
        <f t="shared" si="0"/>
        <v>0</v>
      </c>
      <c r="I14" s="63">
        <f t="shared" si="1"/>
        <v>0</v>
      </c>
      <c r="J14" s="64">
        <f t="shared" si="2"/>
        <v>0</v>
      </c>
    </row>
    <row r="15" spans="1:10">
      <c r="A15" s="33">
        <v>12</v>
      </c>
      <c r="B15" s="58" t="s">
        <v>57</v>
      </c>
      <c r="C15" s="59"/>
      <c r="D15" s="60">
        <v>400</v>
      </c>
      <c r="E15" s="61" t="s">
        <v>25</v>
      </c>
      <c r="F15" s="9"/>
      <c r="G15" s="62">
        <v>0.05</v>
      </c>
      <c r="H15" s="10">
        <f t="shared" si="0"/>
        <v>0</v>
      </c>
      <c r="I15" s="63">
        <f t="shared" si="1"/>
        <v>0</v>
      </c>
      <c r="J15" s="64">
        <f t="shared" si="2"/>
        <v>0</v>
      </c>
    </row>
    <row r="16" spans="1:10">
      <c r="A16" s="33">
        <v>13</v>
      </c>
      <c r="B16" s="58" t="s">
        <v>157</v>
      </c>
      <c r="C16" s="59"/>
      <c r="D16" s="60">
        <v>200</v>
      </c>
      <c r="E16" s="61" t="s">
        <v>1</v>
      </c>
      <c r="F16" s="9"/>
      <c r="G16" s="62">
        <v>0.05</v>
      </c>
      <c r="H16" s="10">
        <f t="shared" si="0"/>
        <v>0</v>
      </c>
      <c r="I16" s="63">
        <f t="shared" si="1"/>
        <v>0</v>
      </c>
      <c r="J16" s="64">
        <f t="shared" si="2"/>
        <v>0</v>
      </c>
    </row>
    <row r="17" spans="1:10">
      <c r="A17" s="33">
        <v>14</v>
      </c>
      <c r="B17" s="58" t="s">
        <v>22</v>
      </c>
      <c r="C17" s="59"/>
      <c r="D17" s="60">
        <v>2500</v>
      </c>
      <c r="E17" s="61" t="s">
        <v>1</v>
      </c>
      <c r="F17" s="9"/>
      <c r="G17" s="62">
        <v>0.05</v>
      </c>
      <c r="H17" s="10">
        <f t="shared" si="0"/>
        <v>0</v>
      </c>
      <c r="I17" s="63">
        <f t="shared" si="1"/>
        <v>0</v>
      </c>
      <c r="J17" s="64">
        <f t="shared" si="2"/>
        <v>0</v>
      </c>
    </row>
    <row r="18" spans="1:10">
      <c r="A18" s="33">
        <v>15</v>
      </c>
      <c r="B18" s="58" t="s">
        <v>58</v>
      </c>
      <c r="C18" s="59"/>
      <c r="D18" s="60">
        <v>600</v>
      </c>
      <c r="E18" s="61" t="s">
        <v>1</v>
      </c>
      <c r="F18" s="9"/>
      <c r="G18" s="62">
        <v>0.05</v>
      </c>
      <c r="H18" s="10">
        <f t="shared" si="0"/>
        <v>0</v>
      </c>
      <c r="I18" s="63">
        <f t="shared" si="1"/>
        <v>0</v>
      </c>
      <c r="J18" s="64">
        <f t="shared" si="2"/>
        <v>0</v>
      </c>
    </row>
    <row r="19" spans="1:10">
      <c r="A19" s="33">
        <v>16</v>
      </c>
      <c r="B19" s="58" t="s">
        <v>32</v>
      </c>
      <c r="C19" s="59"/>
      <c r="D19" s="60">
        <v>1200</v>
      </c>
      <c r="E19" s="61" t="s">
        <v>1</v>
      </c>
      <c r="F19" s="9"/>
      <c r="G19" s="62">
        <v>0.05</v>
      </c>
      <c r="H19" s="10">
        <f t="shared" si="0"/>
        <v>0</v>
      </c>
      <c r="I19" s="63">
        <f t="shared" si="1"/>
        <v>0</v>
      </c>
      <c r="J19" s="64">
        <f t="shared" si="2"/>
        <v>0</v>
      </c>
    </row>
    <row r="20" spans="1:10">
      <c r="A20" s="33">
        <v>17</v>
      </c>
      <c r="B20" s="58" t="s">
        <v>114</v>
      </c>
      <c r="C20" s="59"/>
      <c r="D20" s="60">
        <v>70</v>
      </c>
      <c r="E20" s="61" t="s">
        <v>1</v>
      </c>
      <c r="F20" s="9"/>
      <c r="G20" s="62">
        <v>0.05</v>
      </c>
      <c r="H20" s="10">
        <f t="shared" si="0"/>
        <v>0</v>
      </c>
      <c r="I20" s="63">
        <f t="shared" si="1"/>
        <v>0</v>
      </c>
      <c r="J20" s="64">
        <f t="shared" si="2"/>
        <v>0</v>
      </c>
    </row>
    <row r="21" spans="1:10">
      <c r="A21" s="33">
        <v>18</v>
      </c>
      <c r="B21" s="58" t="s">
        <v>113</v>
      </c>
      <c r="C21" s="59"/>
      <c r="D21" s="60">
        <v>100</v>
      </c>
      <c r="E21" s="61" t="s">
        <v>1</v>
      </c>
      <c r="F21" s="9"/>
      <c r="G21" s="62">
        <v>0.05</v>
      </c>
      <c r="H21" s="10">
        <f t="shared" si="0"/>
        <v>0</v>
      </c>
      <c r="I21" s="63">
        <f t="shared" si="1"/>
        <v>0</v>
      </c>
      <c r="J21" s="64">
        <f t="shared" si="2"/>
        <v>0</v>
      </c>
    </row>
    <row r="22" spans="1:10">
      <c r="A22" s="33">
        <v>19</v>
      </c>
      <c r="B22" s="58" t="s">
        <v>196</v>
      </c>
      <c r="C22" s="59"/>
      <c r="D22" s="60">
        <v>100</v>
      </c>
      <c r="E22" s="61" t="s">
        <v>1</v>
      </c>
      <c r="F22" s="9"/>
      <c r="G22" s="62">
        <v>0.05</v>
      </c>
      <c r="H22" s="10">
        <f t="shared" si="0"/>
        <v>0</v>
      </c>
      <c r="I22" s="63">
        <f t="shared" si="1"/>
        <v>0</v>
      </c>
      <c r="J22" s="64">
        <f t="shared" si="2"/>
        <v>0</v>
      </c>
    </row>
    <row r="23" spans="1:10">
      <c r="A23" s="33">
        <v>20</v>
      </c>
      <c r="B23" s="58" t="s">
        <v>37</v>
      </c>
      <c r="C23" s="59"/>
      <c r="D23" s="60">
        <v>200</v>
      </c>
      <c r="E23" s="61" t="s">
        <v>1</v>
      </c>
      <c r="F23" s="9"/>
      <c r="G23" s="62">
        <v>0.05</v>
      </c>
      <c r="H23" s="10">
        <f t="shared" si="0"/>
        <v>0</v>
      </c>
      <c r="I23" s="63">
        <f t="shared" si="1"/>
        <v>0</v>
      </c>
      <c r="J23" s="64">
        <f t="shared" si="2"/>
        <v>0</v>
      </c>
    </row>
    <row r="24" spans="1:10">
      <c r="A24" s="33">
        <v>21</v>
      </c>
      <c r="B24" s="58" t="s">
        <v>17</v>
      </c>
      <c r="C24" s="59"/>
      <c r="D24" s="60">
        <v>60</v>
      </c>
      <c r="E24" s="61" t="s">
        <v>1</v>
      </c>
      <c r="F24" s="9"/>
      <c r="G24" s="62">
        <v>0.05</v>
      </c>
      <c r="H24" s="10">
        <f t="shared" si="0"/>
        <v>0</v>
      </c>
      <c r="I24" s="63">
        <f t="shared" si="1"/>
        <v>0</v>
      </c>
      <c r="J24" s="64">
        <f t="shared" si="2"/>
        <v>0</v>
      </c>
    </row>
    <row r="25" spans="1:10">
      <c r="A25" s="33">
        <v>22</v>
      </c>
      <c r="B25" s="58" t="s">
        <v>151</v>
      </c>
      <c r="C25" s="59"/>
      <c r="D25" s="60">
        <v>500</v>
      </c>
      <c r="E25" s="61" t="s">
        <v>25</v>
      </c>
      <c r="F25" s="9"/>
      <c r="G25" s="62">
        <v>0.05</v>
      </c>
      <c r="H25" s="10">
        <f t="shared" si="0"/>
        <v>0</v>
      </c>
      <c r="I25" s="63">
        <f t="shared" si="1"/>
        <v>0</v>
      </c>
      <c r="J25" s="64">
        <f t="shared" si="2"/>
        <v>0</v>
      </c>
    </row>
    <row r="26" spans="1:10">
      <c r="A26" s="33">
        <v>23</v>
      </c>
      <c r="B26" s="58" t="s">
        <v>158</v>
      </c>
      <c r="C26" s="59"/>
      <c r="D26" s="60">
        <v>300</v>
      </c>
      <c r="E26" s="61" t="s">
        <v>1</v>
      </c>
      <c r="F26" s="9"/>
      <c r="G26" s="62">
        <v>0.05</v>
      </c>
      <c r="H26" s="10">
        <f t="shared" si="0"/>
        <v>0</v>
      </c>
      <c r="I26" s="63">
        <f t="shared" si="1"/>
        <v>0</v>
      </c>
      <c r="J26" s="64">
        <f t="shared" si="2"/>
        <v>0</v>
      </c>
    </row>
    <row r="27" spans="1:10">
      <c r="A27" s="33">
        <v>24</v>
      </c>
      <c r="B27" s="23" t="s">
        <v>154</v>
      </c>
      <c r="C27" s="24"/>
      <c r="D27" s="66">
        <v>300</v>
      </c>
      <c r="E27" s="22" t="s">
        <v>1</v>
      </c>
      <c r="F27" s="9"/>
      <c r="G27" s="62">
        <v>0.05</v>
      </c>
      <c r="H27" s="10">
        <f t="shared" si="0"/>
        <v>0</v>
      </c>
      <c r="I27" s="63">
        <f t="shared" si="1"/>
        <v>0</v>
      </c>
      <c r="J27" s="64">
        <f t="shared" si="2"/>
        <v>0</v>
      </c>
    </row>
    <row r="28" spans="1:10">
      <c r="A28" s="33">
        <v>25</v>
      </c>
      <c r="B28" s="23" t="s">
        <v>16</v>
      </c>
      <c r="C28" s="24"/>
      <c r="D28" s="66">
        <v>2000</v>
      </c>
      <c r="E28" s="22" t="s">
        <v>1</v>
      </c>
      <c r="F28" s="9"/>
      <c r="G28" s="62">
        <v>0.05</v>
      </c>
      <c r="H28" s="10">
        <f t="shared" si="0"/>
        <v>0</v>
      </c>
      <c r="I28" s="63">
        <f t="shared" si="1"/>
        <v>0</v>
      </c>
      <c r="J28" s="64">
        <f t="shared" si="2"/>
        <v>0</v>
      </c>
    </row>
    <row r="29" spans="1:10">
      <c r="A29" s="33">
        <v>26</v>
      </c>
      <c r="B29" s="58" t="s">
        <v>19</v>
      </c>
      <c r="C29" s="59"/>
      <c r="D29" s="60">
        <v>300</v>
      </c>
      <c r="E29" s="61" t="s">
        <v>1</v>
      </c>
      <c r="F29" s="9"/>
      <c r="G29" s="62">
        <v>0.05</v>
      </c>
      <c r="H29" s="10">
        <f t="shared" si="0"/>
        <v>0</v>
      </c>
      <c r="I29" s="63">
        <f t="shared" si="1"/>
        <v>0</v>
      </c>
      <c r="J29" s="64">
        <f t="shared" si="2"/>
        <v>0</v>
      </c>
    </row>
    <row r="30" spans="1:10">
      <c r="A30" s="33">
        <v>27</v>
      </c>
      <c r="B30" s="58" t="s">
        <v>36</v>
      </c>
      <c r="C30" s="59"/>
      <c r="D30" s="60">
        <v>600</v>
      </c>
      <c r="E30" s="61" t="s">
        <v>25</v>
      </c>
      <c r="F30" s="9"/>
      <c r="G30" s="62">
        <v>0.05</v>
      </c>
      <c r="H30" s="10">
        <f t="shared" si="0"/>
        <v>0</v>
      </c>
      <c r="I30" s="63">
        <f t="shared" si="1"/>
        <v>0</v>
      </c>
      <c r="J30" s="64">
        <f t="shared" si="2"/>
        <v>0</v>
      </c>
    </row>
    <row r="31" spans="1:10">
      <c r="A31" s="33">
        <v>28</v>
      </c>
      <c r="B31" s="58" t="s">
        <v>83</v>
      </c>
      <c r="C31" s="59"/>
      <c r="D31" s="60">
        <v>500</v>
      </c>
      <c r="E31" s="61" t="s">
        <v>18</v>
      </c>
      <c r="F31" s="9"/>
      <c r="G31" s="62">
        <v>0.05</v>
      </c>
      <c r="H31" s="10">
        <f t="shared" si="0"/>
        <v>0</v>
      </c>
      <c r="I31" s="63">
        <f t="shared" si="1"/>
        <v>0</v>
      </c>
      <c r="J31" s="64">
        <f t="shared" si="2"/>
        <v>0</v>
      </c>
    </row>
    <row r="32" spans="1:10">
      <c r="A32" s="33">
        <v>29</v>
      </c>
      <c r="B32" s="58" t="s">
        <v>155</v>
      </c>
      <c r="C32" s="59"/>
      <c r="D32" s="60">
        <v>500</v>
      </c>
      <c r="E32" s="61" t="s">
        <v>18</v>
      </c>
      <c r="F32" s="9"/>
      <c r="G32" s="62">
        <v>0.05</v>
      </c>
      <c r="H32" s="10">
        <f t="shared" si="0"/>
        <v>0</v>
      </c>
      <c r="I32" s="63">
        <f t="shared" si="1"/>
        <v>0</v>
      </c>
      <c r="J32" s="64">
        <f t="shared" si="2"/>
        <v>0</v>
      </c>
    </row>
    <row r="33" spans="1:10">
      <c r="A33" s="33">
        <v>30</v>
      </c>
      <c r="B33" s="58" t="s">
        <v>150</v>
      </c>
      <c r="C33" s="59"/>
      <c r="D33" s="60">
        <v>1600</v>
      </c>
      <c r="E33" s="61" t="s">
        <v>18</v>
      </c>
      <c r="F33" s="9"/>
      <c r="G33" s="62">
        <v>0.05</v>
      </c>
      <c r="H33" s="10">
        <f t="shared" si="0"/>
        <v>0</v>
      </c>
      <c r="I33" s="63">
        <f t="shared" si="1"/>
        <v>0</v>
      </c>
      <c r="J33" s="64">
        <f t="shared" si="2"/>
        <v>0</v>
      </c>
    </row>
    <row r="34" spans="1:10">
      <c r="A34" s="33">
        <v>31</v>
      </c>
      <c r="B34" s="58" t="s">
        <v>160</v>
      </c>
      <c r="C34" s="59"/>
      <c r="D34" s="60">
        <v>900</v>
      </c>
      <c r="E34" s="61" t="s">
        <v>18</v>
      </c>
      <c r="F34" s="9"/>
      <c r="G34" s="62">
        <v>0.05</v>
      </c>
      <c r="H34" s="10">
        <f t="shared" si="0"/>
        <v>0</v>
      </c>
      <c r="I34" s="63">
        <f t="shared" si="1"/>
        <v>0</v>
      </c>
      <c r="J34" s="64">
        <f t="shared" si="2"/>
        <v>0</v>
      </c>
    </row>
    <row r="35" spans="1:10">
      <c r="A35" s="33">
        <v>32</v>
      </c>
      <c r="B35" s="58" t="s">
        <v>31</v>
      </c>
      <c r="C35" s="59"/>
      <c r="D35" s="60">
        <v>1200</v>
      </c>
      <c r="E35" s="61" t="s">
        <v>1</v>
      </c>
      <c r="F35" s="9"/>
      <c r="G35" s="62">
        <v>0.05</v>
      </c>
      <c r="H35" s="10">
        <f t="shared" si="0"/>
        <v>0</v>
      </c>
      <c r="I35" s="63">
        <f t="shared" si="1"/>
        <v>0</v>
      </c>
      <c r="J35" s="64">
        <f t="shared" si="2"/>
        <v>0</v>
      </c>
    </row>
    <row r="36" spans="1:10">
      <c r="A36" s="33">
        <v>33</v>
      </c>
      <c r="B36" s="58" t="s">
        <v>115</v>
      </c>
      <c r="C36" s="59"/>
      <c r="D36" s="60">
        <v>18</v>
      </c>
      <c r="E36" s="61" t="s">
        <v>1</v>
      </c>
      <c r="F36" s="9"/>
      <c r="G36" s="62">
        <v>0.05</v>
      </c>
      <c r="H36" s="10">
        <f t="shared" si="0"/>
        <v>0</v>
      </c>
      <c r="I36" s="63">
        <f t="shared" si="1"/>
        <v>0</v>
      </c>
      <c r="J36" s="64">
        <f t="shared" si="2"/>
        <v>0</v>
      </c>
    </row>
    <row r="37" spans="1:10">
      <c r="A37" s="33">
        <v>34</v>
      </c>
      <c r="B37" s="58" t="s">
        <v>24</v>
      </c>
      <c r="C37" s="59"/>
      <c r="D37" s="60">
        <v>1900</v>
      </c>
      <c r="E37" s="61" t="s">
        <v>25</v>
      </c>
      <c r="F37" s="9"/>
      <c r="G37" s="62">
        <v>0.05</v>
      </c>
      <c r="H37" s="10">
        <f t="shared" si="0"/>
        <v>0</v>
      </c>
      <c r="I37" s="63">
        <f t="shared" si="1"/>
        <v>0</v>
      </c>
      <c r="J37" s="64">
        <f t="shared" si="2"/>
        <v>0</v>
      </c>
    </row>
    <row r="38" spans="1:10" ht="13.5" thickBot="1">
      <c r="A38" s="34">
        <v>35</v>
      </c>
      <c r="B38" s="67" t="s">
        <v>152</v>
      </c>
      <c r="C38" s="68"/>
      <c r="D38" s="69">
        <v>12000</v>
      </c>
      <c r="E38" s="70" t="s">
        <v>1</v>
      </c>
      <c r="F38" s="25"/>
      <c r="G38" s="71">
        <v>0.05</v>
      </c>
      <c r="H38" s="35">
        <f t="shared" si="0"/>
        <v>0</v>
      </c>
      <c r="I38" s="72">
        <f t="shared" si="1"/>
        <v>0</v>
      </c>
      <c r="J38" s="73">
        <f t="shared" si="2"/>
        <v>0</v>
      </c>
    </row>
    <row r="39" spans="1:10" ht="13.5" thickBot="1">
      <c r="A39" s="44"/>
      <c r="B39" s="44"/>
      <c r="C39" s="44"/>
      <c r="D39" s="44"/>
      <c r="E39" s="44"/>
      <c r="F39" s="44"/>
      <c r="G39" s="44"/>
      <c r="H39" s="11" t="s">
        <v>74</v>
      </c>
      <c r="I39" s="43"/>
      <c r="J39" s="8">
        <f>SUM(J4:J38)</f>
        <v>0</v>
      </c>
    </row>
    <row r="41" spans="1:10">
      <c r="C41" s="74"/>
    </row>
  </sheetData>
  <autoFilter ref="A3:J3" xr:uid="{2D9B98E0-2729-4A9C-B557-42D4BA3D500E}">
    <sortState xmlns:xlrd2="http://schemas.microsoft.com/office/spreadsheetml/2017/richdata2" ref="A4:J39">
      <sortCondition ref="B3"/>
    </sortState>
  </autoFilter>
  <pageMargins left="0.31496062992125984" right="0.31496062992125984" top="0.27559055118110237" bottom="0.27559055118110237" header="0.31496062992125984" footer="0.31496062992125984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009DB-4FBC-44FF-8D18-FF60FD0913B4}">
  <sheetPr>
    <pageSetUpPr fitToPage="1"/>
  </sheetPr>
  <dimension ref="A2:J14"/>
  <sheetViews>
    <sheetView workbookViewId="0">
      <selection activeCell="F4" sqref="F4:F13"/>
    </sheetView>
  </sheetViews>
  <sheetFormatPr defaultRowHeight="12.75"/>
  <cols>
    <col min="1" max="1" width="7.140625" style="50" customWidth="1"/>
    <col min="2" max="2" width="38" style="50" customWidth="1"/>
    <col min="3" max="3" width="20" style="50" customWidth="1"/>
    <col min="4" max="4" width="9.85546875" style="50" customWidth="1"/>
    <col min="5" max="5" width="5.5703125" style="50" customWidth="1"/>
    <col min="6" max="6" width="11.42578125" style="50" customWidth="1"/>
    <col min="7" max="7" width="7.5703125" style="50" customWidth="1"/>
    <col min="8" max="8" width="11.7109375" style="50" customWidth="1"/>
    <col min="9" max="9" width="11.85546875" style="50" customWidth="1"/>
    <col min="10" max="10" width="11.7109375" style="50" customWidth="1"/>
    <col min="11" max="16384" width="9.140625" style="50"/>
  </cols>
  <sheetData>
    <row r="2" spans="1:10" ht="13.5" thickBot="1">
      <c r="A2" s="6" t="s">
        <v>232</v>
      </c>
      <c r="B2" s="2"/>
      <c r="C2" s="1"/>
      <c r="D2" s="1"/>
      <c r="E2" s="1"/>
      <c r="F2" s="1"/>
      <c r="G2" s="1"/>
      <c r="H2" s="3"/>
      <c r="I2" s="4"/>
      <c r="J2" s="5"/>
    </row>
    <row r="3" spans="1:10" ht="39" thickBot="1">
      <c r="A3" s="15" t="s">
        <v>62</v>
      </c>
      <c r="B3" s="16" t="s">
        <v>75</v>
      </c>
      <c r="C3" s="16" t="s">
        <v>64</v>
      </c>
      <c r="D3" s="16" t="s">
        <v>65</v>
      </c>
      <c r="E3" s="7" t="s">
        <v>0</v>
      </c>
      <c r="F3" s="16" t="s">
        <v>66</v>
      </c>
      <c r="G3" s="7" t="s">
        <v>63</v>
      </c>
      <c r="H3" s="7" t="s">
        <v>67</v>
      </c>
      <c r="I3" s="17" t="s">
        <v>68</v>
      </c>
      <c r="J3" s="18" t="s">
        <v>69</v>
      </c>
    </row>
    <row r="4" spans="1:10">
      <c r="A4" s="19">
        <v>1</v>
      </c>
      <c r="B4" s="75" t="s">
        <v>126</v>
      </c>
      <c r="C4" s="76" t="s">
        <v>127</v>
      </c>
      <c r="D4" s="77">
        <v>300</v>
      </c>
      <c r="E4" s="36" t="s">
        <v>1</v>
      </c>
      <c r="F4" s="20"/>
      <c r="G4" s="55">
        <v>0.05</v>
      </c>
      <c r="H4" s="21">
        <f t="shared" ref="H4" si="0">ROUND(F4*(1+G4),2)</f>
        <v>0</v>
      </c>
      <c r="I4" s="56">
        <f t="shared" ref="I4" si="1">D4*F4</f>
        <v>0</v>
      </c>
      <c r="J4" s="57">
        <f t="shared" ref="J4" si="2">D4*H4</f>
        <v>0</v>
      </c>
    </row>
    <row r="5" spans="1:10">
      <c r="A5" s="33">
        <v>2</v>
      </c>
      <c r="B5" s="14" t="s">
        <v>200</v>
      </c>
      <c r="C5" s="65" t="s">
        <v>197</v>
      </c>
      <c r="D5" s="66">
        <v>200</v>
      </c>
      <c r="E5" s="22" t="s">
        <v>1</v>
      </c>
      <c r="F5" s="9"/>
      <c r="G5" s="62">
        <v>0.05</v>
      </c>
      <c r="H5" s="10">
        <f t="shared" ref="H5:H13" si="3">ROUND(F5*(1+G5),2)</f>
        <v>0</v>
      </c>
      <c r="I5" s="63">
        <f t="shared" ref="I5:I13" si="4">D5*F5</f>
        <v>0</v>
      </c>
      <c r="J5" s="64">
        <f t="shared" ref="J5:J13" si="5">D5*H5</f>
        <v>0</v>
      </c>
    </row>
    <row r="6" spans="1:10">
      <c r="A6" s="33">
        <v>3</v>
      </c>
      <c r="B6" s="23" t="s">
        <v>125</v>
      </c>
      <c r="C6" s="65" t="s">
        <v>121</v>
      </c>
      <c r="D6" s="66">
        <v>400</v>
      </c>
      <c r="E6" s="22" t="s">
        <v>1</v>
      </c>
      <c r="F6" s="9"/>
      <c r="G6" s="62">
        <v>0.05</v>
      </c>
      <c r="H6" s="10">
        <f t="shared" si="3"/>
        <v>0</v>
      </c>
      <c r="I6" s="63">
        <f t="shared" si="4"/>
        <v>0</v>
      </c>
      <c r="J6" s="64">
        <f t="shared" si="5"/>
        <v>0</v>
      </c>
    </row>
    <row r="7" spans="1:10">
      <c r="A7" s="33">
        <v>4</v>
      </c>
      <c r="B7" s="58" t="s">
        <v>50</v>
      </c>
      <c r="C7" s="59" t="s">
        <v>121</v>
      </c>
      <c r="D7" s="60">
        <v>300</v>
      </c>
      <c r="E7" s="61" t="s">
        <v>1</v>
      </c>
      <c r="F7" s="9"/>
      <c r="G7" s="62">
        <v>0.05</v>
      </c>
      <c r="H7" s="10">
        <f t="shared" si="3"/>
        <v>0</v>
      </c>
      <c r="I7" s="63">
        <f t="shared" si="4"/>
        <v>0</v>
      </c>
      <c r="J7" s="64">
        <f t="shared" si="5"/>
        <v>0</v>
      </c>
    </row>
    <row r="8" spans="1:10">
      <c r="A8" s="33">
        <v>5</v>
      </c>
      <c r="B8" s="23" t="s">
        <v>128</v>
      </c>
      <c r="C8" s="65" t="s">
        <v>121</v>
      </c>
      <c r="D8" s="66">
        <v>150</v>
      </c>
      <c r="E8" s="22" t="s">
        <v>1</v>
      </c>
      <c r="F8" s="9"/>
      <c r="G8" s="62">
        <v>0.05</v>
      </c>
      <c r="H8" s="10">
        <f t="shared" si="3"/>
        <v>0</v>
      </c>
      <c r="I8" s="63">
        <f t="shared" si="4"/>
        <v>0</v>
      </c>
      <c r="J8" s="64">
        <f t="shared" si="5"/>
        <v>0</v>
      </c>
    </row>
    <row r="9" spans="1:10" ht="12.75" customHeight="1">
      <c r="A9" s="33">
        <v>6</v>
      </c>
      <c r="B9" s="23" t="s">
        <v>201</v>
      </c>
      <c r="C9" s="65" t="s">
        <v>121</v>
      </c>
      <c r="D9" s="66">
        <v>200</v>
      </c>
      <c r="E9" s="22" t="s">
        <v>1</v>
      </c>
      <c r="F9" s="9"/>
      <c r="G9" s="62">
        <v>0.05</v>
      </c>
      <c r="H9" s="10">
        <f t="shared" si="3"/>
        <v>0</v>
      </c>
      <c r="I9" s="63">
        <f t="shared" si="4"/>
        <v>0</v>
      </c>
      <c r="J9" s="64">
        <f t="shared" si="5"/>
        <v>0</v>
      </c>
    </row>
    <row r="10" spans="1:10">
      <c r="A10" s="33">
        <v>7</v>
      </c>
      <c r="B10" s="14" t="s">
        <v>206</v>
      </c>
      <c r="C10" s="65" t="s">
        <v>118</v>
      </c>
      <c r="D10" s="66">
        <v>20</v>
      </c>
      <c r="E10" s="22" t="s">
        <v>1</v>
      </c>
      <c r="F10" s="9"/>
      <c r="G10" s="62">
        <v>0.05</v>
      </c>
      <c r="H10" s="10">
        <f t="shared" si="3"/>
        <v>0</v>
      </c>
      <c r="I10" s="63">
        <f t="shared" si="4"/>
        <v>0</v>
      </c>
      <c r="J10" s="64">
        <f t="shared" si="5"/>
        <v>0</v>
      </c>
    </row>
    <row r="11" spans="1:10" ht="12.75" customHeight="1">
      <c r="A11" s="33">
        <v>8</v>
      </c>
      <c r="B11" s="14" t="s">
        <v>207</v>
      </c>
      <c r="C11" s="65" t="s">
        <v>118</v>
      </c>
      <c r="D11" s="66">
        <v>20</v>
      </c>
      <c r="E11" s="22" t="s">
        <v>1</v>
      </c>
      <c r="F11" s="9"/>
      <c r="G11" s="62">
        <v>0.05</v>
      </c>
      <c r="H11" s="10">
        <f t="shared" si="3"/>
        <v>0</v>
      </c>
      <c r="I11" s="63">
        <f t="shared" si="4"/>
        <v>0</v>
      </c>
      <c r="J11" s="64">
        <f t="shared" si="5"/>
        <v>0</v>
      </c>
    </row>
    <row r="12" spans="1:10" ht="12.75" customHeight="1">
      <c r="A12" s="33">
        <v>9</v>
      </c>
      <c r="B12" s="23" t="s">
        <v>59</v>
      </c>
      <c r="C12" s="65" t="s">
        <v>121</v>
      </c>
      <c r="D12" s="66">
        <v>100</v>
      </c>
      <c r="E12" s="61" t="s">
        <v>1</v>
      </c>
      <c r="F12" s="9"/>
      <c r="G12" s="62">
        <v>0.05</v>
      </c>
      <c r="H12" s="10">
        <f t="shared" si="3"/>
        <v>0</v>
      </c>
      <c r="I12" s="63">
        <f t="shared" si="4"/>
        <v>0</v>
      </c>
      <c r="J12" s="64">
        <f t="shared" si="5"/>
        <v>0</v>
      </c>
    </row>
    <row r="13" spans="1:10" ht="12.75" customHeight="1" thickBot="1">
      <c r="A13" s="34">
        <v>10</v>
      </c>
      <c r="B13" s="42" t="s">
        <v>129</v>
      </c>
      <c r="C13" s="78" t="s">
        <v>121</v>
      </c>
      <c r="D13" s="79">
        <v>200</v>
      </c>
      <c r="E13" s="70" t="s">
        <v>1</v>
      </c>
      <c r="F13" s="25"/>
      <c r="G13" s="71">
        <v>0.05</v>
      </c>
      <c r="H13" s="35">
        <f t="shared" si="3"/>
        <v>0</v>
      </c>
      <c r="I13" s="72">
        <f t="shared" si="4"/>
        <v>0</v>
      </c>
      <c r="J13" s="73">
        <f t="shared" si="5"/>
        <v>0</v>
      </c>
    </row>
    <row r="14" spans="1:10" ht="13.5" thickBot="1">
      <c r="A14" s="11"/>
      <c r="B14" s="11"/>
      <c r="C14" s="11"/>
      <c r="D14" s="11"/>
      <c r="E14" s="11"/>
      <c r="F14" s="11"/>
      <c r="G14" s="11"/>
      <c r="H14" s="11" t="s">
        <v>74</v>
      </c>
      <c r="I14" s="43"/>
      <c r="J14" s="13">
        <f>SUM(J4:J13)</f>
        <v>0</v>
      </c>
    </row>
  </sheetData>
  <autoFilter ref="A3:J3" xr:uid="{CA5009DB-4FBC-44FF-8D18-FF60FD0913B4}">
    <sortState xmlns:xlrd2="http://schemas.microsoft.com/office/spreadsheetml/2017/richdata2" ref="A4:J11">
      <sortCondition ref="B3"/>
    </sortState>
  </autoFilter>
  <pageMargins left="0.31496062992125984" right="0.31496062992125984" top="0.27559055118110237" bottom="0.27559055118110237" header="0.31496062992125984" footer="0.31496062992125984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A222E-F4D4-4CE5-BF9C-76A6E6C44157}">
  <sheetPr>
    <pageSetUpPr fitToPage="1"/>
  </sheetPr>
  <dimension ref="A2:AS8"/>
  <sheetViews>
    <sheetView workbookViewId="0">
      <selection activeCell="F4" sqref="F4:F5"/>
    </sheetView>
  </sheetViews>
  <sheetFormatPr defaultRowHeight="12.75"/>
  <cols>
    <col min="1" max="1" width="7.140625" style="50" customWidth="1"/>
    <col min="2" max="2" width="38" style="50" customWidth="1"/>
    <col min="3" max="3" width="20" style="50" customWidth="1"/>
    <col min="4" max="4" width="9.85546875" style="50" customWidth="1"/>
    <col min="5" max="5" width="5.5703125" style="50" customWidth="1"/>
    <col min="6" max="6" width="11.42578125" style="50" customWidth="1"/>
    <col min="7" max="7" width="7.5703125" style="50" customWidth="1"/>
    <col min="8" max="8" width="11.7109375" style="50" customWidth="1"/>
    <col min="9" max="9" width="11.85546875" style="50" customWidth="1"/>
    <col min="10" max="10" width="11.7109375" style="50" customWidth="1"/>
    <col min="11" max="46" width="7.42578125" style="50" customWidth="1"/>
    <col min="47" max="16384" width="9.140625" style="50"/>
  </cols>
  <sheetData>
    <row r="2" spans="1:45" ht="13.5" thickBot="1">
      <c r="A2" s="6" t="s">
        <v>233</v>
      </c>
      <c r="B2" s="2"/>
      <c r="C2" s="1"/>
      <c r="D2" s="1"/>
      <c r="E2" s="1"/>
      <c r="F2" s="1"/>
      <c r="G2" s="1"/>
      <c r="H2" s="3"/>
      <c r="I2" s="4"/>
      <c r="J2" s="5"/>
    </row>
    <row r="3" spans="1:45" ht="39" thickBot="1">
      <c r="A3" s="28" t="s">
        <v>62</v>
      </c>
      <c r="B3" s="29" t="s">
        <v>75</v>
      </c>
      <c r="C3" s="29" t="s">
        <v>64</v>
      </c>
      <c r="D3" s="29" t="s">
        <v>65</v>
      </c>
      <c r="E3" s="30" t="s">
        <v>0</v>
      </c>
      <c r="F3" s="29" t="s">
        <v>66</v>
      </c>
      <c r="G3" s="30" t="s">
        <v>63</v>
      </c>
      <c r="H3" s="30" t="s">
        <v>67</v>
      </c>
      <c r="I3" s="31" t="s">
        <v>68</v>
      </c>
      <c r="J3" s="32" t="s">
        <v>69</v>
      </c>
    </row>
    <row r="4" spans="1:45">
      <c r="A4" s="19">
        <v>1</v>
      </c>
      <c r="B4" s="75" t="s">
        <v>56</v>
      </c>
      <c r="C4" s="76"/>
      <c r="D4" s="77">
        <v>240</v>
      </c>
      <c r="E4" s="36" t="s">
        <v>1</v>
      </c>
      <c r="F4" s="20"/>
      <c r="G4" s="55">
        <v>0.05</v>
      </c>
      <c r="H4" s="21">
        <f>ROUND(F4*(1+G4),2)</f>
        <v>0</v>
      </c>
      <c r="I4" s="56">
        <f>D4*F4</f>
        <v>0</v>
      </c>
      <c r="J4" s="57">
        <f>D4*H4</f>
        <v>0</v>
      </c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</row>
    <row r="5" spans="1:45" ht="13.5" thickBot="1">
      <c r="A5" s="34">
        <v>2</v>
      </c>
      <c r="B5" s="42" t="s">
        <v>225</v>
      </c>
      <c r="C5" s="78"/>
      <c r="D5" s="79">
        <v>4</v>
      </c>
      <c r="E5" s="37" t="s">
        <v>1</v>
      </c>
      <c r="F5" s="25"/>
      <c r="G5" s="71">
        <v>0.05</v>
      </c>
      <c r="H5" s="35">
        <f>ROUND(F5*(1+G5),2)</f>
        <v>0</v>
      </c>
      <c r="I5" s="72">
        <f>D5*F5</f>
        <v>0</v>
      </c>
      <c r="J5" s="73">
        <f>D5*H5</f>
        <v>0</v>
      </c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</row>
    <row r="6" spans="1:45" ht="13.5" thickBot="1">
      <c r="A6" s="11"/>
      <c r="B6" s="11"/>
      <c r="C6" s="11"/>
      <c r="D6" s="11"/>
      <c r="E6" s="11"/>
      <c r="F6" s="11"/>
      <c r="G6" s="11"/>
      <c r="H6" s="11" t="s">
        <v>74</v>
      </c>
      <c r="I6" s="43"/>
      <c r="J6" s="8">
        <f>SUM(J4:J5)</f>
        <v>0</v>
      </c>
    </row>
    <row r="8" spans="1:45">
      <c r="C8" s="74"/>
    </row>
  </sheetData>
  <autoFilter ref="A3:J3" xr:uid="{D55A222E-F4D4-4CE5-BF9C-76A6E6C44157}"/>
  <pageMargins left="0.31496062992125984" right="0.31496062992125984" top="0.27559055118110237" bottom="0.27559055118110237" header="0.31496062992125984" footer="0.31496062992125984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0EE07-FAF2-471F-84F3-5C6274DDD93A}">
  <sheetPr>
    <pageSetUpPr fitToPage="1"/>
  </sheetPr>
  <dimension ref="A2:Y20"/>
  <sheetViews>
    <sheetView workbookViewId="0">
      <selection activeCell="F4" sqref="F4:F16"/>
    </sheetView>
  </sheetViews>
  <sheetFormatPr defaultRowHeight="12.75"/>
  <cols>
    <col min="1" max="1" width="7.140625" style="50" customWidth="1"/>
    <col min="2" max="2" width="38" style="50" customWidth="1"/>
    <col min="3" max="3" width="20" style="50" customWidth="1"/>
    <col min="4" max="4" width="9.85546875" style="50" customWidth="1"/>
    <col min="5" max="5" width="5.5703125" style="50" customWidth="1"/>
    <col min="6" max="6" width="11.42578125" style="50" customWidth="1"/>
    <col min="7" max="7" width="7.5703125" style="50" customWidth="1"/>
    <col min="8" max="8" width="11.7109375" style="50" customWidth="1"/>
    <col min="9" max="9" width="11.85546875" style="50" customWidth="1"/>
    <col min="10" max="10" width="11.7109375" style="50" customWidth="1"/>
    <col min="11" max="25" width="6.7109375" style="80" customWidth="1"/>
    <col min="26" max="16384" width="9.140625" style="50"/>
  </cols>
  <sheetData>
    <row r="2" spans="1:10" ht="13.5" thickBot="1">
      <c r="A2" s="6" t="s">
        <v>193</v>
      </c>
      <c r="B2" s="2"/>
      <c r="C2" s="1"/>
      <c r="D2" s="1"/>
      <c r="E2" s="1"/>
      <c r="F2" s="1"/>
      <c r="G2" s="1"/>
      <c r="H2" s="3"/>
      <c r="I2" s="4"/>
      <c r="J2" s="5"/>
    </row>
    <row r="3" spans="1:10" ht="39" thickBot="1">
      <c r="A3" s="28" t="s">
        <v>62</v>
      </c>
      <c r="B3" s="29" t="s">
        <v>75</v>
      </c>
      <c r="C3" s="29" t="s">
        <v>64</v>
      </c>
      <c r="D3" s="29" t="s">
        <v>65</v>
      </c>
      <c r="E3" s="30" t="s">
        <v>0</v>
      </c>
      <c r="F3" s="29" t="s">
        <v>66</v>
      </c>
      <c r="G3" s="30" t="s">
        <v>63</v>
      </c>
      <c r="H3" s="30" t="s">
        <v>67</v>
      </c>
      <c r="I3" s="31" t="s">
        <v>68</v>
      </c>
      <c r="J3" s="32" t="s">
        <v>69</v>
      </c>
    </row>
    <row r="4" spans="1:10">
      <c r="A4" s="19">
        <v>1</v>
      </c>
      <c r="B4" s="51" t="s">
        <v>33</v>
      </c>
      <c r="C4" s="52" t="s">
        <v>161</v>
      </c>
      <c r="D4" s="53">
        <v>5000</v>
      </c>
      <c r="E4" s="54" t="s">
        <v>18</v>
      </c>
      <c r="F4" s="20"/>
      <c r="G4" s="55">
        <v>0.05</v>
      </c>
      <c r="H4" s="21">
        <f t="shared" ref="H4:H16" si="0">ROUND(F4*(1+G4),2)</f>
        <v>0</v>
      </c>
      <c r="I4" s="56">
        <f t="shared" ref="I4:I16" si="1">D4*F4</f>
        <v>0</v>
      </c>
      <c r="J4" s="57">
        <f t="shared" ref="J4:J16" si="2">D4*H4</f>
        <v>0</v>
      </c>
    </row>
    <row r="5" spans="1:10">
      <c r="A5" s="33">
        <v>2</v>
      </c>
      <c r="B5" s="58" t="s">
        <v>117</v>
      </c>
      <c r="C5" s="59" t="s">
        <v>208</v>
      </c>
      <c r="D5" s="60">
        <v>100</v>
      </c>
      <c r="E5" s="61" t="s">
        <v>6</v>
      </c>
      <c r="F5" s="9"/>
      <c r="G5" s="62">
        <v>0.05</v>
      </c>
      <c r="H5" s="10">
        <f t="shared" si="0"/>
        <v>0</v>
      </c>
      <c r="I5" s="63">
        <f t="shared" si="1"/>
        <v>0</v>
      </c>
      <c r="J5" s="64">
        <f t="shared" si="2"/>
        <v>0</v>
      </c>
    </row>
    <row r="6" spans="1:10" ht="25.5">
      <c r="A6" s="33">
        <v>3</v>
      </c>
      <c r="B6" s="58" t="s">
        <v>219</v>
      </c>
      <c r="C6" s="59" t="s">
        <v>53</v>
      </c>
      <c r="D6" s="60">
        <v>70</v>
      </c>
      <c r="E6" s="61" t="s">
        <v>1</v>
      </c>
      <c r="F6" s="9"/>
      <c r="G6" s="62">
        <v>0.05</v>
      </c>
      <c r="H6" s="10">
        <f t="shared" si="0"/>
        <v>0</v>
      </c>
      <c r="I6" s="63">
        <f t="shared" si="1"/>
        <v>0</v>
      </c>
      <c r="J6" s="64">
        <f t="shared" si="2"/>
        <v>0</v>
      </c>
    </row>
    <row r="7" spans="1:10">
      <c r="A7" s="33">
        <v>4</v>
      </c>
      <c r="B7" s="58" t="s">
        <v>88</v>
      </c>
      <c r="C7" s="59" t="s">
        <v>45</v>
      </c>
      <c r="D7" s="60">
        <v>700</v>
      </c>
      <c r="E7" s="61" t="s">
        <v>1</v>
      </c>
      <c r="F7" s="9"/>
      <c r="G7" s="62">
        <v>0.05</v>
      </c>
      <c r="H7" s="10">
        <f t="shared" si="0"/>
        <v>0</v>
      </c>
      <c r="I7" s="63">
        <f t="shared" si="1"/>
        <v>0</v>
      </c>
      <c r="J7" s="64">
        <f t="shared" si="2"/>
        <v>0</v>
      </c>
    </row>
    <row r="8" spans="1:10">
      <c r="A8" s="33">
        <v>5</v>
      </c>
      <c r="B8" s="58" t="s">
        <v>116</v>
      </c>
      <c r="C8" s="59" t="s">
        <v>70</v>
      </c>
      <c r="D8" s="60">
        <v>250</v>
      </c>
      <c r="E8" s="61" t="s">
        <v>6</v>
      </c>
      <c r="F8" s="9"/>
      <c r="G8" s="62">
        <v>0.05</v>
      </c>
      <c r="H8" s="10">
        <f t="shared" si="0"/>
        <v>0</v>
      </c>
      <c r="I8" s="63">
        <f t="shared" si="1"/>
        <v>0</v>
      </c>
      <c r="J8" s="64">
        <f t="shared" si="2"/>
        <v>0</v>
      </c>
    </row>
    <row r="9" spans="1:10">
      <c r="A9" s="33">
        <v>6</v>
      </c>
      <c r="B9" s="23" t="s">
        <v>28</v>
      </c>
      <c r="C9" s="65" t="s">
        <v>149</v>
      </c>
      <c r="D9" s="66">
        <v>6000</v>
      </c>
      <c r="E9" s="22" t="s">
        <v>6</v>
      </c>
      <c r="F9" s="9"/>
      <c r="G9" s="62">
        <v>0.05</v>
      </c>
      <c r="H9" s="10">
        <f t="shared" si="0"/>
        <v>0</v>
      </c>
      <c r="I9" s="63">
        <f t="shared" si="1"/>
        <v>0</v>
      </c>
      <c r="J9" s="64">
        <f t="shared" si="2"/>
        <v>0</v>
      </c>
    </row>
    <row r="10" spans="1:10">
      <c r="A10" s="33">
        <v>7</v>
      </c>
      <c r="B10" s="58" t="s">
        <v>147</v>
      </c>
      <c r="C10" s="59" t="s">
        <v>132</v>
      </c>
      <c r="D10" s="60">
        <v>40</v>
      </c>
      <c r="E10" s="61" t="s">
        <v>1</v>
      </c>
      <c r="F10" s="9"/>
      <c r="G10" s="62">
        <v>0.05</v>
      </c>
      <c r="H10" s="10">
        <f t="shared" si="0"/>
        <v>0</v>
      </c>
      <c r="I10" s="63">
        <f t="shared" si="1"/>
        <v>0</v>
      </c>
      <c r="J10" s="64">
        <f t="shared" si="2"/>
        <v>0</v>
      </c>
    </row>
    <row r="11" spans="1:10">
      <c r="A11" s="33">
        <v>8</v>
      </c>
      <c r="B11" s="58" t="s">
        <v>148</v>
      </c>
      <c r="C11" s="59" t="s">
        <v>131</v>
      </c>
      <c r="D11" s="60">
        <v>350</v>
      </c>
      <c r="E11" s="61" t="s">
        <v>1</v>
      </c>
      <c r="F11" s="9"/>
      <c r="G11" s="62">
        <v>0.05</v>
      </c>
      <c r="H11" s="10">
        <f t="shared" si="0"/>
        <v>0</v>
      </c>
      <c r="I11" s="63">
        <f t="shared" si="1"/>
        <v>0</v>
      </c>
      <c r="J11" s="64">
        <f t="shared" si="2"/>
        <v>0</v>
      </c>
    </row>
    <row r="12" spans="1:10">
      <c r="A12" s="33">
        <v>9</v>
      </c>
      <c r="B12" s="58" t="s">
        <v>87</v>
      </c>
      <c r="C12" s="59"/>
      <c r="D12" s="60">
        <v>250</v>
      </c>
      <c r="E12" s="61" t="s">
        <v>1</v>
      </c>
      <c r="F12" s="9"/>
      <c r="G12" s="62">
        <v>0.05</v>
      </c>
      <c r="H12" s="10">
        <f t="shared" si="0"/>
        <v>0</v>
      </c>
      <c r="I12" s="63">
        <f t="shared" si="1"/>
        <v>0</v>
      </c>
      <c r="J12" s="64">
        <f t="shared" si="2"/>
        <v>0</v>
      </c>
    </row>
    <row r="13" spans="1:10" ht="25.5">
      <c r="A13" s="33">
        <v>10</v>
      </c>
      <c r="B13" s="58" t="s">
        <v>220</v>
      </c>
      <c r="C13" s="59" t="s">
        <v>226</v>
      </c>
      <c r="D13" s="60">
        <v>150</v>
      </c>
      <c r="E13" s="61" t="s">
        <v>1</v>
      </c>
      <c r="F13" s="9"/>
      <c r="G13" s="62">
        <v>0.05</v>
      </c>
      <c r="H13" s="10">
        <f t="shared" si="0"/>
        <v>0</v>
      </c>
      <c r="I13" s="63">
        <f t="shared" si="1"/>
        <v>0</v>
      </c>
      <c r="J13" s="64">
        <f t="shared" si="2"/>
        <v>0</v>
      </c>
    </row>
    <row r="14" spans="1:10">
      <c r="A14" s="33">
        <v>11</v>
      </c>
      <c r="B14" s="58" t="s">
        <v>61</v>
      </c>
      <c r="C14" s="59" t="s">
        <v>106</v>
      </c>
      <c r="D14" s="60">
        <v>520</v>
      </c>
      <c r="E14" s="61" t="s">
        <v>1</v>
      </c>
      <c r="F14" s="9"/>
      <c r="G14" s="62">
        <v>0.05</v>
      </c>
      <c r="H14" s="10">
        <f t="shared" si="0"/>
        <v>0</v>
      </c>
      <c r="I14" s="63">
        <f t="shared" si="1"/>
        <v>0</v>
      </c>
      <c r="J14" s="64">
        <f t="shared" si="2"/>
        <v>0</v>
      </c>
    </row>
    <row r="15" spans="1:10">
      <c r="A15" s="33">
        <v>12</v>
      </c>
      <c r="B15" s="23" t="s">
        <v>29</v>
      </c>
      <c r="C15" s="24" t="s">
        <v>209</v>
      </c>
      <c r="D15" s="66">
        <v>300</v>
      </c>
      <c r="E15" s="22" t="s">
        <v>6</v>
      </c>
      <c r="F15" s="9"/>
      <c r="G15" s="62">
        <v>0.05</v>
      </c>
      <c r="H15" s="10">
        <f t="shared" si="0"/>
        <v>0</v>
      </c>
      <c r="I15" s="63">
        <f t="shared" si="1"/>
        <v>0</v>
      </c>
      <c r="J15" s="64">
        <f t="shared" si="2"/>
        <v>0</v>
      </c>
    </row>
    <row r="16" spans="1:10" ht="13.5" thickBot="1">
      <c r="A16" s="34">
        <v>13</v>
      </c>
      <c r="B16" s="67" t="s">
        <v>30</v>
      </c>
      <c r="C16" s="68" t="s">
        <v>40</v>
      </c>
      <c r="D16" s="69">
        <v>700</v>
      </c>
      <c r="E16" s="70" t="s">
        <v>1</v>
      </c>
      <c r="F16" s="25"/>
      <c r="G16" s="71">
        <v>0.05</v>
      </c>
      <c r="H16" s="35">
        <f t="shared" si="0"/>
        <v>0</v>
      </c>
      <c r="I16" s="72">
        <f t="shared" si="1"/>
        <v>0</v>
      </c>
      <c r="J16" s="73">
        <f t="shared" si="2"/>
        <v>0</v>
      </c>
    </row>
    <row r="17" spans="1:10" ht="13.5" thickBot="1">
      <c r="A17" s="11"/>
      <c r="B17" s="11"/>
      <c r="C17" s="11"/>
      <c r="D17" s="11"/>
      <c r="E17" s="11"/>
      <c r="F17" s="11"/>
      <c r="G17" s="11"/>
      <c r="H17" s="11" t="s">
        <v>74</v>
      </c>
      <c r="I17" s="43"/>
      <c r="J17" s="8">
        <f>SUM(J4:J16)</f>
        <v>0</v>
      </c>
    </row>
    <row r="19" spans="1:10">
      <c r="C19" s="74"/>
      <c r="G19" s="81"/>
    </row>
    <row r="20" spans="1:10">
      <c r="G20" s="81"/>
    </row>
  </sheetData>
  <autoFilter ref="A3:J3" xr:uid="{88B0EE07-FAF2-471F-84F3-5C6274DDD93A}">
    <sortState xmlns:xlrd2="http://schemas.microsoft.com/office/spreadsheetml/2017/richdata2" ref="A4:J17">
      <sortCondition ref="B3"/>
    </sortState>
  </autoFilter>
  <pageMargins left="0.31496062992125984" right="0.31496062992125984" top="0.27559055118110237" bottom="0.27559055118110237" header="0.31496062992125984" footer="0.31496062992125984"/>
  <pageSetup paperSize="9" scale="7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2B214-10CB-4070-B13F-47644E9BFC1A}">
  <sheetPr>
    <pageSetUpPr fitToPage="1"/>
  </sheetPr>
  <dimension ref="A2:X17"/>
  <sheetViews>
    <sheetView workbookViewId="0">
      <selection activeCell="F4" sqref="F4:F14"/>
    </sheetView>
  </sheetViews>
  <sheetFormatPr defaultRowHeight="12.75"/>
  <cols>
    <col min="1" max="1" width="7.140625" style="50" customWidth="1"/>
    <col min="2" max="2" width="38" style="50" customWidth="1"/>
    <col min="3" max="3" width="20" style="50" customWidth="1"/>
    <col min="4" max="4" width="9.85546875" style="50" customWidth="1"/>
    <col min="5" max="5" width="5.5703125" style="50" customWidth="1"/>
    <col min="6" max="6" width="11.42578125" style="50" customWidth="1"/>
    <col min="7" max="7" width="7.5703125" style="50" customWidth="1"/>
    <col min="8" max="8" width="11.7109375" style="50" customWidth="1"/>
    <col min="9" max="9" width="11.85546875" style="50" customWidth="1"/>
    <col min="10" max="10" width="11.7109375" style="50" customWidth="1"/>
    <col min="11" max="21" width="7.7109375" style="50" customWidth="1"/>
    <col min="22" max="42" width="6.7109375" style="50" customWidth="1"/>
    <col min="43" max="16384" width="9.140625" style="50"/>
  </cols>
  <sheetData>
    <row r="2" spans="1:24" ht="13.5" thickBot="1">
      <c r="A2" s="6" t="s">
        <v>194</v>
      </c>
      <c r="B2" s="2"/>
      <c r="C2" s="1"/>
      <c r="D2" s="1"/>
      <c r="E2" s="1"/>
      <c r="F2" s="1"/>
      <c r="G2" s="1"/>
      <c r="H2" s="3"/>
      <c r="I2" s="4"/>
      <c r="J2" s="5"/>
    </row>
    <row r="3" spans="1:24" ht="39" thickBot="1">
      <c r="A3" s="15" t="s">
        <v>62</v>
      </c>
      <c r="B3" s="16" t="s">
        <v>75</v>
      </c>
      <c r="C3" s="16" t="s">
        <v>64</v>
      </c>
      <c r="D3" s="16" t="s">
        <v>65</v>
      </c>
      <c r="E3" s="7" t="s">
        <v>0</v>
      </c>
      <c r="F3" s="16" t="s">
        <v>66</v>
      </c>
      <c r="G3" s="7" t="s">
        <v>63</v>
      </c>
      <c r="H3" s="7" t="s">
        <v>67</v>
      </c>
      <c r="I3" s="17" t="s">
        <v>68</v>
      </c>
      <c r="J3" s="18" t="s">
        <v>69</v>
      </c>
    </row>
    <row r="4" spans="1:24" s="83" customFormat="1">
      <c r="A4" s="19">
        <v>1</v>
      </c>
      <c r="B4" s="38" t="s">
        <v>181</v>
      </c>
      <c r="C4" s="39" t="s">
        <v>53</v>
      </c>
      <c r="D4" s="53">
        <v>12</v>
      </c>
      <c r="E4" s="40" t="s">
        <v>1</v>
      </c>
      <c r="F4" s="20"/>
      <c r="G4" s="55">
        <v>0.05</v>
      </c>
      <c r="H4" s="21">
        <f t="shared" ref="H4" si="0">ROUND(F4*(1+G4),2)</f>
        <v>0</v>
      </c>
      <c r="I4" s="56">
        <f t="shared" ref="I4" si="1">D4*F4</f>
        <v>0</v>
      </c>
      <c r="J4" s="57">
        <f t="shared" ref="J4" si="2">D4*H4</f>
        <v>0</v>
      </c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</row>
    <row r="5" spans="1:24">
      <c r="A5" s="33">
        <v>2</v>
      </c>
      <c r="B5" s="58" t="s">
        <v>94</v>
      </c>
      <c r="C5" s="59" t="s">
        <v>210</v>
      </c>
      <c r="D5" s="60">
        <v>200</v>
      </c>
      <c r="E5" s="61" t="s">
        <v>1</v>
      </c>
      <c r="F5" s="9"/>
      <c r="G5" s="62">
        <v>0.05</v>
      </c>
      <c r="H5" s="10">
        <f t="shared" ref="H5" si="3">ROUND(F5*(1+G5),2)</f>
        <v>0</v>
      </c>
      <c r="I5" s="63">
        <f t="shared" ref="I5" si="4">D5*F5</f>
        <v>0</v>
      </c>
      <c r="J5" s="64">
        <f t="shared" ref="J5" si="5">D5*H5</f>
        <v>0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</row>
    <row r="6" spans="1:24">
      <c r="A6" s="33">
        <v>3</v>
      </c>
      <c r="B6" s="58" t="s">
        <v>180</v>
      </c>
      <c r="C6" s="59" t="s">
        <v>212</v>
      </c>
      <c r="D6" s="60">
        <v>160</v>
      </c>
      <c r="E6" s="61" t="s">
        <v>1</v>
      </c>
      <c r="F6" s="9"/>
      <c r="G6" s="62">
        <v>0.05</v>
      </c>
      <c r="H6" s="10">
        <f t="shared" ref="H6:H14" si="6">ROUND(F6*(1+G6),2)</f>
        <v>0</v>
      </c>
      <c r="I6" s="63">
        <f t="shared" ref="I6:I14" si="7">D6*F6</f>
        <v>0</v>
      </c>
      <c r="J6" s="64">
        <f t="shared" ref="J6:J14" si="8">D6*H6</f>
        <v>0</v>
      </c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</row>
    <row r="7" spans="1:24">
      <c r="A7" s="33">
        <v>4</v>
      </c>
      <c r="B7" s="58" t="s">
        <v>39</v>
      </c>
      <c r="C7" s="59" t="s">
        <v>40</v>
      </c>
      <c r="D7" s="60">
        <v>30</v>
      </c>
      <c r="E7" s="61" t="s">
        <v>1</v>
      </c>
      <c r="F7" s="9"/>
      <c r="G7" s="62">
        <v>0.05</v>
      </c>
      <c r="H7" s="10">
        <f t="shared" si="6"/>
        <v>0</v>
      </c>
      <c r="I7" s="63">
        <f t="shared" si="7"/>
        <v>0</v>
      </c>
      <c r="J7" s="64">
        <f t="shared" si="8"/>
        <v>0</v>
      </c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</row>
    <row r="8" spans="1:24">
      <c r="A8" s="33">
        <v>5</v>
      </c>
      <c r="B8" s="58" t="s">
        <v>120</v>
      </c>
      <c r="C8" s="59" t="s">
        <v>211</v>
      </c>
      <c r="D8" s="60">
        <v>1000</v>
      </c>
      <c r="E8" s="61" t="s">
        <v>1</v>
      </c>
      <c r="F8" s="9"/>
      <c r="G8" s="62">
        <v>0.05</v>
      </c>
      <c r="H8" s="10">
        <f t="shared" si="6"/>
        <v>0</v>
      </c>
      <c r="I8" s="63">
        <f t="shared" si="7"/>
        <v>0</v>
      </c>
      <c r="J8" s="64">
        <f t="shared" si="8"/>
        <v>0</v>
      </c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</row>
    <row r="9" spans="1:24">
      <c r="A9" s="33">
        <v>6</v>
      </c>
      <c r="B9" s="58" t="s">
        <v>119</v>
      </c>
      <c r="C9" s="59" t="s">
        <v>213</v>
      </c>
      <c r="D9" s="60">
        <v>1300</v>
      </c>
      <c r="E9" s="61" t="s">
        <v>1</v>
      </c>
      <c r="F9" s="9"/>
      <c r="G9" s="62">
        <v>0.05</v>
      </c>
      <c r="H9" s="10">
        <f t="shared" si="6"/>
        <v>0</v>
      </c>
      <c r="I9" s="63">
        <f t="shared" si="7"/>
        <v>0</v>
      </c>
      <c r="J9" s="64">
        <f t="shared" si="8"/>
        <v>0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</row>
    <row r="10" spans="1:24">
      <c r="A10" s="33">
        <v>7</v>
      </c>
      <c r="B10" s="58" t="s">
        <v>179</v>
      </c>
      <c r="C10" s="59" t="s">
        <v>188</v>
      </c>
      <c r="D10" s="60">
        <v>20</v>
      </c>
      <c r="E10" s="61" t="s">
        <v>1</v>
      </c>
      <c r="F10" s="9"/>
      <c r="G10" s="62">
        <v>0.05</v>
      </c>
      <c r="H10" s="10">
        <f t="shared" si="6"/>
        <v>0</v>
      </c>
      <c r="I10" s="63">
        <f t="shared" si="7"/>
        <v>0</v>
      </c>
      <c r="J10" s="64">
        <f t="shared" si="8"/>
        <v>0</v>
      </c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</row>
    <row r="11" spans="1:24">
      <c r="A11" s="33">
        <v>8</v>
      </c>
      <c r="B11" s="58" t="s">
        <v>214</v>
      </c>
      <c r="C11" s="59" t="s">
        <v>211</v>
      </c>
      <c r="D11" s="60">
        <v>1000</v>
      </c>
      <c r="E11" s="61" t="s">
        <v>1</v>
      </c>
      <c r="F11" s="9"/>
      <c r="G11" s="62">
        <v>0.05</v>
      </c>
      <c r="H11" s="10">
        <f t="shared" si="6"/>
        <v>0</v>
      </c>
      <c r="I11" s="63">
        <f t="shared" si="7"/>
        <v>0</v>
      </c>
      <c r="J11" s="64">
        <f t="shared" si="8"/>
        <v>0</v>
      </c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</row>
    <row r="12" spans="1:24">
      <c r="A12" s="33">
        <v>9</v>
      </c>
      <c r="B12" s="23" t="s">
        <v>38</v>
      </c>
      <c r="C12" s="24" t="s">
        <v>178</v>
      </c>
      <c r="D12" s="66">
        <v>2000</v>
      </c>
      <c r="E12" s="22" t="s">
        <v>1</v>
      </c>
      <c r="F12" s="9"/>
      <c r="G12" s="62">
        <v>0.05</v>
      </c>
      <c r="H12" s="10">
        <f t="shared" si="6"/>
        <v>0</v>
      </c>
      <c r="I12" s="63">
        <f t="shared" si="7"/>
        <v>0</v>
      </c>
      <c r="J12" s="64">
        <f t="shared" si="8"/>
        <v>0</v>
      </c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</row>
    <row r="13" spans="1:24">
      <c r="A13" s="33">
        <v>10</v>
      </c>
      <c r="B13" s="23" t="s">
        <v>89</v>
      </c>
      <c r="C13" s="24" t="s">
        <v>178</v>
      </c>
      <c r="D13" s="66">
        <v>2400</v>
      </c>
      <c r="E13" s="22" t="s">
        <v>1</v>
      </c>
      <c r="F13" s="9"/>
      <c r="G13" s="62">
        <v>0.05</v>
      </c>
      <c r="H13" s="10">
        <f t="shared" si="6"/>
        <v>0</v>
      </c>
      <c r="I13" s="63">
        <f t="shared" si="7"/>
        <v>0</v>
      </c>
      <c r="J13" s="64">
        <f t="shared" si="8"/>
        <v>0</v>
      </c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</row>
    <row r="14" spans="1:24" ht="13.5" thickBot="1">
      <c r="A14" s="34">
        <v>11</v>
      </c>
      <c r="B14" s="67" t="s">
        <v>215</v>
      </c>
      <c r="C14" s="68" t="s">
        <v>133</v>
      </c>
      <c r="D14" s="69">
        <v>100</v>
      </c>
      <c r="E14" s="70" t="s">
        <v>1</v>
      </c>
      <c r="F14" s="25"/>
      <c r="G14" s="71">
        <v>0.05</v>
      </c>
      <c r="H14" s="35">
        <f t="shared" si="6"/>
        <v>0</v>
      </c>
      <c r="I14" s="72">
        <f t="shared" si="7"/>
        <v>0</v>
      </c>
      <c r="J14" s="73">
        <f t="shared" si="8"/>
        <v>0</v>
      </c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</row>
    <row r="15" spans="1:24" ht="13.5" thickBot="1">
      <c r="A15" s="12"/>
      <c r="B15" s="26"/>
      <c r="C15" s="26"/>
      <c r="D15" s="80"/>
      <c r="E15" s="26"/>
      <c r="F15" s="26"/>
      <c r="G15" s="26"/>
      <c r="H15" s="12" t="s">
        <v>74</v>
      </c>
      <c r="I15" s="27"/>
      <c r="J15" s="13">
        <f>SUM(J4:J14)</f>
        <v>0</v>
      </c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</row>
    <row r="17" spans="3:3">
      <c r="C17" s="74"/>
    </row>
  </sheetData>
  <autoFilter ref="A3:J3" xr:uid="{7B92B214-10CB-4070-B13F-47644E9BFC1A}">
    <sortState xmlns:xlrd2="http://schemas.microsoft.com/office/spreadsheetml/2017/richdata2" ref="A4:J11">
      <sortCondition ref="B3"/>
    </sortState>
  </autoFilter>
  <pageMargins left="0.31496062992125984" right="0.31496062992125984" top="0.27559055118110237" bottom="0.27559055118110237" header="0.31496062992125984" footer="0.31496062992125984"/>
  <pageSetup paperSize="9" scale="73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AAD19-B379-482F-9F42-F9F97C03355F}">
  <sheetPr>
    <pageSetUpPr fitToPage="1"/>
  </sheetPr>
  <dimension ref="A2:J12"/>
  <sheetViews>
    <sheetView zoomScaleNormal="100" workbookViewId="0">
      <selection activeCell="F4" sqref="F4:F11"/>
    </sheetView>
  </sheetViews>
  <sheetFormatPr defaultRowHeight="12.75"/>
  <cols>
    <col min="1" max="1" width="7.140625" style="50" customWidth="1"/>
    <col min="2" max="2" width="38" style="50" customWidth="1"/>
    <col min="3" max="3" width="20" style="50" customWidth="1"/>
    <col min="4" max="4" width="9.85546875" style="50" customWidth="1"/>
    <col min="5" max="5" width="5.5703125" style="50" customWidth="1"/>
    <col min="6" max="6" width="11.42578125" style="50" customWidth="1"/>
    <col min="7" max="7" width="7.5703125" style="50" customWidth="1"/>
    <col min="8" max="8" width="11.7109375" style="50" customWidth="1"/>
    <col min="9" max="9" width="11.85546875" style="50" customWidth="1"/>
    <col min="10" max="10" width="11.7109375" style="50" customWidth="1"/>
    <col min="11" max="16384" width="9.140625" style="50"/>
  </cols>
  <sheetData>
    <row r="2" spans="1:10" ht="13.5" thickBot="1">
      <c r="A2" s="6" t="s">
        <v>227</v>
      </c>
      <c r="B2" s="2"/>
      <c r="C2" s="1"/>
      <c r="D2" s="1"/>
      <c r="E2" s="1"/>
      <c r="F2" s="1"/>
      <c r="G2" s="1"/>
      <c r="H2" s="3"/>
      <c r="I2" s="4"/>
      <c r="J2" s="5"/>
    </row>
    <row r="3" spans="1:10" ht="39" thickBot="1">
      <c r="A3" s="28" t="s">
        <v>62</v>
      </c>
      <c r="B3" s="29" t="s">
        <v>75</v>
      </c>
      <c r="C3" s="29" t="s">
        <v>64</v>
      </c>
      <c r="D3" s="29" t="s">
        <v>65</v>
      </c>
      <c r="E3" s="30" t="s">
        <v>0</v>
      </c>
      <c r="F3" s="29" t="s">
        <v>66</v>
      </c>
      <c r="G3" s="30" t="s">
        <v>63</v>
      </c>
      <c r="H3" s="30" t="s">
        <v>67</v>
      </c>
      <c r="I3" s="31" t="s">
        <v>68</v>
      </c>
      <c r="J3" s="32" t="s">
        <v>69</v>
      </c>
    </row>
    <row r="4" spans="1:10">
      <c r="A4" s="19">
        <v>1</v>
      </c>
      <c r="B4" s="51" t="s">
        <v>216</v>
      </c>
      <c r="C4" s="52"/>
      <c r="D4" s="53">
        <v>60</v>
      </c>
      <c r="E4" s="54" t="s">
        <v>1</v>
      </c>
      <c r="F4" s="20"/>
      <c r="G4" s="55">
        <v>0.05</v>
      </c>
      <c r="H4" s="21">
        <f>ROUND(F4*(1+G4),2)</f>
        <v>0</v>
      </c>
      <c r="I4" s="56">
        <f>D4*F4</f>
        <v>0</v>
      </c>
      <c r="J4" s="57">
        <f>D4*H4</f>
        <v>0</v>
      </c>
    </row>
    <row r="5" spans="1:10">
      <c r="A5" s="33">
        <v>2</v>
      </c>
      <c r="B5" s="23" t="s">
        <v>217</v>
      </c>
      <c r="C5" s="24"/>
      <c r="D5" s="66">
        <v>60</v>
      </c>
      <c r="E5" s="22" t="s">
        <v>1</v>
      </c>
      <c r="F5" s="9"/>
      <c r="G5" s="62">
        <v>0.05</v>
      </c>
      <c r="H5" s="10">
        <f>ROUND(F5*(1+G5),2)</f>
        <v>0</v>
      </c>
      <c r="I5" s="63">
        <f>D5*F5</f>
        <v>0</v>
      </c>
      <c r="J5" s="64">
        <f>D5*H5</f>
        <v>0</v>
      </c>
    </row>
    <row r="6" spans="1:10">
      <c r="A6" s="33">
        <v>3</v>
      </c>
      <c r="B6" s="23" t="s">
        <v>218</v>
      </c>
      <c r="C6" s="65"/>
      <c r="D6" s="66">
        <v>1000</v>
      </c>
      <c r="E6" s="22" t="s">
        <v>1</v>
      </c>
      <c r="F6" s="9"/>
      <c r="G6" s="62">
        <v>0.05</v>
      </c>
      <c r="H6" s="10">
        <f>ROUND(F6*(1+G6),2)</f>
        <v>0</v>
      </c>
      <c r="I6" s="63">
        <f>D6*F6</f>
        <v>0</v>
      </c>
      <c r="J6" s="64">
        <f>D6*H6</f>
        <v>0</v>
      </c>
    </row>
    <row r="7" spans="1:10">
      <c r="A7" s="33">
        <v>4</v>
      </c>
      <c r="B7" s="23" t="s">
        <v>123</v>
      </c>
      <c r="C7" s="24" t="s">
        <v>222</v>
      </c>
      <c r="D7" s="66">
        <v>60</v>
      </c>
      <c r="E7" s="61" t="s">
        <v>1</v>
      </c>
      <c r="F7" s="9"/>
      <c r="G7" s="62">
        <v>0.05</v>
      </c>
      <c r="H7" s="10">
        <f t="shared" ref="H7:H11" si="0">ROUND(F7*(1+G7),2)</f>
        <v>0</v>
      </c>
      <c r="I7" s="63">
        <f t="shared" ref="I7:I11" si="1">D7*F7</f>
        <v>0</v>
      </c>
      <c r="J7" s="64">
        <f t="shared" ref="J7:J11" si="2">D7*H7</f>
        <v>0</v>
      </c>
    </row>
    <row r="8" spans="1:10">
      <c r="A8" s="33">
        <v>5</v>
      </c>
      <c r="B8" s="23" t="s">
        <v>122</v>
      </c>
      <c r="C8" s="24" t="s">
        <v>222</v>
      </c>
      <c r="D8" s="66">
        <v>300</v>
      </c>
      <c r="E8" s="61" t="s">
        <v>1</v>
      </c>
      <c r="F8" s="9"/>
      <c r="G8" s="62">
        <v>0.05</v>
      </c>
      <c r="H8" s="10">
        <f t="shared" si="0"/>
        <v>0</v>
      </c>
      <c r="I8" s="63">
        <f t="shared" si="1"/>
        <v>0</v>
      </c>
      <c r="J8" s="64">
        <f t="shared" si="2"/>
        <v>0</v>
      </c>
    </row>
    <row r="9" spans="1:10">
      <c r="A9" s="33">
        <v>6</v>
      </c>
      <c r="B9" s="58" t="s">
        <v>124</v>
      </c>
      <c r="C9" s="24" t="s">
        <v>222</v>
      </c>
      <c r="D9" s="60">
        <v>600</v>
      </c>
      <c r="E9" s="61" t="s">
        <v>1</v>
      </c>
      <c r="F9" s="9"/>
      <c r="G9" s="62">
        <v>0.05</v>
      </c>
      <c r="H9" s="10">
        <f t="shared" si="0"/>
        <v>0</v>
      </c>
      <c r="I9" s="63">
        <f t="shared" si="1"/>
        <v>0</v>
      </c>
      <c r="J9" s="64">
        <f t="shared" si="2"/>
        <v>0</v>
      </c>
    </row>
    <row r="10" spans="1:10">
      <c r="A10" s="33">
        <v>7</v>
      </c>
      <c r="B10" s="23" t="s">
        <v>102</v>
      </c>
      <c r="C10" s="24" t="s">
        <v>222</v>
      </c>
      <c r="D10" s="66">
        <v>300</v>
      </c>
      <c r="E10" s="61" t="s">
        <v>1</v>
      </c>
      <c r="F10" s="9"/>
      <c r="G10" s="62">
        <v>0.05</v>
      </c>
      <c r="H10" s="10">
        <f t="shared" si="0"/>
        <v>0</v>
      </c>
      <c r="I10" s="63">
        <f t="shared" si="1"/>
        <v>0</v>
      </c>
      <c r="J10" s="64">
        <f t="shared" si="2"/>
        <v>0</v>
      </c>
    </row>
    <row r="11" spans="1:10" ht="13.5" thickBot="1">
      <c r="A11" s="34">
        <v>8</v>
      </c>
      <c r="B11" s="67" t="s">
        <v>101</v>
      </c>
      <c r="C11" s="41" t="s">
        <v>222</v>
      </c>
      <c r="D11" s="69">
        <v>800</v>
      </c>
      <c r="E11" s="70" t="s">
        <v>1</v>
      </c>
      <c r="F11" s="25"/>
      <c r="G11" s="71">
        <v>0.05</v>
      </c>
      <c r="H11" s="35">
        <f t="shared" si="0"/>
        <v>0</v>
      </c>
      <c r="I11" s="72">
        <f t="shared" si="1"/>
        <v>0</v>
      </c>
      <c r="J11" s="73">
        <f t="shared" si="2"/>
        <v>0</v>
      </c>
    </row>
    <row r="12" spans="1:10" ht="13.5" thickBot="1">
      <c r="A12" s="11"/>
      <c r="B12" s="11"/>
      <c r="C12" s="11"/>
      <c r="E12" s="11"/>
      <c r="F12" s="11"/>
      <c r="G12" s="11"/>
      <c r="H12" s="11" t="s">
        <v>74</v>
      </c>
      <c r="I12" s="43"/>
      <c r="J12" s="8">
        <f>SUM(J4:J11)</f>
        <v>0</v>
      </c>
    </row>
  </sheetData>
  <autoFilter ref="A3:J3" xr:uid="{98EAAD19-B379-482F-9F42-F9F97C03355F}">
    <sortState xmlns:xlrd2="http://schemas.microsoft.com/office/spreadsheetml/2017/richdata2" ref="A4:J7">
      <sortCondition ref="B3"/>
    </sortState>
  </autoFilter>
  <pageMargins left="0.31496062992125984" right="0.31496062992125984" top="0.27559055118110237" bottom="0.27559055118110237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2CE91-639D-457B-90AC-95293BB7FFED}">
  <sheetPr>
    <pageSetUpPr fitToPage="1"/>
  </sheetPr>
  <dimension ref="A2:J17"/>
  <sheetViews>
    <sheetView workbookViewId="0">
      <selection activeCell="F4" sqref="F4:F14"/>
    </sheetView>
  </sheetViews>
  <sheetFormatPr defaultRowHeight="12.75"/>
  <cols>
    <col min="1" max="1" width="7.140625" style="50" customWidth="1"/>
    <col min="2" max="2" width="38" style="50" customWidth="1"/>
    <col min="3" max="3" width="20" style="50" customWidth="1"/>
    <col min="4" max="4" width="9.85546875" style="50" customWidth="1"/>
    <col min="5" max="5" width="5.5703125" style="50" customWidth="1"/>
    <col min="6" max="6" width="11.42578125" style="50" customWidth="1"/>
    <col min="7" max="7" width="7.5703125" style="50" customWidth="1"/>
    <col min="8" max="8" width="11.7109375" style="50" customWidth="1"/>
    <col min="9" max="9" width="11.85546875" style="50" customWidth="1"/>
    <col min="10" max="10" width="11.7109375" style="50" customWidth="1"/>
    <col min="11" max="16384" width="9.140625" style="50"/>
  </cols>
  <sheetData>
    <row r="2" spans="1:10" ht="13.5" thickBot="1">
      <c r="A2" s="6" t="s">
        <v>195</v>
      </c>
      <c r="B2" s="2"/>
      <c r="C2" s="1"/>
      <c r="D2" s="1"/>
      <c r="E2" s="1"/>
      <c r="F2" s="1"/>
      <c r="G2" s="1"/>
      <c r="H2" s="3"/>
      <c r="I2" s="4"/>
      <c r="J2" s="5"/>
    </row>
    <row r="3" spans="1:10" ht="39" thickBot="1">
      <c r="A3" s="28" t="s">
        <v>62</v>
      </c>
      <c r="B3" s="29" t="s">
        <v>75</v>
      </c>
      <c r="C3" s="29" t="s">
        <v>64</v>
      </c>
      <c r="D3" s="29" t="s">
        <v>65</v>
      </c>
      <c r="E3" s="30" t="s">
        <v>0</v>
      </c>
      <c r="F3" s="29" t="s">
        <v>66</v>
      </c>
      <c r="G3" s="30" t="s">
        <v>63</v>
      </c>
      <c r="H3" s="30" t="s">
        <v>67</v>
      </c>
      <c r="I3" s="31" t="s">
        <v>68</v>
      </c>
      <c r="J3" s="32" t="s">
        <v>69</v>
      </c>
    </row>
    <row r="4" spans="1:10" ht="25.5">
      <c r="A4" s="19">
        <v>1</v>
      </c>
      <c r="B4" s="75" t="s">
        <v>95</v>
      </c>
      <c r="C4" s="76"/>
      <c r="D4" s="77">
        <v>100</v>
      </c>
      <c r="E4" s="54" t="s">
        <v>1</v>
      </c>
      <c r="F4" s="20"/>
      <c r="G4" s="55">
        <v>0.05</v>
      </c>
      <c r="H4" s="21">
        <f t="shared" ref="H4" si="0">ROUND(F4*(1+G4),2)</f>
        <v>0</v>
      </c>
      <c r="I4" s="56">
        <f t="shared" ref="I4" si="1">D4*F4</f>
        <v>0</v>
      </c>
      <c r="J4" s="57">
        <f t="shared" ref="J4" si="2">D4*H4</f>
        <v>0</v>
      </c>
    </row>
    <row r="5" spans="1:10">
      <c r="A5" s="33">
        <v>2</v>
      </c>
      <c r="B5" s="23" t="s">
        <v>223</v>
      </c>
      <c r="C5" s="65"/>
      <c r="D5" s="66">
        <v>140</v>
      </c>
      <c r="E5" s="61" t="s">
        <v>1</v>
      </c>
      <c r="F5" s="9"/>
      <c r="G5" s="62">
        <v>0.05</v>
      </c>
      <c r="H5" s="10">
        <f t="shared" ref="H5:H14" si="3">ROUND(F5*(1+G5),2)</f>
        <v>0</v>
      </c>
      <c r="I5" s="63">
        <f t="shared" ref="I5:I14" si="4">D5*F5</f>
        <v>0</v>
      </c>
      <c r="J5" s="64">
        <f t="shared" ref="J5:J14" si="5">D5*H5</f>
        <v>0</v>
      </c>
    </row>
    <row r="6" spans="1:10">
      <c r="A6" s="33">
        <v>3</v>
      </c>
      <c r="B6" s="58" t="s">
        <v>134</v>
      </c>
      <c r="C6" s="59"/>
      <c r="D6" s="60">
        <v>120</v>
      </c>
      <c r="E6" s="61" t="s">
        <v>1</v>
      </c>
      <c r="F6" s="9"/>
      <c r="G6" s="62">
        <v>0.05</v>
      </c>
      <c r="H6" s="10">
        <f t="shared" si="3"/>
        <v>0</v>
      </c>
      <c r="I6" s="63">
        <f t="shared" si="4"/>
        <v>0</v>
      </c>
      <c r="J6" s="64">
        <f t="shared" si="5"/>
        <v>0</v>
      </c>
    </row>
    <row r="7" spans="1:10" ht="25.5">
      <c r="A7" s="33">
        <v>4</v>
      </c>
      <c r="B7" s="58" t="s">
        <v>100</v>
      </c>
      <c r="C7" s="59"/>
      <c r="D7" s="60">
        <v>200</v>
      </c>
      <c r="E7" s="61" t="s">
        <v>1</v>
      </c>
      <c r="F7" s="9"/>
      <c r="G7" s="62">
        <v>0.05</v>
      </c>
      <c r="H7" s="10">
        <f t="shared" si="3"/>
        <v>0</v>
      </c>
      <c r="I7" s="63">
        <f t="shared" si="4"/>
        <v>0</v>
      </c>
      <c r="J7" s="64">
        <f t="shared" si="5"/>
        <v>0</v>
      </c>
    </row>
    <row r="8" spans="1:10" ht="25.5">
      <c r="A8" s="33">
        <v>5</v>
      </c>
      <c r="B8" s="58" t="s">
        <v>99</v>
      </c>
      <c r="C8" s="59"/>
      <c r="D8" s="60">
        <v>600</v>
      </c>
      <c r="E8" s="61" t="s">
        <v>1</v>
      </c>
      <c r="F8" s="9"/>
      <c r="G8" s="62">
        <v>0.05</v>
      </c>
      <c r="H8" s="10">
        <f t="shared" si="3"/>
        <v>0</v>
      </c>
      <c r="I8" s="63">
        <f t="shared" si="4"/>
        <v>0</v>
      </c>
      <c r="J8" s="64">
        <f t="shared" si="5"/>
        <v>0</v>
      </c>
    </row>
    <row r="9" spans="1:10" ht="25.5">
      <c r="A9" s="33">
        <v>6</v>
      </c>
      <c r="B9" s="58" t="s">
        <v>97</v>
      </c>
      <c r="C9" s="59"/>
      <c r="D9" s="60">
        <v>100</v>
      </c>
      <c r="E9" s="61" t="s">
        <v>1</v>
      </c>
      <c r="F9" s="9"/>
      <c r="G9" s="62">
        <v>0.05</v>
      </c>
      <c r="H9" s="10">
        <f t="shared" si="3"/>
        <v>0</v>
      </c>
      <c r="I9" s="63">
        <f t="shared" si="4"/>
        <v>0</v>
      </c>
      <c r="J9" s="64">
        <f t="shared" si="5"/>
        <v>0</v>
      </c>
    </row>
    <row r="10" spans="1:10">
      <c r="A10" s="33">
        <v>7</v>
      </c>
      <c r="B10" s="58" t="s">
        <v>224</v>
      </c>
      <c r="C10" s="59"/>
      <c r="D10" s="60">
        <v>20</v>
      </c>
      <c r="E10" s="61" t="s">
        <v>1</v>
      </c>
      <c r="F10" s="9"/>
      <c r="G10" s="62">
        <v>0.05</v>
      </c>
      <c r="H10" s="10">
        <f t="shared" si="3"/>
        <v>0</v>
      </c>
      <c r="I10" s="63">
        <f t="shared" si="4"/>
        <v>0</v>
      </c>
      <c r="J10" s="64">
        <f t="shared" si="5"/>
        <v>0</v>
      </c>
    </row>
    <row r="11" spans="1:10" ht="25.5">
      <c r="A11" s="33">
        <v>8</v>
      </c>
      <c r="B11" s="58" t="s">
        <v>98</v>
      </c>
      <c r="C11" s="59"/>
      <c r="D11" s="60">
        <v>300</v>
      </c>
      <c r="E11" s="61" t="s">
        <v>1</v>
      </c>
      <c r="F11" s="9"/>
      <c r="G11" s="62">
        <v>0.05</v>
      </c>
      <c r="H11" s="10">
        <f t="shared" si="3"/>
        <v>0</v>
      </c>
      <c r="I11" s="63">
        <f t="shared" si="4"/>
        <v>0</v>
      </c>
      <c r="J11" s="64">
        <f t="shared" si="5"/>
        <v>0</v>
      </c>
    </row>
    <row r="12" spans="1:10" ht="28.5" customHeight="1">
      <c r="A12" s="33">
        <v>9</v>
      </c>
      <c r="B12" s="58" t="s">
        <v>55</v>
      </c>
      <c r="C12" s="59"/>
      <c r="D12" s="60">
        <v>600</v>
      </c>
      <c r="E12" s="61" t="s">
        <v>1</v>
      </c>
      <c r="F12" s="9"/>
      <c r="G12" s="62">
        <v>0.05</v>
      </c>
      <c r="H12" s="10">
        <f t="shared" si="3"/>
        <v>0</v>
      </c>
      <c r="I12" s="63">
        <f t="shared" si="4"/>
        <v>0</v>
      </c>
      <c r="J12" s="64">
        <f t="shared" si="5"/>
        <v>0</v>
      </c>
    </row>
    <row r="13" spans="1:10">
      <c r="A13" s="33">
        <v>10</v>
      </c>
      <c r="B13" s="58" t="s">
        <v>84</v>
      </c>
      <c r="C13" s="59"/>
      <c r="D13" s="60">
        <v>40</v>
      </c>
      <c r="E13" s="61" t="s">
        <v>1</v>
      </c>
      <c r="F13" s="9"/>
      <c r="G13" s="62">
        <v>0.05</v>
      </c>
      <c r="H13" s="10">
        <f t="shared" si="3"/>
        <v>0</v>
      </c>
      <c r="I13" s="63">
        <f t="shared" si="4"/>
        <v>0</v>
      </c>
      <c r="J13" s="64">
        <f t="shared" si="5"/>
        <v>0</v>
      </c>
    </row>
    <row r="14" spans="1:10" ht="26.25" thickBot="1">
      <c r="A14" s="34">
        <v>11</v>
      </c>
      <c r="B14" s="42" t="s">
        <v>96</v>
      </c>
      <c r="C14" s="41"/>
      <c r="D14" s="79">
        <v>600</v>
      </c>
      <c r="E14" s="70" t="s">
        <v>1</v>
      </c>
      <c r="F14" s="25"/>
      <c r="G14" s="71">
        <v>0.05</v>
      </c>
      <c r="H14" s="35">
        <f t="shared" si="3"/>
        <v>0</v>
      </c>
      <c r="I14" s="72">
        <f t="shared" si="4"/>
        <v>0</v>
      </c>
      <c r="J14" s="73">
        <f t="shared" si="5"/>
        <v>0</v>
      </c>
    </row>
    <row r="15" spans="1:10" ht="13.5" thickBot="1">
      <c r="A15" s="11"/>
      <c r="B15" s="11"/>
      <c r="C15" s="11"/>
      <c r="D15" s="80"/>
      <c r="E15" s="11"/>
      <c r="F15" s="11"/>
      <c r="G15" s="11"/>
      <c r="H15" s="11" t="s">
        <v>74</v>
      </c>
      <c r="I15" s="43"/>
      <c r="J15" s="8">
        <f>SUM(J4:J14)</f>
        <v>0</v>
      </c>
    </row>
    <row r="17" spans="3:3">
      <c r="C17" s="74"/>
    </row>
  </sheetData>
  <autoFilter ref="A3:J3" xr:uid="{4E32CE91-639D-457B-90AC-95293BB7FFED}">
    <sortState xmlns:xlrd2="http://schemas.microsoft.com/office/spreadsheetml/2017/richdata2" ref="A4:J13">
      <sortCondition ref="B3"/>
    </sortState>
  </autoFilter>
  <pageMargins left="0.31496062992125984" right="0.31496062992125984" top="0.27559055118110237" bottom="0.27559055118110237" header="0.31496062992125984" footer="0.31496062992125984"/>
  <pageSetup paperSize="9" scale="7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9B9CD-05D9-4E5E-B079-2D928A046DA9}">
  <sheetPr>
    <pageSetUpPr fitToPage="1"/>
  </sheetPr>
  <dimension ref="A1:AS10"/>
  <sheetViews>
    <sheetView zoomScaleNormal="100" workbookViewId="0">
      <selection activeCell="A14" sqref="A14"/>
    </sheetView>
  </sheetViews>
  <sheetFormatPr defaultRowHeight="12.75"/>
  <cols>
    <col min="1" max="1" width="44.140625" style="50" customWidth="1"/>
    <col min="2" max="2" width="14.28515625" style="50" customWidth="1"/>
    <col min="3" max="11" width="9.140625" style="50"/>
    <col min="12" max="12" width="9.140625" style="88"/>
    <col min="13" max="18" width="9.140625" style="50"/>
    <col min="19" max="23" width="9.140625" style="80"/>
    <col min="24" max="28" width="9.140625" style="89"/>
    <col min="29" max="45" width="9.140625" style="88"/>
    <col min="46" max="16384" width="9.140625" style="50"/>
  </cols>
  <sheetData>
    <row r="1" spans="1:2" ht="13.5" thickBot="1">
      <c r="A1" s="86" t="s">
        <v>228</v>
      </c>
      <c r="B1" s="87" t="s">
        <v>229</v>
      </c>
    </row>
    <row r="2" spans="1:2" ht="16.5" customHeight="1">
      <c r="A2" s="47" t="s">
        <v>90</v>
      </c>
      <c r="B2" s="90">
        <f>'Pakiet 1'!J66</f>
        <v>0</v>
      </c>
    </row>
    <row r="3" spans="1:2" ht="16.5" customHeight="1">
      <c r="A3" s="45" t="s">
        <v>231</v>
      </c>
      <c r="B3" s="91">
        <f>'Pakiet 2'!J39</f>
        <v>0</v>
      </c>
    </row>
    <row r="4" spans="1:2" ht="16.5" customHeight="1">
      <c r="A4" s="49" t="s">
        <v>232</v>
      </c>
      <c r="B4" s="91">
        <f>'Pakiet 3'!J14</f>
        <v>0</v>
      </c>
    </row>
    <row r="5" spans="1:2" ht="16.5" customHeight="1">
      <c r="A5" s="45" t="s">
        <v>233</v>
      </c>
      <c r="B5" s="91">
        <f>'Pakiet 4'!J6</f>
        <v>0</v>
      </c>
    </row>
    <row r="6" spans="1:2" ht="16.5" customHeight="1">
      <c r="A6" s="45" t="s">
        <v>193</v>
      </c>
      <c r="B6" s="91">
        <f>'Pakiet 5'!J17</f>
        <v>0</v>
      </c>
    </row>
    <row r="7" spans="1:2" ht="16.5" customHeight="1">
      <c r="A7" s="45" t="s">
        <v>194</v>
      </c>
      <c r="B7" s="91">
        <f>'Pakiet 6'!J15</f>
        <v>0</v>
      </c>
    </row>
    <row r="8" spans="1:2" ht="16.5" customHeight="1">
      <c r="A8" s="45" t="s">
        <v>227</v>
      </c>
      <c r="B8" s="91">
        <f>'Pakiet 7'!J12</f>
        <v>0</v>
      </c>
    </row>
    <row r="9" spans="1:2" ht="16.5" customHeight="1" thickBot="1">
      <c r="A9" s="46" t="s">
        <v>195</v>
      </c>
      <c r="B9" s="92">
        <f>'Pakiet 8'!J15</f>
        <v>0</v>
      </c>
    </row>
    <row r="10" spans="1:2" ht="16.5" customHeight="1" thickBot="1">
      <c r="A10" s="48" t="s">
        <v>230</v>
      </c>
      <c r="B10" s="93">
        <f>SUM(B2:B9)</f>
        <v>0</v>
      </c>
    </row>
  </sheetData>
  <phoneticPr fontId="6" type="noConversion"/>
  <pageMargins left="0.31496062992125984" right="0.31496062992125984" top="0.27559055118110237" bottom="0.27559055118110237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suma</vt:lpstr>
    </vt:vector>
  </TitlesOfParts>
  <Company>Szpital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Załącznik_nr_1a-formularz_cenowy-kosztorys</dc:title>
  <dc:creator>Jakub Gąsiorowski</dc:creator>
  <cp:lastModifiedBy>DAG</cp:lastModifiedBy>
  <cp:lastPrinted>2024-09-04T10:27:24Z</cp:lastPrinted>
  <dcterms:created xsi:type="dcterms:W3CDTF">2010-07-30T09:11:43Z</dcterms:created>
  <dcterms:modified xsi:type="dcterms:W3CDTF">2024-09-04T10:29:17Z</dcterms:modified>
</cp:coreProperties>
</file>