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user\Desktop\DO ZROBIENIA NOWE\SZPITAL ELBLĄG  27,01,2023\do podpisu\"/>
    </mc:Choice>
  </mc:AlternateContent>
  <xr:revisionPtr revIDLastSave="0" documentId="8_{2AE3E49C-305A-46F7-B57A-989FF2412E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yprawy" sheetId="1" r:id="rId1"/>
  </sheets>
  <definedNames>
    <definedName name="_xlnm.Print_Area" localSheetId="0">Przyprawy!$A$1:$J$102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I8" i="1" l="1"/>
  <c r="I11" i="1"/>
  <c r="I15" i="1"/>
  <c r="I42" i="1"/>
  <c r="I45" i="1"/>
  <c r="I48" i="1"/>
  <c r="I59" i="1"/>
  <c r="I69" i="1"/>
  <c r="I83" i="1"/>
  <c r="I84" i="1"/>
  <c r="H7" i="1"/>
  <c r="I7" i="1" s="1"/>
  <c r="H8" i="1"/>
  <c r="H9" i="1"/>
  <c r="I9" i="1" s="1"/>
  <c r="H10" i="1"/>
  <c r="I10" i="1" s="1"/>
  <c r="H11" i="1"/>
  <c r="H12" i="1"/>
  <c r="I12" i="1" s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H46" i="1"/>
  <c r="I46" i="1" s="1"/>
  <c r="H47" i="1"/>
  <c r="I47" i="1" s="1"/>
  <c r="H48" i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H84" i="1"/>
  <c r="H85" i="1"/>
  <c r="I85" i="1" s="1"/>
  <c r="H86" i="1"/>
  <c r="I86" i="1" s="1"/>
  <c r="H87" i="1"/>
  <c r="I87" i="1" s="1"/>
  <c r="H88" i="1"/>
  <c r="I88" i="1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I6" i="1"/>
  <c r="H6" i="1"/>
  <c r="F6" i="1"/>
  <c r="I26" i="1" l="1"/>
  <c r="I89" i="1" s="1"/>
  <c r="H89" i="1"/>
</calcChain>
</file>

<file path=xl/sharedStrings.xml><?xml version="1.0" encoding="utf-8"?>
<sst xmlns="http://schemas.openxmlformats.org/spreadsheetml/2006/main" count="270" uniqueCount="162">
  <si>
    <t>Załącznik nr 1.1 - formularz asortymentowo-cenowy</t>
  </si>
  <si>
    <t>Pakiet 1 - PRZYPRAWY I KONCENTRATY SPOŻYWCZE, PRZETWORY OWOCOWO-WARZYWNE, ARTYKUŁY SYPKIE</t>
  </si>
  <si>
    <t>Lp.</t>
  </si>
  <si>
    <t>Nazwa produktu</t>
  </si>
  <si>
    <t>J.M.</t>
  </si>
  <si>
    <t>Ilość</t>
  </si>
  <si>
    <t>Cena
 netto</t>
  </si>
  <si>
    <t>Cena 
brutto</t>
  </si>
  <si>
    <t>VAT %</t>
  </si>
  <si>
    <t>Wartość 
netto</t>
  </si>
  <si>
    <t>Wartość
 brutto</t>
  </si>
  <si>
    <t>Uwagi
 dot. opakowania 
produktu</t>
  </si>
  <si>
    <t>Olej uniwersalny rzepakowy</t>
  </si>
  <si>
    <t>litr</t>
  </si>
  <si>
    <t>butelka 1 litrowa</t>
  </si>
  <si>
    <t>Ocet</t>
  </si>
  <si>
    <t>butelka 0,5 litrowa</t>
  </si>
  <si>
    <t>Sól kamienna</t>
  </si>
  <si>
    <t>kg</t>
  </si>
  <si>
    <t>worek 1 kg</t>
  </si>
  <si>
    <t>Oregano</t>
  </si>
  <si>
    <t>opakowania do 1 kg</t>
  </si>
  <si>
    <t>Bazylia</t>
  </si>
  <si>
    <t>Liść laurowy</t>
  </si>
  <si>
    <t>Papryka mielona</t>
  </si>
  <si>
    <t>opakowanie do 0,50 kg</t>
  </si>
  <si>
    <t>Majeranek</t>
  </si>
  <si>
    <t>Kwasek cytrynowy</t>
  </si>
  <si>
    <t>Pieprz mielony</t>
  </si>
  <si>
    <t>Ziele angielskie</t>
  </si>
  <si>
    <t>Tymianek</t>
  </si>
  <si>
    <t>Ciecierzyca</t>
  </si>
  <si>
    <t>opakowanie do 10 kg</t>
  </si>
  <si>
    <t>Pieprz ziołowy</t>
  </si>
  <si>
    <t>opakowanie 1 kg</t>
  </si>
  <si>
    <t>Cynamon</t>
  </si>
  <si>
    <t>Majonez</t>
  </si>
  <si>
    <t xml:space="preserve">słoik od  0,5 do 1 litr; 
zawartość żóltka jaja od 6% </t>
  </si>
  <si>
    <t>Musztarda</t>
  </si>
  <si>
    <t>słoik od  0,5 do 1 litr
lub opak.plast.tuba 0,5 do 1litr</t>
  </si>
  <si>
    <t>Przyprawa do kurczaka złocista</t>
  </si>
  <si>
    <t>opakowanie do 50-100g</t>
  </si>
  <si>
    <t>Ketchup 60%</t>
  </si>
  <si>
    <t xml:space="preserve">słoik od  0,5 do 1 litr
lub opak.plast.tuba 0,5 do 1litr;
zawartość pomidorów 160g w 100g produktu </t>
  </si>
  <si>
    <t>Koncentrat pomidorowy 30%</t>
  </si>
  <si>
    <t>słoik 0,900 kg , puszka 4,5kg</t>
  </si>
  <si>
    <t>Groszek konserwowy</t>
  </si>
  <si>
    <t>puszka masa netto 240g</t>
  </si>
  <si>
    <t>Kukurydza konserwowa</t>
  </si>
  <si>
    <t xml:space="preserve"> puszka masa netto 220-225g</t>
  </si>
  <si>
    <t>Chrzan konserwowy</t>
  </si>
  <si>
    <t>słoik masa netto 290 g</t>
  </si>
  <si>
    <t>Fasolka konserwowa-szparagowa cięta</t>
  </si>
  <si>
    <t>słoik masa netto 510 g lub puszka masa netto 1,5 kg</t>
  </si>
  <si>
    <t>Seler konserwowy</t>
  </si>
  <si>
    <t>słoik masa netto 160 g</t>
  </si>
  <si>
    <t>Tuńczyk kawałki w sosie własnym</t>
  </si>
  <si>
    <t xml:space="preserve"> puszka masa netto 120 g</t>
  </si>
  <si>
    <t>Ogórek konserwowy</t>
  </si>
  <si>
    <t>słoik masa netto 450 g</t>
  </si>
  <si>
    <t xml:space="preserve">Dżem bezpestkowy </t>
  </si>
  <si>
    <t>słoik masa netto 280g-300g, truskawka, malina, brzoskwinia, czarna porzeczka</t>
  </si>
  <si>
    <t xml:space="preserve">Fasola czerwona konserwowa </t>
  </si>
  <si>
    <t>puszka masa netto 240 g</t>
  </si>
  <si>
    <t>Sok bobo fruit</t>
  </si>
  <si>
    <t>szt</t>
  </si>
  <si>
    <t>opakowanie 175 ml</t>
  </si>
  <si>
    <t xml:space="preserve">Sok przecierowy  jabłko, marchew </t>
  </si>
  <si>
    <t xml:space="preserve">opakowanie 200- 330 ml wzbogacowy w witaminy C, zawartość błonnika 0,6g </t>
  </si>
  <si>
    <t xml:space="preserve">Mus jabłkowy bez cukru </t>
  </si>
  <si>
    <t>opakowanie 1 kg, słoik</t>
  </si>
  <si>
    <t xml:space="preserve">Jabłko kostka mus </t>
  </si>
  <si>
    <t xml:space="preserve">opakowanie 1 kg, słoik </t>
  </si>
  <si>
    <t xml:space="preserve">Syrop owocowy </t>
  </si>
  <si>
    <t>opakowanie 1 l</t>
  </si>
  <si>
    <t>Sok pomidorowy</t>
  </si>
  <si>
    <t>opakowanie 200 ml</t>
  </si>
  <si>
    <t>Miód pszczeli</t>
  </si>
  <si>
    <t xml:space="preserve">Kakao </t>
  </si>
  <si>
    <t>opakowanie 1kg</t>
  </si>
  <si>
    <t>Szczaw konserwowy</t>
  </si>
  <si>
    <t xml:space="preserve"> słoik masa netto </t>
  </si>
  <si>
    <t>Mąka pszenna</t>
  </si>
  <si>
    <t>Mąka ziemniaczana</t>
  </si>
  <si>
    <t>Kasza manna</t>
  </si>
  <si>
    <t>Kasza jęczmienna</t>
  </si>
  <si>
    <t>Płatki owsiane</t>
  </si>
  <si>
    <t>Kotlety sojowe</t>
  </si>
  <si>
    <t>Makaron spagethii</t>
  </si>
  <si>
    <t xml:space="preserve">opakowanie 1kg </t>
  </si>
  <si>
    <t xml:space="preserve">Makaron świderki </t>
  </si>
  <si>
    <t xml:space="preserve">opakowanie od 1kg do 10kg </t>
  </si>
  <si>
    <t xml:space="preserve">Makaron zacierka 6 jajeczny </t>
  </si>
  <si>
    <t xml:space="preserve">Makaron nitki 6 jajeczny  </t>
  </si>
  <si>
    <t>Koncentrat barszczu czerwonego</t>
  </si>
  <si>
    <t>litry</t>
  </si>
  <si>
    <t>opakowanie 300ml zawartość koncentratu buraków 59,2%</t>
  </si>
  <si>
    <t>Soczewica</t>
  </si>
  <si>
    <t>opakowanie do 1kg</t>
  </si>
  <si>
    <t>Ryż</t>
  </si>
  <si>
    <t>Herbata granulowana czarna</t>
  </si>
  <si>
    <t>opakowanie do 1 kg</t>
  </si>
  <si>
    <t>Herbata miętowa</t>
  </si>
  <si>
    <t>Herbata owocowa</t>
  </si>
  <si>
    <t xml:space="preserve">kg </t>
  </si>
  <si>
    <t>Kasza gryczana</t>
  </si>
  <si>
    <t>czarna pożeczka /aronia granulowana ,susz</t>
  </si>
  <si>
    <t>Groch łuskany</t>
  </si>
  <si>
    <t>Fasola biała</t>
  </si>
  <si>
    <t>Cukier</t>
  </si>
  <si>
    <t>opakowanie zbiorcze-karton 10-50 kg</t>
  </si>
  <si>
    <t>Cukier waniliowy</t>
  </si>
  <si>
    <t>opakowanie zbiorcze-karton 0,50 kg</t>
  </si>
  <si>
    <t>Budyń</t>
  </si>
  <si>
    <t>opakowanie zbiorcze-karton 1 kg</t>
  </si>
  <si>
    <t>Kisiel</t>
  </si>
  <si>
    <t>Galaretka owocowa</t>
  </si>
  <si>
    <t>Żelatyna</t>
  </si>
  <si>
    <t>Płatki kukurydziane/ kulki czekoladowe</t>
  </si>
  <si>
    <t>Wafle ryżowe</t>
  </si>
  <si>
    <t>opakowanie 0,3</t>
  </si>
  <si>
    <t xml:space="preserve">Chrupki kukurydziane pałeczki / świderki </t>
  </si>
  <si>
    <t>opakowanie  od 0,3 do 1 kg</t>
  </si>
  <si>
    <t>Biszkopty</t>
  </si>
  <si>
    <t>opakowanie od 0,3 do 1 kg</t>
  </si>
  <si>
    <t>Herbatniki maslane</t>
  </si>
  <si>
    <t>opakowanie od 0,25</t>
  </si>
  <si>
    <t>Zakwas na żur</t>
  </si>
  <si>
    <t>butelki od 0,5 do 1 litra</t>
  </si>
  <si>
    <t>Chleb bezglutenowy</t>
  </si>
  <si>
    <t>opakowanie 300g</t>
  </si>
  <si>
    <t>Kasza jaglana</t>
  </si>
  <si>
    <t>opakowanie od 0,5 do 1 kg</t>
  </si>
  <si>
    <t>Zupa jarzynowa z mięsem</t>
  </si>
  <si>
    <t>słoiczki 125 g</t>
  </si>
  <si>
    <t xml:space="preserve">Zupa jarzynowa </t>
  </si>
  <si>
    <t>Przetarta marchewka</t>
  </si>
  <si>
    <t>Przetarte jabłko</t>
  </si>
  <si>
    <t>Makaron razowy</t>
  </si>
  <si>
    <t>opakowanie do 10kg</t>
  </si>
  <si>
    <t>Słonecznik łuskany</t>
  </si>
  <si>
    <t>opakowanie 100 g</t>
  </si>
  <si>
    <t>Ananasy w syropie</t>
  </si>
  <si>
    <t>szt.</t>
  </si>
  <si>
    <t>puszka masa netto 340 g</t>
  </si>
  <si>
    <t>Rodzynki</t>
  </si>
  <si>
    <t>opakowanie 100g</t>
  </si>
  <si>
    <t>Przyprawa typu ,,Maggi""</t>
  </si>
  <si>
    <t>l</t>
  </si>
  <si>
    <t>Przyprawa typu ,,Kucharek''</t>
  </si>
  <si>
    <t>opakowanie 200g</t>
  </si>
  <si>
    <t>Kleik ryżowy sypki</t>
  </si>
  <si>
    <t>opakowanie 160 g</t>
  </si>
  <si>
    <t>RAZEM</t>
  </si>
  <si>
    <t>Dostawy: 2x w tygodniu wtorek, piątek po uzgodnieniu z Kierownikiem Działu Żywienia</t>
  </si>
  <si>
    <t>Ofertę podpisano podpisem elektronicznym przez osobę/y uprawnioną/e</t>
  </si>
  <si>
    <t>do reprezentowania Wykonawcy/Wykonawców wspólnie ubiegających się o udzielenie zamówienia</t>
  </si>
  <si>
    <t xml:space="preserve">do ceny zostanie doliczony podatek VAT  0,8,23 % </t>
  </si>
  <si>
    <t>UNIMA-POL BIERNACKI ,DOMINIKOWSKI SP.K.</t>
  </si>
  <si>
    <t xml:space="preserve">Marcin Zegzuła </t>
  </si>
  <si>
    <t>Całkowity koszt zamówienia netto wynosi: 275691,70 Zł</t>
  </si>
  <si>
    <r>
      <t>Wartość brutto wynosi: 281530,91</t>
    </r>
    <r>
      <rPr>
        <b/>
        <sz val="10"/>
        <rFont val="Tahoma"/>
        <family val="2"/>
        <charset val="238"/>
      </rPr>
      <t xml:space="preserve"> </t>
    </r>
    <r>
      <rPr>
        <sz val="10"/>
        <rFont val="Tahoma"/>
        <family val="2"/>
        <charset val="238"/>
      </rPr>
      <t xml:space="preserve">zł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</si>
</sst>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8"/>
      <name val="Tahoma"/>
      <family val="2"/>
      <charset val="238"/>
    </font>
    <font>
      <b/>
      <sz val="10.5"/>
      <name val="Tahoma"/>
      <family val="2"/>
      <charset val="238"/>
    </font>
    <font>
      <b/>
      <sz val="8"/>
      <name val="Tahoma"/>
      <family val="2"/>
      <charset val="238"/>
    </font>
    <font>
      <sz val="10"/>
      <name val="Arial CE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vertical="center"/>
    </xf>
    <xf numFmtId="3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/>
    </xf>
    <xf numFmtId="9" fontId="6" fillId="0" borderId="10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3" fontId="4" fillId="2" borderId="9" xfId="0" applyNumberFormat="1" applyFont="1" applyFill="1" applyBorder="1" applyAlignment="1">
      <alignment vertical="center"/>
    </xf>
    <xf numFmtId="2" fontId="4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2" fontId="4" fillId="0" borderId="9" xfId="0" applyNumberFormat="1" applyFont="1" applyBorder="1" applyAlignment="1">
      <alignment vertical="center"/>
    </xf>
    <xf numFmtId="2" fontId="4" fillId="0" borderId="11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9" fontId="6" fillId="0" borderId="9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vertical="center"/>
    </xf>
    <xf numFmtId="2" fontId="4" fillId="0" borderId="10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vertical="center"/>
    </xf>
    <xf numFmtId="2" fontId="4" fillId="0" borderId="14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/>
    </xf>
    <xf numFmtId="9" fontId="6" fillId="0" borderId="15" xfId="0" applyNumberFormat="1" applyFont="1" applyBorder="1" applyAlignment="1">
      <alignment horizontal="center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vertical="center"/>
    </xf>
    <xf numFmtId="2" fontId="4" fillId="0" borderId="17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/>
    </xf>
    <xf numFmtId="9" fontId="6" fillId="0" borderId="18" xfId="0" applyNumberFormat="1" applyFont="1" applyBorder="1" applyAlignment="1">
      <alignment horizontal="center"/>
    </xf>
    <xf numFmtId="2" fontId="4" fillId="0" borderId="19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164" fontId="6" fillId="0" borderId="20" xfId="1" applyFont="1" applyBorder="1" applyAlignment="1">
      <alignment horizontal="center"/>
    </xf>
    <xf numFmtId="0" fontId="8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8" fontId="4" fillId="0" borderId="0" xfId="0" applyNumberFormat="1" applyFont="1" applyAlignment="1">
      <alignment horizontal="center"/>
    </xf>
    <xf numFmtId="8" fontId="4" fillId="0" borderId="0" xfId="0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"/>
  <sheetViews>
    <sheetView tabSelected="1" view="pageBreakPreview" topLeftCell="A64" zoomScaleNormal="100" zoomScaleSheetLayoutView="100" workbookViewId="0">
      <selection activeCell="B93" sqref="A93:XFD93"/>
    </sheetView>
  </sheetViews>
  <sheetFormatPr defaultRowHeight="12.75" x14ac:dyDescent="0.2"/>
  <cols>
    <col min="1" max="1" width="4.85546875" customWidth="1"/>
    <col min="2" max="2" width="25.85546875" customWidth="1"/>
    <col min="3" max="3" width="11" customWidth="1"/>
    <col min="4" max="4" width="9.140625" customWidth="1"/>
    <col min="5" max="5" width="10.85546875" customWidth="1"/>
    <col min="6" max="6" width="8.140625" customWidth="1"/>
    <col min="7" max="7" width="7.42578125" style="65" customWidth="1"/>
    <col min="8" max="8" width="14.85546875" customWidth="1"/>
    <col min="9" max="9" width="15.140625" customWidth="1"/>
    <col min="10" max="10" width="27.140625" customWidth="1"/>
  </cols>
  <sheetData>
    <row r="1" spans="1:10" ht="13.5" thickBot="1" x14ac:dyDescent="0.25">
      <c r="A1" s="1"/>
      <c r="B1" s="1"/>
      <c r="C1" s="1"/>
      <c r="D1" s="1"/>
      <c r="E1" s="1"/>
      <c r="F1" s="1"/>
      <c r="G1" s="2"/>
      <c r="H1" s="3" t="s">
        <v>0</v>
      </c>
      <c r="I1" s="3"/>
      <c r="J1" s="1"/>
    </row>
    <row r="2" spans="1:10" ht="13.5" thickTop="1" x14ac:dyDescent="0.2">
      <c r="A2" s="4"/>
      <c r="B2" s="4"/>
      <c r="C2" s="4"/>
      <c r="D2" s="4"/>
      <c r="E2" s="4"/>
      <c r="F2" s="4"/>
      <c r="G2" s="5"/>
      <c r="H2" s="6"/>
      <c r="I2" s="7"/>
      <c r="J2" s="4"/>
    </row>
    <row r="3" spans="1:10" ht="13.5" x14ac:dyDescent="0.2">
      <c r="A3" s="8"/>
      <c r="B3" s="9" t="s">
        <v>1</v>
      </c>
      <c r="C3" s="10"/>
      <c r="D3" s="11"/>
      <c r="E3" s="11"/>
      <c r="F3" s="11"/>
      <c r="G3" s="12"/>
      <c r="H3" s="12"/>
      <c r="I3" s="12"/>
      <c r="J3" s="8"/>
    </row>
    <row r="4" spans="1:10" ht="13.5" thickBot="1" x14ac:dyDescent="0.25">
      <c r="A4" s="8"/>
      <c r="B4" s="8"/>
      <c r="C4" s="8"/>
      <c r="D4" s="12"/>
      <c r="E4" s="12"/>
      <c r="F4" s="12"/>
      <c r="G4" s="12"/>
      <c r="H4" s="12"/>
      <c r="I4" s="12"/>
      <c r="J4" s="8"/>
    </row>
    <row r="5" spans="1:10" s="17" customFormat="1" ht="39" thickBot="1" x14ac:dyDescent="0.25">
      <c r="A5" s="13" t="s">
        <v>2</v>
      </c>
      <c r="B5" s="14" t="s">
        <v>3</v>
      </c>
      <c r="C5" s="14" t="s">
        <v>4</v>
      </c>
      <c r="D5" s="14" t="s">
        <v>5</v>
      </c>
      <c r="E5" s="15" t="s">
        <v>6</v>
      </c>
      <c r="F5" s="15" t="s">
        <v>7</v>
      </c>
      <c r="G5" s="14" t="s">
        <v>8</v>
      </c>
      <c r="H5" s="15" t="s">
        <v>9</v>
      </c>
      <c r="I5" s="15" t="s">
        <v>10</v>
      </c>
      <c r="J5" s="16" t="s">
        <v>11</v>
      </c>
    </row>
    <row r="6" spans="1:10" s="25" customFormat="1" ht="13.5" thickBot="1" x14ac:dyDescent="0.2">
      <c r="A6" s="18">
        <v>1</v>
      </c>
      <c r="B6" s="19" t="s">
        <v>12</v>
      </c>
      <c r="C6" s="20" t="s">
        <v>13</v>
      </c>
      <c r="D6" s="20">
        <v>1500</v>
      </c>
      <c r="E6" s="21">
        <v>14</v>
      </c>
      <c r="F6" s="22">
        <f>(E6*G6)+E6</f>
        <v>14</v>
      </c>
      <c r="G6" s="23">
        <v>0</v>
      </c>
      <c r="H6" s="22">
        <f>(D6*E6)</f>
        <v>21000</v>
      </c>
      <c r="I6" s="22">
        <f>(H6*G6)+H6</f>
        <v>21000</v>
      </c>
      <c r="J6" s="24" t="s">
        <v>14</v>
      </c>
    </row>
    <row r="7" spans="1:10" s="25" customFormat="1" ht="13.5" thickBot="1" x14ac:dyDescent="0.2">
      <c r="A7" s="26">
        <v>2</v>
      </c>
      <c r="B7" s="27" t="s">
        <v>15</v>
      </c>
      <c r="C7" s="28" t="s">
        <v>13</v>
      </c>
      <c r="D7" s="28">
        <v>200</v>
      </c>
      <c r="E7" s="29">
        <v>4.28</v>
      </c>
      <c r="F7" s="22">
        <f t="shared" ref="F7:F70" si="0">(E7*G7)+E7</f>
        <v>5.2644000000000002</v>
      </c>
      <c r="G7" s="30">
        <v>0.23</v>
      </c>
      <c r="H7" s="22">
        <f t="shared" ref="H7:H70" si="1">(D7*E7)</f>
        <v>856</v>
      </c>
      <c r="I7" s="22">
        <f t="shared" ref="I7:I70" si="2">(H7*G7)+H7</f>
        <v>1052.8800000000001</v>
      </c>
      <c r="J7" s="31" t="s">
        <v>16</v>
      </c>
    </row>
    <row r="8" spans="1:10" s="25" customFormat="1" ht="13.5" thickBot="1" x14ac:dyDescent="0.2">
      <c r="A8" s="32">
        <v>3</v>
      </c>
      <c r="B8" s="27" t="s">
        <v>17</v>
      </c>
      <c r="C8" s="28" t="s">
        <v>18</v>
      </c>
      <c r="D8" s="28">
        <v>1000</v>
      </c>
      <c r="E8" s="29">
        <v>2.1800000000000002</v>
      </c>
      <c r="F8" s="22">
        <f t="shared" si="0"/>
        <v>2.6814</v>
      </c>
      <c r="G8" s="30">
        <v>0.23</v>
      </c>
      <c r="H8" s="22">
        <f t="shared" si="1"/>
        <v>2180</v>
      </c>
      <c r="I8" s="22">
        <f t="shared" si="2"/>
        <v>2681.4</v>
      </c>
      <c r="J8" s="31" t="s">
        <v>19</v>
      </c>
    </row>
    <row r="9" spans="1:10" s="25" customFormat="1" ht="13.5" thickBot="1" x14ac:dyDescent="0.2">
      <c r="A9" s="26">
        <v>4</v>
      </c>
      <c r="B9" s="27" t="s">
        <v>20</v>
      </c>
      <c r="C9" s="28" t="s">
        <v>18</v>
      </c>
      <c r="D9" s="28">
        <v>2</v>
      </c>
      <c r="E9" s="29">
        <v>38.97</v>
      </c>
      <c r="F9" s="22">
        <f t="shared" si="0"/>
        <v>38.97</v>
      </c>
      <c r="G9" s="30">
        <v>0</v>
      </c>
      <c r="H9" s="22">
        <f t="shared" si="1"/>
        <v>77.94</v>
      </c>
      <c r="I9" s="22">
        <f t="shared" si="2"/>
        <v>77.94</v>
      </c>
      <c r="J9" s="31" t="s">
        <v>21</v>
      </c>
    </row>
    <row r="10" spans="1:10" s="25" customFormat="1" ht="13.5" thickBot="1" x14ac:dyDescent="0.2">
      <c r="A10" s="32">
        <v>5</v>
      </c>
      <c r="B10" s="27" t="s">
        <v>22</v>
      </c>
      <c r="C10" s="28" t="s">
        <v>18</v>
      </c>
      <c r="D10" s="28">
        <v>2</v>
      </c>
      <c r="E10" s="29">
        <v>27.4</v>
      </c>
      <c r="F10" s="22">
        <f t="shared" si="0"/>
        <v>27.4</v>
      </c>
      <c r="G10" s="30">
        <v>0</v>
      </c>
      <c r="H10" s="22">
        <f t="shared" si="1"/>
        <v>54.8</v>
      </c>
      <c r="I10" s="22">
        <f t="shared" si="2"/>
        <v>54.8</v>
      </c>
      <c r="J10" s="31" t="s">
        <v>21</v>
      </c>
    </row>
    <row r="11" spans="1:10" s="25" customFormat="1" ht="13.5" thickBot="1" x14ac:dyDescent="0.2">
      <c r="A11" s="32">
        <v>6</v>
      </c>
      <c r="B11" s="27" t="s">
        <v>23</v>
      </c>
      <c r="C11" s="28" t="s">
        <v>18</v>
      </c>
      <c r="D11" s="28">
        <v>8</v>
      </c>
      <c r="E11" s="29">
        <v>33.18</v>
      </c>
      <c r="F11" s="22">
        <f t="shared" si="0"/>
        <v>35.834400000000002</v>
      </c>
      <c r="G11" s="30">
        <v>0.08</v>
      </c>
      <c r="H11" s="22">
        <f t="shared" si="1"/>
        <v>265.44</v>
      </c>
      <c r="I11" s="22">
        <f t="shared" si="2"/>
        <v>286.67520000000002</v>
      </c>
      <c r="J11" s="31" t="s">
        <v>21</v>
      </c>
    </row>
    <row r="12" spans="1:10" s="25" customFormat="1" ht="15.75" customHeight="1" thickBot="1" x14ac:dyDescent="0.2">
      <c r="A12" s="26">
        <v>7</v>
      </c>
      <c r="B12" s="27" t="s">
        <v>24</v>
      </c>
      <c r="C12" s="28" t="s">
        <v>18</v>
      </c>
      <c r="D12" s="28">
        <v>4</v>
      </c>
      <c r="E12" s="29">
        <v>24.05</v>
      </c>
      <c r="F12" s="22">
        <f t="shared" si="0"/>
        <v>25.974</v>
      </c>
      <c r="G12" s="30">
        <v>0.08</v>
      </c>
      <c r="H12" s="22">
        <f t="shared" si="1"/>
        <v>96.2</v>
      </c>
      <c r="I12" s="22">
        <f t="shared" si="2"/>
        <v>103.896</v>
      </c>
      <c r="J12" s="31" t="s">
        <v>25</v>
      </c>
    </row>
    <row r="13" spans="1:10" s="25" customFormat="1" ht="15.75" customHeight="1" thickBot="1" x14ac:dyDescent="0.2">
      <c r="A13" s="32">
        <v>8</v>
      </c>
      <c r="B13" s="27" t="s">
        <v>26</v>
      </c>
      <c r="C13" s="28" t="s">
        <v>18</v>
      </c>
      <c r="D13" s="28">
        <v>24</v>
      </c>
      <c r="E13" s="29">
        <v>24.78</v>
      </c>
      <c r="F13" s="22">
        <f t="shared" si="0"/>
        <v>24.78</v>
      </c>
      <c r="G13" s="30">
        <v>0</v>
      </c>
      <c r="H13" s="22">
        <f t="shared" si="1"/>
        <v>594.72</v>
      </c>
      <c r="I13" s="22">
        <f t="shared" si="2"/>
        <v>594.72</v>
      </c>
      <c r="J13" s="31" t="s">
        <v>25</v>
      </c>
    </row>
    <row r="14" spans="1:10" s="25" customFormat="1" ht="13.5" thickBot="1" x14ac:dyDescent="0.2">
      <c r="A14" s="26">
        <v>9</v>
      </c>
      <c r="B14" s="27" t="s">
        <v>27</v>
      </c>
      <c r="C14" s="28" t="s">
        <v>18</v>
      </c>
      <c r="D14" s="28">
        <v>40</v>
      </c>
      <c r="E14" s="29">
        <v>19.7</v>
      </c>
      <c r="F14" s="22">
        <f t="shared" si="0"/>
        <v>24.230999999999998</v>
      </c>
      <c r="G14" s="30">
        <v>0.23</v>
      </c>
      <c r="H14" s="22">
        <f t="shared" si="1"/>
        <v>788</v>
      </c>
      <c r="I14" s="22">
        <f t="shared" si="2"/>
        <v>969.24</v>
      </c>
      <c r="J14" s="31" t="s">
        <v>21</v>
      </c>
    </row>
    <row r="15" spans="1:10" s="25" customFormat="1" ht="13.5" thickBot="1" x14ac:dyDescent="0.2">
      <c r="A15" s="32">
        <v>10</v>
      </c>
      <c r="B15" s="27" t="s">
        <v>28</v>
      </c>
      <c r="C15" s="28" t="s">
        <v>18</v>
      </c>
      <c r="D15" s="28">
        <v>50</v>
      </c>
      <c r="E15" s="29">
        <v>38.46</v>
      </c>
      <c r="F15" s="22">
        <f t="shared" si="0"/>
        <v>41.536799999999999</v>
      </c>
      <c r="G15" s="30">
        <v>0.08</v>
      </c>
      <c r="H15" s="22">
        <f t="shared" si="1"/>
        <v>1923</v>
      </c>
      <c r="I15" s="22">
        <f t="shared" si="2"/>
        <v>2076.84</v>
      </c>
      <c r="J15" s="31" t="s">
        <v>21</v>
      </c>
    </row>
    <row r="16" spans="1:10" s="25" customFormat="1" ht="13.5" thickBot="1" x14ac:dyDescent="0.2">
      <c r="A16" s="26">
        <v>11</v>
      </c>
      <c r="B16" s="27" t="s">
        <v>29</v>
      </c>
      <c r="C16" s="28" t="s">
        <v>18</v>
      </c>
      <c r="D16" s="28">
        <v>12</v>
      </c>
      <c r="E16" s="29">
        <v>77.849999999999994</v>
      </c>
      <c r="F16" s="22">
        <f t="shared" si="0"/>
        <v>84.077999999999989</v>
      </c>
      <c r="G16" s="30">
        <v>0.08</v>
      </c>
      <c r="H16" s="22">
        <f t="shared" si="1"/>
        <v>934.19999999999993</v>
      </c>
      <c r="I16" s="22">
        <f t="shared" si="2"/>
        <v>1008.9359999999999</v>
      </c>
      <c r="J16" s="31" t="s">
        <v>21</v>
      </c>
    </row>
    <row r="17" spans="1:10" s="25" customFormat="1" ht="13.5" thickBot="1" x14ac:dyDescent="0.2">
      <c r="A17" s="32">
        <v>12</v>
      </c>
      <c r="B17" s="27" t="s">
        <v>30</v>
      </c>
      <c r="C17" s="28" t="s">
        <v>18</v>
      </c>
      <c r="D17" s="33">
        <v>1</v>
      </c>
      <c r="E17" s="29">
        <v>37.29</v>
      </c>
      <c r="F17" s="22">
        <f t="shared" si="0"/>
        <v>40.273200000000003</v>
      </c>
      <c r="G17" s="30">
        <v>0.08</v>
      </c>
      <c r="H17" s="22">
        <f t="shared" si="1"/>
        <v>37.29</v>
      </c>
      <c r="I17" s="22">
        <f t="shared" si="2"/>
        <v>40.273200000000003</v>
      </c>
      <c r="J17" s="31" t="s">
        <v>21</v>
      </c>
    </row>
    <row r="18" spans="1:10" s="25" customFormat="1" ht="13.5" thickBot="1" x14ac:dyDescent="0.2">
      <c r="A18" s="32">
        <v>13</v>
      </c>
      <c r="B18" s="27" t="s">
        <v>31</v>
      </c>
      <c r="C18" s="28" t="s">
        <v>18</v>
      </c>
      <c r="D18" s="28">
        <v>200</v>
      </c>
      <c r="E18" s="29">
        <v>18.46</v>
      </c>
      <c r="F18" s="22">
        <f t="shared" si="0"/>
        <v>18.46</v>
      </c>
      <c r="G18" s="30">
        <v>0</v>
      </c>
      <c r="H18" s="22">
        <f t="shared" si="1"/>
        <v>3692</v>
      </c>
      <c r="I18" s="22">
        <f t="shared" si="2"/>
        <v>3692</v>
      </c>
      <c r="J18" s="31" t="s">
        <v>32</v>
      </c>
    </row>
    <row r="19" spans="1:10" s="25" customFormat="1" ht="13.5" thickBot="1" x14ac:dyDescent="0.2">
      <c r="A19" s="26">
        <v>14</v>
      </c>
      <c r="B19" s="27" t="s">
        <v>33</v>
      </c>
      <c r="C19" s="28" t="s">
        <v>18</v>
      </c>
      <c r="D19" s="28">
        <v>10</v>
      </c>
      <c r="E19" s="29">
        <v>16.93</v>
      </c>
      <c r="F19" s="22">
        <f t="shared" si="0"/>
        <v>18.284399999999998</v>
      </c>
      <c r="G19" s="30">
        <v>0.08</v>
      </c>
      <c r="H19" s="22">
        <f t="shared" si="1"/>
        <v>169.3</v>
      </c>
      <c r="I19" s="22">
        <f t="shared" si="2"/>
        <v>182.84400000000002</v>
      </c>
      <c r="J19" s="31" t="s">
        <v>34</v>
      </c>
    </row>
    <row r="20" spans="1:10" s="25" customFormat="1" ht="17.25" customHeight="1" thickBot="1" x14ac:dyDescent="0.2">
      <c r="A20" s="32">
        <v>15</v>
      </c>
      <c r="B20" s="27" t="s">
        <v>35</v>
      </c>
      <c r="C20" s="28" t="s">
        <v>18</v>
      </c>
      <c r="D20" s="33">
        <v>6</v>
      </c>
      <c r="E20" s="29">
        <v>25.34</v>
      </c>
      <c r="F20" s="22">
        <f t="shared" si="0"/>
        <v>27.3672</v>
      </c>
      <c r="G20" s="30">
        <v>0.08</v>
      </c>
      <c r="H20" s="22">
        <f t="shared" si="1"/>
        <v>152.04</v>
      </c>
      <c r="I20" s="22">
        <f t="shared" si="2"/>
        <v>164.20319999999998</v>
      </c>
      <c r="J20" s="31" t="s">
        <v>25</v>
      </c>
    </row>
    <row r="21" spans="1:10" s="25" customFormat="1" ht="19.5" customHeight="1" thickBot="1" x14ac:dyDescent="0.2">
      <c r="A21" s="26">
        <v>16</v>
      </c>
      <c r="B21" s="27" t="s">
        <v>36</v>
      </c>
      <c r="C21" s="28" t="s">
        <v>18</v>
      </c>
      <c r="D21" s="28">
        <v>300</v>
      </c>
      <c r="E21" s="29">
        <v>37.43</v>
      </c>
      <c r="F21" s="22">
        <f t="shared" si="0"/>
        <v>40.424399999999999</v>
      </c>
      <c r="G21" s="30">
        <v>0.08</v>
      </c>
      <c r="H21" s="22">
        <f t="shared" si="1"/>
        <v>11229</v>
      </c>
      <c r="I21" s="22">
        <f t="shared" si="2"/>
        <v>12127.32</v>
      </c>
      <c r="J21" s="31" t="s">
        <v>37</v>
      </c>
    </row>
    <row r="22" spans="1:10" s="25" customFormat="1" ht="21" customHeight="1" thickBot="1" x14ac:dyDescent="0.2">
      <c r="A22" s="32">
        <v>17</v>
      </c>
      <c r="B22" s="27" t="s">
        <v>38</v>
      </c>
      <c r="C22" s="28" t="s">
        <v>18</v>
      </c>
      <c r="D22" s="28">
        <v>100</v>
      </c>
      <c r="E22" s="29">
        <v>8.0399999999999991</v>
      </c>
      <c r="F22" s="22">
        <f t="shared" si="0"/>
        <v>8.6831999999999994</v>
      </c>
      <c r="G22" s="30">
        <v>0.08</v>
      </c>
      <c r="H22" s="22">
        <f t="shared" si="1"/>
        <v>803.99999999999989</v>
      </c>
      <c r="I22" s="22">
        <f t="shared" si="2"/>
        <v>868.31999999999994</v>
      </c>
      <c r="J22" s="31" t="s">
        <v>39</v>
      </c>
    </row>
    <row r="23" spans="1:10" s="25" customFormat="1" ht="21" customHeight="1" thickBot="1" x14ac:dyDescent="0.2">
      <c r="A23" s="26">
        <v>18</v>
      </c>
      <c r="B23" s="27" t="s">
        <v>40</v>
      </c>
      <c r="C23" s="28" t="s">
        <v>18</v>
      </c>
      <c r="D23" s="28">
        <v>10</v>
      </c>
      <c r="E23" s="29">
        <v>49.45</v>
      </c>
      <c r="F23" s="22">
        <f t="shared" si="0"/>
        <v>53.406000000000006</v>
      </c>
      <c r="G23" s="30">
        <v>0.08</v>
      </c>
      <c r="H23" s="22">
        <f t="shared" si="1"/>
        <v>494.5</v>
      </c>
      <c r="I23" s="22">
        <f t="shared" si="2"/>
        <v>534.05999999999995</v>
      </c>
      <c r="J23" s="31" t="s">
        <v>41</v>
      </c>
    </row>
    <row r="24" spans="1:10" s="25" customFormat="1" ht="39.75" customHeight="1" thickBot="1" x14ac:dyDescent="0.2">
      <c r="A24" s="32">
        <v>19</v>
      </c>
      <c r="B24" s="27" t="s">
        <v>42</v>
      </c>
      <c r="C24" s="28" t="s">
        <v>18</v>
      </c>
      <c r="D24" s="28">
        <v>100</v>
      </c>
      <c r="E24" s="29">
        <v>16.239999999999998</v>
      </c>
      <c r="F24" s="22">
        <f t="shared" si="0"/>
        <v>17.539199999999997</v>
      </c>
      <c r="G24" s="30">
        <v>0.08</v>
      </c>
      <c r="H24" s="22">
        <f t="shared" si="1"/>
        <v>1623.9999999999998</v>
      </c>
      <c r="I24" s="22">
        <f t="shared" si="2"/>
        <v>1753.9199999999998</v>
      </c>
      <c r="J24" s="31" t="s">
        <v>43</v>
      </c>
    </row>
    <row r="25" spans="1:10" s="25" customFormat="1" ht="13.5" thickBot="1" x14ac:dyDescent="0.2">
      <c r="A25" s="32">
        <v>20</v>
      </c>
      <c r="B25" s="27" t="s">
        <v>44</v>
      </c>
      <c r="C25" s="28" t="s">
        <v>18</v>
      </c>
      <c r="D25" s="28">
        <v>1300</v>
      </c>
      <c r="E25" s="29">
        <v>12.34</v>
      </c>
      <c r="F25" s="22">
        <f t="shared" si="0"/>
        <v>12.34</v>
      </c>
      <c r="G25" s="30">
        <v>0</v>
      </c>
      <c r="H25" s="22">
        <f t="shared" si="1"/>
        <v>16042</v>
      </c>
      <c r="I25" s="22">
        <f t="shared" si="2"/>
        <v>16042</v>
      </c>
      <c r="J25" s="31" t="s">
        <v>45</v>
      </c>
    </row>
    <row r="26" spans="1:10" s="25" customFormat="1" ht="13.5" thickBot="1" x14ac:dyDescent="0.2">
      <c r="A26" s="26">
        <v>21</v>
      </c>
      <c r="B26" s="27" t="s">
        <v>46</v>
      </c>
      <c r="C26" s="28" t="s">
        <v>18</v>
      </c>
      <c r="D26" s="28">
        <v>300</v>
      </c>
      <c r="E26" s="29">
        <v>11.88</v>
      </c>
      <c r="F26" s="22">
        <f t="shared" si="0"/>
        <v>11.88</v>
      </c>
      <c r="G26" s="30">
        <v>0</v>
      </c>
      <c r="H26" s="22">
        <f t="shared" si="1"/>
        <v>3564.0000000000005</v>
      </c>
      <c r="I26" s="22">
        <f t="shared" si="2"/>
        <v>3564.0000000000005</v>
      </c>
      <c r="J26" s="31" t="s">
        <v>47</v>
      </c>
    </row>
    <row r="27" spans="1:10" s="25" customFormat="1" ht="13.5" thickBot="1" x14ac:dyDescent="0.2">
      <c r="A27" s="32">
        <v>22</v>
      </c>
      <c r="B27" s="27" t="s">
        <v>48</v>
      </c>
      <c r="C27" s="28" t="s">
        <v>18</v>
      </c>
      <c r="D27" s="28">
        <v>40</v>
      </c>
      <c r="E27" s="29">
        <v>15.74</v>
      </c>
      <c r="F27" s="22">
        <f t="shared" si="0"/>
        <v>15.74</v>
      </c>
      <c r="G27" s="30">
        <v>0</v>
      </c>
      <c r="H27" s="22">
        <f t="shared" si="1"/>
        <v>629.6</v>
      </c>
      <c r="I27" s="22">
        <f t="shared" si="2"/>
        <v>629.6</v>
      </c>
      <c r="J27" s="31" t="s">
        <v>49</v>
      </c>
    </row>
    <row r="28" spans="1:10" s="25" customFormat="1" ht="13.5" thickBot="1" x14ac:dyDescent="0.2">
      <c r="A28" s="26">
        <v>23</v>
      </c>
      <c r="B28" s="27" t="s">
        <v>50</v>
      </c>
      <c r="C28" s="28" t="s">
        <v>18</v>
      </c>
      <c r="D28" s="28">
        <v>100</v>
      </c>
      <c r="E28" s="29">
        <v>14.06</v>
      </c>
      <c r="F28" s="22">
        <f t="shared" si="0"/>
        <v>14.06</v>
      </c>
      <c r="G28" s="30">
        <v>0</v>
      </c>
      <c r="H28" s="22">
        <f t="shared" si="1"/>
        <v>1406</v>
      </c>
      <c r="I28" s="22">
        <f t="shared" si="2"/>
        <v>1406</v>
      </c>
      <c r="J28" s="31" t="s">
        <v>51</v>
      </c>
    </row>
    <row r="29" spans="1:10" s="25" customFormat="1" ht="21.75" thickBot="1" x14ac:dyDescent="0.2">
      <c r="A29" s="32">
        <v>24</v>
      </c>
      <c r="B29" s="27" t="s">
        <v>52</v>
      </c>
      <c r="C29" s="28" t="s">
        <v>18</v>
      </c>
      <c r="D29" s="28">
        <v>400</v>
      </c>
      <c r="E29" s="29">
        <v>19.440000000000001</v>
      </c>
      <c r="F29" s="22">
        <f t="shared" si="0"/>
        <v>19.440000000000001</v>
      </c>
      <c r="G29" s="30">
        <v>0</v>
      </c>
      <c r="H29" s="22">
        <f t="shared" si="1"/>
        <v>7776.0000000000009</v>
      </c>
      <c r="I29" s="22">
        <f t="shared" si="2"/>
        <v>7776.0000000000009</v>
      </c>
      <c r="J29" s="31" t="s">
        <v>53</v>
      </c>
    </row>
    <row r="30" spans="1:10" s="25" customFormat="1" ht="13.5" thickBot="1" x14ac:dyDescent="0.2">
      <c r="A30" s="26">
        <v>25</v>
      </c>
      <c r="B30" s="27" t="s">
        <v>54</v>
      </c>
      <c r="C30" s="28" t="s">
        <v>18</v>
      </c>
      <c r="D30" s="28">
        <v>100</v>
      </c>
      <c r="E30" s="29">
        <v>25.47</v>
      </c>
      <c r="F30" s="22">
        <f t="shared" si="0"/>
        <v>25.47</v>
      </c>
      <c r="G30" s="30">
        <v>0</v>
      </c>
      <c r="H30" s="22">
        <f t="shared" si="1"/>
        <v>2547</v>
      </c>
      <c r="I30" s="22">
        <f t="shared" si="2"/>
        <v>2547</v>
      </c>
      <c r="J30" s="31" t="s">
        <v>55</v>
      </c>
    </row>
    <row r="31" spans="1:10" s="25" customFormat="1" ht="13.5" thickBot="1" x14ac:dyDescent="0.2">
      <c r="A31" s="32">
        <v>26</v>
      </c>
      <c r="B31" s="27" t="s">
        <v>56</v>
      </c>
      <c r="C31" s="28" t="s">
        <v>18</v>
      </c>
      <c r="D31" s="28">
        <v>20</v>
      </c>
      <c r="E31" s="29">
        <v>55</v>
      </c>
      <c r="F31" s="22">
        <f t="shared" si="0"/>
        <v>55</v>
      </c>
      <c r="G31" s="30">
        <v>0</v>
      </c>
      <c r="H31" s="22">
        <f t="shared" si="1"/>
        <v>1100</v>
      </c>
      <c r="I31" s="22">
        <f t="shared" si="2"/>
        <v>1100</v>
      </c>
      <c r="J31" s="31" t="s">
        <v>57</v>
      </c>
    </row>
    <row r="32" spans="1:10" s="25" customFormat="1" ht="13.5" thickBot="1" x14ac:dyDescent="0.2">
      <c r="A32" s="26">
        <v>27</v>
      </c>
      <c r="B32" s="27" t="s">
        <v>58</v>
      </c>
      <c r="C32" s="28" t="s">
        <v>18</v>
      </c>
      <c r="D32" s="28">
        <v>100</v>
      </c>
      <c r="E32" s="29">
        <v>20.95</v>
      </c>
      <c r="F32" s="22">
        <f t="shared" si="0"/>
        <v>20.95</v>
      </c>
      <c r="G32" s="30">
        <v>0</v>
      </c>
      <c r="H32" s="22">
        <f t="shared" si="1"/>
        <v>2095</v>
      </c>
      <c r="I32" s="22">
        <f t="shared" si="2"/>
        <v>2095</v>
      </c>
      <c r="J32" s="31" t="s">
        <v>59</v>
      </c>
    </row>
    <row r="33" spans="1:10" s="25" customFormat="1" ht="34.5" customHeight="1" thickBot="1" x14ac:dyDescent="0.25">
      <c r="A33" s="32">
        <v>28</v>
      </c>
      <c r="B33" s="34" t="s">
        <v>60</v>
      </c>
      <c r="C33" s="28" t="s">
        <v>18</v>
      </c>
      <c r="D33" s="28">
        <v>500</v>
      </c>
      <c r="E33" s="35">
        <v>13.3</v>
      </c>
      <c r="F33" s="22">
        <f t="shared" si="0"/>
        <v>13.3</v>
      </c>
      <c r="G33" s="36">
        <v>0</v>
      </c>
      <c r="H33" s="22">
        <f t="shared" si="1"/>
        <v>6650</v>
      </c>
      <c r="I33" s="22">
        <f t="shared" si="2"/>
        <v>6650</v>
      </c>
      <c r="J33" s="31" t="s">
        <v>61</v>
      </c>
    </row>
    <row r="34" spans="1:10" s="25" customFormat="1" ht="13.5" thickBot="1" x14ac:dyDescent="0.2">
      <c r="A34" s="26">
        <v>29</v>
      </c>
      <c r="B34" s="27" t="s">
        <v>62</v>
      </c>
      <c r="C34" s="28" t="s">
        <v>18</v>
      </c>
      <c r="D34" s="28">
        <v>20</v>
      </c>
      <c r="E34" s="29">
        <v>19.23</v>
      </c>
      <c r="F34" s="22">
        <f t="shared" si="0"/>
        <v>19.23</v>
      </c>
      <c r="G34" s="30">
        <v>0</v>
      </c>
      <c r="H34" s="22">
        <f t="shared" si="1"/>
        <v>384.6</v>
      </c>
      <c r="I34" s="22">
        <f t="shared" si="2"/>
        <v>384.6</v>
      </c>
      <c r="J34" s="31" t="s">
        <v>63</v>
      </c>
    </row>
    <row r="35" spans="1:10" s="25" customFormat="1" ht="13.5" thickBot="1" x14ac:dyDescent="0.2">
      <c r="A35" s="32">
        <v>30</v>
      </c>
      <c r="B35" s="27" t="s">
        <v>64</v>
      </c>
      <c r="C35" s="28" t="s">
        <v>65</v>
      </c>
      <c r="D35" s="28">
        <v>500</v>
      </c>
      <c r="E35" s="29">
        <v>7.06</v>
      </c>
      <c r="F35" s="22">
        <f t="shared" si="0"/>
        <v>7.06</v>
      </c>
      <c r="G35" s="30">
        <v>0</v>
      </c>
      <c r="H35" s="22">
        <f t="shared" si="1"/>
        <v>3530</v>
      </c>
      <c r="I35" s="22">
        <f t="shared" si="2"/>
        <v>3530</v>
      </c>
      <c r="J35" s="31" t="s">
        <v>66</v>
      </c>
    </row>
    <row r="36" spans="1:10" s="25" customFormat="1" ht="34.5" customHeight="1" thickBot="1" x14ac:dyDescent="0.25">
      <c r="A36" s="26">
        <v>31</v>
      </c>
      <c r="B36" s="27" t="s">
        <v>67</v>
      </c>
      <c r="C36" s="28" t="s">
        <v>65</v>
      </c>
      <c r="D36" s="28">
        <v>3000</v>
      </c>
      <c r="E36" s="35">
        <v>4.4000000000000004</v>
      </c>
      <c r="F36" s="22">
        <f t="shared" si="0"/>
        <v>4.4000000000000004</v>
      </c>
      <c r="G36" s="36">
        <v>0</v>
      </c>
      <c r="H36" s="22">
        <f t="shared" si="1"/>
        <v>13200.000000000002</v>
      </c>
      <c r="I36" s="22">
        <f t="shared" si="2"/>
        <v>13200.000000000002</v>
      </c>
      <c r="J36" s="31" t="s">
        <v>68</v>
      </c>
    </row>
    <row r="37" spans="1:10" s="25" customFormat="1" ht="27" customHeight="1" thickBot="1" x14ac:dyDescent="0.2">
      <c r="A37" s="32">
        <v>32</v>
      </c>
      <c r="B37" s="27" t="s">
        <v>69</v>
      </c>
      <c r="C37" s="28" t="s">
        <v>18</v>
      </c>
      <c r="D37" s="28">
        <v>100</v>
      </c>
      <c r="E37" s="29">
        <v>38.46</v>
      </c>
      <c r="F37" s="22">
        <f t="shared" si="0"/>
        <v>38.46</v>
      </c>
      <c r="G37" s="30">
        <v>0</v>
      </c>
      <c r="H37" s="22">
        <f t="shared" si="1"/>
        <v>3846</v>
      </c>
      <c r="I37" s="22">
        <f t="shared" si="2"/>
        <v>3846</v>
      </c>
      <c r="J37" s="31" t="s">
        <v>70</v>
      </c>
    </row>
    <row r="38" spans="1:10" s="25" customFormat="1" ht="13.5" thickBot="1" x14ac:dyDescent="0.2">
      <c r="A38" s="26">
        <v>33</v>
      </c>
      <c r="B38" s="27" t="s">
        <v>71</v>
      </c>
      <c r="C38" s="28" t="s">
        <v>18</v>
      </c>
      <c r="D38" s="28">
        <v>150</v>
      </c>
      <c r="E38" s="29">
        <v>11.46</v>
      </c>
      <c r="F38" s="22">
        <f t="shared" si="0"/>
        <v>11.46</v>
      </c>
      <c r="G38" s="30">
        <v>0</v>
      </c>
      <c r="H38" s="22">
        <f t="shared" si="1"/>
        <v>1719.0000000000002</v>
      </c>
      <c r="I38" s="22">
        <f t="shared" si="2"/>
        <v>1719.0000000000002</v>
      </c>
      <c r="J38" s="31" t="s">
        <v>72</v>
      </c>
    </row>
    <row r="39" spans="1:10" s="25" customFormat="1" ht="13.5" thickBot="1" x14ac:dyDescent="0.2">
      <c r="A39" s="32">
        <v>34</v>
      </c>
      <c r="B39" s="27" t="s">
        <v>73</v>
      </c>
      <c r="C39" s="28" t="s">
        <v>13</v>
      </c>
      <c r="D39" s="28">
        <v>30</v>
      </c>
      <c r="E39" s="29">
        <v>10.32</v>
      </c>
      <c r="F39" s="22">
        <f t="shared" si="0"/>
        <v>11.1456</v>
      </c>
      <c r="G39" s="30">
        <v>0.08</v>
      </c>
      <c r="H39" s="22">
        <f t="shared" si="1"/>
        <v>309.60000000000002</v>
      </c>
      <c r="I39" s="22">
        <f t="shared" si="2"/>
        <v>334.36800000000005</v>
      </c>
      <c r="J39" s="31" t="s">
        <v>74</v>
      </c>
    </row>
    <row r="40" spans="1:10" s="25" customFormat="1" ht="13.5" thickBot="1" x14ac:dyDescent="0.2">
      <c r="A40" s="26">
        <v>35</v>
      </c>
      <c r="B40" s="27" t="s">
        <v>75</v>
      </c>
      <c r="C40" s="28" t="s">
        <v>65</v>
      </c>
      <c r="D40" s="28">
        <v>2000</v>
      </c>
      <c r="E40" s="29">
        <v>3.26</v>
      </c>
      <c r="F40" s="22">
        <f t="shared" si="0"/>
        <v>3.26</v>
      </c>
      <c r="G40" s="30">
        <v>0</v>
      </c>
      <c r="H40" s="22">
        <f t="shared" si="1"/>
        <v>6520</v>
      </c>
      <c r="I40" s="22">
        <f t="shared" si="2"/>
        <v>6520</v>
      </c>
      <c r="J40" s="31" t="s">
        <v>76</v>
      </c>
    </row>
    <row r="41" spans="1:10" s="25" customFormat="1" ht="13.5" thickBot="1" x14ac:dyDescent="0.2">
      <c r="A41" s="32">
        <v>36</v>
      </c>
      <c r="B41" s="27" t="s">
        <v>77</v>
      </c>
      <c r="C41" s="28" t="s">
        <v>18</v>
      </c>
      <c r="D41" s="28">
        <v>10</v>
      </c>
      <c r="E41" s="29">
        <v>17.68</v>
      </c>
      <c r="F41" s="22">
        <f t="shared" si="0"/>
        <v>17.68</v>
      </c>
      <c r="G41" s="30">
        <v>0</v>
      </c>
      <c r="H41" s="22">
        <f t="shared" si="1"/>
        <v>176.8</v>
      </c>
      <c r="I41" s="22">
        <f t="shared" si="2"/>
        <v>176.8</v>
      </c>
      <c r="J41" s="31" t="s">
        <v>74</v>
      </c>
    </row>
    <row r="42" spans="1:10" s="25" customFormat="1" ht="13.5" thickBot="1" x14ac:dyDescent="0.2">
      <c r="A42" s="26">
        <v>37</v>
      </c>
      <c r="B42" s="27" t="s">
        <v>78</v>
      </c>
      <c r="C42" s="28" t="s">
        <v>18</v>
      </c>
      <c r="D42" s="28">
        <v>10</v>
      </c>
      <c r="E42" s="29">
        <v>35.380000000000003</v>
      </c>
      <c r="F42" s="22">
        <f t="shared" si="0"/>
        <v>43.517400000000002</v>
      </c>
      <c r="G42" s="30">
        <v>0.23</v>
      </c>
      <c r="H42" s="22">
        <f t="shared" si="1"/>
        <v>353.8</v>
      </c>
      <c r="I42" s="22">
        <f t="shared" si="2"/>
        <v>435.17400000000004</v>
      </c>
      <c r="J42" s="31" t="s">
        <v>79</v>
      </c>
    </row>
    <row r="43" spans="1:10" s="25" customFormat="1" ht="13.5" thickBot="1" x14ac:dyDescent="0.2">
      <c r="A43" s="32">
        <v>38</v>
      </c>
      <c r="B43" s="27" t="s">
        <v>80</v>
      </c>
      <c r="C43" s="28" t="s">
        <v>18</v>
      </c>
      <c r="D43" s="28">
        <v>200</v>
      </c>
      <c r="E43" s="29">
        <v>9.73</v>
      </c>
      <c r="F43" s="22">
        <f t="shared" si="0"/>
        <v>9.73</v>
      </c>
      <c r="G43" s="30">
        <v>0</v>
      </c>
      <c r="H43" s="22">
        <f t="shared" si="1"/>
        <v>1946</v>
      </c>
      <c r="I43" s="22">
        <f t="shared" si="2"/>
        <v>1946</v>
      </c>
      <c r="J43" s="31" t="s">
        <v>81</v>
      </c>
    </row>
    <row r="44" spans="1:10" s="25" customFormat="1" ht="13.5" thickBot="1" x14ac:dyDescent="0.2">
      <c r="A44" s="26">
        <v>39</v>
      </c>
      <c r="B44" s="27" t="s">
        <v>82</v>
      </c>
      <c r="C44" s="28" t="s">
        <v>18</v>
      </c>
      <c r="D44" s="28">
        <v>4000</v>
      </c>
      <c r="E44" s="29">
        <v>3.99</v>
      </c>
      <c r="F44" s="22">
        <f t="shared" si="0"/>
        <v>3.99</v>
      </c>
      <c r="G44" s="30">
        <v>0</v>
      </c>
      <c r="H44" s="22">
        <f t="shared" si="1"/>
        <v>15960</v>
      </c>
      <c r="I44" s="22">
        <f t="shared" si="2"/>
        <v>15960</v>
      </c>
      <c r="J44" s="31" t="s">
        <v>32</v>
      </c>
    </row>
    <row r="45" spans="1:10" s="25" customFormat="1" ht="13.5" thickBot="1" x14ac:dyDescent="0.2">
      <c r="A45" s="32">
        <v>40</v>
      </c>
      <c r="B45" s="27" t="s">
        <v>83</v>
      </c>
      <c r="C45" s="28" t="s">
        <v>18</v>
      </c>
      <c r="D45" s="28">
        <v>40</v>
      </c>
      <c r="E45" s="29">
        <v>10.119999999999999</v>
      </c>
      <c r="F45" s="22">
        <f t="shared" si="0"/>
        <v>10.119999999999999</v>
      </c>
      <c r="G45" s="30">
        <v>0</v>
      </c>
      <c r="H45" s="22">
        <f t="shared" si="1"/>
        <v>404.79999999999995</v>
      </c>
      <c r="I45" s="22">
        <f t="shared" si="2"/>
        <v>404.79999999999995</v>
      </c>
      <c r="J45" s="31" t="s">
        <v>32</v>
      </c>
    </row>
    <row r="46" spans="1:10" s="25" customFormat="1" ht="13.5" thickBot="1" x14ac:dyDescent="0.2">
      <c r="A46" s="26">
        <v>41</v>
      </c>
      <c r="B46" s="27" t="s">
        <v>84</v>
      </c>
      <c r="C46" s="28" t="s">
        <v>18</v>
      </c>
      <c r="D46" s="28">
        <v>900</v>
      </c>
      <c r="E46" s="29">
        <v>4.18</v>
      </c>
      <c r="F46" s="22">
        <f t="shared" si="0"/>
        <v>4.18</v>
      </c>
      <c r="G46" s="30">
        <v>0</v>
      </c>
      <c r="H46" s="22">
        <f t="shared" si="1"/>
        <v>3761.9999999999995</v>
      </c>
      <c r="I46" s="22">
        <f t="shared" si="2"/>
        <v>3761.9999999999995</v>
      </c>
      <c r="J46" s="31" t="s">
        <v>32</v>
      </c>
    </row>
    <row r="47" spans="1:10" s="25" customFormat="1" ht="13.5" thickBot="1" x14ac:dyDescent="0.2">
      <c r="A47" s="32">
        <v>42</v>
      </c>
      <c r="B47" s="27" t="s">
        <v>85</v>
      </c>
      <c r="C47" s="28" t="s">
        <v>18</v>
      </c>
      <c r="D47" s="28">
        <v>800</v>
      </c>
      <c r="E47" s="29">
        <v>4.38</v>
      </c>
      <c r="F47" s="22">
        <f t="shared" si="0"/>
        <v>4.38</v>
      </c>
      <c r="G47" s="30">
        <v>0</v>
      </c>
      <c r="H47" s="22">
        <f t="shared" si="1"/>
        <v>3504</v>
      </c>
      <c r="I47" s="22">
        <f t="shared" si="2"/>
        <v>3504</v>
      </c>
      <c r="J47" s="31" t="s">
        <v>32</v>
      </c>
    </row>
    <row r="48" spans="1:10" s="25" customFormat="1" ht="13.5" thickBot="1" x14ac:dyDescent="0.2">
      <c r="A48" s="26">
        <v>43</v>
      </c>
      <c r="B48" s="27" t="s">
        <v>86</v>
      </c>
      <c r="C48" s="28" t="s">
        <v>18</v>
      </c>
      <c r="D48" s="28">
        <v>900</v>
      </c>
      <c r="E48" s="29">
        <v>7.32</v>
      </c>
      <c r="F48" s="22">
        <f t="shared" si="0"/>
        <v>7.32</v>
      </c>
      <c r="G48" s="30">
        <v>0</v>
      </c>
      <c r="H48" s="22">
        <f t="shared" si="1"/>
        <v>6588</v>
      </c>
      <c r="I48" s="22">
        <f t="shared" si="2"/>
        <v>6588</v>
      </c>
      <c r="J48" s="31" t="s">
        <v>32</v>
      </c>
    </row>
    <row r="49" spans="1:10" s="25" customFormat="1" ht="13.5" thickBot="1" x14ac:dyDescent="0.2">
      <c r="A49" s="32">
        <v>44</v>
      </c>
      <c r="B49" s="27" t="s">
        <v>87</v>
      </c>
      <c r="C49" s="28" t="s">
        <v>18</v>
      </c>
      <c r="D49" s="28">
        <v>15</v>
      </c>
      <c r="E49" s="29">
        <v>34.15</v>
      </c>
      <c r="F49" s="22">
        <f t="shared" si="0"/>
        <v>36.881999999999998</v>
      </c>
      <c r="G49" s="30">
        <v>0.08</v>
      </c>
      <c r="H49" s="22">
        <f t="shared" si="1"/>
        <v>512.25</v>
      </c>
      <c r="I49" s="22">
        <f t="shared" si="2"/>
        <v>553.23</v>
      </c>
      <c r="J49" s="31" t="s">
        <v>66</v>
      </c>
    </row>
    <row r="50" spans="1:10" s="25" customFormat="1" ht="13.5" thickBot="1" x14ac:dyDescent="0.2">
      <c r="A50" s="26">
        <v>45</v>
      </c>
      <c r="B50" s="27" t="s">
        <v>88</v>
      </c>
      <c r="C50" s="28" t="s">
        <v>18</v>
      </c>
      <c r="D50" s="28">
        <v>300</v>
      </c>
      <c r="E50" s="29">
        <v>7.26</v>
      </c>
      <c r="F50" s="22">
        <f t="shared" si="0"/>
        <v>7.26</v>
      </c>
      <c r="G50" s="30">
        <v>0</v>
      </c>
      <c r="H50" s="22">
        <f t="shared" si="1"/>
        <v>2178</v>
      </c>
      <c r="I50" s="22">
        <f t="shared" si="2"/>
        <v>2178</v>
      </c>
      <c r="J50" s="31" t="s">
        <v>89</v>
      </c>
    </row>
    <row r="51" spans="1:10" s="25" customFormat="1" ht="13.5" thickBot="1" x14ac:dyDescent="0.2">
      <c r="A51" s="32">
        <v>46</v>
      </c>
      <c r="B51" s="27" t="s">
        <v>90</v>
      </c>
      <c r="C51" s="28" t="s">
        <v>18</v>
      </c>
      <c r="D51" s="28">
        <v>1000</v>
      </c>
      <c r="E51" s="29">
        <v>6.95</v>
      </c>
      <c r="F51" s="22">
        <f t="shared" si="0"/>
        <v>6.95</v>
      </c>
      <c r="G51" s="30">
        <v>0</v>
      </c>
      <c r="H51" s="22">
        <f t="shared" si="1"/>
        <v>6950</v>
      </c>
      <c r="I51" s="22">
        <f t="shared" si="2"/>
        <v>6950</v>
      </c>
      <c r="J51" s="31" t="s">
        <v>91</v>
      </c>
    </row>
    <row r="52" spans="1:10" s="25" customFormat="1" ht="13.5" thickBot="1" x14ac:dyDescent="0.2">
      <c r="A52" s="26">
        <v>47</v>
      </c>
      <c r="B52" s="27" t="s">
        <v>92</v>
      </c>
      <c r="C52" s="28" t="s">
        <v>18</v>
      </c>
      <c r="D52" s="28">
        <v>600</v>
      </c>
      <c r="E52" s="29">
        <v>8.3000000000000007</v>
      </c>
      <c r="F52" s="22">
        <f t="shared" si="0"/>
        <v>8.3000000000000007</v>
      </c>
      <c r="G52" s="30">
        <v>0</v>
      </c>
      <c r="H52" s="22">
        <f t="shared" si="1"/>
        <v>4980</v>
      </c>
      <c r="I52" s="22">
        <f t="shared" si="2"/>
        <v>4980</v>
      </c>
      <c r="J52" s="31" t="s">
        <v>91</v>
      </c>
    </row>
    <row r="53" spans="1:10" s="25" customFormat="1" ht="13.5" thickBot="1" x14ac:dyDescent="0.2">
      <c r="A53" s="32">
        <v>48</v>
      </c>
      <c r="B53" s="27" t="s">
        <v>93</v>
      </c>
      <c r="C53" s="28" t="s">
        <v>18</v>
      </c>
      <c r="D53" s="28">
        <v>300</v>
      </c>
      <c r="E53" s="29">
        <v>8.3000000000000007</v>
      </c>
      <c r="F53" s="22">
        <f t="shared" si="0"/>
        <v>8.3000000000000007</v>
      </c>
      <c r="G53" s="30">
        <v>0</v>
      </c>
      <c r="H53" s="22">
        <f t="shared" si="1"/>
        <v>2490</v>
      </c>
      <c r="I53" s="22">
        <f t="shared" si="2"/>
        <v>2490</v>
      </c>
      <c r="J53" s="31" t="s">
        <v>91</v>
      </c>
    </row>
    <row r="54" spans="1:10" s="25" customFormat="1" ht="21.75" thickBot="1" x14ac:dyDescent="0.25">
      <c r="A54" s="26">
        <v>49</v>
      </c>
      <c r="B54" s="28" t="s">
        <v>94</v>
      </c>
      <c r="C54" s="28" t="s">
        <v>95</v>
      </c>
      <c r="D54" s="28">
        <v>150</v>
      </c>
      <c r="E54" s="35">
        <v>24.52</v>
      </c>
      <c r="F54" s="22">
        <f t="shared" si="0"/>
        <v>24.52</v>
      </c>
      <c r="G54" s="36">
        <v>0</v>
      </c>
      <c r="H54" s="22">
        <f t="shared" si="1"/>
        <v>3678</v>
      </c>
      <c r="I54" s="22">
        <f t="shared" si="2"/>
        <v>3678</v>
      </c>
      <c r="J54" s="31" t="s">
        <v>96</v>
      </c>
    </row>
    <row r="55" spans="1:10" s="37" customFormat="1" ht="13.5" thickBot="1" x14ac:dyDescent="0.2">
      <c r="A55" s="32">
        <v>50</v>
      </c>
      <c r="B55" s="27" t="s">
        <v>97</v>
      </c>
      <c r="C55" s="28" t="s">
        <v>18</v>
      </c>
      <c r="D55" s="28">
        <v>200</v>
      </c>
      <c r="E55" s="29">
        <v>17.399999999999999</v>
      </c>
      <c r="F55" s="22">
        <f t="shared" si="0"/>
        <v>17.399999999999999</v>
      </c>
      <c r="G55" s="30">
        <v>0</v>
      </c>
      <c r="H55" s="22">
        <f t="shared" si="1"/>
        <v>3479.9999999999995</v>
      </c>
      <c r="I55" s="22">
        <f t="shared" si="2"/>
        <v>3479.9999999999995</v>
      </c>
      <c r="J55" s="31" t="s">
        <v>98</v>
      </c>
    </row>
    <row r="56" spans="1:10" s="25" customFormat="1" ht="13.5" thickBot="1" x14ac:dyDescent="0.2">
      <c r="A56" s="26">
        <v>51</v>
      </c>
      <c r="B56" s="27" t="s">
        <v>99</v>
      </c>
      <c r="C56" s="28" t="s">
        <v>18</v>
      </c>
      <c r="D56" s="28">
        <v>2000</v>
      </c>
      <c r="E56" s="29">
        <v>6.59</v>
      </c>
      <c r="F56" s="22">
        <f t="shared" si="0"/>
        <v>6.59</v>
      </c>
      <c r="G56" s="30">
        <v>0</v>
      </c>
      <c r="H56" s="22">
        <f t="shared" si="1"/>
        <v>13180</v>
      </c>
      <c r="I56" s="22">
        <f t="shared" si="2"/>
        <v>13180</v>
      </c>
      <c r="J56" s="31" t="s">
        <v>32</v>
      </c>
    </row>
    <row r="57" spans="1:10" s="25" customFormat="1" ht="13.5" thickBot="1" x14ac:dyDescent="0.2">
      <c r="A57" s="32">
        <v>52</v>
      </c>
      <c r="B57" s="27" t="s">
        <v>100</v>
      </c>
      <c r="C57" s="28" t="s">
        <v>18</v>
      </c>
      <c r="D57" s="28">
        <v>300</v>
      </c>
      <c r="E57" s="29">
        <v>21.85</v>
      </c>
      <c r="F57" s="22">
        <f t="shared" si="0"/>
        <v>26.875500000000002</v>
      </c>
      <c r="G57" s="30">
        <v>0.23</v>
      </c>
      <c r="H57" s="22">
        <f t="shared" si="1"/>
        <v>6555</v>
      </c>
      <c r="I57" s="22">
        <f t="shared" si="2"/>
        <v>8062.65</v>
      </c>
      <c r="J57" s="31" t="s">
        <v>101</v>
      </c>
    </row>
    <row r="58" spans="1:10" s="25" customFormat="1" ht="13.5" thickBot="1" x14ac:dyDescent="0.2">
      <c r="A58" s="26">
        <v>53</v>
      </c>
      <c r="B58" s="27" t="s">
        <v>102</v>
      </c>
      <c r="C58" s="28" t="s">
        <v>18</v>
      </c>
      <c r="D58" s="28">
        <v>3</v>
      </c>
      <c r="E58" s="29">
        <v>79.19</v>
      </c>
      <c r="F58" s="22">
        <f t="shared" si="0"/>
        <v>79.19</v>
      </c>
      <c r="G58" s="30">
        <v>0</v>
      </c>
      <c r="H58" s="22">
        <f t="shared" si="1"/>
        <v>237.57</v>
      </c>
      <c r="I58" s="22">
        <f t="shared" si="2"/>
        <v>237.57</v>
      </c>
      <c r="J58" s="31" t="s">
        <v>101</v>
      </c>
    </row>
    <row r="59" spans="1:10" s="25" customFormat="1" ht="13.5" thickBot="1" x14ac:dyDescent="0.2">
      <c r="A59" s="32">
        <v>54</v>
      </c>
      <c r="B59" s="27" t="s">
        <v>103</v>
      </c>
      <c r="C59" s="28" t="s">
        <v>104</v>
      </c>
      <c r="D59" s="28">
        <v>3</v>
      </c>
      <c r="E59" s="29">
        <v>88.07</v>
      </c>
      <c r="F59" s="22">
        <f t="shared" si="0"/>
        <v>95.115599999999986</v>
      </c>
      <c r="G59" s="30">
        <v>0.08</v>
      </c>
      <c r="H59" s="22">
        <f t="shared" si="1"/>
        <v>264.20999999999998</v>
      </c>
      <c r="I59" s="22">
        <f t="shared" si="2"/>
        <v>285.34679999999997</v>
      </c>
      <c r="J59" s="31" t="s">
        <v>101</v>
      </c>
    </row>
    <row r="60" spans="1:10" s="25" customFormat="1" ht="14.25" customHeight="1" thickBot="1" x14ac:dyDescent="0.2">
      <c r="A60" s="32">
        <v>55</v>
      </c>
      <c r="B60" s="27" t="s">
        <v>105</v>
      </c>
      <c r="C60" s="28" t="s">
        <v>18</v>
      </c>
      <c r="D60" s="28">
        <v>200</v>
      </c>
      <c r="E60" s="29">
        <v>14.62</v>
      </c>
      <c r="F60" s="22">
        <f t="shared" si="0"/>
        <v>14.62</v>
      </c>
      <c r="G60" s="30">
        <v>0</v>
      </c>
      <c r="H60" s="22">
        <f t="shared" si="1"/>
        <v>2924</v>
      </c>
      <c r="I60" s="22">
        <f t="shared" si="2"/>
        <v>2924</v>
      </c>
      <c r="J60" s="31" t="s">
        <v>32</v>
      </c>
    </row>
    <row r="61" spans="1:10" s="25" customFormat="1" ht="13.5" customHeight="1" thickBot="1" x14ac:dyDescent="0.2">
      <c r="A61" s="26">
        <v>56</v>
      </c>
      <c r="B61" s="27" t="s">
        <v>106</v>
      </c>
      <c r="C61" s="28" t="s">
        <v>18</v>
      </c>
      <c r="D61" s="28">
        <v>12</v>
      </c>
      <c r="E61" s="29">
        <v>73.849999999999994</v>
      </c>
      <c r="F61" s="22">
        <f t="shared" si="0"/>
        <v>73.849999999999994</v>
      </c>
      <c r="G61" s="30">
        <v>0</v>
      </c>
      <c r="H61" s="22">
        <f t="shared" si="1"/>
        <v>886.19999999999993</v>
      </c>
      <c r="I61" s="22">
        <f t="shared" si="2"/>
        <v>886.19999999999993</v>
      </c>
      <c r="J61" s="31" t="s">
        <v>101</v>
      </c>
    </row>
    <row r="62" spans="1:10" s="25" customFormat="1" ht="13.5" customHeight="1" thickBot="1" x14ac:dyDescent="0.2">
      <c r="A62" s="32">
        <v>57</v>
      </c>
      <c r="B62" s="27" t="s">
        <v>107</v>
      </c>
      <c r="C62" s="28" t="s">
        <v>18</v>
      </c>
      <c r="D62" s="28">
        <v>200</v>
      </c>
      <c r="E62" s="29">
        <v>6</v>
      </c>
      <c r="F62" s="22">
        <f t="shared" si="0"/>
        <v>6</v>
      </c>
      <c r="G62" s="30">
        <v>0</v>
      </c>
      <c r="H62" s="22">
        <f t="shared" si="1"/>
        <v>1200</v>
      </c>
      <c r="I62" s="22">
        <f t="shared" si="2"/>
        <v>1200</v>
      </c>
      <c r="J62" s="31" t="s">
        <v>32</v>
      </c>
    </row>
    <row r="63" spans="1:10" s="25" customFormat="1" ht="13.5" customHeight="1" thickBot="1" x14ac:dyDescent="0.2">
      <c r="A63" s="26">
        <v>58</v>
      </c>
      <c r="B63" s="27" t="s">
        <v>108</v>
      </c>
      <c r="C63" s="28" t="s">
        <v>18</v>
      </c>
      <c r="D63" s="28">
        <v>500</v>
      </c>
      <c r="E63" s="29">
        <v>15.97</v>
      </c>
      <c r="F63" s="22">
        <f t="shared" si="0"/>
        <v>15.97</v>
      </c>
      <c r="G63" s="30">
        <v>0</v>
      </c>
      <c r="H63" s="22">
        <f t="shared" si="1"/>
        <v>7985</v>
      </c>
      <c r="I63" s="22">
        <f t="shared" si="2"/>
        <v>7985</v>
      </c>
      <c r="J63" s="31" t="s">
        <v>32</v>
      </c>
    </row>
    <row r="64" spans="1:10" s="25" customFormat="1" ht="12" customHeight="1" thickBot="1" x14ac:dyDescent="0.2">
      <c r="A64" s="32">
        <v>59</v>
      </c>
      <c r="B64" s="38" t="s">
        <v>109</v>
      </c>
      <c r="C64" s="35" t="s">
        <v>18</v>
      </c>
      <c r="D64" s="28">
        <v>3000</v>
      </c>
      <c r="E64" s="29">
        <v>6.8</v>
      </c>
      <c r="F64" s="22">
        <f t="shared" si="0"/>
        <v>7.3439999999999994</v>
      </c>
      <c r="G64" s="30">
        <v>0.08</v>
      </c>
      <c r="H64" s="22">
        <f t="shared" si="1"/>
        <v>20400</v>
      </c>
      <c r="I64" s="22">
        <f t="shared" si="2"/>
        <v>22032</v>
      </c>
      <c r="J64" s="39" t="s">
        <v>110</v>
      </c>
    </row>
    <row r="65" spans="1:10" s="41" customFormat="1" ht="15" customHeight="1" thickBot="1" x14ac:dyDescent="0.2">
      <c r="A65" s="26">
        <v>60</v>
      </c>
      <c r="B65" s="38" t="s">
        <v>111</v>
      </c>
      <c r="C65" s="35" t="s">
        <v>18</v>
      </c>
      <c r="D65" s="40">
        <v>6</v>
      </c>
      <c r="E65" s="29">
        <v>16.84</v>
      </c>
      <c r="F65" s="22">
        <f t="shared" si="0"/>
        <v>18.187200000000001</v>
      </c>
      <c r="G65" s="30">
        <v>0.08</v>
      </c>
      <c r="H65" s="22">
        <f t="shared" si="1"/>
        <v>101.03999999999999</v>
      </c>
      <c r="I65" s="22">
        <f t="shared" si="2"/>
        <v>109.1232</v>
      </c>
      <c r="J65" s="39" t="s">
        <v>112</v>
      </c>
    </row>
    <row r="66" spans="1:10" s="41" customFormat="1" ht="15" customHeight="1" thickBot="1" x14ac:dyDescent="0.2">
      <c r="A66" s="32">
        <v>61</v>
      </c>
      <c r="B66" s="38" t="s">
        <v>113</v>
      </c>
      <c r="C66" s="35" t="s">
        <v>18</v>
      </c>
      <c r="D66" s="40">
        <v>400</v>
      </c>
      <c r="E66" s="29">
        <v>19.14</v>
      </c>
      <c r="F66" s="22">
        <f t="shared" si="0"/>
        <v>19.14</v>
      </c>
      <c r="G66" s="30">
        <v>0</v>
      </c>
      <c r="H66" s="22">
        <f t="shared" si="1"/>
        <v>7656</v>
      </c>
      <c r="I66" s="22">
        <f t="shared" si="2"/>
        <v>7656</v>
      </c>
      <c r="J66" s="39" t="s">
        <v>114</v>
      </c>
    </row>
    <row r="67" spans="1:10" s="41" customFormat="1" ht="15" customHeight="1" thickBot="1" x14ac:dyDescent="0.2">
      <c r="A67" s="26">
        <v>62</v>
      </c>
      <c r="B67" s="38" t="s">
        <v>115</v>
      </c>
      <c r="C67" s="35" t="s">
        <v>18</v>
      </c>
      <c r="D67" s="40">
        <v>400</v>
      </c>
      <c r="E67" s="29">
        <v>19.62</v>
      </c>
      <c r="F67" s="22">
        <f t="shared" si="0"/>
        <v>19.62</v>
      </c>
      <c r="G67" s="30">
        <v>0</v>
      </c>
      <c r="H67" s="22">
        <f t="shared" si="1"/>
        <v>7848</v>
      </c>
      <c r="I67" s="22">
        <f t="shared" si="2"/>
        <v>7848</v>
      </c>
      <c r="J67" s="39" t="s">
        <v>114</v>
      </c>
    </row>
    <row r="68" spans="1:10" s="41" customFormat="1" ht="15" customHeight="1" thickBot="1" x14ac:dyDescent="0.2">
      <c r="A68" s="32">
        <v>63</v>
      </c>
      <c r="B68" s="38" t="s">
        <v>116</v>
      </c>
      <c r="C68" s="35" t="s">
        <v>18</v>
      </c>
      <c r="D68" s="40">
        <v>10</v>
      </c>
      <c r="E68" s="29">
        <v>28.72</v>
      </c>
      <c r="F68" s="22">
        <f t="shared" si="0"/>
        <v>31.017599999999998</v>
      </c>
      <c r="G68" s="30">
        <v>0.08</v>
      </c>
      <c r="H68" s="22">
        <f t="shared" si="1"/>
        <v>287.2</v>
      </c>
      <c r="I68" s="22">
        <f t="shared" si="2"/>
        <v>310.17599999999999</v>
      </c>
      <c r="J68" s="39" t="s">
        <v>114</v>
      </c>
    </row>
    <row r="69" spans="1:10" s="41" customFormat="1" ht="15" customHeight="1" thickBot="1" x14ac:dyDescent="0.2">
      <c r="A69" s="26">
        <v>64</v>
      </c>
      <c r="B69" s="38" t="s">
        <v>117</v>
      </c>
      <c r="C69" s="35" t="s">
        <v>18</v>
      </c>
      <c r="D69" s="40">
        <v>10</v>
      </c>
      <c r="E69" s="29">
        <v>80</v>
      </c>
      <c r="F69" s="22">
        <f t="shared" si="0"/>
        <v>86.4</v>
      </c>
      <c r="G69" s="30">
        <v>0.08</v>
      </c>
      <c r="H69" s="22">
        <f t="shared" si="1"/>
        <v>800</v>
      </c>
      <c r="I69" s="22">
        <f t="shared" si="2"/>
        <v>864</v>
      </c>
      <c r="J69" s="39" t="s">
        <v>112</v>
      </c>
    </row>
    <row r="70" spans="1:10" s="41" customFormat="1" ht="17.25" customHeight="1" thickBot="1" x14ac:dyDescent="0.2">
      <c r="A70" s="32">
        <v>65</v>
      </c>
      <c r="B70" s="38" t="s">
        <v>118</v>
      </c>
      <c r="C70" s="35" t="s">
        <v>18</v>
      </c>
      <c r="D70" s="40">
        <v>400</v>
      </c>
      <c r="E70" s="29">
        <v>13.06</v>
      </c>
      <c r="F70" s="22">
        <f t="shared" si="0"/>
        <v>13.06</v>
      </c>
      <c r="G70" s="42">
        <v>0</v>
      </c>
      <c r="H70" s="22">
        <f t="shared" si="1"/>
        <v>5224</v>
      </c>
      <c r="I70" s="22">
        <f t="shared" si="2"/>
        <v>5224</v>
      </c>
      <c r="J70" s="39" t="s">
        <v>114</v>
      </c>
    </row>
    <row r="71" spans="1:10" s="41" customFormat="1" ht="16.5" customHeight="1" thickBot="1" x14ac:dyDescent="0.2">
      <c r="A71" s="32">
        <v>66</v>
      </c>
      <c r="B71" s="43" t="s">
        <v>119</v>
      </c>
      <c r="C71" s="44" t="s">
        <v>18</v>
      </c>
      <c r="D71" s="45">
        <v>10</v>
      </c>
      <c r="E71" s="46">
        <v>30.92</v>
      </c>
      <c r="F71" s="22">
        <f t="shared" ref="F71:F88" si="3">(E71*G71)+E71</f>
        <v>30.92</v>
      </c>
      <c r="G71" s="30">
        <v>0</v>
      </c>
      <c r="H71" s="22">
        <f t="shared" ref="H71:H88" si="4">(D71*E71)</f>
        <v>309.20000000000005</v>
      </c>
      <c r="I71" s="22">
        <f t="shared" ref="I71:I88" si="5">(H71*G71)+H71</f>
        <v>309.20000000000005</v>
      </c>
      <c r="J71" s="47" t="s">
        <v>120</v>
      </c>
    </row>
    <row r="72" spans="1:10" s="41" customFormat="1" ht="16.5" customHeight="1" thickBot="1" x14ac:dyDescent="0.2">
      <c r="A72" s="26">
        <v>67</v>
      </c>
      <c r="B72" s="38" t="s">
        <v>121</v>
      </c>
      <c r="C72" s="35" t="s">
        <v>18</v>
      </c>
      <c r="D72" s="40">
        <v>300</v>
      </c>
      <c r="E72" s="29">
        <v>30.27</v>
      </c>
      <c r="F72" s="22">
        <f t="shared" si="3"/>
        <v>30.27</v>
      </c>
      <c r="G72" s="42">
        <v>0</v>
      </c>
      <c r="H72" s="22">
        <f t="shared" si="4"/>
        <v>9081</v>
      </c>
      <c r="I72" s="22">
        <f t="shared" si="5"/>
        <v>9081</v>
      </c>
      <c r="J72" s="39" t="s">
        <v>122</v>
      </c>
    </row>
    <row r="73" spans="1:10" s="41" customFormat="1" ht="16.5" customHeight="1" thickBot="1" x14ac:dyDescent="0.2">
      <c r="A73" s="32">
        <v>68</v>
      </c>
      <c r="B73" s="38" t="s">
        <v>123</v>
      </c>
      <c r="C73" s="35" t="s">
        <v>18</v>
      </c>
      <c r="D73" s="40">
        <v>40</v>
      </c>
      <c r="E73" s="29">
        <v>21.93</v>
      </c>
      <c r="F73" s="22">
        <f t="shared" si="3"/>
        <v>21.93</v>
      </c>
      <c r="G73" s="42">
        <v>0</v>
      </c>
      <c r="H73" s="22">
        <f t="shared" si="4"/>
        <v>877.2</v>
      </c>
      <c r="I73" s="22">
        <f t="shared" si="5"/>
        <v>877.2</v>
      </c>
      <c r="J73" s="39" t="s">
        <v>124</v>
      </c>
    </row>
    <row r="74" spans="1:10" s="41" customFormat="1" ht="16.5" customHeight="1" thickBot="1" x14ac:dyDescent="0.2">
      <c r="A74" s="26">
        <v>69</v>
      </c>
      <c r="B74" s="38" t="s">
        <v>125</v>
      </c>
      <c r="C74" s="35" t="s">
        <v>18</v>
      </c>
      <c r="D74" s="40">
        <v>60</v>
      </c>
      <c r="E74" s="29">
        <v>25.54</v>
      </c>
      <c r="F74" s="22">
        <f t="shared" si="3"/>
        <v>25.54</v>
      </c>
      <c r="G74" s="42">
        <v>0</v>
      </c>
      <c r="H74" s="22">
        <f t="shared" si="4"/>
        <v>1532.3999999999999</v>
      </c>
      <c r="I74" s="22">
        <f t="shared" si="5"/>
        <v>1532.3999999999999</v>
      </c>
      <c r="J74" s="39" t="s">
        <v>126</v>
      </c>
    </row>
    <row r="75" spans="1:10" s="41" customFormat="1" ht="16.5" customHeight="1" thickBot="1" x14ac:dyDescent="0.2">
      <c r="A75" s="32">
        <v>70</v>
      </c>
      <c r="B75" s="38" t="s">
        <v>127</v>
      </c>
      <c r="C75" s="35" t="s">
        <v>95</v>
      </c>
      <c r="D75" s="40">
        <v>50</v>
      </c>
      <c r="E75" s="29">
        <v>3.97</v>
      </c>
      <c r="F75" s="22">
        <f t="shared" si="3"/>
        <v>3.97</v>
      </c>
      <c r="G75" s="42">
        <v>0</v>
      </c>
      <c r="H75" s="22">
        <f t="shared" si="4"/>
        <v>198.5</v>
      </c>
      <c r="I75" s="22">
        <f t="shared" si="5"/>
        <v>198.5</v>
      </c>
      <c r="J75" s="39" t="s">
        <v>128</v>
      </c>
    </row>
    <row r="76" spans="1:10" s="41" customFormat="1" ht="16.5" customHeight="1" thickBot="1" x14ac:dyDescent="0.2">
      <c r="A76" s="32">
        <v>71</v>
      </c>
      <c r="B76" s="38" t="s">
        <v>129</v>
      </c>
      <c r="C76" s="35" t="s">
        <v>18</v>
      </c>
      <c r="D76" s="40">
        <v>40</v>
      </c>
      <c r="E76" s="29">
        <v>56.36</v>
      </c>
      <c r="F76" s="22">
        <f t="shared" si="3"/>
        <v>56.36</v>
      </c>
      <c r="G76" s="42">
        <v>0</v>
      </c>
      <c r="H76" s="22">
        <f t="shared" si="4"/>
        <v>2254.4</v>
      </c>
      <c r="I76" s="22">
        <f t="shared" si="5"/>
        <v>2254.4</v>
      </c>
      <c r="J76" s="39" t="s">
        <v>130</v>
      </c>
    </row>
    <row r="77" spans="1:10" s="41" customFormat="1" ht="21.75" customHeight="1" thickBot="1" x14ac:dyDescent="0.2">
      <c r="A77" s="26">
        <v>72</v>
      </c>
      <c r="B77" s="38" t="s">
        <v>131</v>
      </c>
      <c r="C77" s="35" t="s">
        <v>18</v>
      </c>
      <c r="D77" s="40">
        <v>200</v>
      </c>
      <c r="E77" s="29">
        <v>7.56</v>
      </c>
      <c r="F77" s="22">
        <f t="shared" si="3"/>
        <v>7.56</v>
      </c>
      <c r="G77" s="42">
        <v>0</v>
      </c>
      <c r="H77" s="22">
        <f t="shared" si="4"/>
        <v>1512</v>
      </c>
      <c r="I77" s="22">
        <f t="shared" si="5"/>
        <v>1512</v>
      </c>
      <c r="J77" s="39" t="s">
        <v>132</v>
      </c>
    </row>
    <row r="78" spans="1:10" s="41" customFormat="1" ht="16.5" customHeight="1" thickBot="1" x14ac:dyDescent="0.2">
      <c r="A78" s="32">
        <v>73</v>
      </c>
      <c r="B78" s="43" t="s">
        <v>133</v>
      </c>
      <c r="C78" s="44" t="s">
        <v>65</v>
      </c>
      <c r="D78" s="45">
        <v>100</v>
      </c>
      <c r="E78" s="46">
        <v>7</v>
      </c>
      <c r="F78" s="22">
        <f t="shared" si="3"/>
        <v>7</v>
      </c>
      <c r="G78" s="30">
        <v>0</v>
      </c>
      <c r="H78" s="22">
        <f t="shared" si="4"/>
        <v>700</v>
      </c>
      <c r="I78" s="22">
        <f t="shared" si="5"/>
        <v>700</v>
      </c>
      <c r="J78" s="47" t="s">
        <v>134</v>
      </c>
    </row>
    <row r="79" spans="1:10" s="41" customFormat="1" ht="16.5" customHeight="1" thickBot="1" x14ac:dyDescent="0.2">
      <c r="A79" s="26">
        <v>74</v>
      </c>
      <c r="B79" s="38" t="s">
        <v>135</v>
      </c>
      <c r="C79" s="35" t="s">
        <v>65</v>
      </c>
      <c r="D79" s="40">
        <v>100</v>
      </c>
      <c r="E79" s="29">
        <v>7</v>
      </c>
      <c r="F79" s="22">
        <f t="shared" si="3"/>
        <v>7</v>
      </c>
      <c r="G79" s="42">
        <v>0</v>
      </c>
      <c r="H79" s="22">
        <f t="shared" si="4"/>
        <v>700</v>
      </c>
      <c r="I79" s="22">
        <f t="shared" si="5"/>
        <v>700</v>
      </c>
      <c r="J79" s="47" t="s">
        <v>134</v>
      </c>
    </row>
    <row r="80" spans="1:10" s="41" customFormat="1" ht="16.5" customHeight="1" thickBot="1" x14ac:dyDescent="0.2">
      <c r="A80" s="32">
        <v>75</v>
      </c>
      <c r="B80" s="38" t="s">
        <v>136</v>
      </c>
      <c r="C80" s="35" t="s">
        <v>65</v>
      </c>
      <c r="D80" s="40">
        <v>100</v>
      </c>
      <c r="E80" s="29">
        <v>7</v>
      </c>
      <c r="F80" s="22">
        <f t="shared" si="3"/>
        <v>7</v>
      </c>
      <c r="G80" s="42">
        <v>0</v>
      </c>
      <c r="H80" s="22">
        <f t="shared" si="4"/>
        <v>700</v>
      </c>
      <c r="I80" s="22">
        <f t="shared" si="5"/>
        <v>700</v>
      </c>
      <c r="J80" s="47" t="s">
        <v>134</v>
      </c>
    </row>
    <row r="81" spans="1:10" s="41" customFormat="1" ht="16.5" customHeight="1" thickBot="1" x14ac:dyDescent="0.2">
      <c r="A81" s="26">
        <v>76</v>
      </c>
      <c r="B81" s="38" t="s">
        <v>137</v>
      </c>
      <c r="C81" s="35" t="s">
        <v>65</v>
      </c>
      <c r="D81" s="40">
        <v>100</v>
      </c>
      <c r="E81" s="29">
        <v>7</v>
      </c>
      <c r="F81" s="22">
        <f t="shared" si="3"/>
        <v>7</v>
      </c>
      <c r="G81" s="42">
        <v>0</v>
      </c>
      <c r="H81" s="22">
        <f t="shared" si="4"/>
        <v>700</v>
      </c>
      <c r="I81" s="22">
        <f t="shared" si="5"/>
        <v>700</v>
      </c>
      <c r="J81" s="47" t="s">
        <v>134</v>
      </c>
    </row>
    <row r="82" spans="1:10" s="41" customFormat="1" ht="16.5" customHeight="1" thickBot="1" x14ac:dyDescent="0.2">
      <c r="A82" s="32">
        <v>77</v>
      </c>
      <c r="B82" s="48" t="s">
        <v>138</v>
      </c>
      <c r="C82" s="49" t="s">
        <v>18</v>
      </c>
      <c r="D82" s="50">
        <v>100</v>
      </c>
      <c r="E82" s="51">
        <v>16.04</v>
      </c>
      <c r="F82" s="22">
        <f t="shared" si="3"/>
        <v>16.04</v>
      </c>
      <c r="G82" s="52">
        <v>0</v>
      </c>
      <c r="H82" s="22">
        <f t="shared" si="4"/>
        <v>1604</v>
      </c>
      <c r="I82" s="22">
        <f t="shared" si="5"/>
        <v>1604</v>
      </c>
      <c r="J82" s="53" t="s">
        <v>139</v>
      </c>
    </row>
    <row r="83" spans="1:10" s="41" customFormat="1" ht="16.5" customHeight="1" thickBot="1" x14ac:dyDescent="0.2">
      <c r="A83" s="32">
        <v>78</v>
      </c>
      <c r="B83" s="48" t="s">
        <v>140</v>
      </c>
      <c r="C83" s="49" t="s">
        <v>18</v>
      </c>
      <c r="D83" s="50">
        <v>5</v>
      </c>
      <c r="E83" s="51">
        <v>34.46</v>
      </c>
      <c r="F83" s="22">
        <f t="shared" si="3"/>
        <v>34.46</v>
      </c>
      <c r="G83" s="52">
        <v>0</v>
      </c>
      <c r="H83" s="22">
        <f t="shared" si="4"/>
        <v>172.3</v>
      </c>
      <c r="I83" s="22">
        <f t="shared" si="5"/>
        <v>172.3</v>
      </c>
      <c r="J83" s="53" t="s">
        <v>141</v>
      </c>
    </row>
    <row r="84" spans="1:10" s="41" customFormat="1" ht="16.5" customHeight="1" thickBot="1" x14ac:dyDescent="0.2">
      <c r="A84" s="32">
        <v>79</v>
      </c>
      <c r="B84" s="48" t="s">
        <v>142</v>
      </c>
      <c r="C84" s="49" t="s">
        <v>143</v>
      </c>
      <c r="D84" s="50">
        <v>70</v>
      </c>
      <c r="E84" s="51">
        <v>12.52</v>
      </c>
      <c r="F84" s="22">
        <f t="shared" si="3"/>
        <v>12.52</v>
      </c>
      <c r="G84" s="52">
        <v>0</v>
      </c>
      <c r="H84" s="22">
        <f t="shared" si="4"/>
        <v>876.4</v>
      </c>
      <c r="I84" s="22">
        <f t="shared" si="5"/>
        <v>876.4</v>
      </c>
      <c r="J84" s="53" t="s">
        <v>144</v>
      </c>
    </row>
    <row r="85" spans="1:10" s="41" customFormat="1" ht="16.5" customHeight="1" thickBot="1" x14ac:dyDescent="0.2">
      <c r="A85" s="32">
        <v>80</v>
      </c>
      <c r="B85" s="48" t="s">
        <v>145</v>
      </c>
      <c r="C85" s="49" t="s">
        <v>18</v>
      </c>
      <c r="D85" s="50">
        <v>5</v>
      </c>
      <c r="E85" s="51">
        <v>19.239999999999998</v>
      </c>
      <c r="F85" s="22">
        <f t="shared" si="3"/>
        <v>19.239999999999998</v>
      </c>
      <c r="G85" s="52">
        <v>0</v>
      </c>
      <c r="H85" s="22">
        <f t="shared" si="4"/>
        <v>96.199999999999989</v>
      </c>
      <c r="I85" s="22">
        <f t="shared" si="5"/>
        <v>96.199999999999989</v>
      </c>
      <c r="J85" s="53" t="s">
        <v>146</v>
      </c>
    </row>
    <row r="86" spans="1:10" s="41" customFormat="1" ht="16.5" customHeight="1" thickBot="1" x14ac:dyDescent="0.2">
      <c r="A86" s="32">
        <v>81</v>
      </c>
      <c r="B86" s="48" t="s">
        <v>147</v>
      </c>
      <c r="C86" s="49" t="s">
        <v>148</v>
      </c>
      <c r="D86" s="50">
        <v>100</v>
      </c>
      <c r="E86" s="51">
        <v>9.8000000000000007</v>
      </c>
      <c r="F86" s="22">
        <f t="shared" si="3"/>
        <v>10.584000000000001</v>
      </c>
      <c r="G86" s="52">
        <v>0.08</v>
      </c>
      <c r="H86" s="22">
        <f t="shared" si="4"/>
        <v>980.00000000000011</v>
      </c>
      <c r="I86" s="22">
        <f t="shared" si="5"/>
        <v>1058.4000000000001</v>
      </c>
      <c r="J86" s="53" t="s">
        <v>14</v>
      </c>
    </row>
    <row r="87" spans="1:10" s="41" customFormat="1" ht="16.5" customHeight="1" thickBot="1" x14ac:dyDescent="0.2">
      <c r="A87" s="32">
        <v>82</v>
      </c>
      <c r="B87" s="48" t="s">
        <v>149</v>
      </c>
      <c r="C87" s="49" t="s">
        <v>18</v>
      </c>
      <c r="D87" s="50">
        <v>50</v>
      </c>
      <c r="E87" s="51">
        <v>15</v>
      </c>
      <c r="F87" s="22">
        <f t="shared" si="3"/>
        <v>16.2</v>
      </c>
      <c r="G87" s="52">
        <v>0.08</v>
      </c>
      <c r="H87" s="22">
        <f t="shared" si="4"/>
        <v>750</v>
      </c>
      <c r="I87" s="22">
        <f t="shared" si="5"/>
        <v>810</v>
      </c>
      <c r="J87" s="53" t="s">
        <v>150</v>
      </c>
    </row>
    <row r="88" spans="1:10" s="41" customFormat="1" ht="16.5" customHeight="1" thickBot="1" x14ac:dyDescent="0.2">
      <c r="A88" s="32">
        <v>83</v>
      </c>
      <c r="B88" s="54" t="s">
        <v>151</v>
      </c>
      <c r="C88" s="55" t="s">
        <v>65</v>
      </c>
      <c r="D88" s="56">
        <v>300</v>
      </c>
      <c r="E88" s="57">
        <v>6.15</v>
      </c>
      <c r="F88" s="22">
        <f t="shared" si="3"/>
        <v>6.15</v>
      </c>
      <c r="G88" s="58">
        <v>0</v>
      </c>
      <c r="H88" s="22">
        <f t="shared" si="4"/>
        <v>1845</v>
      </c>
      <c r="I88" s="22">
        <f t="shared" si="5"/>
        <v>1845</v>
      </c>
      <c r="J88" s="59" t="s">
        <v>152</v>
      </c>
    </row>
    <row r="89" spans="1:10" s="41" customFormat="1" ht="16.5" customHeight="1" thickBot="1" x14ac:dyDescent="0.2">
      <c r="A89" s="26"/>
      <c r="B89" s="8"/>
      <c r="C89" s="8"/>
      <c r="D89" s="12"/>
      <c r="E89" s="12"/>
      <c r="F89" s="12"/>
      <c r="G89" s="60" t="s">
        <v>153</v>
      </c>
      <c r="H89" s="61">
        <f>SUM(H6:H88)</f>
        <v>275691.70000000013</v>
      </c>
      <c r="I89" s="61">
        <f>SUM(I6:I88)</f>
        <v>281530.90560000017</v>
      </c>
      <c r="J89" s="8"/>
    </row>
    <row r="90" spans="1:10" x14ac:dyDescent="0.2">
      <c r="A90" s="62" t="s">
        <v>154</v>
      </c>
      <c r="B90" s="8"/>
      <c r="C90" s="8"/>
      <c r="D90" s="12"/>
      <c r="E90" s="12"/>
      <c r="F90" s="12"/>
      <c r="G90" s="12"/>
      <c r="H90" s="63"/>
      <c r="I90" s="12"/>
      <c r="J90" s="8"/>
    </row>
    <row r="91" spans="1:10" x14ac:dyDescent="0.2">
      <c r="A91" s="4" t="s">
        <v>160</v>
      </c>
      <c r="B91" s="4"/>
      <c r="C91" s="4"/>
      <c r="D91" s="66"/>
      <c r="E91" s="4"/>
      <c r="F91" s="4"/>
      <c r="G91" s="4"/>
      <c r="H91" s="4"/>
      <c r="I91" s="4"/>
      <c r="J91" s="4"/>
    </row>
    <row r="92" spans="1:10" x14ac:dyDescent="0.2">
      <c r="A92" s="4" t="s">
        <v>157</v>
      </c>
      <c r="B92" s="4"/>
      <c r="C92" s="4"/>
      <c r="D92" s="5"/>
      <c r="E92" s="4"/>
      <c r="F92" s="4"/>
      <c r="G92" s="4"/>
      <c r="H92" s="4"/>
      <c r="I92" s="4"/>
      <c r="J92" s="4"/>
    </row>
    <row r="93" spans="1:10" x14ac:dyDescent="0.2">
      <c r="A93" s="4" t="s">
        <v>161</v>
      </c>
      <c r="B93" s="4"/>
      <c r="C93" s="67"/>
      <c r="D93" s="5"/>
      <c r="E93" s="4"/>
      <c r="F93" s="4"/>
      <c r="G93" s="4"/>
      <c r="H93" s="4"/>
      <c r="I93" s="4"/>
      <c r="J93" s="4"/>
    </row>
    <row r="94" spans="1:10" x14ac:dyDescent="0.2">
      <c r="A94" s="4"/>
      <c r="B94" s="4"/>
      <c r="C94" s="4"/>
      <c r="D94" s="5"/>
      <c r="E94" s="5"/>
      <c r="F94" s="12"/>
      <c r="G94" s="12"/>
      <c r="H94" s="12"/>
      <c r="I94" s="12"/>
      <c r="J94" s="8"/>
    </row>
    <row r="95" spans="1:10" x14ac:dyDescent="0.2">
      <c r="A95" s="8"/>
      <c r="B95" s="8"/>
      <c r="C95" s="8"/>
      <c r="D95" s="12"/>
      <c r="E95" s="12"/>
      <c r="F95" s="12"/>
      <c r="G95" s="64" t="s">
        <v>155</v>
      </c>
      <c r="H95" s="12"/>
      <c r="I95" s="12"/>
      <c r="J95" s="8"/>
    </row>
    <row r="96" spans="1:10" x14ac:dyDescent="0.2">
      <c r="A96" s="8"/>
      <c r="B96" s="8"/>
      <c r="C96" s="8"/>
      <c r="D96" s="12"/>
      <c r="E96" s="12"/>
      <c r="F96" s="12"/>
      <c r="G96" s="64" t="s">
        <v>156</v>
      </c>
      <c r="H96" s="12"/>
      <c r="I96" s="12"/>
      <c r="J96" s="8"/>
    </row>
    <row r="97" spans="1:10" x14ac:dyDescent="0.2">
      <c r="A97" s="8"/>
      <c r="B97" s="8"/>
      <c r="C97" s="8"/>
      <c r="D97" s="12"/>
      <c r="E97" s="12"/>
      <c r="F97" s="12"/>
      <c r="G97" s="12"/>
      <c r="H97" s="12"/>
      <c r="I97" s="12"/>
      <c r="J97" s="8"/>
    </row>
    <row r="98" spans="1:10" x14ac:dyDescent="0.2">
      <c r="A98" s="8"/>
      <c r="B98" s="4"/>
      <c r="C98" s="4"/>
      <c r="D98" s="4"/>
      <c r="E98" s="4"/>
      <c r="F98" s="4"/>
      <c r="G98" s="12"/>
      <c r="H98" s="8" t="s">
        <v>158</v>
      </c>
      <c r="I98" s="8"/>
      <c r="J98" s="8"/>
    </row>
    <row r="99" spans="1:10" x14ac:dyDescent="0.2">
      <c r="A99" s="4"/>
      <c r="B99" s="4"/>
      <c r="C99" s="4"/>
      <c r="D99" s="4"/>
      <c r="E99" s="4"/>
      <c r="F99" s="4"/>
      <c r="G99" s="5"/>
      <c r="H99" s="8" t="s">
        <v>159</v>
      </c>
      <c r="I99" s="4"/>
      <c r="J99" s="4"/>
    </row>
    <row r="100" spans="1:10" x14ac:dyDescent="0.2">
      <c r="A100" s="4"/>
      <c r="B100" s="4"/>
      <c r="C100" s="4"/>
      <c r="D100" s="4"/>
      <c r="E100" s="4"/>
      <c r="F100" s="4"/>
      <c r="G100" s="5"/>
      <c r="H100" s="4"/>
      <c r="I100" s="4"/>
      <c r="J100" s="4"/>
    </row>
  </sheetData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Przyprawy</vt:lpstr>
      <vt:lpstr>Przyprawy!Obszar_wydruku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2023-01-09T12:40:20Z</dcterms:created>
  <dcterms:modified xsi:type="dcterms:W3CDTF">2023-01-24T08:33:11Z</dcterms:modified>
</cp:coreProperties>
</file>