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mputer ok\PRZETARGI\Węgorzyno\Fotowoltaika  - POLSKI ŁAD\Wniosek o ZP 30.10.2023\"/>
    </mc:Choice>
  </mc:AlternateContent>
  <xr:revisionPtr revIDLastSave="0" documentId="13_ncr:1_{87ADFFAC-9E2B-4869-AD3D-D8ADE2B9BB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9" i="1"/>
  <c r="H22" i="1"/>
  <c r="G20" i="1" l="1"/>
  <c r="G6" i="1"/>
  <c r="G7" i="1"/>
  <c r="G8" i="1"/>
  <c r="G9" i="1"/>
  <c r="G10" i="1"/>
  <c r="G11" i="1"/>
  <c r="G21" i="1"/>
  <c r="G5" i="1"/>
  <c r="G18" i="1"/>
  <c r="G17" i="1"/>
  <c r="G16" i="1"/>
  <c r="G13" i="1"/>
  <c r="G4" i="1"/>
  <c r="G3" i="1"/>
  <c r="J22" i="1" l="1"/>
  <c r="I22" i="1"/>
  <c r="I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ttrykacz</author>
  </authors>
  <commentList>
    <comment ref="C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ttrykacz: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<sst xmlns="http://schemas.openxmlformats.org/spreadsheetml/2006/main" count="86" uniqueCount="53">
  <si>
    <t>ilość Kwp jak się zmieści na dachu</t>
  </si>
  <si>
    <t>powierzchnia dachu m2</t>
  </si>
  <si>
    <t>Kubatura pow. Ogrzewania m3</t>
  </si>
  <si>
    <t>układ strony świata, dach</t>
  </si>
  <si>
    <t>wsch-zach, dwuspadowy</t>
  </si>
  <si>
    <t>płn.-płd. Dwuspadowy</t>
  </si>
  <si>
    <t>moc paneli KWp</t>
  </si>
  <si>
    <t>płn.zach-płd.wsch Dwuspadowy</t>
  </si>
  <si>
    <t>moc ogrzewania Kw/ zużycie</t>
  </si>
  <si>
    <t>dach płaski, płn-płd, w-z</t>
  </si>
  <si>
    <t>dach płaski, płn-płd w-z</t>
  </si>
  <si>
    <t>L.p.</t>
  </si>
  <si>
    <t>gaz</t>
  </si>
  <si>
    <t>elek.</t>
  </si>
  <si>
    <t>płn.-płd. Dwuspadowy+wiata</t>
  </si>
  <si>
    <t>wsch-zach, dwuspadowy + wiata</t>
  </si>
  <si>
    <t>ogrzewanie</t>
  </si>
  <si>
    <t>gaz zbiornik</t>
  </si>
  <si>
    <t>olej</t>
  </si>
  <si>
    <t>elektryczne</t>
  </si>
  <si>
    <t>opał stały</t>
  </si>
  <si>
    <t>Lokalizacja 
73-155 Węgorzyno</t>
  </si>
  <si>
    <t>SP Węgorzyno bud. nr 2 Grunwaldzka 2</t>
  </si>
  <si>
    <t>SP Węgorzyno bud. nr 1 Kościuszki 29</t>
  </si>
  <si>
    <t>CZK 
Runowska 40</t>
  </si>
  <si>
    <t>płn.wsch zach-płd.zach Dwuspadowy</t>
  </si>
  <si>
    <t>istniejące</t>
  </si>
  <si>
    <t>Przedszkole - żłobek
Słoneczne 9</t>
  </si>
  <si>
    <t xml:space="preserve">Świetlica
Gardno 5a </t>
  </si>
  <si>
    <t>Świetlica
Winniki 9a</t>
  </si>
  <si>
    <t xml:space="preserve">Świetlica 
Kraśnik 23 </t>
  </si>
  <si>
    <t>Świetlica 
Mielno 8</t>
  </si>
  <si>
    <t xml:space="preserve">Świetlica Runowo Pomorskie ul. Kolejowa 15 </t>
  </si>
  <si>
    <t xml:space="preserve">Świetlica 
Sielsko 23a - sala wiejska </t>
  </si>
  <si>
    <t>Świetlica
Połchowo 21b</t>
  </si>
  <si>
    <t>Świetlica
Kąkolewice 7a</t>
  </si>
  <si>
    <t>Świetlica
Ginawa 27</t>
  </si>
  <si>
    <t xml:space="preserve">Świetlica
Mieszewo 36 </t>
  </si>
  <si>
    <t>suma</t>
  </si>
  <si>
    <t>razem brutto</t>
  </si>
  <si>
    <t>Świetlica, remiza
Runowo 34</t>
  </si>
  <si>
    <t>Świetlica, remiza
Zwierzynek 29a</t>
  </si>
  <si>
    <t>OPS
Grunwaldzka 30</t>
  </si>
  <si>
    <t>GOKiS
Kościuszki 9</t>
  </si>
  <si>
    <t>koszt paneli tyś/kWp (zł)</t>
  </si>
  <si>
    <t>koszt ogrz. Elektr. zł/kw</t>
  </si>
  <si>
    <t>załączniku nr 1 do PFU-aktualizacja</t>
  </si>
  <si>
    <t>wiatr:  min 2400 Pa
śnieg:  min 5400 Pa</t>
  </si>
  <si>
    <t xml:space="preserve">Szkoła Podstawowa
Runowo Pom. 29
</t>
  </si>
  <si>
    <t>Uwagi:</t>
  </si>
  <si>
    <t>2) Warunek wytrzymałości zostanie spełniony jeżeli panel fotowoltaiczny będzie posiadał Wytrzymałość na obciążenia przez wiatr i śnieg odpowiednio:</t>
  </si>
  <si>
    <t>butle gazowe</t>
  </si>
  <si>
    <t>1) Jeżeli po przeprowadzeniu ekspertyzy technicznej konstrukcji dachu okaże się, że jej nośność jest zbyt mała Zmawiający dopuszcza montaż paneli na konstrukcji stalowej na gruncie wraz z ogrodzeniem.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</si>
</sst>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2" fontId="0" fillId="2" borderId="3" xfId="0" applyNumberFormat="1" applyFill="1" applyBorder="1" applyAlignment="1">
      <alignment horizontal="center" wrapText="1"/>
    </xf>
    <xf numFmtId="164" fontId="0" fillId="2" borderId="3" xfId="0" applyNumberForma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85" zoomScaleNormal="85" workbookViewId="0">
      <selection activeCell="C4" sqref="C4"/>
    </sheetView>
  </sheetViews>
  <sheetFormatPr defaultRowHeight="15" x14ac:dyDescent="0.25"/>
  <cols>
    <col min="1" max="1" width="4.28515625" style="11" customWidth="1"/>
    <col min="2" max="3" width="25" style="1" customWidth="1"/>
    <col min="4" max="4" width="15.5703125" style="4" customWidth="1"/>
    <col min="5" max="5" width="16.5703125" style="4" customWidth="1"/>
    <col min="6" max="6" width="27.28515625" style="4" customWidth="1"/>
    <col min="7" max="7" width="15.28515625" style="5" customWidth="1"/>
    <col min="8" max="8" width="12.7109375" style="4" customWidth="1"/>
    <col min="9" max="10" width="15.85546875" style="4" customWidth="1"/>
    <col min="11" max="11" width="11.85546875" customWidth="1"/>
  </cols>
  <sheetData>
    <row r="1" spans="1:11" ht="15.75" thickBot="1" x14ac:dyDescent="0.3">
      <c r="B1"/>
      <c r="C1" t="s">
        <v>46</v>
      </c>
      <c r="D1" s="1"/>
      <c r="G1" s="4"/>
      <c r="H1" s="5"/>
      <c r="I1" s="5"/>
      <c r="J1" s="5"/>
      <c r="K1" s="4"/>
    </row>
    <row r="2" spans="1:11" s="1" customFormat="1" ht="45.75" thickBot="1" x14ac:dyDescent="0.3">
      <c r="A2" s="21" t="s">
        <v>11</v>
      </c>
      <c r="B2" s="22" t="s">
        <v>21</v>
      </c>
      <c r="C2" s="22" t="s">
        <v>3</v>
      </c>
      <c r="D2" s="23" t="s">
        <v>8</v>
      </c>
      <c r="E2" s="23" t="s">
        <v>2</v>
      </c>
      <c r="F2" s="23" t="s">
        <v>1</v>
      </c>
      <c r="G2" s="24" t="s">
        <v>0</v>
      </c>
      <c r="H2" s="23" t="s">
        <v>6</v>
      </c>
      <c r="I2" s="23" t="s">
        <v>44</v>
      </c>
      <c r="J2" s="23" t="s">
        <v>45</v>
      </c>
      <c r="K2" s="25" t="s">
        <v>16</v>
      </c>
    </row>
    <row r="3" spans="1:11" s="1" customFormat="1" ht="28.5" customHeight="1" x14ac:dyDescent="0.25">
      <c r="A3" s="15">
        <v>1</v>
      </c>
      <c r="B3" s="16" t="s">
        <v>36</v>
      </c>
      <c r="C3" s="16" t="s">
        <v>4</v>
      </c>
      <c r="D3" s="17">
        <v>24</v>
      </c>
      <c r="E3" s="17">
        <v>605.67999999999995</v>
      </c>
      <c r="F3" s="17">
        <v>200</v>
      </c>
      <c r="G3" s="18">
        <f>F3/6.5</f>
        <v>30.76923076923077</v>
      </c>
      <c r="H3" s="17">
        <v>25</v>
      </c>
      <c r="I3" s="19"/>
      <c r="J3" s="19"/>
      <c r="K3" s="20" t="s">
        <v>17</v>
      </c>
    </row>
    <row r="4" spans="1:11" s="1" customFormat="1" ht="37.5" customHeight="1" x14ac:dyDescent="0.25">
      <c r="A4" s="13">
        <v>2</v>
      </c>
      <c r="B4" s="6" t="s">
        <v>35</v>
      </c>
      <c r="C4" s="6" t="s">
        <v>7</v>
      </c>
      <c r="D4" s="7">
        <v>13</v>
      </c>
      <c r="E4" s="7">
        <v>998.73</v>
      </c>
      <c r="F4" s="7">
        <v>50</v>
      </c>
      <c r="G4" s="8">
        <f t="shared" ref="G4" si="0">F4/6.5</f>
        <v>7.6923076923076925</v>
      </c>
      <c r="H4" s="7">
        <v>7</v>
      </c>
      <c r="I4" s="9"/>
      <c r="J4" s="9" t="s">
        <v>26</v>
      </c>
      <c r="K4" s="2" t="s">
        <v>19</v>
      </c>
    </row>
    <row r="5" spans="1:11" s="1" customFormat="1" ht="33" customHeight="1" x14ac:dyDescent="0.25">
      <c r="A5" s="13">
        <v>3</v>
      </c>
      <c r="B5" s="6" t="s">
        <v>34</v>
      </c>
      <c r="C5" s="6" t="s">
        <v>4</v>
      </c>
      <c r="D5" s="7"/>
      <c r="E5" s="7">
        <v>226.6</v>
      </c>
      <c r="F5" s="7">
        <v>67</v>
      </c>
      <c r="G5" s="8">
        <f t="shared" ref="G5:G11" si="1">F5/6.5</f>
        <v>10.307692307692308</v>
      </c>
      <c r="H5" s="7">
        <v>9</v>
      </c>
      <c r="I5" s="9"/>
      <c r="J5" s="9" t="s">
        <v>26</v>
      </c>
      <c r="K5" s="2" t="s">
        <v>19</v>
      </c>
    </row>
    <row r="6" spans="1:11" s="1" customFormat="1" ht="30" x14ac:dyDescent="0.25">
      <c r="A6" s="12">
        <v>4</v>
      </c>
      <c r="B6" s="2" t="s">
        <v>33</v>
      </c>
      <c r="C6" s="2" t="s">
        <v>4</v>
      </c>
      <c r="D6" s="3">
        <v>17</v>
      </c>
      <c r="E6" s="3">
        <v>1146</v>
      </c>
      <c r="F6" s="3">
        <v>305</v>
      </c>
      <c r="G6" s="8">
        <f t="shared" si="1"/>
        <v>46.92307692307692</v>
      </c>
      <c r="H6" s="3">
        <v>25</v>
      </c>
      <c r="I6" s="9"/>
      <c r="J6" s="9"/>
      <c r="K6" s="2" t="s">
        <v>20</v>
      </c>
    </row>
    <row r="7" spans="1:11" s="1" customFormat="1" ht="30" x14ac:dyDescent="0.25">
      <c r="A7" s="12">
        <v>5</v>
      </c>
      <c r="B7" s="2" t="s">
        <v>32</v>
      </c>
      <c r="C7" s="2" t="s">
        <v>5</v>
      </c>
      <c r="D7" s="3">
        <v>17</v>
      </c>
      <c r="E7" s="3">
        <v>553</v>
      </c>
      <c r="F7" s="3">
        <v>108</v>
      </c>
      <c r="G7" s="8">
        <f t="shared" si="1"/>
        <v>16.615384615384617</v>
      </c>
      <c r="H7" s="3">
        <v>14</v>
      </c>
      <c r="I7" s="9"/>
      <c r="J7" s="9"/>
      <c r="K7" s="2" t="s">
        <v>20</v>
      </c>
    </row>
    <row r="8" spans="1:11" s="1" customFormat="1" ht="30" x14ac:dyDescent="0.25">
      <c r="A8" s="12">
        <v>6</v>
      </c>
      <c r="B8" s="2" t="s">
        <v>31</v>
      </c>
      <c r="C8" s="2" t="s">
        <v>4</v>
      </c>
      <c r="D8" s="3">
        <v>14</v>
      </c>
      <c r="E8" s="3">
        <v>576</v>
      </c>
      <c r="F8" s="3">
        <v>195</v>
      </c>
      <c r="G8" s="8">
        <f t="shared" si="1"/>
        <v>30</v>
      </c>
      <c r="H8" s="3">
        <v>20</v>
      </c>
      <c r="I8" s="9"/>
      <c r="J8" s="9"/>
      <c r="K8" s="2" t="s">
        <v>20</v>
      </c>
    </row>
    <row r="9" spans="1:11" s="1" customFormat="1" ht="30" x14ac:dyDescent="0.25">
      <c r="A9" s="12">
        <v>7</v>
      </c>
      <c r="B9" s="2" t="s">
        <v>30</v>
      </c>
      <c r="C9" s="2" t="s">
        <v>4</v>
      </c>
      <c r="D9" s="3">
        <v>9</v>
      </c>
      <c r="E9" s="3">
        <v>251.4</v>
      </c>
      <c r="F9" s="3">
        <v>64</v>
      </c>
      <c r="G9" s="8">
        <f t="shared" si="1"/>
        <v>9.8461538461538467</v>
      </c>
      <c r="H9" s="3">
        <v>9</v>
      </c>
      <c r="I9" s="9"/>
      <c r="J9" s="9"/>
      <c r="K9" s="2" t="s">
        <v>20</v>
      </c>
    </row>
    <row r="10" spans="1:11" s="1" customFormat="1" ht="30" x14ac:dyDescent="0.25">
      <c r="A10" s="12">
        <v>8</v>
      </c>
      <c r="B10" s="2" t="s">
        <v>28</v>
      </c>
      <c r="C10" s="2" t="s">
        <v>15</v>
      </c>
      <c r="D10" s="3">
        <v>16</v>
      </c>
      <c r="E10" s="3">
        <v>135</v>
      </c>
      <c r="F10" s="3">
        <v>65</v>
      </c>
      <c r="G10" s="8">
        <f t="shared" si="1"/>
        <v>10</v>
      </c>
      <c r="H10" s="3">
        <v>5</v>
      </c>
      <c r="I10" s="9"/>
      <c r="J10" s="9" t="s">
        <v>26</v>
      </c>
      <c r="K10" s="2" t="s">
        <v>13</v>
      </c>
    </row>
    <row r="11" spans="1:11" s="1" customFormat="1" ht="30" x14ac:dyDescent="0.25">
      <c r="A11" s="12">
        <v>9</v>
      </c>
      <c r="B11" s="2" t="s">
        <v>29</v>
      </c>
      <c r="C11" s="2" t="s">
        <v>14</v>
      </c>
      <c r="D11" s="3">
        <v>16</v>
      </c>
      <c r="E11" s="3">
        <v>135</v>
      </c>
      <c r="F11" s="3">
        <v>110</v>
      </c>
      <c r="G11" s="8">
        <f t="shared" si="1"/>
        <v>16.923076923076923</v>
      </c>
      <c r="H11" s="3">
        <v>5</v>
      </c>
      <c r="I11" s="9"/>
      <c r="J11" s="9" t="s">
        <v>26</v>
      </c>
      <c r="K11" s="2" t="s">
        <v>13</v>
      </c>
    </row>
    <row r="12" spans="1:11" s="1" customFormat="1" ht="30" x14ac:dyDescent="0.25">
      <c r="A12" s="12">
        <v>10</v>
      </c>
      <c r="B12" s="2" t="s">
        <v>37</v>
      </c>
      <c r="C12" s="2" t="s">
        <v>4</v>
      </c>
      <c r="D12" s="3">
        <v>30</v>
      </c>
      <c r="E12" s="3">
        <v>1386</v>
      </c>
      <c r="F12" s="3">
        <v>283</v>
      </c>
      <c r="G12" s="8">
        <v>43.54</v>
      </c>
      <c r="H12" s="3">
        <v>30</v>
      </c>
      <c r="I12" s="9"/>
      <c r="J12" s="9"/>
      <c r="K12" s="2" t="s">
        <v>20</v>
      </c>
    </row>
    <row r="13" spans="1:11" s="1" customFormat="1" ht="47.25" customHeight="1" x14ac:dyDescent="0.25">
      <c r="A13" s="13">
        <v>11</v>
      </c>
      <c r="B13" s="6" t="s">
        <v>40</v>
      </c>
      <c r="C13" s="6" t="s">
        <v>5</v>
      </c>
      <c r="D13" s="7">
        <v>18</v>
      </c>
      <c r="E13" s="7">
        <v>1825.61</v>
      </c>
      <c r="F13" s="7">
        <v>100</v>
      </c>
      <c r="G13" s="8">
        <f>F13/6.5</f>
        <v>15.384615384615385</v>
      </c>
      <c r="H13" s="7">
        <v>18</v>
      </c>
      <c r="I13" s="9"/>
      <c r="J13" s="9"/>
      <c r="K13" s="2" t="s">
        <v>18</v>
      </c>
    </row>
    <row r="14" spans="1:11" s="1" customFormat="1" ht="30" x14ac:dyDescent="0.25">
      <c r="A14" s="12">
        <v>12</v>
      </c>
      <c r="B14" s="2" t="s">
        <v>41</v>
      </c>
      <c r="C14" s="2" t="s">
        <v>4</v>
      </c>
      <c r="D14" s="3">
        <v>30</v>
      </c>
      <c r="E14" s="3">
        <v>1312</v>
      </c>
      <c r="F14" s="3">
        <v>242</v>
      </c>
      <c r="G14" s="8">
        <v>37.229999999999997</v>
      </c>
      <c r="H14" s="3">
        <v>30</v>
      </c>
      <c r="I14" s="9"/>
      <c r="J14" s="9"/>
      <c r="K14" s="2" t="s">
        <v>51</v>
      </c>
    </row>
    <row r="15" spans="1:11" s="1" customFormat="1" ht="30" x14ac:dyDescent="0.25">
      <c r="A15" s="13">
        <v>13</v>
      </c>
      <c r="B15" s="6" t="s">
        <v>24</v>
      </c>
      <c r="C15" s="6" t="s">
        <v>25</v>
      </c>
      <c r="D15" s="7"/>
      <c r="E15" s="7"/>
      <c r="F15" s="7">
        <v>200</v>
      </c>
      <c r="G15" s="8">
        <f t="shared" ref="G15" si="2">F15/6.5</f>
        <v>30.76923076923077</v>
      </c>
      <c r="H15" s="7">
        <v>27</v>
      </c>
      <c r="I15" s="9"/>
      <c r="J15" s="9" t="s">
        <v>26</v>
      </c>
      <c r="K15" s="2" t="s">
        <v>19</v>
      </c>
    </row>
    <row r="16" spans="1:11" s="1" customFormat="1" ht="30" x14ac:dyDescent="0.25">
      <c r="A16" s="34">
        <v>14</v>
      </c>
      <c r="B16" s="6" t="s">
        <v>23</v>
      </c>
      <c r="C16" s="6" t="s">
        <v>9</v>
      </c>
      <c r="D16" s="7">
        <v>36</v>
      </c>
      <c r="E16" s="7"/>
      <c r="F16" s="7">
        <v>3000</v>
      </c>
      <c r="G16" s="8">
        <f>F16/15</f>
        <v>200</v>
      </c>
      <c r="H16" s="7">
        <v>36</v>
      </c>
      <c r="I16" s="9"/>
      <c r="J16" s="9" t="s">
        <v>26</v>
      </c>
      <c r="K16" s="2" t="s">
        <v>12</v>
      </c>
    </row>
    <row r="17" spans="1:11" s="1" customFormat="1" ht="30" x14ac:dyDescent="0.25">
      <c r="A17" s="35"/>
      <c r="B17" s="6" t="s">
        <v>22</v>
      </c>
      <c r="C17" s="6" t="s">
        <v>10</v>
      </c>
      <c r="D17" s="7">
        <v>30</v>
      </c>
      <c r="E17" s="7"/>
      <c r="F17" s="7">
        <v>1000</v>
      </c>
      <c r="G17" s="8">
        <f t="shared" ref="G17" si="3">F17/15</f>
        <v>66.666666666666671</v>
      </c>
      <c r="H17" s="7">
        <v>28</v>
      </c>
      <c r="I17" s="9"/>
      <c r="J17" s="9" t="s">
        <v>26</v>
      </c>
      <c r="K17" s="2" t="s">
        <v>12</v>
      </c>
    </row>
    <row r="18" spans="1:11" s="1" customFormat="1" ht="30" customHeight="1" x14ac:dyDescent="0.25">
      <c r="A18" s="13">
        <v>15</v>
      </c>
      <c r="B18" s="6" t="s">
        <v>48</v>
      </c>
      <c r="C18" s="6" t="s">
        <v>10</v>
      </c>
      <c r="D18" s="7">
        <v>18</v>
      </c>
      <c r="E18" s="7"/>
      <c r="F18" s="7">
        <v>3000</v>
      </c>
      <c r="G18" s="8">
        <f>F18/15</f>
        <v>200</v>
      </c>
      <c r="H18" s="7">
        <v>24</v>
      </c>
      <c r="I18" s="9"/>
      <c r="J18" s="9" t="s">
        <v>26</v>
      </c>
      <c r="K18" s="2" t="s">
        <v>12</v>
      </c>
    </row>
    <row r="19" spans="1:11" s="1" customFormat="1" ht="30" x14ac:dyDescent="0.25">
      <c r="A19" s="13">
        <v>16</v>
      </c>
      <c r="B19" s="6" t="s">
        <v>27</v>
      </c>
      <c r="C19" s="6" t="s">
        <v>25</v>
      </c>
      <c r="D19" s="7"/>
      <c r="E19" s="7"/>
      <c r="F19" s="7">
        <v>200</v>
      </c>
      <c r="G19" s="8">
        <f t="shared" ref="G19" si="4">F19/6.5</f>
        <v>30.76923076923077</v>
      </c>
      <c r="H19" s="7">
        <v>30</v>
      </c>
      <c r="I19" s="9"/>
      <c r="J19" s="9" t="s">
        <v>26</v>
      </c>
      <c r="K19" s="2" t="s">
        <v>19</v>
      </c>
    </row>
    <row r="20" spans="1:11" s="1" customFormat="1" ht="30" x14ac:dyDescent="0.25">
      <c r="A20" s="12">
        <v>17</v>
      </c>
      <c r="B20" s="2" t="s">
        <v>42</v>
      </c>
      <c r="C20" s="2" t="s">
        <v>5</v>
      </c>
      <c r="D20" s="3"/>
      <c r="E20" s="3"/>
      <c r="F20" s="3">
        <v>60</v>
      </c>
      <c r="G20" s="8">
        <f>F20/15</f>
        <v>4</v>
      </c>
      <c r="H20" s="3">
        <v>4</v>
      </c>
      <c r="I20" s="9"/>
      <c r="J20" s="9" t="s">
        <v>26</v>
      </c>
      <c r="K20" s="2" t="s">
        <v>12</v>
      </c>
    </row>
    <row r="21" spans="1:11" s="1" customFormat="1" ht="30" x14ac:dyDescent="0.25">
      <c r="A21" s="12">
        <v>18</v>
      </c>
      <c r="B21" s="2" t="s">
        <v>43</v>
      </c>
      <c r="C21" s="2" t="s">
        <v>5</v>
      </c>
      <c r="D21" s="3"/>
      <c r="E21" s="3"/>
      <c r="F21" s="3">
        <v>50</v>
      </c>
      <c r="G21" s="8">
        <f>F21/6.5</f>
        <v>7.6923076923076925</v>
      </c>
      <c r="H21" s="3">
        <v>10</v>
      </c>
      <c r="I21" s="9"/>
      <c r="J21" s="9" t="s">
        <v>26</v>
      </c>
      <c r="K21" s="2" t="s">
        <v>12</v>
      </c>
    </row>
    <row r="22" spans="1:11" s="1" customFormat="1" x14ac:dyDescent="0.25">
      <c r="A22" s="14"/>
      <c r="G22" s="26" t="s">
        <v>38</v>
      </c>
      <c r="H22" s="3">
        <f>SUM(H3:H21)</f>
        <v>356</v>
      </c>
      <c r="I22" s="10">
        <f>SUM(I3:I21)</f>
        <v>0</v>
      </c>
      <c r="J22" s="10">
        <f>SUM(J3:J21)</f>
        <v>0</v>
      </c>
    </row>
    <row r="23" spans="1:11" ht="15.75" x14ac:dyDescent="0.25">
      <c r="A23" s="14"/>
      <c r="B23" s="36" t="s">
        <v>49</v>
      </c>
      <c r="C23" s="37"/>
      <c r="D23" s="37"/>
      <c r="E23" s="37"/>
      <c r="F23" s="37"/>
      <c r="G23" s="37"/>
      <c r="H23" s="37" t="s">
        <v>39</v>
      </c>
      <c r="I23" s="37">
        <f>I22+J22</f>
        <v>0</v>
      </c>
      <c r="J23" s="37"/>
      <c r="K23" s="1"/>
    </row>
    <row r="24" spans="1:11" ht="45.75" customHeight="1" x14ac:dyDescent="0.25">
      <c r="A24" s="14"/>
      <c r="B24" s="36" t="s">
        <v>52</v>
      </c>
      <c r="C24" s="37"/>
      <c r="D24" s="37"/>
      <c r="E24" s="37"/>
      <c r="F24" s="37"/>
      <c r="G24" s="37"/>
      <c r="H24" s="37"/>
      <c r="I24" s="37"/>
      <c r="J24" s="37"/>
      <c r="K24" s="1"/>
    </row>
    <row r="25" spans="1:11" ht="46.5" customHeight="1" x14ac:dyDescent="0.25">
      <c r="B25" s="36" t="s">
        <v>50</v>
      </c>
      <c r="C25" s="38"/>
      <c r="D25" s="38"/>
      <c r="E25" s="38"/>
      <c r="F25" s="38"/>
      <c r="G25" s="36"/>
      <c r="H25" s="38"/>
      <c r="I25" s="38"/>
      <c r="J25" s="28"/>
    </row>
    <row r="26" spans="1:11" ht="42.75" customHeight="1" x14ac:dyDescent="0.25">
      <c r="B26" s="27" t="s">
        <v>47</v>
      </c>
      <c r="D26" s="28"/>
      <c r="E26" s="28"/>
      <c r="F26" s="28"/>
      <c r="G26" s="29"/>
      <c r="H26" s="28"/>
      <c r="I26" s="30"/>
      <c r="J26" s="28"/>
    </row>
    <row r="27" spans="1:11" ht="15.75" x14ac:dyDescent="0.25">
      <c r="B27" s="31"/>
      <c r="C27" s="31"/>
      <c r="D27" s="32"/>
      <c r="E27" s="32"/>
      <c r="F27" s="32"/>
      <c r="G27" s="33"/>
      <c r="H27" s="32"/>
      <c r="I27" s="32"/>
      <c r="J27" s="32"/>
    </row>
  </sheetData>
  <mergeCells count="5">
    <mergeCell ref="A16:A17"/>
    <mergeCell ref="B24:J24"/>
    <mergeCell ref="B25:F25"/>
    <mergeCell ref="G25:I25"/>
    <mergeCell ref="B23:J23"/>
  </mergeCells>
  <pageMargins left="0.7" right="0.7" top="0.75" bottom="0.75" header="0.3" footer="0.3"/>
  <pageSetup paperSize="8" scale="9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ttrykacz</dc:creator>
  <cp:lastModifiedBy>ttrykacz</cp:lastModifiedBy>
  <cp:lastPrinted>2023-11-07T12:06:49Z</cp:lastPrinted>
  <dcterms:created xsi:type="dcterms:W3CDTF">2021-07-27T06:21:22Z</dcterms:created>
  <dcterms:modified xsi:type="dcterms:W3CDTF">2023-11-07T12:33:25Z</dcterms:modified>
</cp:coreProperties>
</file>