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akiet1" sheetId="1" r:id="rId1"/>
    <sheet name="pakiet2" sheetId="2" r:id="rId2"/>
    <sheet name="Pakiet3" sheetId="3" r:id="rId3"/>
    <sheet name="pakiet 4" sheetId="4" r:id="rId4"/>
    <sheet name="pakiet 5" sheetId="5" r:id="rId5"/>
    <sheet name="Pakiet 6" sheetId="6" r:id="rId6"/>
    <sheet name="Pakiet 7" sheetId="7" r:id="rId7"/>
    <sheet name="Pakiet8" sheetId="8" r:id="rId8"/>
    <sheet name="Pakiet 9" sheetId="9" r:id="rId9"/>
    <sheet name="Pakiet 10" sheetId="10" r:id="rId10"/>
    <sheet name="Pakiet11" sheetId="11" r:id="rId11"/>
    <sheet name="pakiet 12 "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Razem" sheetId="21" r:id="rId21"/>
  </sheets>
  <definedNames/>
  <calcPr fullCalcOnLoad="1"/>
</workbook>
</file>

<file path=xl/sharedStrings.xml><?xml version="1.0" encoding="utf-8"?>
<sst xmlns="http://schemas.openxmlformats.org/spreadsheetml/2006/main" count="974" uniqueCount="425">
  <si>
    <t>Pakiet nr 1</t>
  </si>
  <si>
    <t>L.p.</t>
  </si>
  <si>
    <t>Nazwa artykułu</t>
  </si>
  <si>
    <t xml:space="preserve"> Ilość </t>
  </si>
  <si>
    <t>Jm</t>
  </si>
  <si>
    <t>Cena jednostkowa netto</t>
  </si>
  <si>
    <t>Wartość netto</t>
  </si>
  <si>
    <t>Podatek VAT [%]</t>
  </si>
  <si>
    <t>Wartość brutto</t>
  </si>
  <si>
    <t>Producent</t>
  </si>
  <si>
    <t>Pałeczka do pobierania wymazów w probówce z tworzywa sztucznego   (plastik) bez podłoża transportowego o długości min. 165mm, sterylna- sposób konfekcjonowania: w folii</t>
  </si>
  <si>
    <t>szt</t>
  </si>
  <si>
    <t>Pałeczka do pobierania wymazów w probówce z tworzywa sztucznego   (plastik) z podłożem żelowym  o długości min. 165mm, sterylna- sposób konfekcjonowania: w folii</t>
  </si>
  <si>
    <t>Woreczek do pobierania próbek moczu od niemowląt, sterylny wykonany  z delikatnej i mocnej folii PE, bezlateksowy, samoprzylepna część worka pokryta antyalergicznym klejem, dodatkowe uszczelnienie z pianki, skala łatwa do odczytu-co 10ml, poj 100ml</t>
  </si>
  <si>
    <t>Worek do dobowej zbiórki moczu dla dorosłych z poprzecznym zaworem spustowym i zastawką antyrefluksyjną, szczelny ze skalą co 100ml, dren dł 90cm o pojemności 2 litry, sterylny- sposób konfekcjonowania folia</t>
  </si>
  <si>
    <t>Wieszak do worka na mocz</t>
  </si>
  <si>
    <t>Worek na wymiociny, wyposażony w  pierścień dopasowujący się do okolicy ust oraz w zastawkę antyzwrotną uniemożliwiającą wydostanie się zapachu i treści, niesterylny</t>
  </si>
  <si>
    <t>Miska nerkowata z tworzywa sztucznego,autoklawowalna, rozmiar 20cm</t>
  </si>
  <si>
    <t>Miska nerkowata z tworzywa sztucznego, autoklawowalna, rozmiar 28 cm</t>
  </si>
  <si>
    <t>Zaciskacz do pępowiny sterylny</t>
  </si>
  <si>
    <t>Pojemnik na próbki moczu z nakrętką, plastikowy o pojemności 100-120ml ze skalą objętości</t>
  </si>
  <si>
    <t>Pojemnik na próbki moczu z nakrętką, plastikowy o pojemności 100-120ml, sterylny, pakowany indywidualnie w folię, ze skalą objętości</t>
  </si>
  <si>
    <t>Pojemnik  na płyny ustrojowe o pojemności 20 ml, jałowy, pakowany indywidualnie w folię</t>
  </si>
  <si>
    <t>Pojemnik z wieczkiem i łopatką do analizy kału, poj.20ml</t>
  </si>
  <si>
    <t xml:space="preserve">Pojemnik z wieczkiem i łopatką do analizy kału, sterylny, indywidualnie pakowany w folię, poj. 20ml </t>
  </si>
  <si>
    <t>Opaska identyfikacyjna dla noworodków i niemowląt wykonana z miękkiego tworzywa PCV posiadająca zaokrąglone, delikatne brzegi, które nie kaleczą delikatnej skóry, miejsce na kartonik z danymi, wkładaną kartką z miejscem do wpisu danych osobowych, pasek posiadający otwory pozwalające na dostosowanie długości opaski do obwodu nadgarstka, zatrzask plastikowy, długość 16 cm, hipoalergiczna</t>
  </si>
  <si>
    <t xml:space="preserve">Opaska identyfikacyjna dla dorosłych wykonana z PCV  z  miejscem na wkładaną kartką  do wpisu danych osobowych, pasek posiadający otwory pozwalające na dostosowanie długości opaski do obwodu nadgarstka, zatrzask plastikowy, kartonik na zapis danych osobowych, szer +/- 2cm, długość +/- 28 cm, </t>
  </si>
  <si>
    <t>Termometr  elektroniczny w etui , możliwość mierzenia temp. pod pachą w ustach i w odbycie, z atestem</t>
  </si>
  <si>
    <t>Szpatułki drewniane laryngologiczne, sterylne, pakowane pojedynczo, opakowanie zbiorcze 100 szt.</t>
  </si>
  <si>
    <t>op</t>
  </si>
  <si>
    <t>Zestaw do lewatywy jednorazowego użytku, niesterylny, mikrobiologicznie czysty, pakowany jednostkowo, posiadający kankę o dł 15cm zakończoną otworem centralnym, zaciskacz na drenie oraz worek o poj.1750 ml</t>
  </si>
  <si>
    <t>Rurka doodbytnicza z centralnym otworem+ 2 otwory boczne,jednorazowego użycia - dziecięca</t>
  </si>
  <si>
    <t>Rurka doodbytnicza z centralnym otworem+ 2 otwory boczne,jednorazowego użycia - dla dorosłych, rozmiar 24</t>
  </si>
  <si>
    <t>Rurka sigmoidoskopowa jednorazowego użycia wykonana z materiału przewodzącego światło, rozmiar 250xø20mm, dystalny koniec obturatora rurki zaokrąglony, skala długości na rurce</t>
  </si>
  <si>
    <t>Plastikowy pojemnik na ostre odpady medyczne z otworem wrzutowym i naklejką identyfikującą rodzaj i miejsce powstania odpadów,z polipropylenu, po złożeniu pokrywy pojemnik na stałe hermetycznie zamknięty, zaczepy w sklepieniu wieka do zdejmowania igieł ze strzykawek o poj.0,7 l, wys 120mm, średnica górna 95mm, średnica dolna 95mm, średnica otworu wrzutowego 40mm</t>
  </si>
  <si>
    <t>Plastikowy pojemnik na ostre odpady medyczne z otworem wrzutowym i naklejką identyfikującą rodzaj i miejsce powstania odpadów,z polipropylenu, po złożeniu pokrywy pojemnik na stałe hermetycznie zamknięty, zaczepy w sklepieniu wieka do zdejmowania igieł ze strzykawek o poj.1l, wys 160mm, średnica górna 95mm, średnica dolna 95mm, średnica otworu wrzutowego45mm</t>
  </si>
  <si>
    <t>Plastikowy pojemnik na ostre odpady medyczne z otworem wrzutowym i naklejką identyfikującą rodzaj i miejsce powstania odpadów,z polipropylenu, po złożeniu pokrywy pojemnik na stałe hermetycznie zamknięty, zaczepy w sklepieniu wieka do zdejmowania igieł ze strzykawek o poj. 2l, wys 200mm, średnica górna95mm, średnica dolna 125mm, średnica otworu wrzutowego 40mm</t>
  </si>
  <si>
    <t>Plastikowy pojemnik na ostre odpady medyczne z otworem wrzutowym i naklejką identyfikującą rodzaj i miejsce powstania odpadów o poj. 5l</t>
  </si>
  <si>
    <t>Pojemnik na próbki histopatologiczne z PS ze szczelnym zamknięciem - zadrukowany, odporny na formalinę, poj 250 ml</t>
  </si>
  <si>
    <t>Pojemnik na próbki histopatologiczne z PS ze szczelnym zamknięciem - zadrukowany,odporny na formalinę, poj 500 ml</t>
  </si>
  <si>
    <t>Pojemnik na próbki histopatologiczne z PS ze szczelnym zamknięciem - zadrukowany, odporny na formalinę, poj 1000 ml</t>
  </si>
  <si>
    <t>Pojemnik na próbki histopatologiczne z PS ze szczelnym zamknięciem - zadrukowany, odporny na formalinę, poj 2500 ml</t>
  </si>
  <si>
    <t>Basen sanitarny plastikowy klasyczny, kolor biały i niebieski</t>
  </si>
  <si>
    <t>Kaczka męska z rączką, pojemność użytkowa 800ml, autoklawowalna</t>
  </si>
  <si>
    <t>Ostrza wymienne sterylne ze stali węglowej z widocznym rzeczywistym rysunkiem ostrza na opakowaniu jednostkowym. Nazwa producenta i rozmiar wygrawerowane bezpośrednio na ostrzu, op=100 szt, rozmiar 24</t>
  </si>
  <si>
    <t>Ostrza wymienne sterylne ze stali węglowej z widocznym rzeczywistym rysunkiem ostrza na opakowaniu jednostkowym. Nazwa producenta i rozmiar wygrawerowane bezpośrednio na ostrzu, op=100 szt, rozmiar 11</t>
  </si>
  <si>
    <t>Poliestrowa pończocha nawinięta na rolki, elastyczna dobrze dopasowująca się do kształtu ciała, nie chłonąca wody w takim stopniu jak zwykła bawełna, łatwa do odmierzenia i cięcia na kawałki, szer15,2cm, dł 22,8m</t>
  </si>
  <si>
    <t>Szczoteczka chirurgiczna jednorazowego użycia nasączona 4% roztworem chlorchexydyny, wykonana z polietylenu</t>
  </si>
  <si>
    <t xml:space="preserve">Ściereczka sterylna do osuszania rąk po myciu chirurgicznym, niepozostawiająca włókien na dłoniach po jej użyciu, z bardzo chłonnej celulozy, rozmiar30x42cm(+/-2cm), min rok ważności od daty produkcji,pakowana pojedynczo </t>
  </si>
  <si>
    <t>PAKIET nr 2</t>
  </si>
  <si>
    <t>L.P</t>
  </si>
  <si>
    <t>wartość netto</t>
  </si>
  <si>
    <t>Podatek Vat%</t>
  </si>
  <si>
    <t>wartość brutto</t>
  </si>
  <si>
    <t>PAKIET nr 3</t>
  </si>
  <si>
    <t>PAKIET nr 4</t>
  </si>
  <si>
    <t>PAKIET nr 5</t>
  </si>
  <si>
    <t>Worek na zwłoki z 4 wzmocnionymi uchwytami, wykonany z folii polietylenowej o grubości 0,15-0,16mm, zapięcie na taśmę samoprzylepną, rozmiar 220x90cm, pakowany pojedynczo, dodatkowo w opakowaniu 2 pary rękawic foliowych, kolor biały</t>
  </si>
  <si>
    <t>Kieliszki do leków z tworzywa sztucznego, jednorazowego użycia, o poj.25ml, skala zewnęrtznej stronie co 5 ml, opakowanie zbiorcze min. 75 szt.</t>
  </si>
  <si>
    <t>Czepek jednorazowy nasączony środkiem myjącym, przeznaczony do mycia głowy pacjenta bez użycia wody</t>
  </si>
  <si>
    <t>Golarka medyczna  typu GALLANT,  karbowany uchwyt zapewniający stabilizację, wycięcie umożliwiające widok golonego miejsca, ostrze wykonane ze stali nierdzewnej pokrytej platyną lub teflonem płynnie przesuwające się po powierzchni ciała, zapewinające bezpieczeństwo pacjentowi, przeznaczona do golenia większych powierzchni ciała, jednorazowego użytku, jednokrotnego użytku,opakowanie indywidualne: tekturowa osłonka</t>
  </si>
  <si>
    <t xml:space="preserve">Myjka typu rękawica do toalety ciała pacjenta, nasączona środkiem myjącym, hypoalergicznym o neutralnym PH, który aktywizuje się poprzez zwilżenie wodą, wykonana z materiału odpornego na rozdzieranie w trakcie mycia pacjenta, 1op=12szt. </t>
  </si>
  <si>
    <t>Ciśnieniomierz zegarowy dla dorosłych ze słuchawkami, dwururowy-oddzielnie gruszka i mankiet, mankiet bezlatexowy na rzep, szer ok. 13 cm, skala 0-300mmHg, dokładny pomiar+/- 3mmHg, łatwa i szybka wymiana mankietu, możliwość dezynfekcji, obwód mankietu 24-36 cm</t>
  </si>
  <si>
    <t>Fartuch foliow jednokrotnego użycia, materiał PE, 71x116cm, pakowany pojedynczo-folia</t>
  </si>
  <si>
    <t>Staza-opaskowa zaciskowa, automatyczna, posiadająca prosty mechanizm ułatwiający łatwe zapinanie i odpinanie oraz płynną zmianę siły zacisku, bez części metalowych, z elastycznej taśmy, możliwość poluzowania opaski za pomocą 1ręki, łatwa do dezynfekcji</t>
  </si>
  <si>
    <t>Rękawice foliowe (op. 100 szt)</t>
  </si>
  <si>
    <t>PAKIET nr 6</t>
  </si>
  <si>
    <t>Cewnik do kateteryzacji żyły pępkowej: 6F</t>
  </si>
  <si>
    <t>Dern łączący do odsysania: użebrowana powierzchnia, dwa lejkowate rozszerzenia, dł 3,0m</t>
  </si>
  <si>
    <t>szt.</t>
  </si>
  <si>
    <t>Rurka ustno-gardłowa Guadel wykonana ze średnio sztywnego, nietoksycznego polietylenu opakowanie papier - folia: nr 3, kolorowa ztyczka ułatwiająca identyfikacę </t>
  </si>
  <si>
    <t>Rurka ustno-gardłowa Guadel wykonana ze średnio sztywnego, nietoksycznego polietylenu opakowanie papier - folia: nr 4, kolorowa ztyczka ułatwiająca identyfikacę </t>
  </si>
  <si>
    <t>Rurki intubacyjne sterylne , silikonowane powierzchniowo , posiadające opakowanie utrzymujące anatomiczny kształt rurki, zgrzewy punktowe , jałowe z mankietem niskociśnieniowym : nr3</t>
  </si>
  <si>
    <t>Rurki intubacyjne sterylne , silikonowane powierzchniowo , posiadające opakowanie utrzymujące anatomiczny kształt rurki, zgrzewy punktowe , jałowe z mankietem niskociśnieniowym : nr3.5</t>
  </si>
  <si>
    <t>Rurki intubacyjne sterylne , silikonowane powierzchniowo , posiadające opakowanie utrzymujące anatomiczny kształt rurki, zgrzewy punktowe , jałowe z mankietem niskociśnieniowym : nr6</t>
  </si>
  <si>
    <t>Rurki intubacyjne sterylne , silikonowane powierzchniowo , posiadające opakowanie utrzymujące anatomiczny kształt rurki, zgrzewy punktowe, jałowe z mankietem niskociśnieniowym : nr7</t>
  </si>
  <si>
    <t>Rurki intubacyjne sterylne , silikonowane powierzchniowo , posiadające opakowanie utrzymujące anatomiczny kształt rurki, zgrzewy punktowe, jałowe z mankietem niskociśnieniowym : nr7.5</t>
  </si>
  <si>
    <t>Rurki intubacyjne sterylne , silikonowane powierzchniowo , posiadające opakowanie utrzymujące anatomiczny kształt rurki zgrzewy punktowe, jałowe z mankietem niskociśnieniowym : nr8</t>
  </si>
  <si>
    <t>Rurki intubacyjne sterylne , silikonowane powierzchniowo , posiadające opakowanie utrzymujące anatomiczny kształt rurki, zgrzewy punktowe, jałowe z mankietem niskociśnieniowym : nr 8.5</t>
  </si>
  <si>
    <t xml:space="preserve"> Rurki intubacyjne sterylne , silikonowane powierzchniowo , posiadające opakowanie utrzymujące anatomiczny kształt rurki, zgrzewy punktowe, jałowe z mankietem niskociśnieniowym :  Nr 9</t>
  </si>
  <si>
    <t xml:space="preserve"> Rurki intubacyjne sterylne , silikonowane powierzchniowo , posiadające opakowanie utrzymujące anatomiczny kształt rurki, zgrzewy punktowe, jałowe z mankietem niskociśnieniowym :  Nr 9,5</t>
  </si>
  <si>
    <t xml:space="preserve"> Rurki intubacyjne sterylne , silikonowane powierzchniowo , posiadające opakowanie utrzymujące anatomiczny kształt rurki, zgrzewy punktowe, jałowe z mankietem niskociśnieniowym :  Nr 10</t>
  </si>
  <si>
    <t>Rurki intubacyjne sterylne z dobrze przylegającym mankietem niskociśnieniowym, zbrojone, silikonowane w rozmiarze : nr 8</t>
  </si>
  <si>
    <t>Rurki intubacyjne sterylne z dobrze przylegającym mankietem niskociśnieniowym, zbrojone, silikonowane w rozmiarze : nr 8,5</t>
  </si>
  <si>
    <t>Rurka tracheostomijna z niskociśnieniowym balonem uszczelniającym, wykonana z PCV, sterylna, miękkie  gładkie skrzydełka szyldu z prowadnicą i tasiemką mocującą, linia Rtg na całej długości: nr 8,5</t>
  </si>
  <si>
    <t>Rurka tracheostomijna z niskociśnieniowym balonem uszczelniającym, wykonana z PCV, sterylna, miękkie  gładkie skrzydełka szyldu z prowadnicą i tasiemką mocującą, linia Rtg na całej długości: nr 8</t>
  </si>
  <si>
    <t>Rurka tracheostomijna z niskociśnieniowym balonem uszczelniającym, wykonana z PCV, sterylna, miękkie  gładkie skrzydełka szyldu z prowadnicą i tasiemką mocującą, linia Rtg na całej długości: nr 7,5</t>
  </si>
  <si>
    <t xml:space="preserve">Łącznik do drenów z dwiema końcówkami  - jedna stożkowa , druga prosta </t>
  </si>
  <si>
    <t>Zatyczka do cewnika</t>
  </si>
  <si>
    <t xml:space="preserve">Dreny do odsysania ran typu Redon w  rozmiarach:   14F/70 cm          </t>
  </si>
  <si>
    <t>Butelki  Redona o poj. 150/200 ml sterylne</t>
  </si>
  <si>
    <t>Osłona na przewody medyczne, sterylna (folia) 200cm*16cm</t>
  </si>
  <si>
    <t>Poliuretanowy opatrunek do mocowania venflonów, rozmiar 7,5x8,5cm</t>
  </si>
  <si>
    <t>Dren silikonowy z linią monitorującą, śr.6mm/8mm, dł.30m</t>
  </si>
  <si>
    <t>Prowadnica do intubacji ,jednorazowego użytku</t>
  </si>
  <si>
    <t>PAKIET nr 7</t>
  </si>
  <si>
    <t>Elektroda EKG jednokrotnego użytku, pediatryczna, żel stały, pianka polietylenowa, średnica 35mm, czujnik Ag/AgCl termin ważności 24 miesiące od daty produkcji, elastyczna, wodoodporna, wodoszczelna, nie zawierająca latexu i PVC, w opakowaniu 50 szt.</t>
  </si>
  <si>
    <t>rolka</t>
  </si>
  <si>
    <t>Papier do Ekg  w rozmiarze 58mm x 25mb ( do aparatu ASPEL GRIN)</t>
  </si>
  <si>
    <t>Żel do USG  hipoalergiczny, rozpuszczalny w wodzie, bezbarwny, kolor niebieski,bezwonny łatwy do usunięcia ze skóry pacjenta, zgodny z częstotliwością drgań we wszystkich aparatach USG, bez formaldehydów, konsystencja zapewniająca dobrą przyczepność aplikator ułatwiający przelewanie żelu do mniejszej butelki, op=5litrów</t>
  </si>
  <si>
    <t>Papier do EKG (aparat multicard E 330) 0,11 x 40 m</t>
  </si>
  <si>
    <t>Papier do EKG (aparat Schiller : FT-1), siatka milimetrowa, zapis termiczny. Wymiary składanki: 114 x 150 x 64. Opakowanie=10 szt.</t>
  </si>
  <si>
    <t>PAKIET nr 8</t>
  </si>
  <si>
    <t>Czepek chirurgiczny włókninowy typu furażerka z tyłu wiązany na troki, przepuszczjący powietrze, kolor zielony lub niebieski, jednorazowego użycia</t>
  </si>
  <si>
    <t>Czepek jednorazowy typu Clip zakończony gumką ściągniętą w harmonijkę, przepuszczający powietrze, kolor zielony lub niebieski</t>
  </si>
  <si>
    <t>Maska operacyjna włókninowa, trójwarstwowa z efekywnością filtracji min. 98% , usztywniający element na nosie, zaczepy na gumkę</t>
  </si>
  <si>
    <t>Fartuch ochronny flizelinowy z mankietami typu ściągacz, wiązany  na  troki jednorazowego użycia</t>
  </si>
  <si>
    <t>Spodenki do kolonoskopii z otworem z tyłu na gumkę w pasie z nieprzeźroczystej włókniny SMS,  rozmiar uniwersalny</t>
  </si>
  <si>
    <t>Majtki do badań z nieprzeźroczystej włókniny, jednorazowe, rozmiar uniwersalny</t>
  </si>
  <si>
    <t>Ochraniacze  na obuwie z folii antypoślizgowej jednorazowego użytku, góra ochraniacza ściągana na gumkę, rozmiar 36x15cm, pakowane po 100 szt=50par</t>
  </si>
  <si>
    <t>para</t>
  </si>
  <si>
    <t>Podkład papierowo-foliowy w rolce 33/50-40 MB</t>
  </si>
  <si>
    <t>Podkład jednorazowy, foliowy(laminat)  w rolce, szer. 50 cm x 70 mb, perforacja co 40 cm</t>
  </si>
  <si>
    <t>Koszula jednorazowa dla pacjenta z nieprześwitującej włokniny, krótki rękaw, przód wiązany na troki lub rzepy, rozcięcie z przodu od linii mostka +/- 20cm, rozmiar: M, L, Xl,XXL</t>
  </si>
  <si>
    <t>PAKIET nr 9</t>
  </si>
  <si>
    <t>Kołnierz ortopedyczny sztywny</t>
  </si>
  <si>
    <t>Szyna usztywniająca Kramera, rozmiar; 600mmx50 mm</t>
  </si>
  <si>
    <t>Szyna usztywniająca Kramera 1000mmx100mm</t>
  </si>
  <si>
    <t>Szyna usztywniająca Kramera 1500 mmx100 mm</t>
  </si>
  <si>
    <t>PAKIET nr 10</t>
  </si>
  <si>
    <t>Obwód oddechowy sterylny do respiratora dla dorosych, 2rury karbowane rozciągliwe+łącznik Y,  wlot 22mm</t>
  </si>
  <si>
    <t>Worek AMBU kompletny resuscytator, silikonowy</t>
  </si>
  <si>
    <t>Maska tlenowa z nebulizatorem dla dorosłych wykonana z czystego, miękkiego winylu z klipsem nosowym</t>
  </si>
  <si>
    <t>Maska tlenowa z przewodem  dla dorosłych wykonana z czystego, miękkiego winylu z klipsem nosowym</t>
  </si>
  <si>
    <t>Maska tlenowa z przewodem  dla dzieci wykonana z czystego, miękkiego winylu z klipsem nosowym</t>
  </si>
  <si>
    <t>Maska tlenowa  dla dzieci wykonana z czystego, miękkiego winylu z klipsem nosowym</t>
  </si>
  <si>
    <t>Maska tlenowa z nebulizatorem dla dzieci wykonana z czystego, miękkiego winylu z klipsem nosowym</t>
  </si>
  <si>
    <t xml:space="preserve">Dren łączący wkład workowy z vakum i ssakiem ściennym z 2 konektorami </t>
  </si>
  <si>
    <t>Pakiet nr 11</t>
  </si>
  <si>
    <t>PRZYRZĄD DO PRZETOCZEŃ , PRZEDŁUŻACZ POMPY strzykawki , motylki, igły</t>
  </si>
  <si>
    <t>L.P.</t>
  </si>
  <si>
    <t>Ilość</t>
  </si>
  <si>
    <t>Cena jednostkowa</t>
  </si>
  <si>
    <t>Podatek VAT (%)</t>
  </si>
  <si>
    <t>Przedłużacz do pomp infuzyjnych, transparentny, sterylny, dł. 150 cm, wykonany z elastycznego materiału bez możliwości zaginania się z zabezpieczonymi końcówkami typu luer-lock , bez ftalanów, widoczna data ważności na opakowaniu.</t>
  </si>
  <si>
    <t>Probówko-strzykawka MONOVETTE 2ml LH do pehametru COBAS b 121, sterylna z antykoagulantem heparyny</t>
  </si>
  <si>
    <t>Strzykawka tuberkulinowa 1 ml z igłą  0.4x13 jałowa, tłok ściśle przylegający do ścian strzykawki o płynnym przesuwie, szczelna, przezroczysta 1op =100 szt.</t>
  </si>
  <si>
    <t>Strzykawka insulinowa 1 ml  z igłą 0.4x13jałowa, skalowana 40j./1 ml. Tłok ściśle przylegający do ścian strzykawki o płynnym przesuwie 1op.=100szt.</t>
  </si>
  <si>
    <t xml:space="preserve">Igła iniekcyjna,jednorazowego użycia 0,6x25,  sterylna, ostra, gładka, pakowana pojedynczo-papier i przezroczysta folia typu blister. 1op.=100 szt.          </t>
  </si>
  <si>
    <t xml:space="preserve">Igła iniekcyjna,jednorazowego użycia 0,7x30 sterylna, ostra, gładka, pakowana pojedynczo-papier i przezroczysta folia typu blister. 1op.=100 szt.          </t>
  </si>
  <si>
    <t xml:space="preserve">Igła iniekcyjna,jednorazowego użycia 0,8x40  sterylna, ostra, gładka, pakowana pojedynczo-papier i przezroczysta folia typu blister. 1op.=100 szt.          </t>
  </si>
  <si>
    <t xml:space="preserve">Igła iniekcyjna,jednorazowego użycia 0,9x40  sterylna, ostra, gładka, pakowana pojedynczo-papier i przezroczysta folia typu blister. 1op.=100 szt.          </t>
  </si>
  <si>
    <t xml:space="preserve">Igła iniekcyjna,jednorazowego użycia 1,1x40  sterylna, ostra, gładka, pakowana pojedynczo-papier i przezroczysta folia typu blister. 1op.=100 szt.          </t>
  </si>
  <si>
    <t xml:space="preserve">Kaniula dożylna jednorazowego użytku typu motylek z elastycznym odpornym na załamanie drenem długości 30 cm, wyposażonym w zamknięcie Luer-Lock 0,7x19 </t>
  </si>
  <si>
    <t>Rozgałęziacz infuzyjny 3-drożny z końcówkami Luer-Lock, prosty tor przepływu w obu kierunkach</t>
  </si>
  <si>
    <t>Haczyk do przebijania błon płodowych, prosty, dł. 250-270mm. Jednorazowy, sterylny.</t>
  </si>
  <si>
    <t>Wziernik ginekologiczny sterylny typu CUSCO, opakowanie: folia papier, rozmiar: S</t>
  </si>
  <si>
    <t>Wziernik ginekologiczny sterylny typu CUSCO, opakowanie: folia papier, rozmiar: M</t>
  </si>
  <si>
    <t>Wziernik ginekologiczny sterylny typu CUSCO, opakowanie: folia papier, rozmiar: L</t>
  </si>
  <si>
    <r>
      <t>Igła do znieczulenia podpajęczynówkowego typu Pencil Point z igłą prowadzącą, jałowa, indywidualnie pakowana, bez silikonu, oznaczenie barwne, rozmiar</t>
    </r>
    <r>
      <rPr>
        <b/>
        <sz val="12"/>
        <rFont val="Times New Roman"/>
        <family val="1"/>
      </rPr>
      <t xml:space="preserve"> 26Gx90mm</t>
    </r>
  </si>
  <si>
    <r>
      <t xml:space="preserve">Igła do znieczulenia podpajęczynówkowego typu Pencil Point z iglą prowadzącą, jałowa, indywidualnie pakowana, bez silikonu,oznaczenie barwne, rozmiar </t>
    </r>
    <r>
      <rPr>
        <b/>
        <sz val="12"/>
        <rFont val="Times New Roman"/>
        <family val="1"/>
      </rPr>
      <t>27Gx90mm</t>
    </r>
  </si>
  <si>
    <r>
      <t xml:space="preserve">Igła do znieczulenia podpajęczynówkowego typu Pencil Point z igłą prowadzącą, jałowa, indywidualnie pakowana, bez silikonu,oznaczenie barwne, rozmiar </t>
    </r>
    <r>
      <rPr>
        <b/>
        <sz val="12"/>
        <rFont val="Times New Roman"/>
        <family val="1"/>
      </rPr>
      <t>27Gx120mm</t>
    </r>
  </si>
  <si>
    <r>
      <t xml:space="preserve">Igła do wkłuć podpajęczych typu Spinal </t>
    </r>
    <r>
      <rPr>
        <sz val="11"/>
        <rFont val="Times New Roman"/>
        <family val="1"/>
      </rPr>
      <t xml:space="preserve"> bez prowadnicy, jałowa, indywidualnie pakowana, bez silikonu, oznaczenie barwne, rozmiar </t>
    </r>
    <r>
      <rPr>
        <b/>
        <sz val="11"/>
        <rFont val="Times New Roman"/>
        <family val="1"/>
      </rPr>
      <t xml:space="preserve">26Gx3½  (0,45x88 mm )  </t>
    </r>
  </si>
  <si>
    <r>
      <t xml:space="preserve">Igła do punkcji lędźwiowych jałowa, pakowana indywidualnie, bez silikonu, oznaczenie barwne, rozmiar </t>
    </r>
    <r>
      <rPr>
        <b/>
        <sz val="12"/>
        <rFont val="Times New Roman"/>
        <family val="1"/>
      </rPr>
      <t>22Gx120mm</t>
    </r>
  </si>
  <si>
    <r>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t>
    </r>
    <r>
      <rPr>
        <b/>
        <sz val="12"/>
        <rFont val="Times New Roman"/>
        <family val="1"/>
      </rPr>
      <t xml:space="preserve"> 26Gx3/4,0,6x19mm</t>
    </r>
  </si>
  <si>
    <r>
      <t xml:space="preserve">Kaniula do cewnikowania żył obwodowych z portem, igła ze stali nierdzewnej zakończona trójkątnym ostrzem, cewnik wykonany z PTFE, elastyczne skrzydełka mocujące, łącznik typu Luer-Lock, rozmiar oznaczony kolorystycznie, pakowana indywidualnie, bez latexu, sterylna, termin ważności 5 lat od daty sterylizacji, rozmiar: </t>
    </r>
    <r>
      <rPr>
        <b/>
        <sz val="12"/>
        <rFont val="Times New Roman"/>
        <family val="1"/>
      </rPr>
      <t>26GA,0,6x19mm, przepływ 13ml/min, typ Neoflon</t>
    </r>
  </si>
  <si>
    <r>
      <t xml:space="preserve">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t>
    </r>
    <r>
      <rPr>
        <b/>
        <sz val="12"/>
        <rFont val="Times New Roman"/>
        <family val="1"/>
      </rPr>
      <t>24G3/4,0,7x19mm</t>
    </r>
  </si>
  <si>
    <r>
      <t xml:space="preserve">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t>
    </r>
    <r>
      <rPr>
        <b/>
        <sz val="12"/>
        <rFont val="Times New Roman"/>
        <family val="1"/>
      </rPr>
      <t>22Gx1" 0,9x25mm</t>
    </r>
  </si>
  <si>
    <r>
      <t xml:space="preserve">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t>
    </r>
    <r>
      <rPr>
        <b/>
        <sz val="12"/>
        <rFont val="Times New Roman"/>
        <family val="1"/>
      </rPr>
      <t>20Gx11/4, 1,1x32</t>
    </r>
  </si>
  <si>
    <r>
      <t xml:space="preserve">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t>
    </r>
    <r>
      <rPr>
        <b/>
        <sz val="12"/>
        <rFont val="Times New Roman"/>
        <family val="1"/>
      </rPr>
      <t>20GA 1,1x40mm</t>
    </r>
  </si>
  <si>
    <r>
      <t xml:space="preserve">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t>
    </r>
    <r>
      <rPr>
        <b/>
        <sz val="12"/>
        <rFont val="Times New Roman"/>
        <family val="1"/>
      </rPr>
      <t>18G13/4, 1,3x45</t>
    </r>
  </si>
  <si>
    <r>
      <t xml:space="preserve">Kaniula do cewnikowania żył obwodowych z portem, igła ze stali nierdzewnej zakończona trójkątnym ostrzem, cewnik wykonany z PTFE, elastyczne skrzydełka mocujące, łącznik typu Luer-Lock,rozmiar oznaczony kolorystycznie, pakowana indywidualnie, bez latexu, sterylna, termin ważności 5 lat od daty sterylizacji, rozmiar: </t>
    </r>
    <r>
      <rPr>
        <b/>
        <sz val="12"/>
        <rFont val="Times New Roman"/>
        <family val="1"/>
      </rPr>
      <t>18GA, 1,3x45mm</t>
    </r>
  </si>
  <si>
    <r>
      <t xml:space="preserve">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t>
    </r>
    <r>
      <rPr>
        <b/>
        <sz val="12"/>
        <rFont val="Times New Roman"/>
        <family val="1"/>
      </rPr>
      <t>16Gx13/4, 1,8x45mm</t>
    </r>
  </si>
  <si>
    <r>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t>
    </r>
    <r>
      <rPr>
        <b/>
        <sz val="12"/>
        <rFont val="Times New Roman"/>
        <family val="1"/>
      </rPr>
      <t xml:space="preserve"> 14GA, 2,0x45mm</t>
    </r>
  </si>
  <si>
    <r>
      <rPr>
        <b/>
        <sz val="12"/>
        <rFont val="Times New Roman"/>
        <family val="1"/>
      </rPr>
      <t>Elektroda EKG</t>
    </r>
    <r>
      <rPr>
        <sz val="12"/>
        <rFont val="Times New Roman"/>
        <family val="1"/>
      </rPr>
      <t xml:space="preserve"> jednokrotnego użytku dla dorosłych na bazie pianki polietylenowej, żel stały,  średnica 50mm,czujnik Ag/AgCl, termin ważności 24 miesiące od daty produkcji, elastyczna, wodoodporna, wodoszczelna, nie zawierająca latexu i PVC, hypoalergiczny klej w opakowaniu 50 szt.</t>
    </r>
  </si>
  <si>
    <r>
      <rPr>
        <b/>
        <sz val="12"/>
        <rFont val="Times New Roman"/>
        <family val="1"/>
      </rPr>
      <t>Papier do Ekg</t>
    </r>
    <r>
      <rPr>
        <sz val="12"/>
        <rFont val="Times New Roman"/>
        <family val="1"/>
      </rPr>
      <t xml:space="preserve"> w rozmiarze 112mm x 25 m</t>
    </r>
  </si>
  <si>
    <r>
      <rPr>
        <b/>
        <sz val="12"/>
        <rFont val="Times New Roman"/>
        <family val="1"/>
      </rPr>
      <t>Papier USG</t>
    </r>
    <r>
      <rPr>
        <sz val="12"/>
        <rFont val="Times New Roman"/>
        <family val="1"/>
      </rPr>
      <t xml:space="preserve"> do drukarki Mitsubihi elektrik K61B, 110x20mm, 1op=4szt</t>
    </r>
  </si>
  <si>
    <r>
      <rPr>
        <b/>
        <sz val="12"/>
        <rFont val="Times New Roman"/>
        <family val="1"/>
      </rPr>
      <t>Pasta</t>
    </r>
    <r>
      <rPr>
        <sz val="12"/>
        <rFont val="Times New Roman"/>
        <family val="1"/>
      </rPr>
      <t xml:space="preserve"> ścierna do przygotowania naskórka umożliwiająca uzyskanie wysokiej jakości zapisu EEG i EKG, opakowanie 160g.</t>
    </r>
  </si>
  <si>
    <r>
      <rPr>
        <b/>
        <sz val="12"/>
        <rFont val="Times New Roman"/>
        <family val="1"/>
      </rPr>
      <t>Elektroda EKG holter</t>
    </r>
    <r>
      <rPr>
        <sz val="12"/>
        <rFont val="Times New Roman"/>
        <family val="1"/>
      </rPr>
      <t xml:space="preserve"> jednorazowego użytku posiadająca doskonale przewodzący ciekły żel, natychmiastową i długotrwałą przyczepność, oddychające i mikroporowate podłoże, złącze przesunięte względem czujnika, wysokiej jakości czujnik Ag/AgCl, okres ważności  24 miesiące od daty produkcji i 1 miesiąc od otwarcia torebki, opakowanie 1 torebka=25 szt</t>
    </r>
  </si>
  <si>
    <r>
      <rPr>
        <b/>
        <sz val="12"/>
        <rFont val="Times New Roman"/>
        <family val="1"/>
      </rPr>
      <t>Papier do KTG</t>
    </r>
    <r>
      <rPr>
        <sz val="12"/>
        <rFont val="Times New Roman"/>
        <family val="1"/>
      </rPr>
      <t xml:space="preserve"> 143 x 150 x 300 do aparatu OXFORD TEAM</t>
    </r>
  </si>
  <si>
    <r>
      <rPr>
        <b/>
        <sz val="12"/>
        <rFont val="Times New Roman"/>
        <family val="1"/>
      </rPr>
      <t>Żel</t>
    </r>
    <r>
      <rPr>
        <sz val="12"/>
        <rFont val="Times New Roman"/>
        <family val="1"/>
      </rPr>
      <t xml:space="preserve"> przewodzący prąd elektryczny do zapisu krzywej EKG, hipoalergiczny, bezbarwny o idealnej lepkości, łatwo zmywający się ze skóry pacjenta, poj 250ml</t>
    </r>
  </si>
  <si>
    <r>
      <rPr>
        <b/>
        <sz val="12"/>
        <rFont val="Times New Roman"/>
        <family val="1"/>
      </rPr>
      <t>Żel do USG</t>
    </r>
    <r>
      <rPr>
        <sz val="12"/>
        <rFont val="Times New Roman"/>
        <family val="1"/>
      </rPr>
      <t xml:space="preserve"> bezbarwny, neutralny odczyn PH,właściwe przewodnictwo ultradźwięków, odporny na wysychanie bez substancji wpływających niekorzystnie na żywotność głowicy USG, dobra przyczepność i brak spływania żelu podczas badsania, o poj. 0,5 litra</t>
    </r>
  </si>
  <si>
    <t>kompl.</t>
  </si>
  <si>
    <r>
      <rPr>
        <b/>
        <sz val="12"/>
        <rFont val="Times New Roman"/>
        <family val="1"/>
      </rPr>
      <t>Czepek</t>
    </r>
    <r>
      <rPr>
        <sz val="12"/>
        <rFont val="Times New Roman"/>
        <family val="1"/>
      </rPr>
      <t xml:space="preserve"> chirurgiczny włókninowy w kształcie beretu, ściągnięty delikatnie nie uciskającą bezlateksową gumką, przepuszczający powietrze, kolor zielony lub niebieski, jednorazowego użycia</t>
    </r>
  </si>
  <si>
    <r>
      <rPr>
        <b/>
        <sz val="12"/>
        <rFont val="Times New Roman"/>
        <family val="1"/>
      </rPr>
      <t>Koszula jednorazowa</t>
    </r>
    <r>
      <rPr>
        <sz val="12"/>
        <rFont val="Times New Roman"/>
        <family val="1"/>
      </rPr>
      <t xml:space="preserve"> dla pacjenta z nieprześwitującej włokniny, krótki rękaw, wkładana przez głowę pod szyją wycięcie w kształcie litery V, krótki rękaw, rozmiar:  XL, XXL</t>
    </r>
  </si>
  <si>
    <r>
      <rPr>
        <b/>
        <sz val="12"/>
        <rFont val="Times New Roman"/>
        <family val="1"/>
      </rPr>
      <t>Podkład w rolce</t>
    </r>
    <r>
      <rPr>
        <sz val="12"/>
        <rFont val="Times New Roman"/>
        <family val="1"/>
      </rPr>
      <t xml:space="preserve"> z dwuwarstwowej wytrzymałej celulozy, jednokrotnego użycia, kolor biały, rozmiar 50cmx50m</t>
    </r>
  </si>
  <si>
    <r>
      <rPr>
        <b/>
        <sz val="12"/>
        <rFont val="Times New Roman"/>
        <family val="1"/>
      </rPr>
      <t>Kołnierz</t>
    </r>
    <r>
      <rPr>
        <sz val="12"/>
        <rFont val="Times New Roman"/>
        <family val="1"/>
      </rPr>
      <t xml:space="preserve"> Szantza miękki, zapięcie i regulacja obwodu szyi przy pomocy rzepa, przepuszczalny dla promieni RTG, lekki, materiał przyjazny dla skóry pacjenta. Rozmiary: S,M,L,XL</t>
    </r>
  </si>
  <si>
    <r>
      <rPr>
        <b/>
        <sz val="12"/>
        <rFont val="Times New Roman"/>
        <family val="1"/>
      </rPr>
      <t>Szyna usztywniająca Kramera</t>
    </r>
    <r>
      <rPr>
        <sz val="12"/>
        <rFont val="Times New Roman"/>
        <family val="1"/>
      </rPr>
      <t>, rozmiar;1000mmx 70 mm</t>
    </r>
  </si>
  <si>
    <r>
      <rPr>
        <b/>
        <sz val="12"/>
        <rFont val="Times New Roman"/>
        <family val="1"/>
      </rPr>
      <t>Szyna Zimmera</t>
    </r>
    <r>
      <rPr>
        <sz val="12"/>
        <rFont val="Times New Roman"/>
        <family val="1"/>
      </rPr>
      <t xml:space="preserve"> -aluminiowa szyna do unieruchamiania palców z wyściółką,rozmiar 500x20mm</t>
    </r>
  </si>
  <si>
    <r>
      <rPr>
        <b/>
        <sz val="12"/>
        <rFont val="Times New Roman"/>
        <family val="1"/>
      </rPr>
      <t>Filtr oddechowy,</t>
    </r>
    <r>
      <rPr>
        <sz val="12"/>
        <rFont val="Times New Roman"/>
        <family val="1"/>
      </rPr>
      <t xml:space="preserve"> wirusowo-bakteriobójczy, skuteczność min 99,999%, port do kapnografii zamknięty zatyczką, z wkładem hydrofobowym, zakres objętości oddechowej 300-1500ml, jałowy, pakowany pojedynczo, kolor biały</t>
    </r>
  </si>
  <si>
    <r>
      <rPr>
        <b/>
        <sz val="12"/>
        <rFont val="Times New Roman"/>
        <family val="1"/>
      </rPr>
      <t>Igła iniekcyjna,jednorazowego użycia</t>
    </r>
    <r>
      <rPr>
        <sz val="12"/>
        <rFont val="Times New Roman"/>
        <family val="1"/>
      </rPr>
      <t xml:space="preserve"> 0,5x 25  sterylna, ostra, gładka, pakowana pojedynczo-papier i przezroczysta folia typu blister. 1op.=100 szt.          </t>
    </r>
  </si>
  <si>
    <r>
      <rPr>
        <b/>
        <sz val="12"/>
        <rFont val="Times New Roman"/>
        <family val="1"/>
      </rPr>
      <t>Kaniula dożylna jednorazowego użytku typu motylek</t>
    </r>
    <r>
      <rPr>
        <sz val="12"/>
        <rFont val="Times New Roman"/>
        <family val="1"/>
      </rPr>
      <t xml:space="preserve"> z elastycznym odpornym na załamanie drenem długości 30 cm, wyposażonym w zamknięcie Luer-Lock 0,6x19 </t>
    </r>
  </si>
  <si>
    <r>
      <rPr>
        <b/>
        <sz val="12"/>
        <rFont val="Times New Roman"/>
        <family val="1"/>
      </rPr>
      <t>Kranik trójdrożny z drenem 7 cm</t>
    </r>
    <r>
      <rPr>
        <sz val="12"/>
        <rFont val="Times New Roman"/>
        <family val="1"/>
      </rPr>
      <t xml:space="preserve"> do prowadzenia terapii dożylnej, prosty tor przepływu płynu w obu kierunkach, jałowy, pakowany indywidualnie, jałowy pakowany indywidualnie</t>
    </r>
  </si>
  <si>
    <t>Pakiet nr 14</t>
  </si>
  <si>
    <t>Wziernik ginekologiczny sterylny typu CUSCO, opakowanie: folia papier, rozmiar: XS</t>
  </si>
  <si>
    <r>
      <rPr>
        <b/>
        <sz val="12"/>
        <rFont val="Times New Roman"/>
        <family val="1"/>
      </rPr>
      <t>Kranik trójdrożny</t>
    </r>
    <r>
      <rPr>
        <sz val="12"/>
        <rFont val="Times New Roman"/>
        <family val="1"/>
      </rPr>
      <t xml:space="preserve"> do prowadzenia terapii dożylnej, prosty tor przepływu płynu w obu kierunkach, jałowy, pakowany indywidualnie, jałowy pakowany indywidualnie</t>
    </r>
  </si>
  <si>
    <r>
      <t>Maska tlenowa</t>
    </r>
    <r>
      <rPr>
        <b/>
        <sz val="12"/>
        <rFont val="Times New Roman"/>
        <family val="1"/>
      </rPr>
      <t xml:space="preserve"> </t>
    </r>
    <r>
      <rPr>
        <sz val="12"/>
        <rFont val="Times New Roman"/>
        <family val="1"/>
      </rPr>
      <t xml:space="preserve">  dla dorosłych, wykonana z czystego, miękkiego winylu z klipsem nosowym</t>
    </r>
  </si>
  <si>
    <t>Anestetyczna maska twarzowa, winylowa, jednokrotnego użycia, bez latexu z nadmuchiwaną poduszką powietrzną i zaworem do regulacji, rozmiar 1, 2</t>
  </si>
  <si>
    <t>Przedłużacz do tlenu sterylny o dł. min. 180cm</t>
  </si>
  <si>
    <t>Zestaw do drenażu opłucnej (PLEUROFIX), dren wykonany z gładkiego, odpornego na załamania PCV z elastyczną prowadnicą, widoczny pod RTG, skalowany worek min 1700ml z drenem łączącym ze zintegrowanym zaworem płatkowym, strzykawka luer-lock 20ml, skalpel nr10, opakowanie szwów.</t>
  </si>
  <si>
    <t>Obwód oddechowy do aparatu do znieczuleń, sterylny z gałęzią dla pacjenta , z workiem oddechowym 2l, karbowany, gładki w środku, rozciągany, pakowany papier-folia</t>
  </si>
  <si>
    <r>
      <t xml:space="preserve">Igła do punkcji lędźwiowych jałowa, pakowana indywidualnie, bez silikonu, oznaczenie barwne, rozmiar </t>
    </r>
    <r>
      <rPr>
        <b/>
        <sz val="12"/>
        <rFont val="Times New Roman"/>
        <family val="1"/>
      </rPr>
      <t>22Gx90mm</t>
    </r>
  </si>
  <si>
    <r>
      <t xml:space="preserve">Igła do wkłuć podpajęczych typu Spinal </t>
    </r>
    <r>
      <rPr>
        <sz val="11"/>
        <rFont val="Times New Roman"/>
        <family val="1"/>
      </rPr>
      <t xml:space="preserve"> bez prowadnicy, jałowa, indywidualnie pakowana, bez silikonu, oznaczenie barwne, rozmiar </t>
    </r>
    <r>
      <rPr>
        <b/>
        <sz val="11"/>
        <rFont val="Times New Roman"/>
        <family val="1"/>
      </rPr>
      <t xml:space="preserve">25Gx88mm </t>
    </r>
  </si>
  <si>
    <t>Igła do blokady nerwów obwodowych Stimuplex D 22Gx3, 1/8 ( 0.71x80mm)</t>
  </si>
  <si>
    <r>
      <t xml:space="preserve">Igła do nakłucia lędziwiowego  jałowa, pokowana indywidyalnie, bez silikonu , oznaczenie barwne , rozmiar </t>
    </r>
    <r>
      <rPr>
        <b/>
        <sz val="12"/>
        <rFont val="Times New Roman"/>
        <family val="1"/>
      </rPr>
      <t>24G/38</t>
    </r>
  </si>
  <si>
    <r>
      <t>Worki do godzinowej zbiórki moczu,</t>
    </r>
    <r>
      <rPr>
        <sz val="12"/>
        <color indexed="8"/>
        <rFont val="Times New Roman"/>
        <family val="1"/>
      </rPr>
      <t xml:space="preserve"> Dokładna komora pomiarowa o pojemności 400ml, skala co 1ml do 50ml, co 5ml do 400ml</t>
    </r>
    <r>
      <rPr>
        <b/>
        <sz val="12"/>
        <color indexed="8"/>
        <rFont val="Times New Roman"/>
        <family val="1"/>
      </rPr>
      <t xml:space="preserve">
</t>
    </r>
    <r>
      <rPr>
        <sz val="12"/>
        <color indexed="8"/>
        <rFont val="Times New Roman"/>
        <family val="1"/>
      </rPr>
      <t xml:space="preserve">· Worek spustowy o pojemności 2600ml
· Port do pobierania próbek moczu
· Poprzeczny zawór spustowy
· Zastawka antyrefluksyjna
· Uniwersalny wieszak, dodatkową tępą igłę ułatwiającą pobranie próbki
· Nie zawiera lateksu
· Sterylny </t>
    </r>
  </si>
  <si>
    <t>Korek do wenflonów Luer-Lock,Combi KD stop czerwony jednorazowy, sterylny ,posiadający trzpień zamykający światło kaniuli poniżej krawędzi korka, okrągły kształt, opakowanie indywidualne</t>
  </si>
  <si>
    <r>
      <rPr>
        <b/>
        <sz val="12"/>
        <color indexed="8"/>
        <rFont val="Times New Roman"/>
        <family val="1"/>
      </rPr>
      <t>Pojemnik do dobowej zbiórki moczu</t>
    </r>
    <r>
      <rPr>
        <sz val="12"/>
        <color indexed="8"/>
        <rFont val="Times New Roman"/>
        <family val="1"/>
      </rPr>
      <t>, wykonany z plastiku, 2,5 litra pojemności ,do sertayzlizacji, wielkokrotnego uzytku</t>
    </r>
  </si>
  <si>
    <t xml:space="preserve">Szczoteczka do zębów z odsysaniem </t>
  </si>
  <si>
    <t>Aplikator gąbkowy do nawilżania jamy ustnej</t>
  </si>
  <si>
    <t>Sonda Sengstakena – Blakemore’a  CH 18</t>
  </si>
  <si>
    <t>Cewnik Nelatona CH16, dł 40cm, jałowy, pakowany pojedyńczo.</t>
  </si>
  <si>
    <t>Cewnik Nelatona CH12, dł 40cm, jałowy, pakowany pojedyńczo</t>
  </si>
  <si>
    <t>Cewnik Nelatona CH14, dł 40 cm. jałowy, pakowany pojedyńczo</t>
  </si>
  <si>
    <t>Korki niekapki (zastawka)umożliwia połączenie z końcówkami luer i luer lock, niebieski</t>
  </si>
  <si>
    <r>
      <t xml:space="preserve">Igła do znieczulenia podpajeczynówkowego typ standard </t>
    </r>
    <r>
      <rPr>
        <b/>
        <sz val="11"/>
        <rFont val="Times New Roman"/>
        <family val="1"/>
      </rPr>
      <t>18Gx90mm,</t>
    </r>
    <r>
      <rPr>
        <sz val="11"/>
        <rFont val="Times New Roman"/>
        <family val="1"/>
      </rPr>
      <t xml:space="preserve"> jałowa , indywidualnie pakowana.</t>
    </r>
  </si>
  <si>
    <t xml:space="preserve">Kateter do drenażu klatki piersiowej z trokarem, z linia widoczną w RTG, z mandrynem, ze ściętą końcówką, z gładkim zakończeniem zapobiegającym uszkodzeniu tkanek, z eliptycznymi oczkami redukującymi ryzyko urazów, w rozmiarach: 20F/40cm  </t>
  </si>
  <si>
    <t>Papier do KTG UT-3000, 111x100x150</t>
  </si>
  <si>
    <t>Elektroda do aparatu TENS , Ecistim, 10x5cm, op4szt</t>
  </si>
  <si>
    <t>Papier do defibrylatora  LIFEPAK 20 rozm 50mmx26m</t>
  </si>
  <si>
    <t>Papier do defibrylatora  LIFEPAK 12 rozm106mmx23m</t>
  </si>
  <si>
    <t>Papier do defibrylatora 10x40 E-300</t>
  </si>
  <si>
    <r>
      <t xml:space="preserve">Maska operacyjna włókninowa, trójwarstwowa z efekywnością filtracji min. 98% , usztywniający element na nosie, wiązana </t>
    </r>
    <r>
      <rPr>
        <b/>
        <sz val="12"/>
        <rFont val="Times New Roman"/>
        <family val="1"/>
      </rPr>
      <t>na troki</t>
    </r>
    <r>
      <rPr>
        <sz val="12"/>
        <rFont val="Times New Roman"/>
        <family val="1"/>
      </rPr>
      <t>, kolor zielony lub niebieski</t>
    </r>
  </si>
  <si>
    <t>Fartuch z włókniny wielowarstwowej, zakończony elastycznym mankietem , jałowy, rozmiar L-XL</t>
  </si>
  <si>
    <t>Komplet męski jednorazowy z włókniny PP(bluza+spodnie), spodnie zbierane w pasiena gumkę, nogawki proste, bluza pod szyją wycięta w kształcie litery V(bez lamówki), pakowany pojedynczo, kolor zielony lub niebieski L-XXL</t>
  </si>
  <si>
    <t>Anestetyczna maska twarzowa, winylowa, jednokrotnego użycia, bez latexu z nadmuchiwaną poduszką powietrzną i zaworem do regulacji, rozmiar 3, 4, 5  (150szt; 1230szt; 1200szt)</t>
  </si>
  <si>
    <t>Maska tlenowa z rezerwuarem dla dorosłych</t>
  </si>
  <si>
    <t xml:space="preserve">Maska tlenowa z rezerwuarem dla dzieci </t>
  </si>
  <si>
    <t>Jednorazowy układ oddechowy do resuscytacjii noworodków Neopuff</t>
  </si>
  <si>
    <t>Filtr do ssaka typ B</t>
  </si>
  <si>
    <t>Wkład workowy jednorazowy 2 litrowy do odsysania VacSax</t>
  </si>
  <si>
    <r>
      <rPr>
        <b/>
        <sz val="12"/>
        <rFont val="Times New Roman"/>
        <family val="1"/>
      </rPr>
      <t xml:space="preserve">Przyrząd do przetaczania płynów infuzyjnych sterylny, </t>
    </r>
    <r>
      <rPr>
        <sz val="12"/>
        <rFont val="Times New Roman"/>
        <family val="1"/>
      </rPr>
      <t>niepirogenny, nietoksyczny, elastyczna  komora kroplowa- 20 kropli=1ml+/-0,1ml o długości min. 5,5 mm , całość wolna od ftalanów (informacja na opakowaniu jednostkowym), odpowietrznik z filtrem przeciwbakteryjnym, dren długości min 150 cm zakończony łącznikiem luer-lock z osłonką, igła biorcza dwukanałowa, ostra z osłonką i kryzą ograniczającą, rolkowy regulator przepływu z zaczepem na dren,opakowanie typu blister-pack. Termin ważności min 3 lata</t>
    </r>
  </si>
  <si>
    <r>
      <rPr>
        <b/>
        <sz val="12"/>
        <rFont val="Times New Roman"/>
        <family val="1"/>
      </rPr>
      <t xml:space="preserve">Przedłużacz do pomp infuzyjnych,BURSZTYNOWY, sterylny, </t>
    </r>
    <r>
      <rPr>
        <sz val="12"/>
        <rFont val="Times New Roman"/>
        <family val="1"/>
      </rPr>
      <t>dł. 150 cm, wykonany z elastycznego materiału bez możliwości zaginania się z zabezpieczonymi końcówkami typu luer-lock, bez ftalanów, widoczna data ważności na opakowaniu</t>
    </r>
  </si>
  <si>
    <r>
      <rPr>
        <b/>
        <sz val="12"/>
        <rFont val="Times New Roman"/>
        <family val="1"/>
      </rPr>
      <t>Igła iniekcyjna</t>
    </r>
    <r>
      <rPr>
        <sz val="12"/>
        <rFont val="Times New Roman"/>
        <family val="1"/>
      </rPr>
      <t xml:space="preserve">,jednorazowego użycia </t>
    </r>
    <r>
      <rPr>
        <b/>
        <sz val="12"/>
        <rFont val="Times New Roman"/>
        <family val="1"/>
      </rPr>
      <t>1,2</t>
    </r>
    <r>
      <rPr>
        <sz val="12"/>
        <rFont val="Times New Roman"/>
        <family val="1"/>
      </rPr>
      <t xml:space="preserve">x40  sterylna, ostra, gładka, pakowana pojedynczo-papier i przezroczysta folia typu blister. 1op.=100 szt.          </t>
    </r>
  </si>
  <si>
    <r>
      <t>Strzykawka dwuczęściowa, jednorazowego użytku,  posiadająca czytelną i niezmywalną skalę co 0,1ml z pierścieniem zabezpieczającym przed przypadkowym wycofaniem tłoka, pojemność</t>
    </r>
    <r>
      <rPr>
        <b/>
        <sz val="12"/>
        <rFont val="Times New Roman"/>
        <family val="1"/>
      </rPr>
      <t xml:space="preserve"> 2 </t>
    </r>
    <r>
      <rPr>
        <sz val="12"/>
        <rFont val="Times New Roman"/>
        <family val="1"/>
      </rPr>
      <t>ml z możliwością rozszerzenia do 3 ml, lekko przesuwający się tłok, przezroczysty cylinder pokazujący zawartość sztrzykawki, nazwa producenta wydrukowana na cylindrze, opakowanie jednostkowe typu blister-pack.</t>
    </r>
  </si>
  <si>
    <r>
      <rPr>
        <b/>
        <sz val="12"/>
        <rFont val="Times New Roman"/>
        <family val="1"/>
      </rPr>
      <t>Strzykawka</t>
    </r>
    <r>
      <rPr>
        <sz val="12"/>
        <rFont val="Times New Roman"/>
        <family val="1"/>
      </rPr>
      <t xml:space="preserve"> dwuczęściowa, jednorazowego użytku posiadająca czarną skalę co 0,2 ml z pierścieniem zabezpieczającym przed przypadkowym wycofaniem tłoka, pojemność</t>
    </r>
    <r>
      <rPr>
        <b/>
        <sz val="12"/>
        <rFont val="Times New Roman"/>
        <family val="1"/>
      </rPr>
      <t xml:space="preserve"> 5 </t>
    </r>
    <r>
      <rPr>
        <sz val="12"/>
        <rFont val="Times New Roman"/>
        <family val="1"/>
      </rPr>
      <t xml:space="preserve">ml z możliwością rozszerzenia do  6ml, lekko przesuwający się tłok, przezroczysty cylinder pokazujący zawartość sztrzykawki, 1op.=100 szt. </t>
    </r>
  </si>
  <si>
    <r>
      <t xml:space="preserve">Strzykawka jednorazowego użytku, dwuczęściowa,  posiadająca czarną skalę co 0,5 ml z pierścieniem zabezpieczającym przed przypadkowym wycofaniem tłoka, pojemność </t>
    </r>
    <r>
      <rPr>
        <b/>
        <sz val="12"/>
        <rFont val="Times New Roman"/>
        <family val="1"/>
      </rPr>
      <t>10</t>
    </r>
    <r>
      <rPr>
        <sz val="12"/>
        <rFont val="Times New Roman"/>
        <family val="1"/>
      </rPr>
      <t xml:space="preserve"> ml z możliwością rozszerzenia do 12 ml, lekko przesuwający się tłok w kolorze kontrastującym. Przezroczysty cylinder pokazujący zawartość sztrzykawki,1op.=100 szt. </t>
    </r>
  </si>
  <si>
    <r>
      <t>Strzykawka trzyczęściowa</t>
    </r>
    <r>
      <rPr>
        <b/>
        <sz val="12"/>
        <rFont val="Times New Roman"/>
        <family val="1"/>
      </rPr>
      <t xml:space="preserve"> 50/60</t>
    </r>
    <r>
      <rPr>
        <sz val="12"/>
        <rFont val="Times New Roman"/>
        <family val="1"/>
      </rPr>
      <t xml:space="preserve"> ml przystosowana do pomp infuzyjnych, sterylna, polipropylenowa, końcówka Luer-lock, wyraźna czarna  skala oznaczona co 1mm</t>
    </r>
    <r>
      <rPr>
        <vertAlign val="superscript"/>
        <sz val="12"/>
        <rFont val="Times New Roman"/>
        <family val="1"/>
      </rPr>
      <t>3</t>
    </r>
    <r>
      <rPr>
        <sz val="12"/>
        <rFont val="Times New Roman"/>
        <family val="1"/>
      </rPr>
      <t>z cyfrą nadrukowaną co 10cm</t>
    </r>
    <r>
      <rPr>
        <vertAlign val="superscript"/>
        <sz val="12"/>
        <rFont val="Times New Roman"/>
        <family val="1"/>
      </rPr>
      <t>3</t>
    </r>
    <r>
      <rPr>
        <sz val="12"/>
        <rFont val="Times New Roman"/>
        <family val="1"/>
      </rPr>
      <t>, rondo tłoka ściśle przylegające do ścian strzykawki o płynnym przesuwie, szczelna, przezroczysta. sterylizowana tlenkiem etylenu z widoczną datą ważności na opakowaniu jednostkowym.Opakowanie jednostkowe typu blister-pack</t>
    </r>
  </si>
  <si>
    <r>
      <t xml:space="preserve">Strzykawka jednorazowego użytku, dwuczęściowa,  posiadająca czarną skalę co 1,0ml z pierścieniem zabezpieczającym przed przypadkowym wycofaniem tłoka, pojemność </t>
    </r>
    <r>
      <rPr>
        <b/>
        <sz val="12"/>
        <rFont val="Times New Roman"/>
        <family val="1"/>
      </rPr>
      <t>20</t>
    </r>
    <r>
      <rPr>
        <sz val="12"/>
        <rFont val="Times New Roman"/>
        <family val="1"/>
      </rPr>
      <t xml:space="preserve">ml z możliwością rozszerzenia do 24ml, lekko przesuwający się tłok,  przezroczysty cylinder pokazujący zawartość sztrzykawki, 1op.=50 szt. </t>
    </r>
  </si>
  <si>
    <r>
      <t xml:space="preserve">Strzykawka jednorazowego użytku o pojemności </t>
    </r>
    <r>
      <rPr>
        <b/>
        <sz val="12"/>
        <rFont val="Times New Roman"/>
        <family val="1"/>
      </rPr>
      <t xml:space="preserve">100 </t>
    </r>
    <r>
      <rPr>
        <sz val="12"/>
        <rFont val="Times New Roman"/>
        <family val="1"/>
      </rPr>
      <t>ml</t>
    </r>
    <r>
      <rPr>
        <b/>
        <sz val="12"/>
        <rFont val="Times New Roman"/>
        <family val="1"/>
      </rPr>
      <t xml:space="preserve"> Janette  </t>
    </r>
    <r>
      <rPr>
        <sz val="12"/>
        <rFont val="Times New Roman"/>
        <family val="1"/>
      </rPr>
      <t>posiadająca szczelny, lekko przesuwający się tłok,  podwójną, wyraźną skalę pomiarową oraz podwójne uszczelnienie tłoka. W zestawie dwa łączniki redukcyjne Luer 1op.=50szt.</t>
    </r>
  </si>
  <si>
    <t>Staza bezlateksowa 1op 25szt</t>
  </si>
  <si>
    <t>Prześcieradło na nosze z gumką</t>
  </si>
  <si>
    <r>
      <t xml:space="preserve">Strzykawka </t>
    </r>
    <r>
      <rPr>
        <b/>
        <sz val="12"/>
        <rFont val="Times New Roman"/>
        <family val="1"/>
      </rPr>
      <t xml:space="preserve">bursztynowa </t>
    </r>
    <r>
      <rPr>
        <sz val="12"/>
        <rFont val="Times New Roman"/>
        <family val="1"/>
      </rPr>
      <t>przystosowana do pomp infuzyjnych</t>
    </r>
    <r>
      <rPr>
        <b/>
        <sz val="12"/>
        <rFont val="Times New Roman"/>
        <family val="1"/>
      </rPr>
      <t xml:space="preserve"> 50/60</t>
    </r>
    <r>
      <rPr>
        <sz val="12"/>
        <rFont val="Times New Roman"/>
        <family val="1"/>
      </rPr>
      <t xml:space="preserve"> ml, sterylna, z tłokiem pozwalającym na całkowite opróżnienie zawartości strzykawki, posiadająca podwójną skalę pomiarową oraz podwójne uszczelnienie tłoka.</t>
    </r>
  </si>
  <si>
    <t xml:space="preserve">Nakłuwacze jednorazowe automatyczne </t>
  </si>
  <si>
    <r>
      <rPr>
        <b/>
        <sz val="14"/>
        <rFont val="Times New Roman"/>
        <family val="1"/>
      </rPr>
      <t>Cewnik jałowy do odsysania górnych dróg oddech:</t>
    </r>
    <r>
      <rPr>
        <sz val="14"/>
        <rFont val="Times New Roman"/>
        <family val="1"/>
      </rPr>
      <t xml:space="preserve">  1 otwór centralny i 2 naprzeciwległe otwory boczne , kolorowy półprzezroczysty konektor oznaczający rozmiar cewnika,            </t>
    </r>
    <r>
      <rPr>
        <b/>
        <sz val="14"/>
        <rFont val="Times New Roman"/>
        <family val="1"/>
      </rPr>
      <t xml:space="preserve">   Nr 4F/40</t>
    </r>
  </si>
  <si>
    <r>
      <t xml:space="preserve">Cewnik jałowy do odsysania górnych dróg oddech:  1 otwór centralny i 2 naprzeciwległe otwory boczne , kolorowy półprzezroczysty konektor oznaczający rozmiar cewnika,             </t>
    </r>
    <r>
      <rPr>
        <b/>
        <sz val="14"/>
        <rFont val="Times New Roman"/>
        <family val="1"/>
      </rPr>
      <t xml:space="preserve">  Nr 6F/40</t>
    </r>
  </si>
  <si>
    <r>
      <t xml:space="preserve">Cewnik jałowy do odsysania górnych dróg oddech:  1 otwór centralny i 2 naprzeciwległe otwory boczne , kolorowy półprzezroczysty konektor oznaczający rozmiar cewnika,          </t>
    </r>
    <r>
      <rPr>
        <b/>
        <sz val="14"/>
        <rFont val="Times New Roman"/>
        <family val="1"/>
      </rPr>
      <t xml:space="preserve">   Nr8F/40</t>
    </r>
  </si>
  <si>
    <r>
      <t xml:space="preserve">Cewnik jałowy do odsysania górnych dróg oddech:  1 otwór centralny i 2 naprzeciwległe otwory boczne , kolorowy półprzezroczysty konektor oznaczający rozmiar cewnika.                  </t>
    </r>
    <r>
      <rPr>
        <b/>
        <sz val="14"/>
        <rFont val="Times New Roman"/>
        <family val="1"/>
      </rPr>
      <t xml:space="preserve"> Nr 10F/40</t>
    </r>
  </si>
  <si>
    <r>
      <t xml:space="preserve">Cewnik jałowy do odsysania górnych dróg oddech:  1 otwór centralny i 2 naprzeciwległe otwory boczne , kolorowy półprzezroczysty konektor oznaczający rozmiar cewnika.                  </t>
    </r>
    <r>
      <rPr>
        <b/>
        <sz val="14"/>
        <rFont val="Times New Roman"/>
        <family val="1"/>
      </rPr>
      <t xml:space="preserve">Nr 12F/60 </t>
    </r>
  </si>
  <si>
    <r>
      <t xml:space="preserve">Cewnik jałowy do odsysania górnych dróg oddech:  1 otwór centralny i 2 naprzeciwległe otwory boczne , kolorowy półprzezroczysty konektor oznaczający rozmiar cewnika.               </t>
    </r>
    <r>
      <rPr>
        <b/>
        <sz val="14"/>
        <rFont val="Times New Roman"/>
        <family val="1"/>
      </rPr>
      <t xml:space="preserve">Nr 14F/60  </t>
    </r>
  </si>
  <si>
    <r>
      <t xml:space="preserve"> Cewnik jałowy do odsysania górnych dróg oddech:  1 otwór centralny i 2 naprzeciwległe otwory boczne , kolorowy półprzezroczysty konektor oznaczający rozmiar cewnika.                </t>
    </r>
    <r>
      <rPr>
        <b/>
        <sz val="14"/>
        <rFont val="Times New Roman"/>
        <family val="1"/>
      </rPr>
      <t xml:space="preserve">Nr 16F/60 </t>
    </r>
    <r>
      <rPr>
        <sz val="14"/>
        <rFont val="Times New Roman"/>
        <family val="1"/>
      </rPr>
      <t xml:space="preserve"> </t>
    </r>
  </si>
  <si>
    <r>
      <t xml:space="preserve">Cewnik jałowy do odsysania górnych dróg oddech:  1 otwór centralny i 2 naprzeciwległe otwory boczne , kolorowy półprzezroczysty konektor oznaczający rozmiar cewnika.                 </t>
    </r>
    <r>
      <rPr>
        <b/>
        <sz val="14"/>
        <rFont val="Times New Roman"/>
        <family val="1"/>
      </rPr>
      <t xml:space="preserve">  Nr 18F/60</t>
    </r>
  </si>
  <si>
    <r>
      <t xml:space="preserve">Cewnik jałowy do odsysania górnych dróg oddech:  1 otwór centralny i 2 naprzeciwległe otwory boczne , kolorowy półprzezroczysty konektor oznaczający rozmiar cewnika.          </t>
    </r>
    <r>
      <rPr>
        <b/>
        <sz val="14"/>
        <rFont val="Times New Roman"/>
        <family val="1"/>
      </rPr>
      <t xml:space="preserve">   Nr 20F/60  </t>
    </r>
  </si>
  <si>
    <r>
      <rPr>
        <b/>
        <sz val="14"/>
        <rFont val="Times New Roman"/>
        <family val="1"/>
      </rPr>
      <t>Cewnik urologiczny Foley</t>
    </r>
    <r>
      <rPr>
        <sz val="14"/>
        <rFont val="Times New Roman"/>
        <family val="1"/>
      </rPr>
      <t>, silikonowany, dwudrożny z balonem standardowy, pediatryczny, z zastawką plastikową,, pojemność balonu 3ml, sterylny oznaczenie kolorystyczne rozmiaru, pakowanie podwójne: folia ipapier-folia, rozmiar</t>
    </r>
    <r>
      <rPr>
        <b/>
        <sz val="14"/>
        <rFont val="Times New Roman"/>
        <family val="1"/>
      </rPr>
      <t xml:space="preserve"> 8</t>
    </r>
  </si>
  <si>
    <r>
      <t>Cewnik urologiczny Foley, silikonowany, dwudrożny z balonem standardowy, pediatryczny, z zastawką plastikową,, pojemność balonu 3ml, sterylny, oznaczenie kolorystyczne rozmiaru, pakowanie podwójne: folia i papier-folia, rozmiar</t>
    </r>
    <r>
      <rPr>
        <b/>
        <sz val="14"/>
        <rFont val="Times New Roman"/>
        <family val="1"/>
      </rPr>
      <t xml:space="preserve"> 10</t>
    </r>
  </si>
  <si>
    <r>
      <t xml:space="preserve">Cewnik urologiczny Foley, silikonowany, dwudrożny z balonem standardowy,z zastawką plastikową, pojemność balonu 10ml, sterylny, oznaczenie kolorystyczne rozmiaru, pakowanie podwójne: folia i papier-folia, rozmiar </t>
    </r>
    <r>
      <rPr>
        <b/>
        <sz val="14"/>
        <rFont val="Times New Roman"/>
        <family val="1"/>
      </rPr>
      <t>12, dł 400mm</t>
    </r>
  </si>
  <si>
    <r>
      <t xml:space="preserve">Cewnik urologiczny Foley, silikonowany, dwudrożny z balonem standardowy,z zastawką plastikową, pojemność balonu 10ml, sterylny, oznaczenie kolorystyczne rozmiaru, pakowanie podwójne: folia i papier-folia, rozmiar </t>
    </r>
    <r>
      <rPr>
        <b/>
        <sz val="14"/>
        <rFont val="Times New Roman"/>
        <family val="1"/>
      </rPr>
      <t>14, dł 400mm</t>
    </r>
  </si>
  <si>
    <r>
      <t xml:space="preserve">Cewnik urologiczny Foley, silikonowany, dwudrożny z balonem standardowy,z zastawką plastikową, pojemność balonu 10ml, sterylny, oznaczenie kolorystyczne rozmiaru, pakowanie podwójne: folia i papier-folia, rozmiar </t>
    </r>
    <r>
      <rPr>
        <b/>
        <sz val="14"/>
        <rFont val="Times New Roman"/>
        <family val="1"/>
      </rPr>
      <t>16, dł 400mm</t>
    </r>
  </si>
  <si>
    <r>
      <t xml:space="preserve">Cewnik urologiczny Foley, silikonowany, dwudrożny z balonem standardowy,z zastawką plastikową, pojemność balonu 10ml, sterylny, oznaczenie kolorystyczne rozmiaru, pakowanie podwójne: folia i papier-folia, rozmiar </t>
    </r>
    <r>
      <rPr>
        <b/>
        <sz val="14"/>
        <rFont val="Times New Roman"/>
        <family val="1"/>
      </rPr>
      <t>18, dł 400mm</t>
    </r>
  </si>
  <si>
    <r>
      <t xml:space="preserve">Cewnik urologiczny Foley, silikonowany, dwudrożny z balonem standardowy,z zastawką plastikową, pojemność balonu 10ml, sterylny, oznaczenie kolorystyczne rozmiaru, pakowanie podwójne: folia i papier-folia, rozmiar </t>
    </r>
    <r>
      <rPr>
        <b/>
        <sz val="14"/>
        <rFont val="Times New Roman"/>
        <family val="1"/>
      </rPr>
      <t>20, dł 400mm</t>
    </r>
  </si>
  <si>
    <r>
      <t>Cewnik urologiczny Foley, silikonowany, dwudrożny z balonem standardowy,z zastawką plastikową, pojemność balonu 10ml, sterylny, oznaczenie kolorystyczne rozmiaru, pakowanie podwójne: folia i papier-folia, rozmiar</t>
    </r>
    <r>
      <rPr>
        <b/>
        <sz val="14"/>
        <rFont val="Times New Roman"/>
        <family val="1"/>
      </rPr>
      <t xml:space="preserve"> 22, dł 400mm</t>
    </r>
  </si>
  <si>
    <r>
      <t xml:space="preserve">Cewnik urologiczny Foley, silikonowany, dwudrożny z balonem standardowy,z zastawką plastikową, pojemność balonu 10ml, sterylny, oznaczenie kolorystyczne rozmiaru, pakowanie podwójne: folia i papier-folia, rozmiar </t>
    </r>
    <r>
      <rPr>
        <b/>
        <sz val="14"/>
        <rFont val="Times New Roman"/>
        <family val="1"/>
      </rPr>
      <t>24, dł 400mm</t>
    </r>
  </si>
  <si>
    <r>
      <rPr>
        <b/>
        <sz val="14"/>
        <rFont val="Times New Roman"/>
        <family val="1"/>
      </rPr>
      <t>Cewnik Nelatona</t>
    </r>
    <r>
      <rPr>
        <sz val="14"/>
        <rFont val="Times New Roman"/>
        <family val="1"/>
      </rPr>
      <t xml:space="preserve"> , posiadający kolorowy półprzezroczysty konektor oznaczający rozmiar cewnika </t>
    </r>
    <r>
      <rPr>
        <b/>
        <sz val="14"/>
        <rFont val="Times New Roman"/>
        <family val="1"/>
      </rPr>
      <t>6 F –</t>
    </r>
    <r>
      <rPr>
        <sz val="14"/>
        <rFont val="Times New Roman"/>
        <family val="1"/>
      </rPr>
      <t xml:space="preserve"> 35 - 40 cm</t>
    </r>
  </si>
  <si>
    <r>
      <t xml:space="preserve">Cewnik Nelatona , posiadający kolorowy półprzezroczysty konektor oznaczający rozmiar cewnika </t>
    </r>
    <r>
      <rPr>
        <b/>
        <sz val="14"/>
        <rFont val="Times New Roman"/>
        <family val="1"/>
      </rPr>
      <t>8 F</t>
    </r>
    <r>
      <rPr>
        <sz val="14"/>
        <rFont val="Times New Roman"/>
        <family val="1"/>
      </rPr>
      <t xml:space="preserve"> – 35 - 40 cm</t>
    </r>
  </si>
  <si>
    <r>
      <t xml:space="preserve">Cewnik Nelatona , posiadający kolorowy półprzezroczysty konektor oznaczający rozmiar cewnika </t>
    </r>
    <r>
      <rPr>
        <b/>
        <sz val="14"/>
        <rFont val="Times New Roman"/>
        <family val="1"/>
      </rPr>
      <t>10 F</t>
    </r>
    <r>
      <rPr>
        <sz val="14"/>
        <rFont val="Times New Roman"/>
        <family val="1"/>
      </rPr>
      <t xml:space="preserve"> – 35 - 40 cm</t>
    </r>
  </si>
  <si>
    <r>
      <rPr>
        <b/>
        <sz val="14"/>
        <rFont val="Times New Roman"/>
        <family val="1"/>
      </rPr>
      <t xml:space="preserve">Cewniki Tiemanna </t>
    </r>
    <r>
      <rPr>
        <sz val="14"/>
        <rFont val="Times New Roman"/>
        <family val="1"/>
      </rPr>
      <t xml:space="preserve">posiadający kolorowy półprzezroczysty konektor oznaczający rozmiar cewnika : </t>
    </r>
    <r>
      <rPr>
        <b/>
        <sz val="14"/>
        <rFont val="Times New Roman"/>
        <family val="1"/>
      </rPr>
      <t>10F/40cm</t>
    </r>
  </si>
  <si>
    <r>
      <t>Cewniki Tiemanna posiadający kolorowy półprzezroczysty konektor oznaczający rozmiar cewnika :</t>
    </r>
    <r>
      <rPr>
        <b/>
        <sz val="14"/>
        <rFont val="Times New Roman"/>
        <family val="1"/>
      </rPr>
      <t xml:space="preserve"> 12F/40cm</t>
    </r>
  </si>
  <si>
    <r>
      <t xml:space="preserve">Cewniki Tiemanna posiadający kolorowy półprzezroczysty konektor oznaczający rozmiar cewnika:  </t>
    </r>
    <r>
      <rPr>
        <b/>
        <sz val="14"/>
        <rFont val="Times New Roman"/>
        <family val="1"/>
      </rPr>
      <t>14F/40cm</t>
    </r>
  </si>
  <si>
    <r>
      <t>Cewniki Tiemanna posiadający kolorowy półprzezroczysty konektor oznaczający rozmiar cewnika:</t>
    </r>
    <r>
      <rPr>
        <b/>
        <sz val="14"/>
        <rFont val="Times New Roman"/>
        <family val="1"/>
      </rPr>
      <t xml:space="preserve"> 16F/40cm</t>
    </r>
  </si>
  <si>
    <r>
      <t xml:space="preserve">Cewniki Tiemanna posiadający kolorowy półprzezroczysty konektor oznaczający rozmiar cewnika : </t>
    </r>
    <r>
      <rPr>
        <b/>
        <sz val="14"/>
        <rFont val="Times New Roman"/>
        <family val="1"/>
      </rPr>
      <t>18F/40cm</t>
    </r>
  </si>
  <si>
    <r>
      <t xml:space="preserve">Cewniki Tiemanna posiadający kolorowy półprzezroczysty konektor oznaczający rozmiar cewnika:  </t>
    </r>
    <r>
      <rPr>
        <b/>
        <sz val="14"/>
        <rFont val="Times New Roman"/>
        <family val="1"/>
      </rPr>
      <t xml:space="preserve"> 20F/40cm</t>
    </r>
  </si>
  <si>
    <r>
      <rPr>
        <b/>
        <sz val="14"/>
        <rFont val="Times New Roman"/>
        <family val="1"/>
      </rPr>
      <t>Cewnik Pezzer,</t>
    </r>
    <r>
      <rPr>
        <sz val="14"/>
        <rFont val="Times New Roman"/>
        <family val="1"/>
      </rPr>
      <t xml:space="preserve">  o rozmiarach:      32F/35 cm                </t>
    </r>
  </si>
  <si>
    <r>
      <rPr>
        <b/>
        <sz val="14"/>
        <rFont val="Times New Roman"/>
        <family val="1"/>
      </rPr>
      <t>Zgłębnik żołądkowy</t>
    </r>
    <r>
      <rPr>
        <sz val="14"/>
        <rFont val="Times New Roman"/>
        <family val="1"/>
      </rPr>
      <t xml:space="preserve">  wyposażony w zatyczkę  oraz łącznik redukcyjny Luer: </t>
    </r>
    <r>
      <rPr>
        <b/>
        <sz val="14"/>
        <rFont val="Times New Roman"/>
        <family val="1"/>
      </rPr>
      <t>14Fr/800 ,</t>
    </r>
    <r>
      <rPr>
        <sz val="14"/>
        <rFont val="Times New Roman"/>
        <family val="1"/>
      </rPr>
      <t xml:space="preserve"> średnica kodowana kolorem konektora </t>
    </r>
  </si>
  <si>
    <r>
      <t xml:space="preserve">Zgłębnik żołądkowy wyposażony w zatyczkę  oraz łącznik redukcyjny Luer: : </t>
    </r>
    <r>
      <rPr>
        <b/>
        <sz val="14"/>
        <rFont val="Times New Roman"/>
        <family val="1"/>
      </rPr>
      <t>16F/800</t>
    </r>
    <r>
      <rPr>
        <sz val="14"/>
        <rFont val="Times New Roman"/>
        <family val="1"/>
      </rPr>
      <t xml:space="preserve"> , średnica kodowana kolorem konektora  </t>
    </r>
  </si>
  <si>
    <r>
      <t xml:space="preserve">Zgłębnik żołądkowy wyposażony w zatyczkę  oraz łącznik redukcyjny Luer:: </t>
    </r>
    <r>
      <rPr>
        <b/>
        <sz val="14"/>
        <rFont val="Times New Roman"/>
        <family val="1"/>
      </rPr>
      <t>18Fr/800</t>
    </r>
    <r>
      <rPr>
        <sz val="14"/>
        <rFont val="Times New Roman"/>
        <family val="1"/>
      </rPr>
      <t xml:space="preserve"> , śerdnica kodowana kolorem konektora  </t>
    </r>
  </si>
  <si>
    <r>
      <t>Zgłębnik żołądkowy wyposażony w zatyczkę  oraz łącznik redukcyjny Luer: :</t>
    </r>
    <r>
      <rPr>
        <b/>
        <sz val="14"/>
        <rFont val="Times New Roman"/>
        <family val="1"/>
      </rPr>
      <t xml:space="preserve"> 20F/1000</t>
    </r>
    <r>
      <rPr>
        <sz val="14"/>
        <rFont val="Times New Roman"/>
        <family val="1"/>
      </rPr>
      <t xml:space="preserve"> śerdnica kodowana kolorem konektora  </t>
    </r>
  </si>
  <si>
    <r>
      <t>Zgłębnik żołądkowy :wyposażony w zatyczkę  oraz łącznik redukcyjny Luer:</t>
    </r>
    <r>
      <rPr>
        <b/>
        <sz val="14"/>
        <rFont val="Times New Roman"/>
        <family val="1"/>
      </rPr>
      <t xml:space="preserve"> 22F/1000</t>
    </r>
    <r>
      <rPr>
        <sz val="14"/>
        <rFont val="Times New Roman"/>
        <family val="1"/>
      </rPr>
      <t xml:space="preserve"> śerdnica kodowana kolorem konektora </t>
    </r>
  </si>
  <si>
    <r>
      <t xml:space="preserve">Zgłębnik żołądkowy :wyposażony w zatyczkę  oraz łącznik redukcyjny Luer: </t>
    </r>
    <r>
      <rPr>
        <b/>
        <sz val="14"/>
        <rFont val="Times New Roman"/>
        <family val="1"/>
      </rPr>
      <t>24Fr/1000</t>
    </r>
  </si>
  <si>
    <r>
      <t xml:space="preserve">Cewnik do podawania tlenu przez nos </t>
    </r>
    <r>
      <rPr>
        <b/>
        <sz val="14"/>
        <rFont val="Times New Roman"/>
        <family val="1"/>
      </rPr>
      <t>„wąsy”,</t>
    </r>
    <r>
      <rPr>
        <sz val="14"/>
        <rFont val="Times New Roman"/>
        <family val="1"/>
      </rPr>
      <t xml:space="preserve"> długość 1400 mm , opakowanie folia – papier</t>
    </r>
  </si>
  <si>
    <r>
      <rPr>
        <b/>
        <sz val="14"/>
        <rFont val="Times New Roman"/>
        <family val="1"/>
      </rPr>
      <t>Końcówka do odsysania  pola operacyjnego</t>
    </r>
    <r>
      <rPr>
        <sz val="14"/>
        <rFont val="Times New Roman"/>
        <family val="1"/>
      </rPr>
      <t xml:space="preserve"> z przewodem  ssącym, bez  kontroli ssania, pakowane  folia - papier:-typ  perforowany - rozmiar 8 dł min, dł min 3m</t>
    </r>
  </si>
  <si>
    <r>
      <rPr>
        <b/>
        <sz val="14"/>
        <rFont val="Times New Roman"/>
        <family val="1"/>
      </rPr>
      <t xml:space="preserve">Rurka ustno-gardłowa Guadel </t>
    </r>
    <r>
      <rPr>
        <sz val="14"/>
        <rFont val="Times New Roman"/>
        <family val="1"/>
      </rPr>
      <t>wykonana ze średnio sztywnego, nietoksycznego polietylenu opakowanie papier - folia: nr 2, kolorowa ztyczka ułatwiająca identyfikacę </t>
    </r>
  </si>
  <si>
    <r>
      <rPr>
        <b/>
        <sz val="14"/>
        <rFont val="Times New Roman"/>
        <family val="1"/>
      </rPr>
      <t>Rurki intubacyjne sterylne</t>
    </r>
    <r>
      <rPr>
        <sz val="14"/>
        <rFont val="Times New Roman"/>
        <family val="1"/>
      </rPr>
      <t xml:space="preserve"> , silikonowane powierzchniowo , posiadające opakowanie utrzymujące anatomiczny kształt rurki, zgrzewy punktowe , jałowe</t>
    </r>
    <r>
      <rPr>
        <b/>
        <sz val="14"/>
        <rFont val="Times New Roman"/>
        <family val="1"/>
      </rPr>
      <t xml:space="preserve"> z mankietem niskociśnieniowym</t>
    </r>
    <r>
      <rPr>
        <sz val="14"/>
        <rFont val="Times New Roman"/>
        <family val="1"/>
      </rPr>
      <t xml:space="preserve"> : nr2,5</t>
    </r>
  </si>
  <si>
    <r>
      <rPr>
        <b/>
        <sz val="14"/>
        <rFont val="Times New Roman"/>
        <family val="1"/>
      </rPr>
      <t>Rurki intubacyjne sterylne</t>
    </r>
    <r>
      <rPr>
        <sz val="14"/>
        <rFont val="Times New Roman"/>
        <family val="1"/>
      </rPr>
      <t xml:space="preserve"> , silikonowane powierzchniowo , posiadające opakowanie utrzymujące anatomiczny kształt rurki, zgrzewy punktowe, jałowe ,</t>
    </r>
    <r>
      <rPr>
        <b/>
        <sz val="14"/>
        <rFont val="Times New Roman"/>
        <family val="1"/>
      </rPr>
      <t xml:space="preserve"> </t>
    </r>
    <r>
      <rPr>
        <b/>
        <u val="single"/>
        <sz val="14"/>
        <rFont val="Times New Roman"/>
        <family val="1"/>
      </rPr>
      <t>bez mankietu , nr 2-</t>
    </r>
  </si>
  <si>
    <r>
      <t xml:space="preserve">Rurki intubacyjne sterylne , silikonowane powierzchniowo , posiadające opakowanie utrzymujące anatomiczny kształt rurki, zgrzewy punktowe, jałowe , </t>
    </r>
    <r>
      <rPr>
        <u val="single"/>
        <sz val="14"/>
        <rFont val="Times New Roman"/>
        <family val="1"/>
      </rPr>
      <t>bez mankietu , nr 2,5</t>
    </r>
  </si>
  <si>
    <r>
      <t xml:space="preserve">Rurki intubacyjne sterylne , silikonowane powierzchniowo , posiadające opakowanie utrzymujące anatomiczny kształt rurki, zgrzewy punktowe, jałowe , </t>
    </r>
    <r>
      <rPr>
        <u val="single"/>
        <sz val="14"/>
        <rFont val="Times New Roman"/>
        <family val="1"/>
      </rPr>
      <t>bez mankietu , nr 3</t>
    </r>
  </si>
  <si>
    <r>
      <t xml:space="preserve">Rurki intubacyjne sterylne , silikonowane powierzchniowo , posiadające opakowanie utrzymujące anatomiczny kształt rurki, zgrzewy punktowe, jałowe , </t>
    </r>
    <r>
      <rPr>
        <u val="single"/>
        <sz val="14"/>
        <rFont val="Times New Roman"/>
        <family val="1"/>
      </rPr>
      <t>bez mankietu , nr 3,5</t>
    </r>
  </si>
  <si>
    <r>
      <t xml:space="preserve">Rurki intubacyjne sterylne , silikonowane powierzchniowo , posiadające opakowanie utrzymujące anatomiczny kształt rurki, zgrzewy punktowe, jałowe , </t>
    </r>
    <r>
      <rPr>
        <u val="single"/>
        <sz val="14"/>
        <rFont val="Times New Roman"/>
        <family val="1"/>
      </rPr>
      <t>bez mankietu , nr 4</t>
    </r>
  </si>
  <si>
    <r>
      <t xml:space="preserve">Rurki intubacyjne sterylne , silikonowane powierzchniowo , posiadające opakowanie utrzymujące anatomiczny kształt rurki zgrzewy punktowe, jałowe , </t>
    </r>
    <r>
      <rPr>
        <u val="single"/>
        <sz val="14"/>
        <rFont val="Times New Roman"/>
        <family val="1"/>
      </rPr>
      <t>bez mankietu , nr 4,5</t>
    </r>
  </si>
  <si>
    <r>
      <t xml:space="preserve">Rurki intubacyjne sterylne , silikonowane powierzchniowo , posiadające opakowanie utrzymujące anatomiczny kształt rurki zgrzewy punktowe, jałowe , </t>
    </r>
    <r>
      <rPr>
        <u val="single"/>
        <sz val="14"/>
        <rFont val="Times New Roman"/>
        <family val="1"/>
      </rPr>
      <t>bez mankietu , nr 5,0</t>
    </r>
  </si>
  <si>
    <r>
      <rPr>
        <b/>
        <sz val="14"/>
        <rFont val="Times New Roman"/>
        <family val="1"/>
      </rPr>
      <t xml:space="preserve">Rurki intubacyjne sterylne </t>
    </r>
    <r>
      <rPr>
        <sz val="14"/>
        <rFont val="Times New Roman"/>
        <family val="1"/>
      </rPr>
      <t>z dobrze przylegającym mankietem niskociśnieniowym,</t>
    </r>
    <r>
      <rPr>
        <b/>
        <sz val="14"/>
        <rFont val="Times New Roman"/>
        <family val="1"/>
      </rPr>
      <t xml:space="preserve"> zbrojone</t>
    </r>
    <r>
      <rPr>
        <sz val="14"/>
        <rFont val="Times New Roman"/>
        <family val="1"/>
      </rPr>
      <t>, silikonowane w rozmiarze : nr7,5</t>
    </r>
  </si>
  <si>
    <r>
      <rPr>
        <b/>
        <sz val="14"/>
        <rFont val="Times New Roman"/>
        <family val="1"/>
      </rPr>
      <t>Rurka tracheostomijna z niskociśnieniowym balonem uszczelniającym</t>
    </r>
    <r>
      <rPr>
        <sz val="14"/>
        <rFont val="Times New Roman"/>
        <family val="1"/>
      </rPr>
      <t>, wykonana z PCV, sterylna, miękkie  gładkie skrzydełka szyldu z prowadnicą i tasiemką mocującą, linia Rtg na całej długości:   nr 7</t>
    </r>
  </si>
  <si>
    <r>
      <t>S</t>
    </r>
    <r>
      <rPr>
        <b/>
        <sz val="14"/>
        <rFont val="Times New Roman"/>
        <family val="1"/>
      </rPr>
      <t>ztuczny nos do tracheostomii z konektorem drenu do tlenu.</t>
    </r>
  </si>
  <si>
    <r>
      <rPr>
        <b/>
        <sz val="14"/>
        <rFont val="Times New Roman"/>
        <family val="1"/>
      </rPr>
      <t>Łącznik</t>
    </r>
    <r>
      <rPr>
        <sz val="14"/>
        <rFont val="Times New Roman"/>
        <family val="1"/>
      </rPr>
      <t xml:space="preserve"> prosty do drenów  z dwiema końcówkami stożkowymi, śr zewn. końcówek 5 mm- sterylne schodkowy</t>
    </r>
  </si>
  <si>
    <r>
      <t>Łącznik zwężany do drenów do odsysania,</t>
    </r>
    <r>
      <rPr>
        <b/>
        <sz val="14"/>
        <rFont val="Times New Roman"/>
        <family val="1"/>
      </rPr>
      <t xml:space="preserve"> schodkowy </t>
    </r>
  </si>
  <si>
    <r>
      <t xml:space="preserve">Łącznik do cewników </t>
    </r>
    <r>
      <rPr>
        <b/>
        <sz val="14"/>
        <rFont val="Times New Roman"/>
        <family val="1"/>
      </rPr>
      <t xml:space="preserve">gładki </t>
    </r>
  </si>
  <si>
    <r>
      <rPr>
        <b/>
        <sz val="14"/>
        <rFont val="Times New Roman"/>
        <family val="1"/>
      </rPr>
      <t>Zatyczka</t>
    </r>
    <r>
      <rPr>
        <sz val="14"/>
        <rFont val="Times New Roman"/>
        <family val="1"/>
      </rPr>
      <t xml:space="preserve"> do sondy</t>
    </r>
  </si>
  <si>
    <r>
      <rPr>
        <b/>
        <sz val="14"/>
        <rFont val="Times New Roman"/>
        <family val="1"/>
      </rPr>
      <t>Filtr Mini - Spik</t>
    </r>
    <r>
      <rPr>
        <sz val="14"/>
        <rFont val="Times New Roman"/>
        <family val="1"/>
      </rPr>
      <t>e ( zielony), wyposażony w filtr bakteryjny              0,45 µm, koreczek zamykający oraz zastawkę antyzwrotną</t>
    </r>
  </si>
  <si>
    <r>
      <rPr>
        <b/>
        <sz val="14"/>
        <rFont val="Times New Roman"/>
        <family val="1"/>
      </rPr>
      <t>Kateter do odsysania ran typu Redon</t>
    </r>
    <r>
      <rPr>
        <sz val="14"/>
        <rFont val="Times New Roman"/>
        <family val="1"/>
      </rPr>
      <t xml:space="preserve">, wykonany z PVC, linia RTG na całej długości cewnika, dł 70cm, nie zwijany, otwory do odbierania wydzieliny na dł 10 cm, opakowanie indywidualne, jałowy, rozmiar : 10F, 12F, 14F, 1op=30szt       </t>
    </r>
  </si>
  <si>
    <r>
      <rPr>
        <b/>
        <sz val="14"/>
        <rFont val="Times New Roman"/>
        <family val="1"/>
      </rPr>
      <t>Transofix</t>
    </r>
    <r>
      <rPr>
        <sz val="14"/>
        <rFont val="Times New Roman"/>
        <family val="1"/>
      </rPr>
      <t xml:space="preserve"> - krótki kolec przelewowy służący do bezpiecznego oraz szczelnego połączenia dwóch pojemników, o dużej średnicy wewnętrznej i dużym uchwycie kołnierzy, pasujący do wejścia o średnicy 6,3mm. Sterylny, opakowanie zbiorcze 50szt.</t>
    </r>
  </si>
  <si>
    <r>
      <rPr>
        <b/>
        <sz val="14"/>
        <rFont val="Times New Roman"/>
        <family val="1"/>
      </rPr>
      <t>Butelka wysokociśnieniowa,</t>
    </r>
    <r>
      <rPr>
        <sz val="14"/>
        <rFont val="Times New Roman"/>
        <family val="1"/>
      </rPr>
      <t xml:space="preserve"> plastikowa, przeźroczysta, z lekkiego i nietłukącego się tworzywa,wyraźny wskaźnik zassania podciśnienia(początek 900mbar), skalowanie co 10ml możliwość wymiany butelki,</t>
    </r>
    <r>
      <rPr>
        <b/>
        <sz val="14"/>
        <rFont val="Times New Roman"/>
        <family val="1"/>
      </rPr>
      <t xml:space="preserve">dren łączący </t>
    </r>
    <r>
      <rPr>
        <sz val="14"/>
        <rFont val="Times New Roman"/>
        <family val="1"/>
      </rPr>
      <t>125cm z uniwersalną końcówką do drenów redona 0,6-18ch, klemy zaciskowe przesuwne i własny system podwieszania, poj. 400ml, pakowana indywidualnie-podwójnie</t>
    </r>
  </si>
  <si>
    <r>
      <rPr>
        <b/>
        <sz val="14"/>
        <rFont val="Times New Roman"/>
        <family val="1"/>
      </rPr>
      <t>Kateter do drenażu klatki piersiowej z trokarem</t>
    </r>
    <r>
      <rPr>
        <sz val="14"/>
        <rFont val="Times New Roman"/>
        <family val="1"/>
      </rPr>
      <t xml:space="preserve">, z linia widoczną w RTG, z mandrynem, ze ściętą końcówką, z gładkim zakończeniem zapobiegającym uszkodzeniu tkanek, z eliptycznymi oczkami redukującymi ryzyko urazów, w rozmiarach: 24F/40cm  </t>
    </r>
  </si>
  <si>
    <r>
      <rPr>
        <b/>
        <sz val="14"/>
        <rFont val="Times New Roman"/>
        <family val="1"/>
      </rPr>
      <t>Zestaw do kaniulacji dużych naczyń- dwukanałowy</t>
    </r>
    <r>
      <rPr>
        <sz val="14"/>
        <rFont val="Times New Roman"/>
        <family val="1"/>
      </rPr>
      <t>, z prostymi igłami, śr. 7F dł. 20 cm, światło wewnętrzne 16GA/16GA z prowadnicą tytanowo- niklowąz rozszerzaczem 8Fx12cm, prostą igłą 18Gx7cm, strzykawką 10ml, skalpelem, motylkiem z zaciskiem</t>
    </r>
  </si>
  <si>
    <r>
      <rPr>
        <b/>
        <sz val="14"/>
        <rFont val="Times New Roman"/>
        <family val="1"/>
      </rPr>
      <t>Plaster do mocowania venflonów</t>
    </r>
    <r>
      <rPr>
        <sz val="14"/>
        <rFont val="Times New Roman"/>
        <family val="1"/>
      </rPr>
      <t>, sterylny, hipoalergiczny z wkładką nad wkłuciem pochłaniającą wysięk i wysuszającąranę, podkładka pod skrzydełka kaniuli, wykonany z włókniny przepuszczającej powietrze i dobrze przylegającej do skóry, rozmiar 7,6x5,1mm 1op=50szt.</t>
    </r>
  </si>
  <si>
    <r>
      <rPr>
        <b/>
        <sz val="14"/>
        <rFont val="Times New Roman"/>
        <family val="1"/>
      </rPr>
      <t xml:space="preserve">Okleina do wkłuć centralnych transparentna, </t>
    </r>
    <r>
      <rPr>
        <sz val="14"/>
        <rFont val="Times New Roman"/>
        <family val="1"/>
      </rPr>
      <t>rozmiar 10x12cm. pakowana pojedynczo</t>
    </r>
  </si>
  <si>
    <r>
      <t>Zestaw podstawowy do nadłonowego drenażu pęcherza moczowego (</t>
    </r>
    <r>
      <rPr>
        <b/>
        <sz val="14"/>
        <rFont val="Times New Roman"/>
        <family val="1"/>
      </rPr>
      <t>CYSTOFIX)</t>
    </r>
    <r>
      <rPr>
        <sz val="14"/>
        <rFont val="Times New Roman"/>
        <family val="1"/>
      </rPr>
      <t>z cewnikiem wykonanym z PUR dł65 cm, zacisk ślizgowy, kolorowe znaczniki długości, otwory boczne, płytka mocująca cewnik do skóry, worek na mocz 1,5 l</t>
    </r>
  </si>
  <si>
    <r>
      <t xml:space="preserve">Cewnik jałowy do odsysania górnych dróg oddech:  </t>
    </r>
    <r>
      <rPr>
        <sz val="14"/>
        <rFont val="Times New Roman"/>
        <family val="1"/>
      </rPr>
      <t>1 otwór centralny i 2 naprzeciwległe otwory boczne , kolorowy półprzezroczysty konektor oznaczający rozmiar cewnika.</t>
    </r>
    <r>
      <rPr>
        <b/>
        <sz val="14"/>
        <rFont val="Times New Roman"/>
        <family val="1"/>
      </rPr>
      <t xml:space="preserve">  Nr 22F/60  </t>
    </r>
  </si>
  <si>
    <r>
      <t xml:space="preserve">Rurka ustno-gardłowa Guadel </t>
    </r>
    <r>
      <rPr>
        <sz val="14"/>
        <rFont val="Times New Roman"/>
        <family val="1"/>
      </rPr>
      <t xml:space="preserve">wykonana ze średnio sztywnego, nietoksycznego polietylenu opakowanie papier - folia: nr </t>
    </r>
    <r>
      <rPr>
        <b/>
        <sz val="14"/>
        <rFont val="Times New Roman"/>
        <family val="1"/>
      </rPr>
      <t>5</t>
    </r>
    <r>
      <rPr>
        <sz val="14"/>
        <rFont val="Times New Roman"/>
        <family val="1"/>
      </rPr>
      <t>, kolorowa ztyczka ułatwiająca identyfikacę </t>
    </r>
  </si>
  <si>
    <r>
      <t xml:space="preserve">Zgłębnik żołądkowy  </t>
    </r>
    <r>
      <rPr>
        <sz val="14"/>
        <rFont val="Times New Roman"/>
        <family val="1"/>
      </rPr>
      <t xml:space="preserve">wyposażony w zatyczkę  oraz łącznik redukcyjny Luer: 12Fr/800 , średnica kodowana kolorem konektora </t>
    </r>
  </si>
  <si>
    <r>
      <t>Rurki intubacyjne sterylne ,</t>
    </r>
    <r>
      <rPr>
        <sz val="14"/>
        <rFont val="Times New Roman"/>
        <family val="1"/>
      </rPr>
      <t xml:space="preserve"> silikonowane powierzchniowo , posiadające opakowanie utrzymujące anatomiczny kształt rurki zgrzewy punktowe, jałowe , bez mankietu ,</t>
    </r>
    <r>
      <rPr>
        <b/>
        <sz val="14"/>
        <rFont val="Times New Roman"/>
        <family val="1"/>
      </rPr>
      <t xml:space="preserve"> nr 5,5</t>
    </r>
  </si>
  <si>
    <r>
      <t xml:space="preserve">Rurki intubacyjne sterylne </t>
    </r>
    <r>
      <rPr>
        <sz val="14"/>
        <rFont val="Times New Roman"/>
        <family val="1"/>
      </rPr>
      <t xml:space="preserve">, silikonowane powierzchniowo , posiadające opakowanie utrzymujące anatomiczny kształt rurki zgrzewy punktowe, jałowe , bez mankietu , </t>
    </r>
    <r>
      <rPr>
        <b/>
        <sz val="14"/>
        <rFont val="Times New Roman"/>
        <family val="1"/>
      </rPr>
      <t>nr 6,5</t>
    </r>
  </si>
  <si>
    <r>
      <t xml:space="preserve">Rurka tracheostomijna </t>
    </r>
    <r>
      <rPr>
        <sz val="14"/>
        <rFont val="Times New Roman"/>
        <family val="1"/>
      </rPr>
      <t xml:space="preserve">z niskociśnieniowym balonem uszczelniającym, wykonana z PCV, sterylna, miękkie  gładkie skrzydełka szyldu z prowadnicą i tasiemką mocującą, linia Rtg na całej długości:  </t>
    </r>
    <r>
      <rPr>
        <b/>
        <sz val="14"/>
        <rFont val="Times New Roman"/>
        <family val="1"/>
      </rPr>
      <t xml:space="preserve"> nr 7</t>
    </r>
  </si>
  <si>
    <r>
      <t>Kateter HSG/SIS ,</t>
    </r>
    <r>
      <rPr>
        <sz val="14"/>
        <rFont val="Times New Roman"/>
        <family val="1"/>
      </rPr>
      <t xml:space="preserve"> dwukanałowy z balonem uszczelniającym, jednorazowy, sterylny</t>
    </r>
  </si>
  <si>
    <r>
      <rPr>
        <b/>
        <sz val="14"/>
        <rFont val="Times New Roman"/>
        <family val="1"/>
      </rPr>
      <t>Kateter do odsysania ran typu Redon</t>
    </r>
    <r>
      <rPr>
        <sz val="14"/>
        <rFont val="Times New Roman"/>
        <family val="1"/>
      </rPr>
      <t xml:space="preserve">, wykonany z PVC, linia RTG na całej długości cewnika, dł 70cm, nie zwijany, otwory do odbierania wydzieliny na dł 10 cm, opakowanie indywidualne, jałowy, rozmiar :  </t>
    </r>
    <r>
      <rPr>
        <b/>
        <sz val="14"/>
        <rFont val="Times New Roman"/>
        <family val="1"/>
      </rPr>
      <t>16F</t>
    </r>
  </si>
  <si>
    <r>
      <rPr>
        <b/>
        <sz val="14"/>
        <rFont val="Times New Roman"/>
        <family val="1"/>
      </rPr>
      <t>Kateter do odsysania ran typu Redon</t>
    </r>
    <r>
      <rPr>
        <sz val="14"/>
        <rFont val="Times New Roman"/>
        <family val="1"/>
      </rPr>
      <t xml:space="preserve">, wykonany z PVC, linia RTG na całej długości cewnika, dł 70cm, nie zwijany, otwory do odbierania wydzieliny na dł 10 cm, opakowanie indywidualne, jałowy, rozmiar : </t>
    </r>
    <r>
      <rPr>
        <b/>
        <sz val="14"/>
        <rFont val="Times New Roman"/>
        <family val="1"/>
      </rPr>
      <t xml:space="preserve"> 28F:24F</t>
    </r>
    <r>
      <rPr>
        <sz val="14"/>
        <rFont val="Times New Roman"/>
        <family val="1"/>
      </rPr>
      <t xml:space="preserve"> pakowane po 30szt</t>
    </r>
  </si>
  <si>
    <r>
      <rPr>
        <b/>
        <sz val="14"/>
        <rFont val="Times New Roman"/>
        <family val="1"/>
      </rPr>
      <t>Kateter do odsysania ran typu Redon</t>
    </r>
    <r>
      <rPr>
        <sz val="14"/>
        <rFont val="Times New Roman"/>
        <family val="1"/>
      </rPr>
      <t xml:space="preserve">, wykonany z PVC, linia RTG na całej długości cewnika, dł 70cm, nie zwijany, otwory do odbierania wydzieliny na dł 10 cm, opakowanie indywidualne, jałowy, rozmiar : </t>
    </r>
    <r>
      <rPr>
        <b/>
        <sz val="14"/>
        <rFont val="Times New Roman"/>
        <family val="1"/>
      </rPr>
      <t xml:space="preserve"> 34F</t>
    </r>
  </si>
  <si>
    <r>
      <rPr>
        <b/>
        <sz val="14"/>
        <rFont val="Times New Roman"/>
        <family val="1"/>
      </rPr>
      <t>Kateter do odsysania ran typu Redon</t>
    </r>
    <r>
      <rPr>
        <sz val="14"/>
        <rFont val="Times New Roman"/>
        <family val="1"/>
      </rPr>
      <t xml:space="preserve">, wykonany z PVC, linia RTG na całej długości cewnika, dł 70cm, nie zwijany, otwory do odbierania wydzieliny na dł 10 cm, opakowanie indywidualne, jałowy, rozmiar :  </t>
    </r>
    <r>
      <rPr>
        <b/>
        <sz val="14"/>
        <rFont val="Times New Roman"/>
        <family val="1"/>
      </rPr>
      <t xml:space="preserve">38F i 40F </t>
    </r>
    <r>
      <rPr>
        <sz val="14"/>
        <rFont val="Times New Roman"/>
        <family val="1"/>
      </rPr>
      <t>po 100szt</t>
    </r>
  </si>
  <si>
    <r>
      <t>Zestaw do kaniulacji dużych naczyń-</t>
    </r>
    <r>
      <rPr>
        <b/>
        <sz val="14"/>
        <rFont val="Times New Roman"/>
        <family val="1"/>
      </rPr>
      <t xml:space="preserve"> trzykanałowy </t>
    </r>
    <r>
      <rPr>
        <sz val="14"/>
        <rFont val="Times New Roman"/>
        <family val="1"/>
      </rPr>
      <t xml:space="preserve">metodą Seldingera - światłowy dla dorosłych </t>
    </r>
  </si>
  <si>
    <r>
      <rPr>
        <b/>
        <sz val="14"/>
        <rFont val="Times New Roman"/>
        <family val="1"/>
      </rPr>
      <t xml:space="preserve">Rurki intubacyjne sterylne </t>
    </r>
    <r>
      <rPr>
        <sz val="14"/>
        <rFont val="Times New Roman"/>
        <family val="1"/>
      </rPr>
      <t xml:space="preserve">, silikonowane powierzchniowo , posiadające opakowanie utrzymujące anatomiczny kształt rurki zgrzewy punktowe, jałowe , z mankietem , </t>
    </r>
    <r>
      <rPr>
        <b/>
        <sz val="14"/>
        <rFont val="Times New Roman"/>
        <family val="1"/>
      </rPr>
      <t>nr 6,5</t>
    </r>
  </si>
  <si>
    <r>
      <t>Rurki intubacyjne sterylne , silikonowane powierzchniowo , posiadające opakowanie utrzymujące anatomiczny kształt rurki zgrzewy punktowe, jałowe , z mankietem ,</t>
    </r>
    <r>
      <rPr>
        <b/>
        <sz val="14"/>
        <rFont val="Times New Roman"/>
        <family val="1"/>
      </rPr>
      <t xml:space="preserve"> nr5,5</t>
    </r>
  </si>
  <si>
    <r>
      <t xml:space="preserve">Rurki intubacyjne sterylne , silikonowane powierzchniowo , posiadające opakowanie utrzymujące anatomiczny kształt rurki zgrzewy punktowe, jałowe , z mankietem , </t>
    </r>
    <r>
      <rPr>
        <b/>
        <sz val="14"/>
        <rFont val="Times New Roman"/>
        <family val="1"/>
      </rPr>
      <t>nr 5</t>
    </r>
  </si>
  <si>
    <r>
      <t xml:space="preserve">Rurki intubacyjne sterylne , silikonowane powierzchniowo , posiadające opakowanie utrzymujące anatomiczny kształt rurki zgrzewy punktowe, jałowe , z mankietem , </t>
    </r>
    <r>
      <rPr>
        <b/>
        <sz val="14"/>
        <rFont val="Times New Roman"/>
        <family val="1"/>
      </rPr>
      <t>nr 4,5</t>
    </r>
  </si>
  <si>
    <r>
      <t>Rurki intubacyjne sterylne , silikonowane powierzchniowo , posiadające opakowanie utrzymujące anatomiczny kształt rurki zgrzewy punktowe, jałowe , z mankietem ,</t>
    </r>
    <r>
      <rPr>
        <b/>
        <sz val="14"/>
        <rFont val="Times New Roman"/>
        <family val="1"/>
      </rPr>
      <t xml:space="preserve"> nr 4</t>
    </r>
  </si>
  <si>
    <t>Cewniki Tiemanna posiadający kolorowy półprzezroczysty konektor oznaczający rozmiar cewnika : 08F/40cm</t>
  </si>
  <si>
    <t>Cewniki Tiemanna posiadający kolorowy półprzezroczysty konektor oznaczający rozmiar cewnika : 06F/40cm</t>
  </si>
  <si>
    <t>Maseczka chirurgiczna z osłonka na oczy, z gumką</t>
  </si>
  <si>
    <t>Endoretka-pipette biopsja aspiracyjna endometrium, sterylna. 4 otwory. Długość 26,5 cm.</t>
  </si>
  <si>
    <t xml:space="preserve">Szczoteczka do cytologii Ultr - Brush (wachlarz) op: 100szt </t>
  </si>
  <si>
    <t>Szkiełka mikroskopowe, podstawowe  z matem</t>
  </si>
  <si>
    <t>Pakiet nr 13</t>
  </si>
  <si>
    <t xml:space="preserve">Uwaga:
Wykonawca dołączy Katalogi lub foldery reklamowe przedmiotu zamówienia, opisane w języku polskim, o treści potwierdzającej spełnianie przez określony asortyment wymagań jakościowych określonych w Załączniku nr 
Data…………………………………….        Podpis osoby upoważnionej………………………………….
</t>
  </si>
  <si>
    <r>
      <t>Ostrza wymienne sterylne ze stali węglowej z widocznym rzeczywistym rysunkiem ostrza na opakowaniu jednostkowym. Nazwa producenta i rozmiar wygrawerowane bezpośrednio na ostrzu, op=100 szt, rozmiar</t>
    </r>
    <r>
      <rPr>
        <b/>
        <sz val="12"/>
        <color indexed="8"/>
        <rFont val="Times New Roman"/>
        <family val="1"/>
      </rPr>
      <t>15</t>
    </r>
  </si>
  <si>
    <t>Aparaty do żywienia pozajelitowego typu Exadrop, dla infuzji grawitacyjnych. Jałowy, pakowany pojedyńczo.</t>
  </si>
  <si>
    <t xml:space="preserve">Koc termiczny </t>
  </si>
  <si>
    <t xml:space="preserve">Nakładki na termometr do uszu </t>
  </si>
  <si>
    <t xml:space="preserve">Łyżka jednorazowa do laryngoskopu F.O Macintosh, ze światłowodem, plastikowe, pakowane pojedyńczo. Nr 1 </t>
  </si>
  <si>
    <t xml:space="preserve">Łyżka jednorazowa do laryngoskopu F.O Macintosh, ze światłowodem, plastikowe, pakowane pojedyńczo. Nr 0 </t>
  </si>
  <si>
    <t>Łyżka jednorazowa do laryngoskopu F.O Macintosh, ze światłowodem, plastikowe, pakowane pojedyńczo. Nr 2</t>
  </si>
  <si>
    <t>Łyżka jednorazowa do laryngoskopu F.O Macintosh, ze światłowodem, plastikowe, pakowane pojedyńczo. Nr 3</t>
  </si>
  <si>
    <t>Łyżka jednorazowa do laryngoskopu F.O Macintosh, ze światłowodem, plastikowe, pakowane pojedyńczo. Nr 4</t>
  </si>
  <si>
    <t>Maska krtaniowa, jednorazowa, pakowana pojedyńczo, sterylna z PCV, rozmiar 1</t>
  </si>
  <si>
    <t>Maska krtaniowa, jednorazowa, pakowana pojedyńczo, sterylna z PCV, rozmiar 1,5</t>
  </si>
  <si>
    <t>Maska krtaniowa, jednorazowa, pakowana pojedyńczo, sterylna z PCV, rozmiar 2</t>
  </si>
  <si>
    <t>Maska krtaniowa, jednorazowa, pakowana pojedyńczo, sterylna z PCV, rozmiar 3</t>
  </si>
  <si>
    <t>Maska krtaniowa, jednorazowa, pakowana pojedyńczo, sterylna z PCV, rozmiar4</t>
  </si>
  <si>
    <t>Maska krtaniowa, jednorazowa, pakowana pojedyńczo, sterylna z PCV, rozmiar 5</t>
  </si>
  <si>
    <t xml:space="preserve">Łyżki do laryngoskopu , Maski krtaniowe, </t>
  </si>
  <si>
    <r>
      <t xml:space="preserve">Przyrząd do </t>
    </r>
    <r>
      <rPr>
        <b/>
        <sz val="12"/>
        <rFont val="Times New Roman"/>
        <family val="1"/>
      </rPr>
      <t xml:space="preserve">przetaczania krwi </t>
    </r>
    <r>
      <rPr>
        <sz val="12"/>
        <rFont val="Times New Roman"/>
        <family val="1"/>
      </rPr>
      <t xml:space="preserve">TS i jej preparatów, sterylny,nietoksyczny, dwukanałowy i ostry kolec komory kroplowej, odpowierznik  z filtrem przeciwbakteryjnym (czerwona klapka) ,  dren długości min. 150 cm zakończony łącznikem luer-lock z osłonką, elastyczna komora kroplowa   bez zawartości ftalanów (informacja na opakowaniu jednostkowym), filtr do krwi o dużej powierzchni, wielkoś oczek 200µm, kroplomierz komory 20 kropli=1ml+/-0,1ml,bezpieczny zacisk rolkowy na drenie, zakończenie Luer-Lock, opakowanie pojedyncze typu blister-pack. Termin ważności min. 3 lata. </t>
    </r>
  </si>
  <si>
    <r>
      <t xml:space="preserve">Sonda cewnik do karmienia niemowląt </t>
    </r>
    <r>
      <rPr>
        <b/>
        <sz val="14"/>
        <rFont val="Times New Roman"/>
        <family val="1"/>
      </rPr>
      <t>CH 06</t>
    </r>
    <r>
      <rPr>
        <sz val="14"/>
        <rFont val="Times New Roman"/>
        <family val="1"/>
      </rPr>
      <t>, jałowy, jednorazowy, z podziałką</t>
    </r>
  </si>
  <si>
    <t>Końcówka do ssaka SUMI  z drenem Ch25</t>
  </si>
  <si>
    <t xml:space="preserve">Zestaw do znieczulenia zewnątrzoponowego  - przeźroczysty cewnik z 3 bocznymi cewnikami z zaciskiem ) 18G system 1 with clamp </t>
  </si>
  <si>
    <t>Łącznik Vac Sax do prózni  - niebieski 7 do 8 mm, pakowany po 10 szt</t>
  </si>
  <si>
    <t>Elektrody Quick combo kompatybilne do LIFEPACK 15</t>
  </si>
  <si>
    <r>
      <rPr>
        <b/>
        <sz val="11"/>
        <rFont val="Times New Roman"/>
        <family val="1"/>
      </rPr>
      <t>Kaniula do cewnikowania żył obwodowych</t>
    </r>
    <r>
      <rPr>
        <sz val="11"/>
        <rFont val="Times New Roman"/>
        <family val="1"/>
      </rPr>
      <t xml:space="preserve">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t>
    </r>
    <r>
      <rPr>
        <b/>
        <sz val="11"/>
        <rFont val="Times New Roman"/>
        <family val="1"/>
      </rPr>
      <t>17G 1,5x45mm</t>
    </r>
  </si>
  <si>
    <t>Bezpieczna igła Vacutainer 8/10 32mm 21G- Eclipse. W opakowaniu 48szt</t>
  </si>
  <si>
    <t xml:space="preserve">Cena jednostkowa </t>
  </si>
  <si>
    <r>
      <rPr>
        <b/>
        <sz val="12"/>
        <rFont val="Times New Roman"/>
        <family val="1"/>
      </rPr>
      <t>Pisak chirurgiczny</t>
    </r>
    <r>
      <rPr>
        <sz val="12"/>
        <rFont val="Times New Roman"/>
        <family val="1"/>
      </rPr>
      <t xml:space="preserve"> do znakowania skóry, sterylny.</t>
    </r>
  </si>
  <si>
    <r>
      <rPr>
        <b/>
        <sz val="12"/>
        <color indexed="8"/>
        <rFont val="Times New Roman"/>
        <family val="1"/>
      </rPr>
      <t>Zestaw do szycia małych ran</t>
    </r>
    <r>
      <rPr>
        <sz val="12"/>
        <color indexed="8"/>
        <rFont val="Times New Roman"/>
        <family val="1"/>
      </rPr>
      <t>, sterylny, zawierający metalowe instrumenty jednorazowe, materiał opatrunkowy, serwetę.</t>
    </r>
  </si>
  <si>
    <r>
      <rPr>
        <b/>
        <sz val="12"/>
        <color indexed="8"/>
        <rFont val="Times New Roman"/>
        <family val="1"/>
      </rPr>
      <t>Osłona na stolik Mayo</t>
    </r>
    <r>
      <rPr>
        <sz val="12"/>
        <color indexed="8"/>
        <rFont val="Times New Roman"/>
        <family val="1"/>
      </rPr>
      <t xml:space="preserve">, wzmocniona, sterylna </t>
    </r>
    <r>
      <rPr>
        <b/>
        <sz val="12"/>
        <color indexed="8"/>
        <rFont val="Times New Roman"/>
        <family val="1"/>
      </rPr>
      <t>80x145cm</t>
    </r>
  </si>
  <si>
    <r>
      <rPr>
        <b/>
        <sz val="12"/>
        <color indexed="8"/>
        <rFont val="Times New Roman"/>
        <family val="1"/>
      </rPr>
      <t>Fartuch chirurgiczny</t>
    </r>
    <r>
      <rPr>
        <sz val="12"/>
        <color indexed="8"/>
        <rFont val="Times New Roman"/>
        <family val="1"/>
      </rPr>
      <t xml:space="preserve"> z włókniny wielowarstwowej zawinięty w serwetę, rękaw zakończony elastycznym mankietem z dzianiny, troki w kartoniku, do zabiegów z małą i średnią ilością płynu, indywidualnie pakowany, jałowy. Rozmiar M, L, XL.</t>
    </r>
  </si>
  <si>
    <r>
      <rPr>
        <b/>
        <sz val="12"/>
        <color indexed="8"/>
        <rFont val="Times New Roman"/>
        <family val="1"/>
      </rPr>
      <t>Pokrowiec na aparat RTG SUPRA C</t>
    </r>
    <r>
      <rPr>
        <sz val="12"/>
        <color indexed="8"/>
        <rFont val="Times New Roman"/>
        <family val="1"/>
      </rPr>
      <t>, rozmiar 100x220, jałowy</t>
    </r>
  </si>
  <si>
    <r>
      <rPr>
        <b/>
        <sz val="12"/>
        <color indexed="8"/>
        <rFont val="Times New Roman"/>
        <family val="1"/>
      </rPr>
      <t>Serweta jałowa</t>
    </r>
    <r>
      <rPr>
        <sz val="12"/>
        <color indexed="8"/>
        <rFont val="Times New Roman"/>
        <family val="1"/>
      </rPr>
      <t>, rozmiar</t>
    </r>
    <r>
      <rPr>
        <b/>
        <sz val="12"/>
        <color indexed="8"/>
        <rFont val="Times New Roman"/>
        <family val="1"/>
      </rPr>
      <t xml:space="preserve"> 75x90cm</t>
    </r>
    <r>
      <rPr>
        <sz val="12"/>
        <color indexed="8"/>
        <rFont val="Times New Roman"/>
        <family val="1"/>
      </rPr>
      <t>, z centralnym otworem przylepnym, indywidualne opakowanie</t>
    </r>
  </si>
  <si>
    <r>
      <rPr>
        <b/>
        <sz val="12"/>
        <color indexed="8"/>
        <rFont val="Times New Roman"/>
        <family val="1"/>
      </rPr>
      <t>Serweta jałowa</t>
    </r>
    <r>
      <rPr>
        <sz val="12"/>
        <color indexed="8"/>
        <rFont val="Times New Roman"/>
        <family val="1"/>
      </rPr>
      <t xml:space="preserve">, rozmiar </t>
    </r>
    <r>
      <rPr>
        <b/>
        <sz val="12"/>
        <color indexed="8"/>
        <rFont val="Times New Roman"/>
        <family val="1"/>
      </rPr>
      <t>50x75cm</t>
    </r>
    <r>
      <rPr>
        <sz val="12"/>
        <color indexed="8"/>
        <rFont val="Times New Roman"/>
        <family val="1"/>
      </rPr>
      <t>, z centralnym otworem przylepnym, indywidualne opakowanie</t>
    </r>
  </si>
  <si>
    <r>
      <rPr>
        <b/>
        <sz val="12"/>
        <color indexed="8"/>
        <rFont val="Times New Roman"/>
        <family val="1"/>
      </rPr>
      <t>Serweta zabiegowa</t>
    </r>
    <r>
      <rPr>
        <sz val="12"/>
        <color indexed="8"/>
        <rFont val="Times New Roman"/>
        <family val="1"/>
      </rPr>
      <t xml:space="preserve"> sterylna, rozmiar </t>
    </r>
    <r>
      <rPr>
        <b/>
        <sz val="12"/>
        <color indexed="8"/>
        <rFont val="Times New Roman"/>
        <family val="1"/>
      </rPr>
      <t>75x90cm</t>
    </r>
    <r>
      <rPr>
        <sz val="12"/>
        <color indexed="8"/>
        <rFont val="Times New Roman"/>
        <family val="1"/>
      </rPr>
      <t>, indywidualne opakowanie</t>
    </r>
  </si>
  <si>
    <r>
      <rPr>
        <b/>
        <sz val="12"/>
        <color indexed="8"/>
        <rFont val="Times New Roman"/>
        <family val="1"/>
      </rPr>
      <t>Serweta zabiegowa</t>
    </r>
    <r>
      <rPr>
        <sz val="12"/>
        <color indexed="8"/>
        <rFont val="Times New Roman"/>
        <family val="1"/>
      </rPr>
      <t xml:space="preserve"> sterylna, rozmiar </t>
    </r>
    <r>
      <rPr>
        <b/>
        <sz val="12"/>
        <color indexed="8"/>
        <rFont val="Times New Roman"/>
        <family val="1"/>
      </rPr>
      <t>50x60cm</t>
    </r>
    <r>
      <rPr>
        <sz val="12"/>
        <color indexed="8"/>
        <rFont val="Times New Roman"/>
        <family val="1"/>
      </rPr>
      <t>, indywidualne opakowanie</t>
    </r>
  </si>
  <si>
    <r>
      <rPr>
        <b/>
        <sz val="12"/>
        <color indexed="8"/>
        <rFont val="Times New Roman"/>
        <family val="1"/>
      </rPr>
      <t>Pęseta chirurgiczna</t>
    </r>
    <r>
      <rPr>
        <sz val="12"/>
        <color indexed="8"/>
        <rFont val="Times New Roman"/>
        <family val="1"/>
      </rPr>
      <t xml:space="preserve"> plastikowa, jednorazowa, sterylna, pakowana pojedynczo.</t>
    </r>
  </si>
  <si>
    <r>
      <rPr>
        <b/>
        <sz val="12"/>
        <color indexed="8"/>
        <rFont val="Times New Roman"/>
        <family val="1"/>
      </rPr>
      <t>Pęseta anatomiczna</t>
    </r>
    <r>
      <rPr>
        <sz val="12"/>
        <color indexed="8"/>
        <rFont val="Times New Roman"/>
        <family val="1"/>
      </rPr>
      <t xml:space="preserve"> plastikowa, jednorazowa, sterylna, pakowana pojedynczo.</t>
    </r>
  </si>
  <si>
    <t>Pakiet nr 16</t>
  </si>
  <si>
    <r>
      <rPr>
        <b/>
        <sz val="12"/>
        <rFont val="Times New Roman"/>
        <family val="1"/>
      </rPr>
      <t xml:space="preserve">Zestaw do cięcia cesarskiego III </t>
    </r>
    <r>
      <rPr>
        <sz val="12"/>
        <rFont val="Times New Roman"/>
        <family val="1"/>
      </rPr>
      <t>1 serweta na stolik narzędziowy
wzmocniona 150 x 190
1 serweta na stolik Mayo
wzmocniona 80 x 145
1 serweta do cięcia cesarskiego
z torbą na płyny (okno 19 x 24 cm) 315 x
250/200
1 serweta dla noworodka 90 x 105
1 taśma samoprzylepna 10 x 50
4 ręczniki celulozowe 30 x 33</t>
    </r>
  </si>
  <si>
    <r>
      <rPr>
        <b/>
        <sz val="12"/>
        <color indexed="8"/>
        <rFont val="Times New Roman"/>
        <family val="1"/>
      </rPr>
      <t>Zestaw Porodowy II</t>
    </r>
    <r>
      <rPr>
        <sz val="12"/>
        <color indexed="8"/>
        <rFont val="Times New Roman"/>
        <family val="1"/>
      </rPr>
      <t xml:space="preserve"> 1 serweta na stół narzędziowy 100 x 150
1 serweta pod pośladki z dwoma
workami na płyny
90 x 90
1 serweta dla noworodka 87 x 90
1 x serweta nieprzylepna 75 x 75
2 ręczniki celulozowe 30 x 33</t>
    </r>
  </si>
  <si>
    <t>Zestaw jednorazowy  do upustu krwi</t>
  </si>
  <si>
    <r>
      <t>Kaniula do cewnikowania żył obwodowych z portem, igła ze stali nierdzewnej zakończona trójkątnym ostrzem, cewnik wykonany z PTFE, elastyczne skrzydełka mocujące, łącznik typu Luer-Lock, rozmiar oznaczony kolorystycznie, pakowana indywidualnie, bez latexu, sterylna, termin ważności 5 lat od daty sterylizacji, rozmiar:</t>
    </r>
    <r>
      <rPr>
        <b/>
        <sz val="11"/>
        <color indexed="8"/>
        <rFont val="Times New Roman"/>
        <family val="1"/>
      </rPr>
      <t xml:space="preserve"> 0,7 x 19 24 G typ Neoflon</t>
    </r>
  </si>
  <si>
    <t>Okulary do fototerapii Smail 28-34cm</t>
  </si>
  <si>
    <t xml:space="preserve">Końcówki do pulsoksymetru Nellcor &gt;30kg OR &lt; 3kg IPx2, jednorazowe </t>
  </si>
  <si>
    <t>Końcówki do pulsksymetru RD SET NEO &lt; 3 kg or &gt; 40 kg MASIMO, jednorazowe</t>
  </si>
  <si>
    <t>Przyrząd Rozcinacz Do Zaciskaczy Do Pępowiny</t>
  </si>
  <si>
    <t>Pułapka wodna do aparatu Drager Water lock 2</t>
  </si>
  <si>
    <t xml:space="preserve">Czujnik przepływy do aparatu Drager </t>
  </si>
  <si>
    <t>Linie próbkująca do modułu gazowego kardiomonitora Biolight</t>
  </si>
  <si>
    <t>Zestaw przedłużający niskoabsorbcyjny (Syringe pumps 1,6ml , 206cm.)</t>
  </si>
  <si>
    <r>
      <rPr>
        <b/>
        <sz val="12"/>
        <color indexed="8"/>
        <rFont val="Times New Roman"/>
        <family val="1"/>
      </rPr>
      <t xml:space="preserve">Pakiet do znieczuleń 1 </t>
    </r>
    <r>
      <rPr>
        <sz val="12"/>
        <color indexed="8"/>
        <rFont val="Times New Roman"/>
        <family val="1"/>
      </rPr>
      <t>, Serweta chirurgiczna 50x70, serweta chirurgiczna 60x75 z otworem, komplet z gazy 13N 8W 7,5/7,5 , Chwytak plastikowy 14cm,( kocher, Pean, Opatrunek włók, z wkładem chłonnym 5cmx7,2, Strzykawka 2ml, 5ml, igła iniekcyjna 1,2 i 0.5.</t>
    </r>
  </si>
  <si>
    <t>Pakiet 18</t>
  </si>
  <si>
    <t xml:space="preserve">Zestaw serwet do artroskopii jałowy, jednorazowego użytku, barierowy, nieuczulający i nie powodujący podrażnień, wysokie parametry chłonne, odporny na przenikanie cieczy, czytelne piktogramy, naklejki TAG SKŁAD:
200cmx320cm - serweta wzmocniona z samo przylepiającym się otworem 6cmx8cm
30cmx60cm - elastyczna osłona na kończynę 80cmxl40cm - wzmocniona osłona na stolik MAYO 150cmxl90cm - wzmocniona serweta na stół narzędziowy 10cmx50cm - taśma samoprzylepna ręcznik chłonny do rąk 2 lub 4szt
</t>
  </si>
  <si>
    <t xml:space="preserve">Zestaw serwet do artroskopii barku jałowy, jednorazowego użytku, barierowy, nieuczulający i nie powodujący podrażnień, wysokie parametry chłonne, odporny na przenikanie cieczy, czytelne piktogramy, naklejki TAG, hydrofobowy materiał SMS SKŁAD:
200cmx260cm - serweta wzmocniona, samoprzylepna z wycięciem U 8,5cmx85cm
170cmxl80cm - serweta samoprzylepna, wzmocniona
150cmxl80cm - serweta samoprzylepna
30cmx60cm - elastyczna osłona na kończynę
80cmxl40cm - wzmocniona osłona na stolik MAYO
150cmxl90cm - wzmocniona serweta na stół narzędziowy
10cmx50cm - taśma samoprzylepna
ręcznik chłonny do rąk 2 lub 4szt
</t>
  </si>
  <si>
    <t xml:space="preserve">Zestaw serwet uniwersalnych jałowy, jednorazowego użytku, barierowy, nieuczulający i nie powodujący podrażnień, wysokie parametry chłonne, odporny na przenikanie cieczy, czytelne piktogramy, naklejki TAG SKŁAD:
150cmx240cm - serweta samoprzylepna 180cmxl80cm - serweta samoprzylepna 75cmx90cm - 2 serwety samoprzylepne 80cmxl40cm - wzmocniona osłona na stolik MAYO 150cmxl90cm - wzmocniona serweta na stół narzędziowy 10cmx50cm - taśma samoprzylepna ręcznik chłonny do rąk 2 lub 4szt
</t>
  </si>
  <si>
    <t xml:space="preserve">Zestaw ginekologiczny, jednoserwetowy do zabiegów w pozycji litotomijnej ,jałowy, jednorazowego użytku, barierowy, nieuczulający i nie powodujący podrażnień, odporny na przenikanie cieczy, czytelne piktogramy, naklejki TAG SKŁAD:
Serweta ginekologiczna - 240cm/260cmx230cm ze zintegrowanymi osłonami na
kończyny dolne z otworem w okolicy krocza 10cmxl5cm
Wzmocniona serweta na stolik Mayo - 80cmxl45cm
Serweta na stolik narzędziowy 150 cmxl90cm
Serweta samoprzylepna 50cmx50cm
taśma samoprzylepna 2,5cmx24 cm
ręcznik chłonny do rąk 2 lub 4szt
</t>
  </si>
  <si>
    <t xml:space="preserve">Zestaw serwet do operacji żylaków jałowy, jednorazowego użytku, barierowy, nieuczutający i nie powodujący podrażnień, wysokie parametry chłonne, odporny na przenikanie cieczy, czytelne piktogramy, naklejki TAG 200cmx260cm -serweta samoprzylepna z wycięciem U o wumiarach 8,5 cmx 85cm
160cmxl80cm - serweta samoprzylepna 80cmxl40 - wzmocniona osłona na stolik Mayo 150cmxl90cm - wzmocniona serweta na stół narzędziowy Ręcznik chłonny 2 tub 4 szt
</t>
  </si>
  <si>
    <t>Kateter do embolektomii, i trombektomii jednokanałowy, wykonany z biologicznie obojętnego materiału, balon z lateksu, rozmiar zgodny z międzynarodowym kodem barw, znakowany co lOcm mandryn z nierdzewnej stali, miękkie sferyczne zakończenie redukujące możliwość przebicia naczynia , koniec zakończony nasadką luer-lock , oznaczenie średnicy i pojemności ROZMIAR: 3F /80, 4F/80, 5F/80</t>
  </si>
  <si>
    <t xml:space="preserve">DREN T-KHER - przeznaczony do drenażu dróg żółciowych, transparentny wykonany z biokompatybilnego silikonu , atraumatyczne miękkie zakończenie drenu, pasek kontrastujący w RTG z łącznikiem i workiem 800ml, pakowany podwójnie, jednorazowego użycia.
ROZMIAR: CH 12 CH 14CH 16CH 18CH 20CH
</t>
  </si>
  <si>
    <t>TYTANOWE ŁADUNKI kompatybilne z automatyczną klipsownicą MICROUNE, pakowane po 10 szt. w ładunku, rozmiar klipsów M/L - opakowanie zbiorcze 10 ładunków</t>
  </si>
  <si>
    <t>Blok Operacyjny</t>
  </si>
  <si>
    <t>Pakiet nr 19</t>
  </si>
  <si>
    <t>Pakiet nr 20</t>
  </si>
  <si>
    <t xml:space="preserve">Stapler liniowy z nożem, wymiennymi ładunkami, jednorazowego użytku,
do tkanki normalnej (wysokość zszywki 3,8 mm) i grubej (wysokość zszywki 4,5 mm),
cztery rzędy tytanowych zszywek o średnicy 0,23 mm, długość linii szwu 61 mm,
automatyczny mechanizm zabezpieczający,mechanizm krzywkowy dla równomiernego formowania zszywek, zapewniającego hemostazę i szczelność zespolenia, zszywki formowane w kształcie litery B ROZMIAR: 60L, 80L, 100L
</t>
  </si>
  <si>
    <t xml:space="preserve">Ładunek do staplera liniowego tnącego, jednorazowego użytku, do tkanki normalnej (wysokość zszywki 3,8 mm) i grubej (wysokość zszywki 4,5 mm), cztery rzędy tytanowych zszywek o średnicy 0,23 mm, długość linii szwu 61 mm, skrzydełka w części proksymalnej dla ułatwienia wymiany ładunków.
ROZMIAR: 60L, 80L, 100L
</t>
  </si>
  <si>
    <t xml:space="preserve">Stapler liniowy z nożem, jednorazowego użytku, z indeksem U z blokadą spustu po oddaniu strzału do tkanki normalnej (wysokość zszywki 3,8 mm) i grubej (wysokość zszywki 4,5 mm), cztery rzędy tytanowych zszywek o średnicy 0,23 mm, długość linii szwu 81 mm,
automatyczny mechanizm zabezpieczający,mechanizm krzywkowy dla równomiernego formowania zszywek, zapewniającego hemostazę i szczelność zespolenia.
Zszywki formowane w kształcie litery B ROZMIAR: 60L,75L,90L
</t>
  </si>
  <si>
    <t xml:space="preserve">Ładunek do staplera liniowego z nożem, z indeksem U jednorazowego użytku, do tkanki normalnej (wysokość zszywki 3,8 mm) i grubej (wysokość zszywki 4,5 mm), cztery rzędy tytanowych zszywek o średnicy 0,23 mm, długość linii szwu 81 mm, skrzydełka w części proksymalnej dla ułatwienia wymiany ładunków.
ROZMIAR: 60L, 75L, 90L
</t>
  </si>
  <si>
    <t xml:space="preserve">StapJer okrężny jednorazowego użytku, podgięty,
z manualną kompresją tkanki w zakresie 1 - 2,3 mm, ze 180 stopniowym oknem obserwacji poziomu kompresji, dwa rzędy tytanowych zszywek o wysokości 5,0 mm, pokrętło z dwoma skrzydełkami dla lepszej kontroli, automatycznie zwalniana blokada spustu,
ROZMIARY: od 29mm do 32 mm
</t>
  </si>
  <si>
    <t>Stapler skórny jednorazowego użytku, załadowany 35 zszywkami ze stali chirurguicznej, zszywka szeroka (wys.7 mm; szer. 4 mm, średnica drutu 0,6 mm}</t>
  </si>
  <si>
    <t xml:space="preserve">Ewakuator laparoskopowy, pojemność 200ml, średnica 5cm otwierany samoczynnie,
przeźroczysty materiał wytrzymujący bardzo wysokie naprężenia i ciśnienia (napięcia o sile do 50-60N), ścianki worka
nieprzepuszczalne dla płynów, system Nitinol ze stopu niklowo-tytanowego z efektem pamięci,
tubus z 2 bocznymi uchwytami, przeznaczony do trokara o średnicy lOmm,
kolorystyczne oznakowanie tubusa pozwalające na identyfikację pojemności woreczka, sterylny
</t>
  </si>
  <si>
    <t>Klipsy polimerowe niewchłanialne, rozmiar M/L zamykające naczynia od 3 do 10 mm, pakowane w sterylne zasobniki po 6 szt. w magazynku.</t>
  </si>
  <si>
    <t>Klipsy polimerowe niewchłanialne, rozmiar L zamykające naczynia od 5 do 13 mm, pakowane w sterylne zasobniki po 6 szt. w magazynku.</t>
  </si>
  <si>
    <t>TROKAR jednorazowego użycia, llmm długość lOOmm, z przezierną kaniulą i kierunkowym metalowym ostrzem w bezpiecznej osłonie, wskaźnik położenia ostrza</t>
  </si>
  <si>
    <t>Monitorowanie, linie , pułapki</t>
  </si>
  <si>
    <t>Ostrza do strzygarki Bd Surgical Clipper</t>
  </si>
  <si>
    <t>Strzykawka enteralna z koncówką typu Enfit 60ml</t>
  </si>
  <si>
    <t xml:space="preserve">Strzykawka enteralna z końcówką typu Enfit 10ml </t>
  </si>
  <si>
    <t>Zestawy do przetoczeń żywienia pozajelitowego w ruchu do pompy Ambix Activ</t>
  </si>
  <si>
    <t>Łącznik do sondy żoładkowej Freka Ebfit/ENLock Step adaptor , opakowanie po 15 szt</t>
  </si>
  <si>
    <r>
      <rPr>
        <b/>
        <sz val="14"/>
        <rFont val="Times New Roman"/>
        <family val="1"/>
      </rPr>
      <t>Uchwyty do rurki intubacyjnej</t>
    </r>
    <r>
      <rPr>
        <sz val="14"/>
        <rFont val="Times New Roman"/>
        <family val="1"/>
      </rPr>
      <t xml:space="preserve"> dla dososłych ułatwiający i usprawniający mocowanie rurki po jej wprowadzeniu do tchawicy.    Mozliwy do załozenia bez unoszenia  głowy pacjenta by zamocować uchwyt, Mocny rzep,mozliwośc  regulacji  i usuwania uchwytu,śruba dociskająca  rurkę. Wewnętrzna strona paska mocującego wyłożona miękką pianką. Powłoka zapobiegającą wczepianiu się włosów pacjenta podczas zapinania. Otwór umożliwiający użycie ssaka bez konieczności zdejmowania uchwytu.</t>
    </r>
  </si>
  <si>
    <r>
      <t>Flocare® Zestaw do pompy Flocare® 800 do worków i butelek,</t>
    </r>
    <r>
      <rPr>
        <sz val="12"/>
        <rFont val="Times New Roman"/>
        <family val="1"/>
      </rPr>
      <t xml:space="preserve"> to zestaw do żywienia dojelitowego z końcówką ENFit®, służący do połączenia worków/butelek/butelek OpTri z dietą i ze zgłębnikiem. Wyrób medyczny.
Umożliwia żywienie pacjenta metodą ciągłego wlewu przy użyciu pompy do żywienia dojelitowego Flocare® 800.</t>
    </r>
  </si>
  <si>
    <r>
      <rPr>
        <b/>
        <sz val="12"/>
        <rFont val="Times New Roman"/>
        <family val="1"/>
      </rPr>
      <t>Flocare® Zestaw grawitacyjny,</t>
    </r>
    <r>
      <rPr>
        <sz val="12"/>
        <rFont val="Times New Roman"/>
        <family val="1"/>
      </rPr>
      <t xml:space="preserve"> do worków, to zestaw do żywienia dojelitowego z końcówką ENFit®, służący do połączenia worków/butelek OpTri z dietą i ze zgłębnikiem. Wyrób medyczny.
Umożliwia żywienie pacjenta metodą ciągłego wlewu metodą grawitacyjną.</t>
    </r>
  </si>
  <si>
    <r>
      <rPr>
        <b/>
        <sz val="12"/>
        <rFont val="Times New Roman"/>
        <family val="1"/>
      </rPr>
      <t>Flocare® Zestaw do pompy Flocare® Infinity™</t>
    </r>
    <r>
      <rPr>
        <sz val="12"/>
        <rFont val="Times New Roman"/>
        <family val="1"/>
      </rPr>
      <t>, do worków, to zestaw do żywienia dojelitowego z końcówką ENFit®, służący do połączenia worków/butelek OpTri z dietą i ze zgłębnikiem. Umożliwia żywienie pacjenta metodą ciągłego wlewu przy użyciu pompy Flocare® Infinity™. Wyrób medyczny.</t>
    </r>
  </si>
  <si>
    <r>
      <rPr>
        <b/>
        <sz val="12"/>
        <rFont val="Times New Roman"/>
        <family val="1"/>
      </rPr>
      <t>Flocare® Zgłębnik PUR</t>
    </r>
    <r>
      <rPr>
        <sz val="12"/>
        <rFont val="Times New Roman"/>
        <family val="1"/>
      </rPr>
      <t xml:space="preserve"> w wersji do żywienia do żołądka oraz do jelita cienkiego. Wyrób medyczny. Ch12 </t>
    </r>
  </si>
  <si>
    <r>
      <t>Flocare® Zestaw PEG -</t>
    </r>
    <r>
      <rPr>
        <sz val="12"/>
        <rFont val="Times New Roman"/>
        <family val="1"/>
      </rPr>
      <t xml:space="preserve"> Zestaw do Przezskórnej Endoskopowej Gastrostomii (PEG) jest przeznaczony do założenia techniką „pull”, pod kontrolą endoskopii. Wyrób medyczny. Ch18, Ch14</t>
    </r>
  </si>
  <si>
    <r>
      <rPr>
        <b/>
        <sz val="12"/>
        <rFont val="Times New Roman"/>
        <family val="1"/>
      </rPr>
      <t>Flocare® Zgłębnik nosowo-jelitowy Bengmark®</t>
    </r>
    <r>
      <rPr>
        <sz val="12"/>
        <rFont val="Times New Roman"/>
        <family val="1"/>
      </rPr>
      <t xml:space="preserve"> jest przeznaczony do podawania diety bezpośrednio do jelita cienkiego.
Wyrób medyczny.</t>
    </r>
  </si>
  <si>
    <r>
      <t xml:space="preserve">Flocare® Zgłębnik Gastrostomijny (G-tube) </t>
    </r>
    <r>
      <rPr>
        <sz val="12"/>
        <rFont val="Times New Roman"/>
        <family val="1"/>
      </rPr>
      <t xml:space="preserve">jest silikonowym zgłębnikiem z balonem, używanym jako wymiennik dotychczas założonego zgłębnika gastrostomijnego (PEG, G-tube lub button). Wyrób medyczny.
   Ch 14 Balon - 5 ml (zielony)
   Ch 18 Balon - 15 ml (czerwony)
   Ch 20 Balon - 15 ml (żółty)
</t>
    </r>
  </si>
  <si>
    <t xml:space="preserve">Zestawy uniwersalne do żywienia dojelitowego z końcówka typu Enfit kompatybilne z pompą Amika </t>
  </si>
  <si>
    <t xml:space="preserve">Łączniki PEG- aparat kroplowy Transition Connector to Oral/Luer syringe </t>
  </si>
  <si>
    <r>
      <rPr>
        <b/>
        <sz val="12"/>
        <rFont val="Times New Roman"/>
        <family val="1"/>
      </rPr>
      <t>Obwód oddechowy jednorazowy do aparatu do respiratora transportowego</t>
    </r>
    <r>
      <rPr>
        <sz val="12"/>
        <rFont val="Times New Roman"/>
        <family val="1"/>
      </rPr>
      <t>, ( jednorurowy obwód do wentylatora Pneupac para PACplus z wewnętrzną linią do monitorowania ciśnienia , filtrem in- Line i nasadką odchylającą strumień powietrza wydychanego )</t>
    </r>
  </si>
  <si>
    <r>
      <t xml:space="preserve">Worek / wkład do ssaka </t>
    </r>
    <r>
      <rPr>
        <b/>
        <sz val="11"/>
        <rFont val="Times New Roman"/>
        <family val="1"/>
      </rPr>
      <t xml:space="preserve">medela </t>
    </r>
    <r>
      <rPr>
        <sz val="11"/>
        <rFont val="Times New Roman"/>
        <family val="1"/>
      </rPr>
      <t xml:space="preserve">  2,5 litra </t>
    </r>
  </si>
  <si>
    <r>
      <t>Zestaw</t>
    </r>
    <r>
      <rPr>
        <b/>
        <sz val="11"/>
        <rFont val="Times New Roman"/>
        <family val="1"/>
      </rPr>
      <t xml:space="preserve"> Drentech Variant Redax do drenażu opłucnej</t>
    </r>
    <r>
      <rPr>
        <sz val="11"/>
        <rFont val="Times New Roman"/>
        <family val="1"/>
      </rPr>
      <t xml:space="preserve"> dla dorosłych i dzieci, wyposazone w komore zbiorcza zawór wodny ( lub zastawkę)i regulator do siły kontroli ssania</t>
    </r>
  </si>
  <si>
    <r>
      <rPr>
        <b/>
        <sz val="11"/>
        <color indexed="8"/>
        <rFont val="Times New Roman"/>
        <family val="1"/>
      </rPr>
      <t>Klipsy laparoskopowe,</t>
    </r>
    <r>
      <rPr>
        <sz val="11"/>
        <color indexed="8"/>
        <rFont val="Times New Roman"/>
        <family val="1"/>
      </rPr>
      <t xml:space="preserve"> tytanowe, rozmiar M/L, kompatybilne z klipsownicą STORZ, kształt podkowy, przekrój poprzeczny w kształcie serca, pakowane w sterylne </t>
    </r>
    <r>
      <rPr>
        <b/>
        <sz val="11"/>
        <color indexed="8"/>
        <rFont val="Times New Roman"/>
        <family val="1"/>
      </rPr>
      <t>zasobniki po 6 szt.</t>
    </r>
  </si>
  <si>
    <r>
      <t xml:space="preserve">PAKIET NR 3          </t>
    </r>
    <r>
      <rPr>
        <b/>
        <sz val="11"/>
        <rFont val="Czcionka tekstu podstawowego"/>
        <family val="0"/>
      </rPr>
      <t xml:space="preserve">  kaniule typu Venflon, korki</t>
    </r>
  </si>
  <si>
    <t>Uchwyt jednorazowego użytku , opakowanie po 250szt , wykonane z przezroczystego tworzywa sztucznego, pozwalają kontrolować przepływ krwi podczas pobierania.</t>
  </si>
  <si>
    <t xml:space="preserve">Adapter Typu Luer z zaworem opakowanie  po 100szt, do podciśnieniowych systemów pobierania krwi.
</t>
  </si>
  <si>
    <t>Bezpieczna Igła motylkowa GBO z holderem Vacuette (Grainer), 21G (0,8x19mm) z wężykiem 7,5” (19cm)</t>
  </si>
  <si>
    <t>Nr katalogowy</t>
  </si>
  <si>
    <t>nr katalogowy</t>
  </si>
  <si>
    <t>Nr karalogowy</t>
  </si>
  <si>
    <t xml:space="preserve">Nr katalogowy </t>
  </si>
  <si>
    <t xml:space="preserve">Elektroda </t>
  </si>
  <si>
    <t xml:space="preserve">Elektroda neutralna dzielona , dla dorosłych , jednorazowego uzytku z przyłączem, bez kabla przyłączeniowego, pierścień ekwipotencjalny 23cm3, powierzchnia 85cm2, czytelne piktogramy , naklejki TAG, pakowane po 5 szt w opakowaniu , opakowanie zbiorcze po 50szt . Kompatybilne z datermią elektorchirurgiczną FIRMY ERBE </t>
  </si>
  <si>
    <t>Rurki łączące filtr oddechowy i rurkę tracheostomijną z respiratorem ( przestrzeń martwa)</t>
  </si>
  <si>
    <t>Pakiet nr 12</t>
  </si>
  <si>
    <t>Pakiet 17</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</si>
</sst>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quot; zł&quot;;[Red]\-#,##0.00&quot; zł&quot;"/>
    <numFmt numFmtId="166" formatCode="_-* #,##0.00\ [$zł-415]_-;\-* #,##0.00\ [$zł-415]_-;_-* \-??\ [$zł-415]_-;_-@_-"/>
    <numFmt numFmtId="167" formatCode="_-* #,##0.00&quot; zł&quot;_-;\-* #,##0.00&quot; zł&quot;_-;_-* \-??&quot; zł&quot;_-;_-@_-"/>
    <numFmt numFmtId="168" formatCode="#,##0.00\ _z_ł"/>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415]d\ mmmm\ yyyy"/>
  </numFmts>
  <fonts count="74">
    <font>
      <sz val="11"/>
      <color indexed="8"/>
      <name val="Czcionka tekstu podstawowego"/>
      <family val="2"/>
    </font>
    <font>
      <sz val="10"/>
      <name val="Arial"/>
      <family val="0"/>
    </font>
    <font>
      <sz val="11"/>
      <name val="Czcionka tekstu podstawowego"/>
      <family val="2"/>
    </font>
    <font>
      <sz val="12"/>
      <name val="Times New Roman"/>
      <family val="1"/>
    </font>
    <font>
      <sz val="11"/>
      <color indexed="10"/>
      <name val="Czcionka tekstu podstawowego"/>
      <family val="2"/>
    </font>
    <font>
      <sz val="10"/>
      <color indexed="8"/>
      <name val="Arial CE1"/>
      <family val="0"/>
    </font>
    <font>
      <b/>
      <sz val="11"/>
      <name val="Czcionka tekstu podstawowego"/>
      <family val="0"/>
    </font>
    <font>
      <sz val="11"/>
      <name val="Times New Roman"/>
      <family val="1"/>
    </font>
    <font>
      <sz val="11"/>
      <color indexed="17"/>
      <name val="Czcionka tekstu podstawowego"/>
      <family val="2"/>
    </font>
    <font>
      <sz val="14"/>
      <name val="Czcionka tekstu podstawowego"/>
      <family val="0"/>
    </font>
    <font>
      <sz val="10"/>
      <name val="Czcionka tekstu podstawowego"/>
      <family val="2"/>
    </font>
    <font>
      <vertAlign val="superscript"/>
      <sz val="12"/>
      <name val="Times New Roman"/>
      <family val="1"/>
    </font>
    <font>
      <sz val="6"/>
      <name val="Czcionka tekstu podstawowego"/>
      <family val="2"/>
    </font>
    <font>
      <sz val="6"/>
      <color indexed="8"/>
      <name val="Arial CE1"/>
      <family val="0"/>
    </font>
    <font>
      <b/>
      <sz val="6"/>
      <name val="Czcionka tekstu podstawowego"/>
      <family val="0"/>
    </font>
    <font>
      <b/>
      <sz val="11"/>
      <color indexed="8"/>
      <name val="Czcionka tekstu podstawowego"/>
      <family val="0"/>
    </font>
    <font>
      <sz val="7"/>
      <name val="Czcionka tekstu podstawowego"/>
      <family val="2"/>
    </font>
    <font>
      <sz val="7"/>
      <color indexed="8"/>
      <name val="Czcionka tekstu podstawowego"/>
      <family val="2"/>
    </font>
    <font>
      <b/>
      <sz val="12"/>
      <name val="Times New Roman"/>
      <family val="1"/>
    </font>
    <font>
      <b/>
      <sz val="11"/>
      <name val="Times New Roman"/>
      <family val="1"/>
    </font>
    <font>
      <sz val="8"/>
      <name val="Czcionka tekstu podstawowego"/>
      <family val="2"/>
    </font>
    <font>
      <sz val="8"/>
      <color indexed="8"/>
      <name val="Czcionka tekstu podstawowego"/>
      <family val="2"/>
    </font>
    <font>
      <b/>
      <sz val="10"/>
      <name val="Czcionka tekstu podstawowego"/>
      <family val="0"/>
    </font>
    <font>
      <sz val="8"/>
      <color indexed="8"/>
      <name val="Arial CE1"/>
      <family val="0"/>
    </font>
    <font>
      <sz val="5"/>
      <name val="Czcionka tekstu podstawowego"/>
      <family val="2"/>
    </font>
    <font>
      <sz val="12"/>
      <color indexed="8"/>
      <name val="Times New Roman"/>
      <family val="1"/>
    </font>
    <font>
      <b/>
      <sz val="12"/>
      <color indexed="8"/>
      <name val="Times New Roman"/>
      <family val="1"/>
    </font>
    <font>
      <sz val="11"/>
      <color indexed="8"/>
      <name val="Times New Roman"/>
      <family val="1"/>
    </font>
    <font>
      <sz val="14"/>
      <name val="Times New Roman"/>
      <family val="1"/>
    </font>
    <font>
      <b/>
      <sz val="14"/>
      <name val="Times New Roman"/>
      <family val="1"/>
    </font>
    <font>
      <b/>
      <u val="single"/>
      <sz val="14"/>
      <name val="Times New Roman"/>
      <family val="1"/>
    </font>
    <font>
      <u val="single"/>
      <sz val="14"/>
      <name val="Times New Roman"/>
      <family val="1"/>
    </font>
    <font>
      <sz val="14"/>
      <color indexed="8"/>
      <name val="Czcionka tekstu podstawowego"/>
      <family val="2"/>
    </font>
    <font>
      <b/>
      <sz val="11"/>
      <color indexed="8"/>
      <name val="Times New Roman"/>
      <family val="1"/>
    </font>
    <font>
      <b/>
      <sz val="14"/>
      <color indexed="8"/>
      <name val="Czcionka tekstu podstawowego"/>
      <family val="0"/>
    </font>
    <font>
      <b/>
      <sz val="14"/>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b/>
      <sz val="18"/>
      <color indexed="56"/>
      <name val="Cambria"/>
      <family val="2"/>
    </font>
    <font>
      <sz val="11"/>
      <color indexed="20"/>
      <name val="Czcionka tekstu podstawowego"/>
      <family val="2"/>
    </font>
    <font>
      <sz val="12"/>
      <name val="Calibri"/>
      <family val="2"/>
    </font>
    <font>
      <sz val="12"/>
      <color indexed="8"/>
      <name val="Calibri"/>
      <family val="2"/>
    </font>
    <font>
      <sz val="12"/>
      <color indexed="9"/>
      <name val="Times New Roman"/>
      <family val="1"/>
    </font>
    <font>
      <sz val="14"/>
      <color indexed="9"/>
      <name val="Czcionka tekstu podstawowego"/>
      <family val="2"/>
    </font>
    <font>
      <sz val="10"/>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0"/>
      <name val="Times New Roman"/>
      <family val="1"/>
    </font>
    <font>
      <sz val="14"/>
      <color theme="0"/>
      <name val="Czcionka tekstu podstawowego"/>
      <family val="2"/>
    </font>
    <font>
      <sz val="10"/>
      <color theme="0"/>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thin">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medium"/>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27" borderId="1" applyNumberFormat="0" applyAlignment="0" applyProtection="0"/>
    <xf numFmtId="9" fontId="0" fillId="0" borderId="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167" fontId="0" fillId="0" borderId="0" applyFill="0" applyBorder="0" applyAlignment="0" applyProtection="0"/>
    <xf numFmtId="42" fontId="1" fillId="0" borderId="0" applyFill="0" applyBorder="0" applyAlignment="0" applyProtection="0"/>
    <xf numFmtId="0" fontId="70" fillId="32" borderId="0" applyNumberFormat="0" applyBorder="0" applyAlignment="0" applyProtection="0"/>
  </cellStyleXfs>
  <cellXfs count="490">
    <xf numFmtId="0" fontId="0" fillId="0" borderId="0" xfId="0" applyAlignment="1">
      <alignment/>
    </xf>
    <xf numFmtId="0" fontId="2" fillId="0" borderId="0" xfId="0" applyFont="1" applyAlignment="1">
      <alignment/>
    </xf>
    <xf numFmtId="0" fontId="2" fillId="0" borderId="0" xfId="0" applyFont="1" applyAlignment="1">
      <alignment horizontal="left" wrapText="1"/>
    </xf>
    <xf numFmtId="0" fontId="2" fillId="0" borderId="10" xfId="0" applyFont="1" applyBorder="1" applyAlignment="1">
      <alignment/>
    </xf>
    <xf numFmtId="0" fontId="2" fillId="0" borderId="10" xfId="0" applyFont="1" applyBorder="1" applyAlignment="1">
      <alignment horizontal="left" wrapText="1"/>
    </xf>
    <xf numFmtId="0" fontId="3" fillId="0" borderId="10" xfId="0" applyFont="1" applyBorder="1" applyAlignment="1">
      <alignment horizontal="left" vertical="top" wrapText="1"/>
    </xf>
    <xf numFmtId="0" fontId="3" fillId="0" borderId="10" xfId="0" applyFont="1" applyBorder="1" applyAlignment="1">
      <alignment horizontal="left" wrapText="1"/>
    </xf>
    <xf numFmtId="0" fontId="3" fillId="0" borderId="0" xfId="0" applyFont="1" applyAlignment="1">
      <alignment horizontal="left" wrapText="1"/>
    </xf>
    <xf numFmtId="0" fontId="3" fillId="0" borderId="11"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horizontal="justify" vertical="top" wrapText="1"/>
    </xf>
    <xf numFmtId="0" fontId="0" fillId="0" borderId="10" xfId="0" applyFont="1" applyBorder="1" applyAlignment="1">
      <alignment/>
    </xf>
    <xf numFmtId="0" fontId="2" fillId="0" borderId="10" xfId="0" applyFont="1" applyBorder="1" applyAlignment="1">
      <alignment wrapText="1"/>
    </xf>
    <xf numFmtId="0" fontId="8" fillId="0" borderId="0" xfId="0" applyFont="1" applyAlignment="1">
      <alignment/>
    </xf>
    <xf numFmtId="0" fontId="4" fillId="0" borderId="0" xfId="0" applyFont="1" applyAlignment="1">
      <alignment/>
    </xf>
    <xf numFmtId="0" fontId="4"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xf>
    <xf numFmtId="0" fontId="3" fillId="0" borderId="10" xfId="0" applyNumberFormat="1" applyFont="1" applyBorder="1" applyAlignment="1">
      <alignment vertical="top" wrapText="1"/>
    </xf>
    <xf numFmtId="0" fontId="0" fillId="0" borderId="0" xfId="0" applyAlignment="1">
      <alignment horizontal="center"/>
    </xf>
    <xf numFmtId="0" fontId="2" fillId="0" borderId="0" xfId="0" applyFont="1" applyBorder="1" applyAlignment="1">
      <alignment/>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2" fillId="0" borderId="11" xfId="0" applyFont="1" applyBorder="1" applyAlignment="1">
      <alignment/>
    </xf>
    <xf numFmtId="0" fontId="4" fillId="0" borderId="15" xfId="0" applyFont="1" applyBorder="1" applyAlignment="1">
      <alignment/>
    </xf>
    <xf numFmtId="0" fontId="4" fillId="0" borderId="16" xfId="0" applyFont="1" applyBorder="1" applyAlignment="1">
      <alignment/>
    </xf>
    <xf numFmtId="0" fontId="0" fillId="0" borderId="0" xfId="0" applyBorder="1" applyAlignment="1">
      <alignment/>
    </xf>
    <xf numFmtId="0" fontId="2" fillId="0" borderId="10" xfId="0" applyFont="1" applyFill="1" applyBorder="1" applyAlignment="1">
      <alignment/>
    </xf>
    <xf numFmtId="0" fontId="0" fillId="0" borderId="11" xfId="0" applyFont="1" applyBorder="1" applyAlignment="1">
      <alignment/>
    </xf>
    <xf numFmtId="0" fontId="2" fillId="0" borderId="0" xfId="0" applyFont="1" applyAlignment="1">
      <alignment wrapText="1"/>
    </xf>
    <xf numFmtId="0" fontId="2" fillId="33" borderId="10" xfId="0" applyFont="1" applyFill="1" applyBorder="1" applyAlignment="1">
      <alignment/>
    </xf>
    <xf numFmtId="0" fontId="2" fillId="34" borderId="10" xfId="0" applyFont="1" applyFill="1" applyBorder="1" applyAlignment="1">
      <alignment/>
    </xf>
    <xf numFmtId="0" fontId="2" fillId="35" borderId="10" xfId="0" applyFont="1" applyFill="1" applyBorder="1" applyAlignment="1">
      <alignment horizontal="center" vertical="center"/>
    </xf>
    <xf numFmtId="164" fontId="5" fillId="35" borderId="10" xfId="0" applyNumberFormat="1" applyFont="1" applyFill="1" applyBorder="1" applyAlignment="1">
      <alignment horizontal="center" vertical="center" wrapText="1"/>
    </xf>
    <xf numFmtId="165" fontId="0" fillId="33" borderId="10" xfId="0" applyNumberFormat="1" applyFill="1" applyBorder="1" applyAlignment="1">
      <alignment horizontal="center" vertical="center" wrapText="1"/>
    </xf>
    <xf numFmtId="9" fontId="0" fillId="33" borderId="10" xfId="0" applyNumberFormat="1" applyFill="1" applyBorder="1" applyAlignment="1">
      <alignment horizontal="center" vertical="center" wrapText="1"/>
    </xf>
    <xf numFmtId="164" fontId="2" fillId="35" borderId="10" xfId="0" applyNumberFormat="1" applyFont="1" applyFill="1" applyBorder="1" applyAlignment="1">
      <alignment horizontal="center" vertical="center"/>
    </xf>
    <xf numFmtId="0" fontId="2" fillId="35" borderId="11" xfId="0" applyFont="1" applyFill="1" applyBorder="1" applyAlignment="1">
      <alignment horizontal="center" vertical="center"/>
    </xf>
    <xf numFmtId="0" fontId="6" fillId="33" borderId="10" xfId="0" applyFont="1" applyFill="1" applyBorder="1" applyAlignment="1">
      <alignment/>
    </xf>
    <xf numFmtId="0" fontId="2" fillId="33" borderId="0" xfId="0" applyFont="1" applyFill="1" applyAlignment="1">
      <alignment/>
    </xf>
    <xf numFmtId="0" fontId="2" fillId="34" borderId="0" xfId="0" applyFont="1" applyFill="1" applyAlignment="1">
      <alignment/>
    </xf>
    <xf numFmtId="167" fontId="0" fillId="33" borderId="0" xfId="58" applyFill="1" applyAlignment="1">
      <alignment/>
    </xf>
    <xf numFmtId="0" fontId="12" fillId="33" borderId="0" xfId="0" applyFont="1" applyFill="1" applyAlignment="1">
      <alignment/>
    </xf>
    <xf numFmtId="167" fontId="15" fillId="33" borderId="16" xfId="58" applyFont="1" applyFill="1" applyBorder="1" applyAlignment="1">
      <alignment/>
    </xf>
    <xf numFmtId="167" fontId="15" fillId="33" borderId="10" xfId="58" applyFont="1" applyFill="1" applyBorder="1" applyAlignment="1">
      <alignment horizontal="center" vertical="center" wrapText="1"/>
    </xf>
    <xf numFmtId="0" fontId="6" fillId="35" borderId="10" xfId="0" applyFont="1" applyFill="1" applyBorder="1" applyAlignment="1">
      <alignment horizontal="center" vertical="center"/>
    </xf>
    <xf numFmtId="0" fontId="6" fillId="35" borderId="11" xfId="0" applyFont="1" applyFill="1" applyBorder="1" applyAlignment="1">
      <alignment horizontal="center" vertical="center"/>
    </xf>
    <xf numFmtId="0" fontId="6" fillId="33" borderId="10" xfId="0" applyFont="1" applyFill="1" applyBorder="1" applyAlignment="1">
      <alignment/>
    </xf>
    <xf numFmtId="0" fontId="2" fillId="33" borderId="10" xfId="0" applyFont="1" applyFill="1" applyBorder="1" applyAlignment="1">
      <alignment wrapText="1"/>
    </xf>
    <xf numFmtId="166" fontId="2" fillId="35" borderId="10" xfId="0" applyNumberFormat="1" applyFont="1" applyFill="1" applyBorder="1" applyAlignment="1">
      <alignment horizontal="center" vertical="center"/>
    </xf>
    <xf numFmtId="165" fontId="2" fillId="33" borderId="0" xfId="0" applyNumberFormat="1" applyFont="1" applyFill="1" applyAlignment="1">
      <alignment/>
    </xf>
    <xf numFmtId="0" fontId="0" fillId="33" borderId="0" xfId="0" applyFill="1" applyAlignment="1">
      <alignment/>
    </xf>
    <xf numFmtId="166" fontId="6" fillId="33" borderId="0" xfId="0" applyNumberFormat="1" applyFont="1" applyFill="1" applyAlignment="1">
      <alignment/>
    </xf>
    <xf numFmtId="166" fontId="6" fillId="33" borderId="10" xfId="0" applyNumberFormat="1" applyFont="1" applyFill="1" applyBorder="1" applyAlignment="1">
      <alignment wrapText="1"/>
    </xf>
    <xf numFmtId="167" fontId="15" fillId="33" borderId="10" xfId="0" applyNumberFormat="1" applyFont="1" applyFill="1" applyBorder="1" applyAlignment="1">
      <alignment horizontal="center" vertical="center" wrapText="1"/>
    </xf>
    <xf numFmtId="166" fontId="15" fillId="33" borderId="0" xfId="0" applyNumberFormat="1" applyFont="1" applyFill="1" applyAlignment="1">
      <alignment/>
    </xf>
    <xf numFmtId="0" fontId="6" fillId="33" borderId="0" xfId="0" applyFont="1" applyFill="1" applyAlignment="1">
      <alignment/>
    </xf>
    <xf numFmtId="0" fontId="6" fillId="33" borderId="10" xfId="0" applyFont="1" applyFill="1" applyBorder="1" applyAlignment="1">
      <alignment wrapText="1"/>
    </xf>
    <xf numFmtId="0" fontId="15" fillId="33" borderId="0" xfId="0" applyFont="1" applyFill="1" applyAlignment="1">
      <alignment/>
    </xf>
    <xf numFmtId="0" fontId="16" fillId="33" borderId="0" xfId="0" applyFont="1" applyFill="1" applyAlignment="1">
      <alignment/>
    </xf>
    <xf numFmtId="166" fontId="16" fillId="35" borderId="10" xfId="0" applyNumberFormat="1" applyFont="1" applyFill="1" applyBorder="1" applyAlignment="1">
      <alignment horizontal="center" vertical="center"/>
    </xf>
    <xf numFmtId="0" fontId="17" fillId="33" borderId="0" xfId="0" applyFont="1" applyFill="1" applyAlignment="1">
      <alignment/>
    </xf>
    <xf numFmtId="166" fontId="16" fillId="35" borderId="10" xfId="0" applyNumberFormat="1" applyFont="1" applyFill="1" applyBorder="1" applyAlignment="1">
      <alignment horizontal="center" vertical="center" wrapText="1"/>
    </xf>
    <xf numFmtId="166" fontId="12" fillId="35" borderId="10" xfId="0" applyNumberFormat="1" applyFont="1" applyFill="1" applyBorder="1" applyAlignment="1">
      <alignment horizontal="center" vertical="center" wrapText="1"/>
    </xf>
    <xf numFmtId="9" fontId="2" fillId="33" borderId="0" xfId="52" applyFont="1" applyFill="1" applyBorder="1" applyAlignment="1" applyProtection="1">
      <alignment/>
      <protection/>
    </xf>
    <xf numFmtId="9" fontId="2" fillId="33" borderId="10" xfId="52" applyFont="1" applyFill="1" applyBorder="1" applyAlignment="1" applyProtection="1">
      <alignment/>
      <protection/>
    </xf>
    <xf numFmtId="9" fontId="2" fillId="33" borderId="10" xfId="52" applyFont="1" applyFill="1" applyBorder="1" applyAlignment="1" applyProtection="1">
      <alignment horizontal="center" vertical="center"/>
      <protection/>
    </xf>
    <xf numFmtId="166" fontId="2" fillId="33" borderId="10" xfId="0" applyNumberFormat="1" applyFont="1" applyFill="1" applyBorder="1" applyAlignment="1">
      <alignment horizontal="center" vertical="center"/>
    </xf>
    <xf numFmtId="166" fontId="2" fillId="33" borderId="0" xfId="0" applyNumberFormat="1" applyFont="1" applyFill="1" applyAlignment="1">
      <alignment/>
    </xf>
    <xf numFmtId="9" fontId="0" fillId="33" borderId="0" xfId="52" applyFont="1" applyFill="1" applyBorder="1" applyAlignment="1" applyProtection="1">
      <alignment/>
      <protection/>
    </xf>
    <xf numFmtId="166" fontId="2" fillId="33" borderId="10" xfId="0" applyNumberFormat="1" applyFont="1" applyFill="1" applyBorder="1" applyAlignment="1">
      <alignment wrapText="1"/>
    </xf>
    <xf numFmtId="9" fontId="2" fillId="33" borderId="10" xfId="52" applyFont="1" applyFill="1" applyBorder="1" applyAlignment="1" applyProtection="1">
      <alignment wrapText="1"/>
      <protection/>
    </xf>
    <xf numFmtId="167" fontId="0" fillId="33" borderId="10" xfId="0" applyNumberFormat="1" applyFill="1" applyBorder="1" applyAlignment="1">
      <alignment horizontal="center" vertical="center" wrapText="1"/>
    </xf>
    <xf numFmtId="166" fontId="2" fillId="35" borderId="10" xfId="58" applyNumberFormat="1" applyFont="1" applyFill="1" applyBorder="1" applyAlignment="1" applyProtection="1">
      <alignment horizontal="center" vertical="center"/>
      <protection/>
    </xf>
    <xf numFmtId="166" fontId="15" fillId="33" borderId="0" xfId="58" applyNumberFormat="1" applyFont="1" applyFill="1" applyBorder="1" applyAlignment="1" applyProtection="1">
      <alignment/>
      <protection/>
    </xf>
    <xf numFmtId="0" fontId="2" fillId="33" borderId="0" xfId="0" applyFont="1" applyFill="1" applyAlignment="1">
      <alignment/>
    </xf>
    <xf numFmtId="0" fontId="20" fillId="33" borderId="0" xfId="0" applyFont="1" applyFill="1" applyAlignment="1">
      <alignment/>
    </xf>
    <xf numFmtId="0" fontId="21" fillId="33" borderId="0" xfId="0" applyFont="1" applyFill="1" applyAlignment="1">
      <alignment/>
    </xf>
    <xf numFmtId="166" fontId="2" fillId="33" borderId="10" xfId="58" applyNumberFormat="1" applyFont="1" applyFill="1" applyBorder="1" applyAlignment="1" applyProtection="1">
      <alignment wrapText="1"/>
      <protection/>
    </xf>
    <xf numFmtId="166" fontId="2" fillId="35" borderId="11" xfId="0" applyNumberFormat="1" applyFont="1" applyFill="1" applyBorder="1" applyAlignment="1">
      <alignment horizontal="center" vertical="center"/>
    </xf>
    <xf numFmtId="166" fontId="2" fillId="33" borderId="0" xfId="58" applyNumberFormat="1" applyFont="1" applyFill="1" applyBorder="1" applyAlignment="1" applyProtection="1">
      <alignment/>
      <protection/>
    </xf>
    <xf numFmtId="0" fontId="20" fillId="33" borderId="10" xfId="0" applyFont="1" applyFill="1" applyBorder="1" applyAlignment="1">
      <alignment wrapText="1"/>
    </xf>
    <xf numFmtId="2" fontId="20" fillId="35" borderId="10" xfId="0" applyNumberFormat="1" applyFont="1" applyFill="1" applyBorder="1" applyAlignment="1">
      <alignment horizontal="center" vertical="center"/>
    </xf>
    <xf numFmtId="166" fontId="3" fillId="35" borderId="10" xfId="0" applyNumberFormat="1" applyFont="1" applyFill="1" applyBorder="1" applyAlignment="1">
      <alignment horizontal="right" wrapText="1"/>
    </xf>
    <xf numFmtId="166" fontId="20" fillId="36" borderId="10" xfId="0" applyNumberFormat="1" applyFont="1" applyFill="1" applyBorder="1" applyAlignment="1">
      <alignment/>
    </xf>
    <xf numFmtId="165" fontId="0" fillId="33" borderId="10" xfId="0" applyNumberFormat="1" applyFill="1" applyBorder="1" applyAlignment="1">
      <alignment wrapText="1"/>
    </xf>
    <xf numFmtId="9" fontId="0" fillId="33" borderId="10" xfId="0" applyNumberFormat="1" applyFill="1" applyBorder="1" applyAlignment="1">
      <alignment wrapText="1"/>
    </xf>
    <xf numFmtId="165" fontId="2" fillId="33" borderId="0" xfId="0" applyNumberFormat="1" applyFont="1" applyFill="1" applyAlignment="1">
      <alignment/>
    </xf>
    <xf numFmtId="0" fontId="2" fillId="33" borderId="0" xfId="0" applyFont="1" applyFill="1" applyAlignment="1">
      <alignment/>
    </xf>
    <xf numFmtId="167" fontId="15" fillId="33" borderId="10" xfId="0" applyNumberFormat="1" applyFont="1" applyFill="1" applyBorder="1" applyAlignment="1">
      <alignment wrapText="1"/>
    </xf>
    <xf numFmtId="166" fontId="6" fillId="33" borderId="0" xfId="0" applyNumberFormat="1" applyFont="1" applyFill="1" applyAlignment="1">
      <alignment/>
    </xf>
    <xf numFmtId="0" fontId="18" fillId="35" borderId="10" xfId="0" applyFont="1" applyFill="1" applyBorder="1" applyAlignment="1">
      <alignment horizontal="right" wrapText="1"/>
    </xf>
    <xf numFmtId="0" fontId="6" fillId="33" borderId="0" xfId="0" applyFont="1" applyFill="1" applyAlignment="1">
      <alignment/>
    </xf>
    <xf numFmtId="0" fontId="2" fillId="33" borderId="11" xfId="0" applyFont="1" applyFill="1" applyBorder="1" applyAlignment="1">
      <alignment/>
    </xf>
    <xf numFmtId="166" fontId="3" fillId="36" borderId="10" xfId="0" applyNumberFormat="1" applyFont="1" applyFill="1" applyBorder="1" applyAlignment="1">
      <alignment horizontal="left" wrapText="1"/>
    </xf>
    <xf numFmtId="166" fontId="3" fillId="36" borderId="10" xfId="58" applyNumberFormat="1" applyFont="1" applyFill="1" applyBorder="1" applyAlignment="1" applyProtection="1">
      <alignment horizontal="justify" vertical="top" wrapText="1"/>
      <protection/>
    </xf>
    <xf numFmtId="166" fontId="3" fillId="36" borderId="10" xfId="0" applyNumberFormat="1" applyFont="1" applyFill="1" applyBorder="1" applyAlignment="1">
      <alignment horizontal="justify" vertical="top" wrapText="1"/>
    </xf>
    <xf numFmtId="0" fontId="6" fillId="33" borderId="11" xfId="0" applyFont="1" applyFill="1" applyBorder="1" applyAlignment="1">
      <alignment/>
    </xf>
    <xf numFmtId="0" fontId="18" fillId="36" borderId="10" xfId="0" applyFont="1" applyFill="1" applyBorder="1" applyAlignment="1">
      <alignment horizontal="left" wrapText="1"/>
    </xf>
    <xf numFmtId="0" fontId="18" fillId="36" borderId="10" xfId="0" applyFont="1" applyFill="1" applyBorder="1" applyAlignment="1">
      <alignment horizontal="justify" vertical="top" wrapText="1"/>
    </xf>
    <xf numFmtId="0" fontId="6" fillId="33" borderId="11" xfId="0" applyFont="1" applyFill="1" applyBorder="1" applyAlignment="1">
      <alignment/>
    </xf>
    <xf numFmtId="168" fontId="3" fillId="36" borderId="10" xfId="0" applyNumberFormat="1" applyFont="1" applyFill="1" applyBorder="1" applyAlignment="1">
      <alignment horizontal="center" vertical="center" wrapText="1"/>
    </xf>
    <xf numFmtId="168" fontId="0" fillId="33" borderId="10" xfId="0" applyNumberFormat="1" applyFill="1" applyBorder="1" applyAlignment="1">
      <alignment horizontal="center" vertical="center" wrapText="1"/>
    </xf>
    <xf numFmtId="168" fontId="18" fillId="36" borderId="10" xfId="0" applyNumberFormat="1" applyFont="1" applyFill="1" applyBorder="1" applyAlignment="1">
      <alignment horizontal="center" vertical="center" wrapText="1"/>
    </xf>
    <xf numFmtId="166" fontId="6" fillId="33" borderId="11" xfId="0" applyNumberFormat="1" applyFont="1" applyFill="1" applyBorder="1" applyAlignment="1">
      <alignment/>
    </xf>
    <xf numFmtId="168" fontId="15" fillId="33" borderId="10" xfId="0" applyNumberFormat="1" applyFont="1" applyFill="1" applyBorder="1" applyAlignment="1">
      <alignment horizontal="center" vertical="center" wrapText="1"/>
    </xf>
    <xf numFmtId="168" fontId="20" fillId="36" borderId="10" xfId="0" applyNumberFormat="1" applyFont="1" applyFill="1" applyBorder="1" applyAlignment="1">
      <alignment horizontal="center" vertical="center"/>
    </xf>
    <xf numFmtId="168" fontId="12" fillId="36" borderId="10" xfId="0" applyNumberFormat="1" applyFont="1" applyFill="1" applyBorder="1" applyAlignment="1">
      <alignment horizontal="center" vertical="center"/>
    </xf>
    <xf numFmtId="0" fontId="2" fillId="33" borderId="10" xfId="0" applyFont="1" applyFill="1" applyBorder="1" applyAlignment="1">
      <alignment/>
    </xf>
    <xf numFmtId="0" fontId="6" fillId="33" borderId="10" xfId="0" applyFont="1" applyFill="1" applyBorder="1" applyAlignment="1">
      <alignment/>
    </xf>
    <xf numFmtId="0" fontId="22" fillId="36" borderId="10" xfId="0" applyFont="1" applyFill="1" applyBorder="1" applyAlignment="1">
      <alignment/>
    </xf>
    <xf numFmtId="166" fontId="10" fillId="36" borderId="10" xfId="58" applyNumberFormat="1" applyFont="1" applyFill="1" applyBorder="1" applyAlignment="1" applyProtection="1">
      <alignment/>
      <protection/>
    </xf>
    <xf numFmtId="168" fontId="0" fillId="33" borderId="10" xfId="0" applyNumberFormat="1" applyFill="1" applyBorder="1" applyAlignment="1">
      <alignment wrapText="1"/>
    </xf>
    <xf numFmtId="168" fontId="15" fillId="33" borderId="10" xfId="0" applyNumberFormat="1" applyFont="1" applyFill="1" applyBorder="1" applyAlignment="1">
      <alignment wrapText="1"/>
    </xf>
    <xf numFmtId="0" fontId="6" fillId="36" borderId="10" xfId="0" applyFont="1" applyFill="1" applyBorder="1" applyAlignment="1">
      <alignment/>
    </xf>
    <xf numFmtId="166" fontId="2" fillId="36" borderId="10" xfId="0" applyNumberFormat="1" applyFont="1" applyFill="1" applyBorder="1" applyAlignment="1">
      <alignment/>
    </xf>
    <xf numFmtId="0" fontId="6" fillId="33" borderId="0" xfId="0" applyFont="1" applyFill="1" applyAlignment="1">
      <alignment/>
    </xf>
    <xf numFmtId="168" fontId="2" fillId="33" borderId="0" xfId="0" applyNumberFormat="1" applyFont="1" applyFill="1" applyAlignment="1">
      <alignment/>
    </xf>
    <xf numFmtId="0" fontId="10" fillId="36" borderId="10" xfId="0" applyFont="1" applyFill="1" applyBorder="1" applyAlignment="1">
      <alignment wrapText="1"/>
    </xf>
    <xf numFmtId="0" fontId="21" fillId="33" borderId="0" xfId="0" applyFont="1" applyFill="1" applyAlignment="1">
      <alignment/>
    </xf>
    <xf numFmtId="167" fontId="0" fillId="36" borderId="10" xfId="58" applyFont="1" applyFill="1" applyBorder="1" applyAlignment="1">
      <alignment/>
    </xf>
    <xf numFmtId="167" fontId="0" fillId="33" borderId="16" xfId="58" applyFill="1" applyBorder="1" applyAlignment="1">
      <alignment/>
    </xf>
    <xf numFmtId="167" fontId="0" fillId="33" borderId="10" xfId="58" applyFill="1" applyBorder="1" applyAlignment="1">
      <alignment horizontal="center" vertical="center" wrapText="1"/>
    </xf>
    <xf numFmtId="167" fontId="0" fillId="34" borderId="10" xfId="58" applyFill="1" applyBorder="1" applyAlignment="1">
      <alignment/>
    </xf>
    <xf numFmtId="167" fontId="0" fillId="35" borderId="10" xfId="58" applyFill="1" applyBorder="1" applyAlignment="1">
      <alignment horizontal="center" vertical="center"/>
    </xf>
    <xf numFmtId="167" fontId="0" fillId="34" borderId="0" xfId="58" applyFill="1" applyAlignment="1">
      <alignment/>
    </xf>
    <xf numFmtId="0" fontId="6" fillId="36" borderId="0" xfId="0" applyFont="1" applyFill="1" applyBorder="1" applyAlignment="1">
      <alignment/>
    </xf>
    <xf numFmtId="0" fontId="2" fillId="36" borderId="0" xfId="0" applyFont="1" applyFill="1" applyBorder="1" applyAlignment="1">
      <alignment/>
    </xf>
    <xf numFmtId="0" fontId="3" fillId="0" borderId="0" xfId="0" applyFont="1" applyBorder="1" applyAlignment="1">
      <alignment horizontal="justify" vertical="top" wrapText="1"/>
    </xf>
    <xf numFmtId="0" fontId="2" fillId="35" borderId="10" xfId="0" applyFont="1" applyFill="1" applyBorder="1" applyAlignment="1">
      <alignment horizontal="center" vertical="center"/>
    </xf>
    <xf numFmtId="165" fontId="0" fillId="33" borderId="10" xfId="0" applyNumberFormat="1" applyFill="1" applyBorder="1" applyAlignment="1">
      <alignment horizontal="center" vertical="center" wrapText="1"/>
    </xf>
    <xf numFmtId="9" fontId="0" fillId="33" borderId="10" xfId="0" applyNumberFormat="1" applyFill="1" applyBorder="1" applyAlignment="1">
      <alignment horizontal="center" vertical="center" wrapText="1"/>
    </xf>
    <xf numFmtId="9" fontId="0" fillId="33" borderId="10" xfId="0" applyNumberFormat="1" applyFill="1" applyBorder="1" applyAlignment="1">
      <alignment wrapText="1"/>
    </xf>
    <xf numFmtId="168" fontId="0" fillId="33" borderId="10" xfId="0" applyNumberFormat="1" applyFill="1" applyBorder="1" applyAlignment="1">
      <alignment wrapText="1"/>
    </xf>
    <xf numFmtId="168" fontId="15" fillId="33" borderId="10" xfId="0" applyNumberFormat="1" applyFont="1" applyFill="1" applyBorder="1" applyAlignment="1">
      <alignment wrapText="1"/>
    </xf>
    <xf numFmtId="0" fontId="6" fillId="36" borderId="10" xfId="0" applyFont="1" applyFill="1" applyBorder="1" applyAlignment="1">
      <alignment/>
    </xf>
    <xf numFmtId="166" fontId="2" fillId="36" borderId="10" xfId="0" applyNumberFormat="1" applyFont="1" applyFill="1" applyBorder="1" applyAlignment="1">
      <alignment/>
    </xf>
    <xf numFmtId="167" fontId="0" fillId="33" borderId="10" xfId="58" applyFill="1" applyBorder="1" applyAlignment="1">
      <alignment horizontal="center" vertical="center" wrapText="1"/>
    </xf>
    <xf numFmtId="167" fontId="0" fillId="35" borderId="10" xfId="58" applyFill="1" applyBorder="1" applyAlignment="1">
      <alignment horizontal="center" vertical="center"/>
    </xf>
    <xf numFmtId="168" fontId="0" fillId="33" borderId="0" xfId="0" applyNumberFormat="1" applyFill="1" applyBorder="1" applyAlignment="1">
      <alignment wrapText="1"/>
    </xf>
    <xf numFmtId="9" fontId="0" fillId="33" borderId="0" xfId="0" applyNumberFormat="1" applyFill="1" applyBorder="1" applyAlignment="1">
      <alignment wrapText="1"/>
    </xf>
    <xf numFmtId="168" fontId="15" fillId="33" borderId="0" xfId="0" applyNumberFormat="1" applyFont="1" applyFill="1" applyBorder="1" applyAlignment="1">
      <alignment wrapText="1"/>
    </xf>
    <xf numFmtId="0" fontId="2" fillId="35" borderId="0" xfId="0" applyFont="1" applyFill="1" applyBorder="1" applyAlignment="1">
      <alignment horizontal="center" vertical="center"/>
    </xf>
    <xf numFmtId="0" fontId="6" fillId="35" borderId="0" xfId="0" applyFont="1" applyFill="1" applyBorder="1" applyAlignment="1">
      <alignment horizontal="center" vertical="center"/>
    </xf>
    <xf numFmtId="166" fontId="2" fillId="35" borderId="0" xfId="0" applyNumberFormat="1" applyFont="1" applyFill="1" applyBorder="1" applyAlignment="1">
      <alignment horizontal="center" vertical="center"/>
    </xf>
    <xf numFmtId="165" fontId="0" fillId="33" borderId="0" xfId="0" applyNumberFormat="1" applyFill="1" applyBorder="1" applyAlignment="1">
      <alignment horizontal="center" vertical="center" wrapText="1"/>
    </xf>
    <xf numFmtId="9" fontId="0" fillId="33" borderId="0" xfId="0" applyNumberFormat="1" applyFill="1" applyBorder="1" applyAlignment="1">
      <alignment horizontal="center" vertical="center" wrapText="1"/>
    </xf>
    <xf numFmtId="167" fontId="15" fillId="33" borderId="0" xfId="0" applyNumberFormat="1" applyFont="1" applyFill="1" applyBorder="1" applyAlignment="1">
      <alignment horizontal="center" vertical="center" wrapText="1"/>
    </xf>
    <xf numFmtId="9" fontId="2" fillId="33" borderId="0" xfId="52" applyFont="1" applyFill="1" applyBorder="1" applyAlignment="1" applyProtection="1">
      <alignment horizontal="center" vertical="center"/>
      <protection/>
    </xf>
    <xf numFmtId="166" fontId="2" fillId="33" borderId="0" xfId="0" applyNumberFormat="1" applyFont="1" applyFill="1" applyBorder="1" applyAlignment="1">
      <alignment horizontal="center" vertical="center"/>
    </xf>
    <xf numFmtId="0" fontId="3" fillId="0" borderId="11" xfId="0" applyFont="1" applyBorder="1" applyAlignment="1">
      <alignment horizontal="justify" vertical="top" wrapText="1"/>
    </xf>
    <xf numFmtId="166" fontId="2" fillId="35" borderId="11" xfId="58" applyNumberFormat="1" applyFont="1" applyFill="1" applyBorder="1" applyAlignment="1" applyProtection="1">
      <alignment horizontal="center" vertical="center"/>
      <protection/>
    </xf>
    <xf numFmtId="165" fontId="0" fillId="33" borderId="11" xfId="0" applyNumberFormat="1" applyFill="1" applyBorder="1" applyAlignment="1">
      <alignment horizontal="center" vertical="center" wrapText="1"/>
    </xf>
    <xf numFmtId="9" fontId="0" fillId="33" borderId="11" xfId="0" applyNumberFormat="1" applyFill="1" applyBorder="1" applyAlignment="1">
      <alignment horizontal="center" vertical="center" wrapText="1"/>
    </xf>
    <xf numFmtId="167" fontId="0" fillId="33" borderId="11" xfId="0" applyNumberFormat="1" applyFill="1" applyBorder="1" applyAlignment="1">
      <alignment horizontal="center" vertical="center" wrapText="1"/>
    </xf>
    <xf numFmtId="0" fontId="0" fillId="0" borderId="17" xfId="0" applyFont="1" applyBorder="1" applyAlignment="1">
      <alignment/>
    </xf>
    <xf numFmtId="0" fontId="3" fillId="0" borderId="17" xfId="0" applyFont="1" applyBorder="1" applyAlignment="1">
      <alignment horizontal="justify" vertical="top" wrapText="1"/>
    </xf>
    <xf numFmtId="0" fontId="2" fillId="35" borderId="17" xfId="0" applyFont="1" applyFill="1" applyBorder="1" applyAlignment="1">
      <alignment horizontal="center" vertical="center"/>
    </xf>
    <xf numFmtId="166" fontId="2" fillId="35" borderId="17" xfId="58" applyNumberFormat="1" applyFont="1" applyFill="1" applyBorder="1" applyAlignment="1" applyProtection="1">
      <alignment horizontal="center" vertical="center"/>
      <protection/>
    </xf>
    <xf numFmtId="165" fontId="0" fillId="33" borderId="17" xfId="0" applyNumberFormat="1" applyFill="1" applyBorder="1" applyAlignment="1">
      <alignment horizontal="center" vertical="center" wrapText="1"/>
    </xf>
    <xf numFmtId="9" fontId="0" fillId="33" borderId="17" xfId="0" applyNumberFormat="1" applyFill="1" applyBorder="1" applyAlignment="1">
      <alignment horizontal="center" vertical="center" wrapText="1"/>
    </xf>
    <xf numFmtId="0" fontId="0" fillId="35" borderId="17" xfId="0" applyFill="1" applyBorder="1" applyAlignment="1">
      <alignment horizontal="center" vertical="center"/>
    </xf>
    <xf numFmtId="0" fontId="0" fillId="0" borderId="17" xfId="0" applyBorder="1" applyAlignment="1">
      <alignment/>
    </xf>
    <xf numFmtId="0" fontId="2" fillId="0" borderId="17" xfId="0" applyFont="1" applyBorder="1" applyAlignment="1">
      <alignment/>
    </xf>
    <xf numFmtId="0" fontId="2" fillId="33" borderId="17" xfId="0" applyFont="1" applyFill="1" applyBorder="1" applyAlignment="1">
      <alignment/>
    </xf>
    <xf numFmtId="166" fontId="2" fillId="33" borderId="17" xfId="0" applyNumberFormat="1" applyFont="1" applyFill="1" applyBorder="1" applyAlignment="1">
      <alignment/>
    </xf>
    <xf numFmtId="0" fontId="0" fillId="33" borderId="17" xfId="0" applyFill="1" applyBorder="1" applyAlignment="1">
      <alignment/>
    </xf>
    <xf numFmtId="0" fontId="0" fillId="0" borderId="17" xfId="0" applyFont="1" applyBorder="1" applyAlignment="1">
      <alignment/>
    </xf>
    <xf numFmtId="167" fontId="15" fillId="33" borderId="11" xfId="0" applyNumberFormat="1" applyFont="1" applyFill="1" applyBorder="1" applyAlignment="1">
      <alignment horizontal="center" vertical="center" wrapText="1"/>
    </xf>
    <xf numFmtId="0" fontId="6" fillId="35" borderId="17" xfId="0" applyFont="1" applyFill="1" applyBorder="1" applyAlignment="1">
      <alignment horizontal="center" vertical="center"/>
    </xf>
    <xf numFmtId="167" fontId="15" fillId="33" borderId="17" xfId="0" applyNumberFormat="1" applyFont="1" applyFill="1" applyBorder="1" applyAlignment="1">
      <alignment horizontal="center" vertical="center" wrapText="1"/>
    </xf>
    <xf numFmtId="0" fontId="6" fillId="33" borderId="17" xfId="0" applyFont="1" applyFill="1" applyBorder="1" applyAlignment="1">
      <alignment/>
    </xf>
    <xf numFmtId="0" fontId="2" fillId="0" borderId="18" xfId="0" applyFont="1" applyBorder="1" applyAlignment="1">
      <alignment/>
    </xf>
    <xf numFmtId="0" fontId="26" fillId="0" borderId="19" xfId="0" applyFont="1" applyBorder="1" applyAlignment="1">
      <alignment horizontal="left" wrapText="1"/>
    </xf>
    <xf numFmtId="0" fontId="6" fillId="33" borderId="11" xfId="0" applyFont="1" applyFill="1" applyBorder="1" applyAlignment="1">
      <alignment vertical="center"/>
    </xf>
    <xf numFmtId="167" fontId="15" fillId="33" borderId="11" xfId="58" applyFont="1" applyFill="1" applyBorder="1" applyAlignment="1">
      <alignment/>
    </xf>
    <xf numFmtId="0" fontId="2" fillId="0" borderId="20" xfId="0" applyFont="1" applyBorder="1" applyAlignment="1">
      <alignment/>
    </xf>
    <xf numFmtId="0" fontId="25" fillId="0" borderId="17" xfId="0" applyFont="1" applyBorder="1" applyAlignment="1">
      <alignment horizontal="left" wrapText="1"/>
    </xf>
    <xf numFmtId="0" fontId="6" fillId="33" borderId="17" xfId="0" applyFont="1" applyFill="1" applyBorder="1" applyAlignment="1">
      <alignment vertical="center"/>
    </xf>
    <xf numFmtId="165" fontId="6" fillId="33" borderId="17" xfId="0" applyNumberFormat="1" applyFont="1" applyFill="1" applyBorder="1" applyAlignment="1">
      <alignment/>
    </xf>
    <xf numFmtId="167" fontId="15" fillId="33" borderId="17" xfId="58" applyFont="1" applyFill="1" applyBorder="1" applyAlignment="1">
      <alignment/>
    </xf>
    <xf numFmtId="0" fontId="14" fillId="33" borderId="17" xfId="0" applyFont="1" applyFill="1" applyBorder="1" applyAlignment="1">
      <alignment/>
    </xf>
    <xf numFmtId="0" fontId="2" fillId="0" borderId="11" xfId="0" applyFont="1" applyBorder="1" applyAlignment="1">
      <alignment wrapText="1"/>
    </xf>
    <xf numFmtId="0" fontId="2" fillId="0" borderId="17" xfId="0" applyFont="1" applyBorder="1" applyAlignment="1">
      <alignment wrapText="1"/>
    </xf>
    <xf numFmtId="0" fontId="3" fillId="0" borderId="11" xfId="0" applyFont="1" applyBorder="1" applyAlignment="1">
      <alignment vertical="top" wrapText="1"/>
    </xf>
    <xf numFmtId="166" fontId="16" fillId="35" borderId="11" xfId="0" applyNumberFormat="1" applyFont="1" applyFill="1" applyBorder="1" applyAlignment="1">
      <alignment horizontal="center" vertical="center"/>
    </xf>
    <xf numFmtId="0" fontId="3" fillId="0" borderId="17" xfId="0" applyFont="1" applyBorder="1" applyAlignment="1">
      <alignment vertical="top" wrapText="1"/>
    </xf>
    <xf numFmtId="166" fontId="2" fillId="35" borderId="17" xfId="0" applyNumberFormat="1" applyFont="1" applyFill="1" applyBorder="1" applyAlignment="1">
      <alignment horizontal="center" vertical="center"/>
    </xf>
    <xf numFmtId="166" fontId="16" fillId="35" borderId="17" xfId="0" applyNumberFormat="1" applyFont="1" applyFill="1" applyBorder="1" applyAlignment="1">
      <alignment horizontal="center" vertical="center"/>
    </xf>
    <xf numFmtId="0" fontId="3" fillId="0" borderId="17" xfId="0" applyFont="1" applyBorder="1" applyAlignment="1">
      <alignment/>
    </xf>
    <xf numFmtId="9" fontId="2" fillId="33" borderId="11" xfId="52" applyFont="1" applyFill="1" applyBorder="1" applyAlignment="1" applyProtection="1">
      <alignment horizontal="center" vertical="center"/>
      <protection/>
    </xf>
    <xf numFmtId="166" fontId="2" fillId="33" borderId="11" xfId="0" applyNumberFormat="1" applyFont="1" applyFill="1" applyBorder="1" applyAlignment="1">
      <alignment horizontal="center" vertical="center"/>
    </xf>
    <xf numFmtId="9" fontId="2" fillId="33" borderId="17" xfId="52" applyFont="1" applyFill="1" applyBorder="1" applyAlignment="1" applyProtection="1">
      <alignment horizontal="center" vertical="center"/>
      <protection/>
    </xf>
    <xf numFmtId="166" fontId="2" fillId="33" borderId="17" xfId="0" applyNumberFormat="1" applyFont="1" applyFill="1" applyBorder="1" applyAlignment="1">
      <alignment horizontal="center" vertical="center"/>
    </xf>
    <xf numFmtId="0" fontId="7" fillId="0" borderId="17" xfId="0" applyFont="1" applyBorder="1" applyAlignment="1">
      <alignment vertical="top" wrapText="1"/>
    </xf>
    <xf numFmtId="0" fontId="20" fillId="33" borderId="17" xfId="0" applyFont="1" applyFill="1" applyBorder="1" applyAlignment="1">
      <alignment/>
    </xf>
    <xf numFmtId="0" fontId="2" fillId="33" borderId="17" xfId="0" applyFont="1" applyFill="1" applyBorder="1" applyAlignment="1">
      <alignment vertical="center"/>
    </xf>
    <xf numFmtId="2" fontId="20" fillId="35" borderId="11" xfId="0" applyNumberFormat="1" applyFont="1" applyFill="1" applyBorder="1" applyAlignment="1">
      <alignment horizontal="center" vertical="center"/>
    </xf>
    <xf numFmtId="2" fontId="20" fillId="35" borderId="17" xfId="0" applyNumberFormat="1" applyFont="1" applyFill="1" applyBorder="1" applyAlignment="1">
      <alignment horizontal="center" vertical="center"/>
    </xf>
    <xf numFmtId="0" fontId="2" fillId="0" borderId="17" xfId="0" applyFont="1" applyBorder="1" applyAlignment="1">
      <alignment vertical="center"/>
    </xf>
    <xf numFmtId="0" fontId="6" fillId="0" borderId="17" xfId="0" applyFont="1" applyBorder="1" applyAlignment="1">
      <alignment horizontal="center" vertical="center"/>
    </xf>
    <xf numFmtId="0" fontId="27" fillId="0" borderId="17" xfId="0" applyFont="1" applyBorder="1" applyAlignment="1">
      <alignment/>
    </xf>
    <xf numFmtId="0" fontId="2" fillId="0" borderId="11" xfId="0" applyFont="1" applyFill="1" applyBorder="1" applyAlignment="1">
      <alignment/>
    </xf>
    <xf numFmtId="0" fontId="18" fillId="35" borderId="11" xfId="0" applyFont="1" applyFill="1" applyBorder="1" applyAlignment="1">
      <alignment horizontal="right" wrapText="1"/>
    </xf>
    <xf numFmtId="166" fontId="3" fillId="35" borderId="11" xfId="0" applyNumberFormat="1" applyFont="1" applyFill="1" applyBorder="1" applyAlignment="1">
      <alignment horizontal="right" wrapText="1"/>
    </xf>
    <xf numFmtId="165" fontId="0" fillId="33" borderId="11" xfId="0" applyNumberFormat="1" applyFill="1" applyBorder="1" applyAlignment="1">
      <alignment wrapText="1"/>
    </xf>
    <xf numFmtId="9" fontId="0" fillId="33" borderId="11" xfId="0" applyNumberFormat="1" applyFill="1" applyBorder="1" applyAlignment="1">
      <alignment wrapText="1"/>
    </xf>
    <xf numFmtId="167" fontId="15" fillId="33" borderId="11" xfId="0" applyNumberFormat="1" applyFont="1" applyFill="1" applyBorder="1" applyAlignment="1">
      <alignment wrapText="1"/>
    </xf>
    <xf numFmtId="166" fontId="20" fillId="36" borderId="11" xfId="0" applyNumberFormat="1" applyFont="1" applyFill="1" applyBorder="1" applyAlignment="1">
      <alignment/>
    </xf>
    <xf numFmtId="0" fontId="4" fillId="0" borderId="17" xfId="0" applyFont="1" applyBorder="1" applyAlignment="1">
      <alignment/>
    </xf>
    <xf numFmtId="0" fontId="18" fillId="35" borderId="17" xfId="0" applyFont="1" applyFill="1" applyBorder="1" applyAlignment="1">
      <alignment horizontal="right" wrapText="1"/>
    </xf>
    <xf numFmtId="166" fontId="3" fillId="35" borderId="17" xfId="0" applyNumberFormat="1" applyFont="1" applyFill="1" applyBorder="1" applyAlignment="1">
      <alignment horizontal="right" wrapText="1"/>
    </xf>
    <xf numFmtId="0" fontId="2" fillId="0" borderId="17" xfId="0" applyFont="1" applyFill="1" applyBorder="1" applyAlignment="1">
      <alignment/>
    </xf>
    <xf numFmtId="0" fontId="4" fillId="0" borderId="0" xfId="0" applyFont="1" applyBorder="1" applyAlignment="1">
      <alignment horizontal="right"/>
    </xf>
    <xf numFmtId="168" fontId="3" fillId="36" borderId="11" xfId="0" applyNumberFormat="1" applyFont="1" applyFill="1" applyBorder="1" applyAlignment="1">
      <alignment horizontal="center" vertical="center" wrapText="1"/>
    </xf>
    <xf numFmtId="168" fontId="18" fillId="36" borderId="11" xfId="0" applyNumberFormat="1" applyFont="1" applyFill="1" applyBorder="1" applyAlignment="1">
      <alignment horizontal="center" vertical="center" wrapText="1"/>
    </xf>
    <xf numFmtId="168" fontId="0" fillId="33" borderId="11" xfId="0" applyNumberFormat="1" applyFill="1" applyBorder="1" applyAlignment="1">
      <alignment horizontal="center" vertical="center" wrapText="1"/>
    </xf>
    <xf numFmtId="168" fontId="15" fillId="33" borderId="11" xfId="0" applyNumberFormat="1" applyFont="1" applyFill="1" applyBorder="1" applyAlignment="1">
      <alignment horizontal="center" vertical="center" wrapText="1"/>
    </xf>
    <xf numFmtId="168" fontId="20" fillId="36" borderId="11" xfId="0" applyNumberFormat="1" applyFont="1" applyFill="1" applyBorder="1" applyAlignment="1">
      <alignment horizontal="center" vertical="center"/>
    </xf>
    <xf numFmtId="168" fontId="18" fillId="36" borderId="17" xfId="0" applyNumberFormat="1" applyFont="1" applyFill="1" applyBorder="1" applyAlignment="1">
      <alignment horizontal="center" vertical="center" wrapText="1"/>
    </xf>
    <xf numFmtId="168" fontId="20" fillId="36" borderId="17" xfId="0" applyNumberFormat="1" applyFont="1" applyFill="1" applyBorder="1" applyAlignment="1">
      <alignment horizontal="center" vertical="center"/>
    </xf>
    <xf numFmtId="0" fontId="7" fillId="0" borderId="17" xfId="0" applyFont="1" applyBorder="1" applyAlignment="1">
      <alignment/>
    </xf>
    <xf numFmtId="0" fontId="6" fillId="33" borderId="17" xfId="0"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Alignment="1">
      <alignment/>
    </xf>
    <xf numFmtId="0" fontId="25" fillId="0" borderId="0" xfId="0" applyFont="1" applyAlignment="1">
      <alignment/>
    </xf>
    <xf numFmtId="0" fontId="3" fillId="0" borderId="0" xfId="0" applyFont="1" applyAlignment="1">
      <alignment wrapText="1"/>
    </xf>
    <xf numFmtId="0" fontId="6" fillId="36" borderId="11" xfId="0" applyFont="1" applyFill="1" applyBorder="1" applyAlignment="1">
      <alignment/>
    </xf>
    <xf numFmtId="166" fontId="2" fillId="36" borderId="11" xfId="0" applyNumberFormat="1" applyFont="1" applyFill="1" applyBorder="1" applyAlignment="1">
      <alignment/>
    </xf>
    <xf numFmtId="168" fontId="0" fillId="33" borderId="11" xfId="0" applyNumberFormat="1" applyFill="1" applyBorder="1" applyAlignment="1">
      <alignment wrapText="1"/>
    </xf>
    <xf numFmtId="168" fontId="15" fillId="33" borderId="11" xfId="0" applyNumberFormat="1" applyFont="1" applyFill="1" applyBorder="1" applyAlignment="1">
      <alignment wrapText="1"/>
    </xf>
    <xf numFmtId="0" fontId="6" fillId="36" borderId="17" xfId="0" applyFont="1" applyFill="1" applyBorder="1" applyAlignment="1">
      <alignment/>
    </xf>
    <xf numFmtId="166" fontId="2" fillId="36" borderId="17" xfId="0" applyNumberFormat="1" applyFont="1" applyFill="1" applyBorder="1" applyAlignment="1">
      <alignment/>
    </xf>
    <xf numFmtId="168" fontId="0" fillId="33" borderId="17" xfId="0" applyNumberFormat="1" applyFill="1" applyBorder="1" applyAlignment="1">
      <alignment wrapText="1"/>
    </xf>
    <xf numFmtId="168" fontId="15" fillId="33" borderId="17" xfId="0" applyNumberFormat="1" applyFont="1" applyFill="1" applyBorder="1" applyAlignment="1">
      <alignment wrapText="1"/>
    </xf>
    <xf numFmtId="0" fontId="20" fillId="36" borderId="17" xfId="0" applyFont="1" applyFill="1" applyBorder="1" applyAlignment="1">
      <alignment/>
    </xf>
    <xf numFmtId="0" fontId="19" fillId="0" borderId="17" xfId="0" applyFont="1" applyBorder="1" applyAlignment="1">
      <alignment horizontal="center"/>
    </xf>
    <xf numFmtId="9" fontId="3" fillId="0" borderId="17" xfId="0" applyNumberFormat="1" applyFont="1" applyBorder="1" applyAlignment="1">
      <alignment/>
    </xf>
    <xf numFmtId="0" fontId="2" fillId="0" borderId="0" xfId="0" applyFont="1" applyBorder="1" applyAlignment="1">
      <alignment horizontal="center" wrapText="1"/>
    </xf>
    <xf numFmtId="0" fontId="28" fillId="0" borderId="10" xfId="0" applyFont="1" applyBorder="1" applyAlignment="1">
      <alignment wrapText="1"/>
    </xf>
    <xf numFmtId="0" fontId="28" fillId="0" borderId="10" xfId="0" applyFont="1" applyBorder="1" applyAlignment="1">
      <alignment vertical="top" wrapText="1"/>
    </xf>
    <xf numFmtId="0" fontId="28" fillId="0" borderId="10" xfId="0" applyFont="1" applyBorder="1" applyAlignment="1">
      <alignment horizontal="justify" vertical="top" wrapText="1"/>
    </xf>
    <xf numFmtId="0" fontId="29" fillId="0" borderId="10" xfId="0" applyFont="1" applyBorder="1" applyAlignment="1">
      <alignment vertical="top" wrapText="1"/>
    </xf>
    <xf numFmtId="0" fontId="29" fillId="0" borderId="10" xfId="0" applyFont="1" applyBorder="1" applyAlignment="1">
      <alignment horizontal="justify" vertical="top" wrapText="1"/>
    </xf>
    <xf numFmtId="0" fontId="29" fillId="0" borderId="11" xfId="0" applyFont="1" applyBorder="1" applyAlignment="1">
      <alignment horizontal="justify" vertical="top" wrapText="1"/>
    </xf>
    <xf numFmtId="0" fontId="29" fillId="0" borderId="17" xfId="0" applyFont="1" applyBorder="1" applyAlignment="1">
      <alignment horizontal="justify" vertical="top" wrapText="1"/>
    </xf>
    <xf numFmtId="0" fontId="28" fillId="0" borderId="17" xfId="0" applyFont="1" applyBorder="1" applyAlignment="1">
      <alignment horizontal="justify" vertical="top" wrapText="1"/>
    </xf>
    <xf numFmtId="0" fontId="28" fillId="0" borderId="17" xfId="0" applyFont="1" applyBorder="1" applyAlignment="1">
      <alignment wrapText="1"/>
    </xf>
    <xf numFmtId="0" fontId="9" fillId="0" borderId="0" xfId="0" applyFont="1" applyBorder="1" applyAlignment="1">
      <alignment wrapText="1"/>
    </xf>
    <xf numFmtId="0" fontId="32" fillId="0" borderId="0" xfId="0" applyFont="1" applyAlignment="1">
      <alignment/>
    </xf>
    <xf numFmtId="0" fontId="7" fillId="0" borderId="21" xfId="0" applyFont="1" applyBorder="1" applyAlignment="1">
      <alignment horizontal="left" wrapText="1"/>
    </xf>
    <xf numFmtId="0" fontId="2" fillId="33" borderId="11" xfId="0" applyFont="1" applyFill="1" applyBorder="1" applyAlignment="1">
      <alignment/>
    </xf>
    <xf numFmtId="167" fontId="0" fillId="33" borderId="11" xfId="58" applyFill="1" applyBorder="1" applyAlignment="1">
      <alignment/>
    </xf>
    <xf numFmtId="167" fontId="0" fillId="33" borderId="17" xfId="58" applyFill="1" applyBorder="1" applyAlignment="1">
      <alignment/>
    </xf>
    <xf numFmtId="0" fontId="7" fillId="0" borderId="17" xfId="0" applyFont="1" applyBorder="1" applyAlignment="1">
      <alignment horizontal="left" wrapText="1"/>
    </xf>
    <xf numFmtId="0" fontId="2" fillId="33" borderId="11" xfId="0" applyFont="1" applyFill="1" applyBorder="1" applyAlignment="1">
      <alignment horizontal="center"/>
    </xf>
    <xf numFmtId="0" fontId="2" fillId="33" borderId="17" xfId="0" applyFont="1" applyFill="1" applyBorder="1" applyAlignment="1">
      <alignment horizontal="center"/>
    </xf>
    <xf numFmtId="0" fontId="3" fillId="0" borderId="17" xfId="0" applyFont="1" applyBorder="1" applyAlignment="1">
      <alignment horizontal="left" wrapText="1"/>
    </xf>
    <xf numFmtId="0" fontId="27" fillId="0" borderId="17" xfId="0" applyFont="1" applyBorder="1" applyAlignment="1">
      <alignment wrapText="1"/>
    </xf>
    <xf numFmtId="0" fontId="7" fillId="0" borderId="17" xfId="0" applyFont="1" applyBorder="1" applyAlignment="1">
      <alignment wrapText="1"/>
    </xf>
    <xf numFmtId="0" fontId="0" fillId="0" borderId="0" xfId="0" applyFont="1" applyBorder="1" applyAlignment="1">
      <alignment/>
    </xf>
    <xf numFmtId="0" fontId="0" fillId="33" borderId="0" xfId="0" applyFill="1" applyBorder="1" applyAlignment="1">
      <alignment/>
    </xf>
    <xf numFmtId="0" fontId="27" fillId="0" borderId="0" xfId="0" applyFont="1" applyBorder="1" applyAlignment="1">
      <alignment/>
    </xf>
    <xf numFmtId="0" fontId="0" fillId="0" borderId="11" xfId="0" applyBorder="1" applyAlignment="1">
      <alignment/>
    </xf>
    <xf numFmtId="0" fontId="0" fillId="0" borderId="11" xfId="0" applyBorder="1" applyAlignment="1">
      <alignment wrapText="1"/>
    </xf>
    <xf numFmtId="166" fontId="0" fillId="0" borderId="11" xfId="0" applyNumberFormat="1" applyBorder="1" applyAlignment="1">
      <alignment wrapText="1"/>
    </xf>
    <xf numFmtId="9" fontId="0" fillId="0" borderId="11" xfId="52" applyFont="1" applyFill="1" applyBorder="1" applyAlignment="1" applyProtection="1">
      <alignment wrapText="1"/>
      <protection/>
    </xf>
    <xf numFmtId="0" fontId="3"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168"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0" fontId="0" fillId="0" borderId="10" xfId="0" applyBorder="1" applyAlignment="1">
      <alignment/>
    </xf>
    <xf numFmtId="0" fontId="25" fillId="0" borderId="10" xfId="0" applyFont="1" applyBorder="1" applyAlignment="1">
      <alignment horizontal="justify" vertical="top" wrapText="1"/>
    </xf>
    <xf numFmtId="0" fontId="50" fillId="0" borderId="10" xfId="0" applyFont="1" applyFill="1" applyBorder="1" applyAlignment="1">
      <alignment horizontal="center" vertical="center"/>
    </xf>
    <xf numFmtId="166"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25" fillId="0" borderId="10" xfId="0" applyFont="1" applyBorder="1" applyAlignment="1">
      <alignment vertical="top" wrapText="1"/>
    </xf>
    <xf numFmtId="0" fontId="0" fillId="0" borderId="17" xfId="0" applyFont="1" applyBorder="1" applyAlignment="1">
      <alignment vertical="center"/>
    </xf>
    <xf numFmtId="0" fontId="25" fillId="0" borderId="11" xfId="0" applyFont="1" applyBorder="1" applyAlignment="1">
      <alignment vertical="top" wrapText="1"/>
    </xf>
    <xf numFmtId="0" fontId="0" fillId="0" borderId="11" xfId="0" applyFill="1" applyBorder="1" applyAlignment="1">
      <alignment horizontal="center" vertical="center"/>
    </xf>
    <xf numFmtId="166" fontId="0" fillId="0" borderId="11" xfId="0" applyNumberFormat="1" applyFill="1" applyBorder="1" applyAlignment="1">
      <alignment horizontal="center" vertical="center"/>
    </xf>
    <xf numFmtId="168" fontId="0" fillId="0" borderId="11" xfId="0" applyNumberFormat="1" applyBorder="1" applyAlignment="1">
      <alignment horizontal="center" vertical="center" wrapText="1"/>
    </xf>
    <xf numFmtId="9" fontId="0" fillId="0" borderId="11" xfId="0" applyNumberFormat="1" applyBorder="1" applyAlignment="1">
      <alignment horizontal="center" vertical="center" wrapText="1"/>
    </xf>
    <xf numFmtId="0" fontId="25" fillId="0" borderId="17" xfId="0" applyFont="1" applyBorder="1" applyAlignment="1">
      <alignment vertical="top" wrapText="1"/>
    </xf>
    <xf numFmtId="0" fontId="0" fillId="0" borderId="17" xfId="0" applyFill="1" applyBorder="1" applyAlignment="1">
      <alignment horizontal="center" vertical="center"/>
    </xf>
    <xf numFmtId="166" fontId="0" fillId="0" borderId="17" xfId="0" applyNumberFormat="1" applyFill="1" applyBorder="1" applyAlignment="1">
      <alignment horizontal="center" vertical="center"/>
    </xf>
    <xf numFmtId="0" fontId="0" fillId="0" borderId="0" xfId="0" applyFont="1" applyBorder="1" applyAlignment="1">
      <alignment horizontal="center" wrapText="1"/>
    </xf>
    <xf numFmtId="0" fontId="2" fillId="0" borderId="0" xfId="0" applyFont="1" applyBorder="1" applyAlignment="1">
      <alignment horizontal="center"/>
    </xf>
    <xf numFmtId="0" fontId="0" fillId="33" borderId="0" xfId="0" applyFont="1" applyFill="1" applyBorder="1" applyAlignment="1">
      <alignment/>
    </xf>
    <xf numFmtId="0" fontId="0" fillId="0" borderId="0" xfId="0" applyFont="1" applyBorder="1" applyAlignment="1">
      <alignment horizontal="center"/>
    </xf>
    <xf numFmtId="0" fontId="18" fillId="0" borderId="17" xfId="0" applyFont="1" applyBorder="1" applyAlignment="1">
      <alignment vertical="top" wrapText="1"/>
    </xf>
    <xf numFmtId="0" fontId="3" fillId="0" borderId="17" xfId="0" applyNumberFormat="1" applyFont="1" applyBorder="1" applyAlignment="1">
      <alignment vertical="top" wrapText="1"/>
    </xf>
    <xf numFmtId="0" fontId="18" fillId="0" borderId="17" xfId="0" applyNumberFormat="1" applyFont="1" applyBorder="1" applyAlignment="1">
      <alignment vertical="top" wrapText="1"/>
    </xf>
    <xf numFmtId="0" fontId="8" fillId="0" borderId="17" xfId="0" applyFont="1" applyBorder="1" applyAlignment="1">
      <alignment/>
    </xf>
    <xf numFmtId="0" fontId="27" fillId="0" borderId="10" xfId="0" applyFont="1" applyBorder="1" applyAlignment="1">
      <alignment wrapText="1"/>
    </xf>
    <xf numFmtId="0" fontId="3" fillId="35" borderId="10" xfId="0" applyFont="1" applyFill="1" applyBorder="1" applyAlignment="1">
      <alignment horizontal="right" wrapText="1"/>
    </xf>
    <xf numFmtId="0" fontId="2" fillId="33" borderId="0" xfId="0" applyFont="1" applyFill="1" applyBorder="1" applyAlignment="1">
      <alignment horizontal="center" vertical="center"/>
    </xf>
    <xf numFmtId="0" fontId="2" fillId="0" borderId="0" xfId="0" applyFont="1" applyBorder="1" applyAlignment="1">
      <alignment/>
    </xf>
    <xf numFmtId="0" fontId="20" fillId="33" borderId="0" xfId="0" applyFont="1" applyFill="1" applyBorder="1" applyAlignment="1">
      <alignment wrapText="1"/>
    </xf>
    <xf numFmtId="0" fontId="20" fillId="36" borderId="0" xfId="0" applyFont="1" applyFill="1" applyBorder="1" applyAlignment="1">
      <alignment/>
    </xf>
    <xf numFmtId="0" fontId="20" fillId="36" borderId="16" xfId="0" applyFont="1" applyFill="1" applyBorder="1" applyAlignment="1">
      <alignment/>
    </xf>
    <xf numFmtId="0" fontId="20" fillId="36" borderId="15" xfId="0" applyFont="1" applyFill="1" applyBorder="1" applyAlignment="1">
      <alignment/>
    </xf>
    <xf numFmtId="0" fontId="20" fillId="36" borderId="20" xfId="0" applyFont="1" applyFill="1" applyBorder="1" applyAlignment="1">
      <alignment/>
    </xf>
    <xf numFmtId="0" fontId="0" fillId="0" borderId="15" xfId="0" applyBorder="1" applyAlignment="1">
      <alignment wrapText="1"/>
    </xf>
    <xf numFmtId="0" fontId="4"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wrapText="1"/>
    </xf>
    <xf numFmtId="0" fontId="4" fillId="0" borderId="17" xfId="0" applyFont="1" applyFill="1" applyBorder="1" applyAlignment="1">
      <alignment horizontal="center" vertical="center"/>
    </xf>
    <xf numFmtId="0" fontId="0" fillId="0" borderId="15" xfId="0" applyFill="1" applyBorder="1" applyAlignment="1">
      <alignment horizontal="center" vertical="center"/>
    </xf>
    <xf numFmtId="0" fontId="0" fillId="36" borderId="17" xfId="0" applyFill="1" applyBorder="1" applyAlignment="1">
      <alignment horizontal="center" vertical="center"/>
    </xf>
    <xf numFmtId="0" fontId="0" fillId="0" borderId="20" xfId="0" applyFill="1" applyBorder="1" applyAlignment="1">
      <alignment horizontal="center" vertical="center"/>
    </xf>
    <xf numFmtId="0" fontId="2" fillId="33" borderId="16" xfId="0" applyFont="1" applyFill="1" applyBorder="1" applyAlignment="1">
      <alignment/>
    </xf>
    <xf numFmtId="165" fontId="23" fillId="35" borderId="16" xfId="0" applyNumberFormat="1" applyFont="1" applyFill="1" applyBorder="1" applyAlignment="1">
      <alignment horizontal="center" vertical="center" wrapText="1"/>
    </xf>
    <xf numFmtId="0" fontId="20" fillId="35" borderId="16" xfId="0" applyFont="1" applyFill="1" applyBorder="1" applyAlignment="1">
      <alignment horizontal="center" vertical="center"/>
    </xf>
    <xf numFmtId="0" fontId="12" fillId="35" borderId="16" xfId="0" applyFont="1" applyFill="1" applyBorder="1" applyAlignment="1">
      <alignment horizontal="center" vertical="center"/>
    </xf>
    <xf numFmtId="0" fontId="24" fillId="35" borderId="16" xfId="0" applyFont="1" applyFill="1" applyBorder="1" applyAlignment="1">
      <alignment horizontal="center" vertical="center"/>
    </xf>
    <xf numFmtId="0" fontId="20" fillId="35" borderId="15" xfId="0" applyFont="1" applyFill="1" applyBorder="1" applyAlignment="1">
      <alignment horizontal="center" vertical="center"/>
    </xf>
    <xf numFmtId="165" fontId="23" fillId="35" borderId="17" xfId="0" applyNumberFormat="1" applyFont="1" applyFill="1" applyBorder="1" applyAlignment="1">
      <alignment horizontal="center" vertical="center" wrapText="1"/>
    </xf>
    <xf numFmtId="0" fontId="20" fillId="35" borderId="17" xfId="0" applyFont="1" applyFill="1" applyBorder="1" applyAlignment="1">
      <alignment horizontal="center" vertical="center"/>
    </xf>
    <xf numFmtId="0" fontId="12" fillId="35" borderId="17" xfId="0" applyFont="1" applyFill="1" applyBorder="1" applyAlignment="1">
      <alignment horizontal="center" vertical="center"/>
    </xf>
    <xf numFmtId="0" fontId="24" fillId="35" borderId="17" xfId="0" applyFont="1" applyFill="1" applyBorder="1" applyAlignment="1">
      <alignment horizontal="center" vertical="center"/>
    </xf>
    <xf numFmtId="0" fontId="2" fillId="33" borderId="16" xfId="0" applyFont="1" applyFill="1" applyBorder="1" applyAlignment="1">
      <alignment wrapText="1"/>
    </xf>
    <xf numFmtId="0" fontId="2" fillId="33" borderId="17" xfId="0" applyFont="1" applyFill="1" applyBorder="1" applyAlignment="1">
      <alignment wrapText="1"/>
    </xf>
    <xf numFmtId="0" fontId="0" fillId="0" borderId="15" xfId="0" applyFont="1" applyBorder="1" applyAlignment="1">
      <alignment/>
    </xf>
    <xf numFmtId="0" fontId="4" fillId="0" borderId="16" xfId="0" applyFont="1" applyBorder="1" applyAlignment="1">
      <alignment horizontal="right"/>
    </xf>
    <xf numFmtId="0" fontId="4" fillId="0" borderId="17" xfId="0" applyFont="1" applyBorder="1" applyAlignment="1">
      <alignment horizontal="right"/>
    </xf>
    <xf numFmtId="166" fontId="20" fillId="36" borderId="16" xfId="0" applyNumberFormat="1" applyFont="1" applyFill="1" applyBorder="1" applyAlignment="1">
      <alignment/>
    </xf>
    <xf numFmtId="0" fontId="20" fillId="36" borderId="16" xfId="0" applyFont="1" applyFill="1" applyBorder="1" applyAlignment="1">
      <alignment/>
    </xf>
    <xf numFmtId="0" fontId="20" fillId="36" borderId="17" xfId="0" applyFont="1" applyFill="1" applyBorder="1" applyAlignment="1">
      <alignment/>
    </xf>
    <xf numFmtId="0" fontId="2" fillId="33" borderId="15" xfId="0" applyFont="1" applyFill="1" applyBorder="1" applyAlignment="1">
      <alignment/>
    </xf>
    <xf numFmtId="0" fontId="0" fillId="0" borderId="16" xfId="0" applyFont="1" applyBorder="1" applyAlignment="1">
      <alignment/>
    </xf>
    <xf numFmtId="0" fontId="2" fillId="0" borderId="16" xfId="0" applyFont="1" applyBorder="1" applyAlignment="1">
      <alignment/>
    </xf>
    <xf numFmtId="0" fontId="9" fillId="33" borderId="0" xfId="0" applyFont="1" applyFill="1" applyAlignment="1">
      <alignment/>
    </xf>
    <xf numFmtId="0" fontId="9" fillId="0" borderId="0" xfId="0" applyFont="1" applyAlignment="1">
      <alignment/>
    </xf>
    <xf numFmtId="0" fontId="9" fillId="33" borderId="0" xfId="0" applyFont="1" applyFill="1" applyAlignment="1">
      <alignment/>
    </xf>
    <xf numFmtId="0" fontId="34" fillId="33" borderId="0" xfId="0" applyFont="1" applyFill="1" applyAlignment="1">
      <alignment/>
    </xf>
    <xf numFmtId="0" fontId="32" fillId="33" borderId="0" xfId="0" applyFont="1" applyFill="1" applyAlignment="1">
      <alignment/>
    </xf>
    <xf numFmtId="166" fontId="34" fillId="33" borderId="0" xfId="58" applyNumberFormat="1" applyFont="1" applyFill="1" applyBorder="1" applyAlignment="1" applyProtection="1">
      <alignment/>
      <protection/>
    </xf>
    <xf numFmtId="0" fontId="9" fillId="0" borderId="10" xfId="0" applyFont="1" applyBorder="1" applyAlignment="1">
      <alignment/>
    </xf>
    <xf numFmtId="0" fontId="9" fillId="33" borderId="10" xfId="0" applyFont="1" applyFill="1" applyBorder="1" applyAlignment="1">
      <alignment/>
    </xf>
    <xf numFmtId="0" fontId="35" fillId="33" borderId="10" xfId="0" applyFont="1" applyFill="1" applyBorder="1" applyAlignment="1">
      <alignment/>
    </xf>
    <xf numFmtId="0" fontId="9" fillId="33" borderId="10" xfId="0" applyFont="1" applyFill="1" applyBorder="1" applyAlignment="1">
      <alignment/>
    </xf>
    <xf numFmtId="166" fontId="35" fillId="33" borderId="10" xfId="58" applyNumberFormat="1" applyFont="1" applyFill="1" applyBorder="1" applyAlignment="1" applyProtection="1">
      <alignment/>
      <protection/>
    </xf>
    <xf numFmtId="0" fontId="9" fillId="0" borderId="16" xfId="0" applyFont="1" applyBorder="1" applyAlignment="1">
      <alignment/>
    </xf>
    <xf numFmtId="0" fontId="9" fillId="0" borderId="17" xfId="0" applyFont="1" applyBorder="1" applyAlignment="1">
      <alignment/>
    </xf>
    <xf numFmtId="0" fontId="35" fillId="35" borderId="10" xfId="0" applyFont="1" applyFill="1" applyBorder="1" applyAlignment="1">
      <alignment horizontal="center" vertical="center" wrapText="1"/>
    </xf>
    <xf numFmtId="166" fontId="9" fillId="35" borderId="10" xfId="0" applyNumberFormat="1" applyFont="1" applyFill="1" applyBorder="1" applyAlignment="1">
      <alignment horizontal="center" vertical="center" wrapText="1"/>
    </xf>
    <xf numFmtId="165" fontId="32" fillId="33" borderId="10" xfId="0" applyNumberFormat="1" applyFont="1" applyFill="1" applyBorder="1" applyAlignment="1">
      <alignment horizontal="center" vertical="center" wrapText="1"/>
    </xf>
    <xf numFmtId="9" fontId="32" fillId="33" borderId="10" xfId="0" applyNumberFormat="1" applyFont="1" applyFill="1" applyBorder="1" applyAlignment="1">
      <alignment horizontal="center" vertical="center" wrapText="1"/>
    </xf>
    <xf numFmtId="167" fontId="34" fillId="33" borderId="10" xfId="0" applyNumberFormat="1" applyFont="1" applyFill="1" applyBorder="1" applyAlignment="1">
      <alignment horizontal="center" vertical="center" wrapText="1"/>
    </xf>
    <xf numFmtId="0" fontId="9" fillId="0" borderId="16" xfId="0" applyFont="1" applyBorder="1" applyAlignment="1">
      <alignment wrapText="1"/>
    </xf>
    <xf numFmtId="0" fontId="9" fillId="0" borderId="17" xfId="0" applyFont="1" applyBorder="1" applyAlignment="1">
      <alignment wrapText="1"/>
    </xf>
    <xf numFmtId="0" fontId="35" fillId="35" borderId="11" xfId="0" applyFont="1" applyFill="1" applyBorder="1" applyAlignment="1">
      <alignment horizontal="center" vertical="center" wrapText="1"/>
    </xf>
    <xf numFmtId="166" fontId="9" fillId="35" borderId="11" xfId="0" applyNumberFormat="1" applyFont="1" applyFill="1" applyBorder="1" applyAlignment="1">
      <alignment horizontal="center" vertical="center" wrapText="1"/>
    </xf>
    <xf numFmtId="165" fontId="32" fillId="33" borderId="11" xfId="0" applyNumberFormat="1" applyFont="1" applyFill="1" applyBorder="1" applyAlignment="1">
      <alignment horizontal="center" vertical="center" wrapText="1"/>
    </xf>
    <xf numFmtId="9" fontId="32" fillId="33" borderId="11" xfId="0" applyNumberFormat="1" applyFont="1" applyFill="1" applyBorder="1" applyAlignment="1">
      <alignment horizontal="center" vertical="center" wrapText="1"/>
    </xf>
    <xf numFmtId="167" fontId="34" fillId="33" borderId="11" xfId="0" applyNumberFormat="1" applyFont="1" applyFill="1" applyBorder="1" applyAlignment="1">
      <alignment horizontal="center" vertical="center" wrapText="1"/>
    </xf>
    <xf numFmtId="0" fontId="35" fillId="35" borderId="17" xfId="0" applyFont="1" applyFill="1" applyBorder="1" applyAlignment="1">
      <alignment horizontal="center" vertical="center" wrapText="1"/>
    </xf>
    <xf numFmtId="166" fontId="9" fillId="35" borderId="17" xfId="0" applyNumberFormat="1" applyFont="1" applyFill="1" applyBorder="1" applyAlignment="1">
      <alignment horizontal="center" vertical="center" wrapText="1"/>
    </xf>
    <xf numFmtId="0" fontId="35" fillId="33" borderId="17" xfId="0" applyFont="1" applyFill="1" applyBorder="1" applyAlignment="1">
      <alignment horizontal="center" vertical="center"/>
    </xf>
    <xf numFmtId="0" fontId="9" fillId="33" borderId="17" xfId="0" applyFont="1" applyFill="1" applyBorder="1" applyAlignment="1">
      <alignment/>
    </xf>
    <xf numFmtId="0" fontId="35" fillId="0" borderId="17" xfId="0" applyFont="1" applyBorder="1" applyAlignment="1">
      <alignment horizontal="center"/>
    </xf>
    <xf numFmtId="0" fontId="35" fillId="0" borderId="17" xfId="0" applyFont="1" applyBorder="1" applyAlignment="1">
      <alignment horizontal="center" vertical="center"/>
    </xf>
    <xf numFmtId="0" fontId="2" fillId="0" borderId="17" xfId="0" applyFont="1" applyBorder="1" applyAlignment="1">
      <alignment horizontal="center"/>
    </xf>
    <xf numFmtId="0" fontId="2" fillId="0" borderId="0" xfId="0" applyFont="1" applyBorder="1" applyAlignment="1">
      <alignment/>
    </xf>
    <xf numFmtId="0" fontId="0" fillId="33" borderId="16" xfId="0" applyFont="1" applyFill="1" applyBorder="1" applyAlignment="1">
      <alignment wrapText="1"/>
    </xf>
    <xf numFmtId="0" fontId="0" fillId="35" borderId="16" xfId="0" applyFill="1" applyBorder="1" applyAlignment="1">
      <alignment horizontal="center" vertical="center"/>
    </xf>
    <xf numFmtId="0" fontId="0" fillId="35" borderId="15" xfId="0" applyFill="1" applyBorder="1" applyAlignment="1">
      <alignment horizontal="center" vertical="center"/>
    </xf>
    <xf numFmtId="0" fontId="0" fillId="35" borderId="20" xfId="0" applyFill="1" applyBorder="1" applyAlignment="1">
      <alignment horizontal="center" vertical="center"/>
    </xf>
    <xf numFmtId="0" fontId="0" fillId="33" borderId="20" xfId="0" applyFill="1" applyBorder="1" applyAlignment="1">
      <alignment/>
    </xf>
    <xf numFmtId="0" fontId="0" fillId="0" borderId="20" xfId="0" applyFont="1" applyBorder="1" applyAlignment="1">
      <alignment/>
    </xf>
    <xf numFmtId="0" fontId="0" fillId="33" borderId="17" xfId="0" applyFont="1" applyFill="1" applyBorder="1" applyAlignment="1">
      <alignment wrapText="1"/>
    </xf>
    <xf numFmtId="0" fontId="0" fillId="33" borderId="0" xfId="0" applyFont="1" applyFill="1" applyBorder="1" applyAlignment="1">
      <alignment horizontal="center"/>
    </xf>
    <xf numFmtId="165" fontId="13" fillId="35" borderId="16" xfId="0" applyNumberFormat="1" applyFont="1" applyFill="1" applyBorder="1" applyAlignment="1">
      <alignment horizontal="center" vertical="center" wrapText="1"/>
    </xf>
    <xf numFmtId="0" fontId="12" fillId="35" borderId="15" xfId="0" applyFont="1" applyFill="1" applyBorder="1" applyAlignment="1">
      <alignment horizontal="center" vertical="center"/>
    </xf>
    <xf numFmtId="0" fontId="14" fillId="33" borderId="15" xfId="0" applyFont="1" applyFill="1" applyBorder="1" applyAlignment="1">
      <alignment/>
    </xf>
    <xf numFmtId="0" fontId="14" fillId="33" borderId="20" xfId="0" applyFont="1" applyFill="1" applyBorder="1" applyAlignment="1">
      <alignment/>
    </xf>
    <xf numFmtId="165" fontId="13" fillId="35" borderId="17" xfId="0" applyNumberFormat="1" applyFont="1" applyFill="1" applyBorder="1" applyAlignment="1">
      <alignment horizontal="center" vertical="center" wrapText="1"/>
    </xf>
    <xf numFmtId="168" fontId="0" fillId="0" borderId="0" xfId="0" applyNumberFormat="1" applyAlignment="1">
      <alignment/>
    </xf>
    <xf numFmtId="165" fontId="2" fillId="34" borderId="0" xfId="0" applyNumberFormat="1" applyFont="1" applyFill="1" applyAlignment="1">
      <alignment/>
    </xf>
    <xf numFmtId="165" fontId="2" fillId="0" borderId="0" xfId="0" applyNumberFormat="1" applyFont="1" applyAlignment="1">
      <alignment/>
    </xf>
    <xf numFmtId="165" fontId="0" fillId="0" borderId="0" xfId="0" applyNumberFormat="1" applyFont="1" applyBorder="1" applyAlignment="1">
      <alignment/>
    </xf>
    <xf numFmtId="167" fontId="0" fillId="0" borderId="0" xfId="0" applyNumberFormat="1" applyFont="1" applyBorder="1" applyAlignment="1">
      <alignment/>
    </xf>
    <xf numFmtId="165" fontId="2" fillId="0" borderId="0" xfId="0" applyNumberFormat="1" applyFont="1" applyBorder="1" applyAlignment="1">
      <alignment/>
    </xf>
    <xf numFmtId="167" fontId="6" fillId="33" borderId="0" xfId="0" applyNumberFormat="1" applyFont="1" applyFill="1" applyAlignment="1">
      <alignment/>
    </xf>
    <xf numFmtId="168" fontId="2" fillId="33" borderId="0" xfId="0" applyNumberFormat="1" applyFont="1" applyFill="1" applyAlignment="1">
      <alignment/>
    </xf>
    <xf numFmtId="168" fontId="0" fillId="0" borderId="17" xfId="0" applyNumberFormat="1" applyBorder="1" applyAlignment="1">
      <alignment horizontal="center" vertical="center" wrapText="1"/>
    </xf>
    <xf numFmtId="9" fontId="0" fillId="0" borderId="17" xfId="0" applyNumberFormat="1" applyBorder="1" applyAlignment="1">
      <alignment horizontal="center" vertical="center" wrapText="1"/>
    </xf>
    <xf numFmtId="166" fontId="3" fillId="35" borderId="19" xfId="0" applyNumberFormat="1" applyFont="1" applyFill="1" applyBorder="1" applyAlignment="1">
      <alignment horizontal="right" wrapText="1"/>
    </xf>
    <xf numFmtId="0" fontId="2" fillId="0" borderId="19" xfId="0" applyFont="1" applyFill="1" applyBorder="1" applyAlignment="1">
      <alignment/>
    </xf>
    <xf numFmtId="165" fontId="0" fillId="33" borderId="17" xfId="0" applyNumberFormat="1" applyFill="1" applyBorder="1" applyAlignment="1">
      <alignment wrapText="1"/>
    </xf>
    <xf numFmtId="9" fontId="0" fillId="33" borderId="17" xfId="0" applyNumberFormat="1" applyFill="1" applyBorder="1" applyAlignment="1">
      <alignment wrapText="1"/>
    </xf>
    <xf numFmtId="167" fontId="15" fillId="33" borderId="17" xfId="0" applyNumberFormat="1" applyFont="1" applyFill="1" applyBorder="1" applyAlignment="1">
      <alignment wrapText="1"/>
    </xf>
    <xf numFmtId="166" fontId="2" fillId="35" borderId="19" xfId="0" applyNumberFormat="1" applyFont="1" applyFill="1" applyBorder="1" applyAlignment="1">
      <alignment horizontal="center" vertical="center"/>
    </xf>
    <xf numFmtId="0" fontId="2" fillId="0" borderId="19" xfId="0" applyFont="1" applyBorder="1" applyAlignment="1">
      <alignment/>
    </xf>
    <xf numFmtId="167" fontId="0" fillId="33" borderId="17" xfId="0" applyNumberForma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7" xfId="0" applyFont="1" applyFill="1" applyBorder="1" applyAlignment="1">
      <alignment horizontal="center" vertical="center"/>
    </xf>
    <xf numFmtId="0" fontId="2" fillId="0" borderId="17" xfId="0" applyFont="1" applyBorder="1" applyAlignment="1">
      <alignment horizontal="center" vertical="center"/>
    </xf>
    <xf numFmtId="0" fontId="9" fillId="33" borderId="19" xfId="0" applyFont="1" applyFill="1" applyBorder="1" applyAlignment="1">
      <alignment/>
    </xf>
    <xf numFmtId="165" fontId="32" fillId="33" borderId="17" xfId="0" applyNumberFormat="1" applyFont="1" applyFill="1" applyBorder="1" applyAlignment="1">
      <alignment horizontal="center" vertical="center" wrapText="1"/>
    </xf>
    <xf numFmtId="9" fontId="32" fillId="33" borderId="17" xfId="0" applyNumberFormat="1" applyFont="1" applyFill="1" applyBorder="1" applyAlignment="1">
      <alignment horizontal="center" vertical="center" wrapText="1"/>
    </xf>
    <xf numFmtId="167" fontId="34" fillId="33" borderId="17" xfId="0" applyNumberFormat="1" applyFont="1" applyFill="1" applyBorder="1" applyAlignment="1">
      <alignment horizontal="center" vertical="center" wrapText="1"/>
    </xf>
    <xf numFmtId="0" fontId="2" fillId="0" borderId="19" xfId="0" applyFont="1" applyBorder="1" applyAlignment="1">
      <alignment vertical="center"/>
    </xf>
    <xf numFmtId="9" fontId="0" fillId="33" borderId="19" xfId="0" applyNumberFormat="1" applyFill="1" applyBorder="1" applyAlignment="1">
      <alignment horizontal="center" vertical="center" wrapText="1"/>
    </xf>
    <xf numFmtId="0" fontId="3" fillId="0" borderId="17" xfId="0" applyFont="1" applyBorder="1" applyAlignment="1">
      <alignment horizontal="center" vertical="top" wrapText="1"/>
    </xf>
    <xf numFmtId="0" fontId="2" fillId="33" borderId="19" xfId="0" applyFont="1" applyFill="1" applyBorder="1" applyAlignment="1">
      <alignment horizontal="center"/>
    </xf>
    <xf numFmtId="166" fontId="20" fillId="33" borderId="19" xfId="0" applyNumberFormat="1" applyFont="1" applyFill="1" applyBorder="1" applyAlignment="1">
      <alignment/>
    </xf>
    <xf numFmtId="0" fontId="0" fillId="0" borderId="19" xfId="0" applyBorder="1" applyAlignment="1">
      <alignment/>
    </xf>
    <xf numFmtId="168" fontId="0" fillId="33" borderId="17" xfId="0" applyNumberFormat="1" applyFill="1" applyBorder="1" applyAlignment="1">
      <alignment horizontal="center" vertical="center" wrapText="1"/>
    </xf>
    <xf numFmtId="168" fontId="15" fillId="33" borderId="17" xfId="0" applyNumberFormat="1" applyFont="1" applyFill="1" applyBorder="1" applyAlignment="1">
      <alignment horizontal="center" vertical="center" wrapText="1"/>
    </xf>
    <xf numFmtId="167" fontId="0" fillId="33" borderId="11" xfId="58" applyFont="1" applyFill="1" applyBorder="1" applyAlignment="1">
      <alignment/>
    </xf>
    <xf numFmtId="166" fontId="0" fillId="36" borderId="17" xfId="0" applyNumberFormat="1" applyFill="1" applyBorder="1" applyAlignment="1">
      <alignment horizontal="center" vertical="center"/>
    </xf>
    <xf numFmtId="165" fontId="2" fillId="0" borderId="0" xfId="0" applyNumberFormat="1" applyFont="1" applyBorder="1" applyAlignment="1">
      <alignment horizontal="center" wrapText="1"/>
    </xf>
    <xf numFmtId="167" fontId="2" fillId="0" borderId="0" xfId="0" applyNumberFormat="1" applyFont="1" applyAlignment="1">
      <alignment/>
    </xf>
    <xf numFmtId="168" fontId="15" fillId="0" borderId="0" xfId="0" applyNumberFormat="1" applyFont="1" applyAlignment="1">
      <alignment/>
    </xf>
    <xf numFmtId="8" fontId="2" fillId="33" borderId="11" xfId="0" applyNumberFormat="1" applyFont="1" applyFill="1" applyBorder="1" applyAlignment="1">
      <alignment horizontal="center"/>
    </xf>
    <xf numFmtId="8" fontId="2" fillId="34" borderId="17" xfId="0" applyNumberFormat="1" applyFont="1" applyFill="1" applyBorder="1" applyAlignment="1">
      <alignment horizontal="center"/>
    </xf>
    <xf numFmtId="8" fontId="2" fillId="0" borderId="17" xfId="0" applyNumberFormat="1" applyFont="1" applyBorder="1" applyAlignment="1">
      <alignment/>
    </xf>
    <xf numFmtId="9" fontId="2" fillId="33" borderId="11" xfId="0" applyNumberFormat="1" applyFont="1" applyFill="1" applyBorder="1" applyAlignment="1">
      <alignment horizontal="center"/>
    </xf>
    <xf numFmtId="9" fontId="2" fillId="0" borderId="17" xfId="0" applyNumberFormat="1" applyFont="1" applyBorder="1" applyAlignment="1">
      <alignment horizontal="center"/>
    </xf>
    <xf numFmtId="168" fontId="0" fillId="33" borderId="17" xfId="0" applyNumberFormat="1" applyFont="1" applyFill="1" applyBorder="1" applyAlignment="1">
      <alignment horizontal="center" vertical="center" wrapText="1"/>
    </xf>
    <xf numFmtId="165" fontId="32" fillId="33" borderId="0" xfId="0" applyNumberFormat="1" applyFont="1" applyFill="1" applyAlignment="1">
      <alignment/>
    </xf>
    <xf numFmtId="166" fontId="34" fillId="33" borderId="0" xfId="58" applyNumberFormat="1" applyFont="1" applyFill="1" applyBorder="1" applyAlignment="1" applyProtection="1">
      <alignment/>
      <protection/>
    </xf>
    <xf numFmtId="165" fontId="0" fillId="33" borderId="16" xfId="0" applyNumberFormat="1" applyFill="1" applyBorder="1" applyAlignment="1">
      <alignment horizontal="center" vertical="center" wrapText="1"/>
    </xf>
    <xf numFmtId="167" fontId="0" fillId="33" borderId="22" xfId="0" applyNumberFormat="1" applyFill="1" applyBorder="1" applyAlignment="1">
      <alignment horizontal="center" vertical="center" wrapText="1"/>
    </xf>
    <xf numFmtId="165" fontId="6" fillId="33" borderId="11" xfId="0" applyNumberFormat="1" applyFont="1" applyFill="1" applyBorder="1" applyAlignment="1">
      <alignment horizontal="center" vertical="center"/>
    </xf>
    <xf numFmtId="167" fontId="6" fillId="33" borderId="17" xfId="0" applyNumberFormat="1" applyFont="1" applyFill="1" applyBorder="1" applyAlignment="1">
      <alignment vertical="center"/>
    </xf>
    <xf numFmtId="165" fontId="6" fillId="33" borderId="17" xfId="0" applyNumberFormat="1" applyFont="1" applyFill="1" applyBorder="1" applyAlignment="1">
      <alignment vertical="center"/>
    </xf>
    <xf numFmtId="0" fontId="6" fillId="0" borderId="0" xfId="0" applyFont="1" applyAlignment="1">
      <alignment/>
    </xf>
    <xf numFmtId="0" fontId="6" fillId="0" borderId="0" xfId="0" applyFont="1" applyAlignment="1">
      <alignment horizontal="left" wrapText="1"/>
    </xf>
    <xf numFmtId="0" fontId="6" fillId="34" borderId="0" xfId="0" applyFont="1" applyFill="1" applyAlignment="1">
      <alignment horizontal="center" vertical="center"/>
    </xf>
    <xf numFmtId="165" fontId="6" fillId="34" borderId="0" xfId="0" applyNumberFormat="1" applyFont="1" applyFill="1" applyAlignment="1">
      <alignment/>
    </xf>
    <xf numFmtId="167" fontId="15" fillId="33" borderId="0" xfId="58" applyFont="1" applyFill="1" applyAlignment="1">
      <alignment/>
    </xf>
    <xf numFmtId="0" fontId="14" fillId="33" borderId="0" xfId="0" applyFont="1" applyFill="1" applyAlignment="1">
      <alignment/>
    </xf>
    <xf numFmtId="0" fontId="0" fillId="36" borderId="16" xfId="0" applyFont="1" applyFill="1" applyBorder="1" applyAlignment="1">
      <alignment horizontal="center" vertical="center"/>
    </xf>
    <xf numFmtId="0" fontId="2" fillId="35" borderId="10" xfId="0" applyNumberFormat="1" applyFont="1" applyFill="1" applyBorder="1" applyAlignment="1">
      <alignment horizontal="center" vertical="center"/>
    </xf>
    <xf numFmtId="0" fontId="55" fillId="0" borderId="0" xfId="0" applyFont="1" applyAlignment="1">
      <alignment/>
    </xf>
    <xf numFmtId="0" fontId="55" fillId="35" borderId="0" xfId="0" applyFont="1" applyFill="1" applyBorder="1" applyAlignment="1">
      <alignment horizontal="center" vertical="center"/>
    </xf>
    <xf numFmtId="0" fontId="55" fillId="33" borderId="0" xfId="0" applyFont="1" applyFill="1" applyBorder="1" applyAlignment="1">
      <alignment vertical="center"/>
    </xf>
    <xf numFmtId="0" fontId="55" fillId="33" borderId="0" xfId="0" applyFont="1" applyFill="1" applyBorder="1" applyAlignment="1">
      <alignment horizontal="center" vertical="center"/>
    </xf>
    <xf numFmtId="0" fontId="55" fillId="33" borderId="0" xfId="0" applyFont="1" applyFill="1" applyBorder="1" applyAlignment="1">
      <alignment/>
    </xf>
    <xf numFmtId="0" fontId="55" fillId="0" borderId="0" xfId="0" applyFont="1" applyBorder="1" applyAlignment="1">
      <alignment/>
    </xf>
    <xf numFmtId="0" fontId="55" fillId="0" borderId="0" xfId="0" applyFont="1" applyBorder="1" applyAlignment="1">
      <alignment vertical="center"/>
    </xf>
    <xf numFmtId="0" fontId="55" fillId="0" borderId="0" xfId="0" applyFont="1" applyBorder="1" applyAlignment="1">
      <alignment horizontal="center" vertical="center"/>
    </xf>
    <xf numFmtId="0" fontId="71" fillId="35" borderId="0" xfId="0" applyFont="1" applyFill="1" applyBorder="1" applyAlignment="1">
      <alignment horizontal="center"/>
    </xf>
    <xf numFmtId="0" fontId="71" fillId="0" borderId="0" xfId="0" applyFont="1" applyBorder="1" applyAlignment="1">
      <alignment horizontal="center"/>
    </xf>
    <xf numFmtId="1" fontId="9" fillId="35" borderId="10" xfId="0" applyNumberFormat="1" applyFont="1" applyFill="1" applyBorder="1" applyAlignment="1">
      <alignment horizontal="center" vertical="center" wrapText="1"/>
    </xf>
    <xf numFmtId="0" fontId="72" fillId="0" borderId="0" xfId="0" applyFont="1" applyBorder="1" applyAlignment="1">
      <alignment/>
    </xf>
    <xf numFmtId="0" fontId="72" fillId="0" borderId="0" xfId="0" applyFont="1" applyBorder="1" applyAlignment="1">
      <alignment wrapText="1"/>
    </xf>
    <xf numFmtId="0" fontId="9" fillId="0" borderId="20" xfId="0" applyFont="1" applyBorder="1" applyAlignment="1">
      <alignment/>
    </xf>
    <xf numFmtId="0" fontId="9" fillId="0" borderId="20" xfId="0" applyFont="1" applyBorder="1" applyAlignment="1">
      <alignment wrapText="1"/>
    </xf>
    <xf numFmtId="0" fontId="9" fillId="0" borderId="23" xfId="0" applyFont="1" applyBorder="1" applyAlignment="1">
      <alignment/>
    </xf>
    <xf numFmtId="0" fontId="55" fillId="0" borderId="0" xfId="0" applyFont="1" applyBorder="1" applyAlignment="1">
      <alignment/>
    </xf>
    <xf numFmtId="0" fontId="72" fillId="35" borderId="0" xfId="0" applyFont="1" applyFill="1" applyBorder="1" applyAlignment="1">
      <alignment horizontal="center" vertical="center" wrapText="1"/>
    </xf>
    <xf numFmtId="0" fontId="55" fillId="0" borderId="0" xfId="0" applyFont="1" applyBorder="1" applyAlignment="1">
      <alignment wrapText="1"/>
    </xf>
    <xf numFmtId="0" fontId="72" fillId="33" borderId="0" xfId="0" applyFont="1" applyFill="1" applyBorder="1" applyAlignment="1">
      <alignment horizontal="center" vertical="center"/>
    </xf>
    <xf numFmtId="1" fontId="2" fillId="35" borderId="10" xfId="0" applyNumberFormat="1" applyFont="1" applyFill="1" applyBorder="1" applyAlignment="1">
      <alignment horizontal="center" vertical="center"/>
    </xf>
    <xf numFmtId="0" fontId="71" fillId="35" borderId="0" xfId="0" applyFont="1" applyFill="1" applyBorder="1" applyAlignment="1">
      <alignment horizontal="right" wrapText="1"/>
    </xf>
    <xf numFmtId="1" fontId="3" fillId="36" borderId="10" xfId="0" applyNumberFormat="1" applyFont="1" applyFill="1" applyBorder="1" applyAlignment="1">
      <alignment horizontal="right" wrapText="1"/>
    </xf>
    <xf numFmtId="0" fontId="71" fillId="36" borderId="0" xfId="0" applyFont="1" applyFill="1" applyBorder="1" applyAlignment="1">
      <alignment horizontal="right" wrapText="1"/>
    </xf>
    <xf numFmtId="0" fontId="71" fillId="36" borderId="0" xfId="0" applyFont="1" applyFill="1" applyBorder="1" applyAlignment="1">
      <alignment horizontal="right" vertical="top" wrapText="1"/>
    </xf>
    <xf numFmtId="3" fontId="3" fillId="36" borderId="10" xfId="0" applyNumberFormat="1" applyFont="1" applyFill="1" applyBorder="1" applyAlignment="1">
      <alignment horizontal="center" vertical="center" wrapText="1"/>
    </xf>
    <xf numFmtId="1" fontId="71" fillId="36" borderId="0" xfId="0" applyNumberFormat="1" applyFont="1" applyFill="1" applyBorder="1" applyAlignment="1">
      <alignment horizontal="center" vertical="center" wrapText="1"/>
    </xf>
    <xf numFmtId="1" fontId="55" fillId="33" borderId="0" xfId="0" applyNumberFormat="1" applyFont="1" applyFill="1" applyBorder="1" applyAlignment="1">
      <alignment horizontal="center" vertical="center"/>
    </xf>
    <xf numFmtId="0" fontId="73" fillId="36" borderId="0" xfId="0" applyFont="1" applyFill="1" applyBorder="1" applyAlignment="1">
      <alignment wrapText="1"/>
    </xf>
    <xf numFmtId="0" fontId="55" fillId="36" borderId="0" xfId="0" applyFont="1" applyFill="1" applyBorder="1" applyAlignment="1">
      <alignment/>
    </xf>
    <xf numFmtId="1" fontId="3" fillId="0" borderId="10" xfId="0" applyNumberFormat="1" applyFont="1" applyFill="1" applyBorder="1" applyAlignment="1">
      <alignment horizontal="center" vertical="center" wrapText="1"/>
    </xf>
    <xf numFmtId="0" fontId="71" fillId="0" borderId="0" xfId="0" applyFont="1" applyFill="1" applyBorder="1" applyAlignment="1">
      <alignment horizontal="center" vertical="center" wrapText="1"/>
    </xf>
    <xf numFmtId="0" fontId="55" fillId="0" borderId="0" xfId="0" applyFont="1" applyFill="1" applyBorder="1" applyAlignment="1">
      <alignment horizontal="center" vertical="center"/>
    </xf>
    <xf numFmtId="0" fontId="55" fillId="36" borderId="0" xfId="0" applyFont="1" applyFill="1" applyBorder="1" applyAlignment="1">
      <alignment horizontal="center" vertical="center"/>
    </xf>
    <xf numFmtId="0" fontId="2" fillId="0" borderId="10" xfId="0" applyFont="1" applyBorder="1" applyAlignment="1">
      <alignment horizontal="center" wrapText="1"/>
    </xf>
    <xf numFmtId="0" fontId="6" fillId="0" borderId="0" xfId="0" applyFont="1" applyBorder="1" applyAlignment="1">
      <alignment horizontal="center" wrapText="1"/>
    </xf>
    <xf numFmtId="0" fontId="0" fillId="33" borderId="10" xfId="0" applyFont="1" applyFill="1" applyBorder="1" applyAlignment="1">
      <alignment horizontal="center"/>
    </xf>
    <xf numFmtId="0" fontId="0" fillId="0" borderId="0" xfId="0" applyFont="1" applyBorder="1" applyAlignment="1">
      <alignment horizontal="center" wrapText="1"/>
    </xf>
    <xf numFmtId="0" fontId="2" fillId="0" borderId="24" xfId="0" applyFont="1" applyBorder="1" applyAlignment="1">
      <alignment/>
    </xf>
    <xf numFmtId="0" fontId="2" fillId="0" borderId="20"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9" fillId="0" borderId="0" xfId="0" applyFont="1" applyBorder="1" applyAlignment="1">
      <alignment horizontal="center"/>
    </xf>
    <xf numFmtId="0" fontId="0" fillId="33" borderId="0" xfId="0" applyFont="1" applyFill="1" applyBorder="1" applyAlignment="1">
      <alignment/>
    </xf>
    <xf numFmtId="0" fontId="0" fillId="0" borderId="0" xfId="0" applyFont="1" applyBorder="1" applyAlignment="1">
      <alignment horizontal="center"/>
    </xf>
    <xf numFmtId="0" fontId="2" fillId="33" borderId="10" xfId="0" applyFont="1" applyFill="1" applyBorder="1" applyAlignment="1">
      <alignment horizontal="center" vertical="center"/>
    </xf>
    <xf numFmtId="0" fontId="2" fillId="0" borderId="27" xfId="0" applyFont="1" applyBorder="1" applyAlignment="1">
      <alignment/>
    </xf>
    <xf numFmtId="0" fontId="0" fillId="0" borderId="0" xfId="0"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tabSelected="1" zoomScalePageLayoutView="0" workbookViewId="0" topLeftCell="A1">
      <selection activeCell="E4" sqref="E4:E47"/>
    </sheetView>
  </sheetViews>
  <sheetFormatPr defaultColWidth="8.796875" defaultRowHeight="14.25"/>
  <cols>
    <col min="1" max="1" width="3.8984375" style="1" customWidth="1"/>
    <col min="2" max="2" width="44.19921875" style="2" customWidth="1"/>
    <col min="3" max="3" width="5.8984375" style="40" customWidth="1"/>
    <col min="4" max="4" width="4.3984375" style="40" customWidth="1"/>
    <col min="5" max="5" width="13.5" style="41" customWidth="1"/>
    <col min="6" max="6" width="12.3984375" style="41" customWidth="1"/>
    <col min="7" max="7" width="14.59765625" style="40" customWidth="1"/>
    <col min="8" max="8" width="15" style="42" bestFit="1" customWidth="1"/>
    <col min="9" max="9" width="9.19921875" style="43" customWidth="1"/>
    <col min="10" max="10" width="12.5" style="43" customWidth="1"/>
    <col min="11" max="16384" width="9" style="1" customWidth="1"/>
  </cols>
  <sheetData>
    <row r="1" spans="1:10" ht="21" customHeight="1">
      <c r="A1" s="474" t="s">
        <v>0</v>
      </c>
      <c r="B1" s="474"/>
      <c r="C1" s="474"/>
      <c r="D1" s="474"/>
      <c r="E1" s="474"/>
      <c r="F1" s="474"/>
      <c r="G1" s="474"/>
      <c r="H1" s="474"/>
      <c r="I1" s="474"/>
      <c r="J1" s="240"/>
    </row>
    <row r="3" spans="1:10" ht="15">
      <c r="A3" s="3" t="s">
        <v>1</v>
      </c>
      <c r="B3" s="4" t="s">
        <v>2</v>
      </c>
      <c r="C3" s="31" t="s">
        <v>3</v>
      </c>
      <c r="D3" s="39" t="s">
        <v>4</v>
      </c>
      <c r="E3" s="32" t="s">
        <v>5</v>
      </c>
      <c r="F3" s="32" t="s">
        <v>6</v>
      </c>
      <c r="G3" s="31" t="s">
        <v>7</v>
      </c>
      <c r="H3" s="44" t="s">
        <v>8</v>
      </c>
      <c r="I3" s="314" t="s">
        <v>9</v>
      </c>
      <c r="J3" s="165" t="s">
        <v>416</v>
      </c>
    </row>
    <row r="4" spans="1:13" ht="63">
      <c r="A4" s="3">
        <v>1</v>
      </c>
      <c r="B4" s="5" t="s">
        <v>10</v>
      </c>
      <c r="C4" s="460">
        <v>165</v>
      </c>
      <c r="D4" s="46" t="s">
        <v>11</v>
      </c>
      <c r="E4" s="34"/>
      <c r="F4" s="35">
        <f>ROUND(E4*C4,2)</f>
        <v>0</v>
      </c>
      <c r="G4" s="36">
        <v>0.08</v>
      </c>
      <c r="H4" s="45">
        <f aca="true" t="shared" si="0" ref="H4:H47">ROUND(F4+(F4*G4),2)</f>
        <v>0</v>
      </c>
      <c r="I4" s="376"/>
      <c r="J4" s="380"/>
      <c r="M4" s="441"/>
    </row>
    <row r="5" spans="1:13" ht="63">
      <c r="A5" s="3">
        <v>2</v>
      </c>
      <c r="B5" s="5" t="s">
        <v>12</v>
      </c>
      <c r="C5" s="460">
        <v>550</v>
      </c>
      <c r="D5" s="46" t="s">
        <v>11</v>
      </c>
      <c r="E5" s="37"/>
      <c r="F5" s="35">
        <f aca="true" t="shared" si="1" ref="F5:F47">ROUND(E5*C5,2)</f>
        <v>0</v>
      </c>
      <c r="G5" s="36">
        <v>0.08</v>
      </c>
      <c r="H5" s="45">
        <f t="shared" si="0"/>
        <v>0</v>
      </c>
      <c r="I5" s="317"/>
      <c r="J5" s="322"/>
      <c r="M5" s="441"/>
    </row>
    <row r="6" spans="1:13" ht="78.75">
      <c r="A6" s="3">
        <v>3</v>
      </c>
      <c r="B6" s="5" t="s">
        <v>13</v>
      </c>
      <c r="C6" s="460">
        <v>500</v>
      </c>
      <c r="D6" s="46" t="s">
        <v>29</v>
      </c>
      <c r="E6" s="37"/>
      <c r="F6" s="35">
        <f t="shared" si="1"/>
        <v>0</v>
      </c>
      <c r="G6" s="36">
        <v>0.08</v>
      </c>
      <c r="H6" s="45">
        <f t="shared" si="0"/>
        <v>0</v>
      </c>
      <c r="I6" s="317"/>
      <c r="J6" s="322"/>
      <c r="M6" s="441"/>
    </row>
    <row r="7" spans="1:13" ht="77.25" customHeight="1">
      <c r="A7" s="3">
        <v>4</v>
      </c>
      <c r="B7" s="5" t="s">
        <v>14</v>
      </c>
      <c r="C7" s="460">
        <v>4750</v>
      </c>
      <c r="D7" s="46" t="s">
        <v>11</v>
      </c>
      <c r="E7" s="37"/>
      <c r="F7" s="35">
        <f t="shared" si="1"/>
        <v>0</v>
      </c>
      <c r="G7" s="36">
        <v>0.08</v>
      </c>
      <c r="H7" s="45">
        <f t="shared" si="0"/>
        <v>0</v>
      </c>
      <c r="I7" s="317"/>
      <c r="J7" s="322"/>
      <c r="M7" s="441"/>
    </row>
    <row r="8" spans="1:13" ht="19.5" customHeight="1">
      <c r="A8" s="3">
        <v>5</v>
      </c>
      <c r="B8" s="6" t="s">
        <v>15</v>
      </c>
      <c r="C8" s="460">
        <v>550</v>
      </c>
      <c r="D8" s="46" t="s">
        <v>11</v>
      </c>
      <c r="E8" s="37"/>
      <c r="F8" s="35">
        <f t="shared" si="1"/>
        <v>0</v>
      </c>
      <c r="G8" s="36">
        <v>0.08</v>
      </c>
      <c r="H8" s="45">
        <f t="shared" si="0"/>
        <v>0</v>
      </c>
      <c r="I8" s="317"/>
      <c r="J8" s="322"/>
      <c r="M8" s="441"/>
    </row>
    <row r="9" spans="1:13" ht="63">
      <c r="A9" s="3">
        <v>6</v>
      </c>
      <c r="B9" s="6" t="s">
        <v>16</v>
      </c>
      <c r="C9" s="460">
        <v>1000</v>
      </c>
      <c r="D9" s="46" t="s">
        <v>11</v>
      </c>
      <c r="E9" s="37"/>
      <c r="F9" s="35">
        <f t="shared" si="1"/>
        <v>0</v>
      </c>
      <c r="G9" s="36">
        <v>0.08</v>
      </c>
      <c r="H9" s="45">
        <f t="shared" si="0"/>
        <v>0</v>
      </c>
      <c r="I9" s="317"/>
      <c r="J9" s="322"/>
      <c r="M9" s="441"/>
    </row>
    <row r="10" spans="1:13" ht="31.5">
      <c r="A10" s="3">
        <v>7</v>
      </c>
      <c r="B10" s="6" t="s">
        <v>17</v>
      </c>
      <c r="C10" s="460">
        <v>7.5</v>
      </c>
      <c r="D10" s="46" t="s">
        <v>11</v>
      </c>
      <c r="E10" s="37"/>
      <c r="F10" s="35">
        <f t="shared" si="1"/>
        <v>0</v>
      </c>
      <c r="G10" s="36">
        <v>0.08</v>
      </c>
      <c r="H10" s="45">
        <f t="shared" si="0"/>
        <v>0</v>
      </c>
      <c r="I10" s="317"/>
      <c r="J10" s="322"/>
      <c r="M10" s="441"/>
    </row>
    <row r="11" spans="1:13" ht="31.5">
      <c r="A11" s="3">
        <v>8</v>
      </c>
      <c r="B11" s="6" t="s">
        <v>18</v>
      </c>
      <c r="C11" s="460">
        <v>2.5</v>
      </c>
      <c r="D11" s="46" t="s">
        <v>11</v>
      </c>
      <c r="E11" s="37"/>
      <c r="F11" s="35">
        <f t="shared" si="1"/>
        <v>0</v>
      </c>
      <c r="G11" s="36">
        <v>0.08</v>
      </c>
      <c r="H11" s="45">
        <f t="shared" si="0"/>
        <v>0</v>
      </c>
      <c r="I11" s="317"/>
      <c r="J11" s="322"/>
      <c r="M11" s="441"/>
    </row>
    <row r="12" spans="1:13" ht="19.5" customHeight="1">
      <c r="A12" s="3">
        <v>9</v>
      </c>
      <c r="B12" s="6" t="s">
        <v>19</v>
      </c>
      <c r="C12" s="460">
        <v>650</v>
      </c>
      <c r="D12" s="46" t="s">
        <v>29</v>
      </c>
      <c r="E12" s="37"/>
      <c r="F12" s="35">
        <f t="shared" si="1"/>
        <v>0</v>
      </c>
      <c r="G12" s="36">
        <v>0.08</v>
      </c>
      <c r="H12" s="45">
        <f t="shared" si="0"/>
        <v>0</v>
      </c>
      <c r="I12" s="317"/>
      <c r="J12" s="322"/>
      <c r="M12" s="441"/>
    </row>
    <row r="13" spans="1:13" ht="31.5">
      <c r="A13" s="3">
        <v>10</v>
      </c>
      <c r="B13" s="5" t="s">
        <v>20</v>
      </c>
      <c r="C13" s="460">
        <v>1350</v>
      </c>
      <c r="D13" s="46" t="s">
        <v>11</v>
      </c>
      <c r="E13" s="37"/>
      <c r="F13" s="35">
        <f t="shared" si="1"/>
        <v>0</v>
      </c>
      <c r="G13" s="36">
        <v>0.08</v>
      </c>
      <c r="H13" s="45">
        <f t="shared" si="0"/>
        <v>0</v>
      </c>
      <c r="I13" s="317"/>
      <c r="J13" s="322"/>
      <c r="M13" s="441"/>
    </row>
    <row r="14" spans="1:13" ht="47.25">
      <c r="A14" s="3">
        <v>11</v>
      </c>
      <c r="B14" s="5" t="s">
        <v>21</v>
      </c>
      <c r="C14" s="460">
        <v>575</v>
      </c>
      <c r="D14" s="46" t="s">
        <v>11</v>
      </c>
      <c r="E14" s="37"/>
      <c r="F14" s="35">
        <f t="shared" si="1"/>
        <v>0</v>
      </c>
      <c r="G14" s="36">
        <v>0.08</v>
      </c>
      <c r="H14" s="45">
        <f t="shared" si="0"/>
        <v>0</v>
      </c>
      <c r="I14" s="317"/>
      <c r="J14" s="322"/>
      <c r="M14" s="441"/>
    </row>
    <row r="15" spans="1:13" ht="31.5">
      <c r="A15" s="3">
        <v>12</v>
      </c>
      <c r="B15" s="5" t="s">
        <v>22</v>
      </c>
      <c r="C15" s="460">
        <v>775</v>
      </c>
      <c r="D15" s="46" t="s">
        <v>11</v>
      </c>
      <c r="E15" s="37"/>
      <c r="F15" s="35">
        <f t="shared" si="1"/>
        <v>0</v>
      </c>
      <c r="G15" s="36">
        <v>0.08</v>
      </c>
      <c r="H15" s="45">
        <f t="shared" si="0"/>
        <v>0</v>
      </c>
      <c r="I15" s="317"/>
      <c r="J15" s="322"/>
      <c r="M15" s="441"/>
    </row>
    <row r="16" spans="1:13" ht="31.5">
      <c r="A16" s="3">
        <v>13</v>
      </c>
      <c r="B16" s="5" t="s">
        <v>23</v>
      </c>
      <c r="C16" s="460">
        <v>425</v>
      </c>
      <c r="D16" s="46" t="s">
        <v>11</v>
      </c>
      <c r="E16" s="37"/>
      <c r="F16" s="35">
        <f t="shared" si="1"/>
        <v>0</v>
      </c>
      <c r="G16" s="36">
        <v>0.08</v>
      </c>
      <c r="H16" s="45">
        <f t="shared" si="0"/>
        <v>0</v>
      </c>
      <c r="I16" s="317"/>
      <c r="J16" s="322"/>
      <c r="M16" s="441"/>
    </row>
    <row r="17" spans="1:13" ht="31.5">
      <c r="A17" s="3">
        <v>14</v>
      </c>
      <c r="B17" s="5" t="s">
        <v>24</v>
      </c>
      <c r="C17" s="460">
        <v>575</v>
      </c>
      <c r="D17" s="46" t="s">
        <v>11</v>
      </c>
      <c r="E17" s="37"/>
      <c r="F17" s="35">
        <f t="shared" si="1"/>
        <v>0</v>
      </c>
      <c r="G17" s="36">
        <v>0.08</v>
      </c>
      <c r="H17" s="45">
        <f t="shared" si="0"/>
        <v>0</v>
      </c>
      <c r="I17" s="317"/>
      <c r="J17" s="322"/>
      <c r="M17" s="441"/>
    </row>
    <row r="18" spans="1:13" ht="126" customHeight="1">
      <c r="A18" s="3">
        <v>15</v>
      </c>
      <c r="B18" s="5" t="s">
        <v>25</v>
      </c>
      <c r="C18" s="460">
        <v>900</v>
      </c>
      <c r="D18" s="46" t="s">
        <v>11</v>
      </c>
      <c r="E18" s="37"/>
      <c r="F18" s="35">
        <f t="shared" si="1"/>
        <v>0</v>
      </c>
      <c r="G18" s="36">
        <v>0.08</v>
      </c>
      <c r="H18" s="45">
        <f t="shared" si="0"/>
        <v>0</v>
      </c>
      <c r="I18" s="317"/>
      <c r="J18" s="322"/>
      <c r="M18" s="441"/>
    </row>
    <row r="19" spans="1:13" ht="95.25" customHeight="1">
      <c r="A19" s="3">
        <v>16</v>
      </c>
      <c r="B19" s="5" t="s">
        <v>26</v>
      </c>
      <c r="C19" s="460">
        <v>2650</v>
      </c>
      <c r="D19" s="46" t="s">
        <v>11</v>
      </c>
      <c r="E19" s="37"/>
      <c r="F19" s="35">
        <f t="shared" si="1"/>
        <v>0</v>
      </c>
      <c r="G19" s="36">
        <v>0.08</v>
      </c>
      <c r="H19" s="45">
        <f t="shared" si="0"/>
        <v>0</v>
      </c>
      <c r="I19" s="317"/>
      <c r="J19" s="322"/>
      <c r="M19" s="441"/>
    </row>
    <row r="20" spans="1:13" ht="31.5">
      <c r="A20" s="3">
        <v>17</v>
      </c>
      <c r="B20" s="5" t="s">
        <v>27</v>
      </c>
      <c r="C20" s="460">
        <v>10</v>
      </c>
      <c r="D20" s="46" t="s">
        <v>11</v>
      </c>
      <c r="E20" s="37"/>
      <c r="F20" s="35">
        <f t="shared" si="1"/>
        <v>0</v>
      </c>
      <c r="G20" s="36">
        <v>0.08</v>
      </c>
      <c r="H20" s="45">
        <f t="shared" si="0"/>
        <v>0</v>
      </c>
      <c r="I20" s="317"/>
      <c r="J20" s="322"/>
      <c r="M20" s="441"/>
    </row>
    <row r="21" spans="1:13" ht="31.5">
      <c r="A21" s="3">
        <v>18</v>
      </c>
      <c r="B21" s="5" t="s">
        <v>28</v>
      </c>
      <c r="C21" s="460">
        <v>45</v>
      </c>
      <c r="D21" s="46" t="s">
        <v>29</v>
      </c>
      <c r="E21" s="37"/>
      <c r="F21" s="35">
        <f t="shared" si="1"/>
        <v>0</v>
      </c>
      <c r="G21" s="36">
        <v>0.08</v>
      </c>
      <c r="H21" s="45">
        <f t="shared" si="0"/>
        <v>0</v>
      </c>
      <c r="I21" s="317"/>
      <c r="J21" s="322"/>
      <c r="M21" s="441"/>
    </row>
    <row r="22" spans="1:13" ht="78.75">
      <c r="A22" s="3">
        <v>19</v>
      </c>
      <c r="B22" s="7" t="s">
        <v>30</v>
      </c>
      <c r="C22" s="460">
        <v>550</v>
      </c>
      <c r="D22" s="46" t="s">
        <v>11</v>
      </c>
      <c r="E22" s="37"/>
      <c r="F22" s="35">
        <f t="shared" si="1"/>
        <v>0</v>
      </c>
      <c r="G22" s="36">
        <v>0.08</v>
      </c>
      <c r="H22" s="45">
        <f t="shared" si="0"/>
        <v>0</v>
      </c>
      <c r="I22" s="317"/>
      <c r="J22" s="322"/>
      <c r="M22" s="441"/>
    </row>
    <row r="23" spans="1:13" ht="35.25" customHeight="1">
      <c r="A23" s="3">
        <v>20</v>
      </c>
      <c r="B23" s="6" t="s">
        <v>31</v>
      </c>
      <c r="C23" s="460">
        <v>25</v>
      </c>
      <c r="D23" s="46" t="s">
        <v>11</v>
      </c>
      <c r="E23" s="37"/>
      <c r="F23" s="35">
        <f t="shared" si="1"/>
        <v>0</v>
      </c>
      <c r="G23" s="36">
        <v>0.08</v>
      </c>
      <c r="H23" s="45">
        <f t="shared" si="0"/>
        <v>0</v>
      </c>
      <c r="I23" s="317"/>
      <c r="J23" s="322"/>
      <c r="M23" s="441"/>
    </row>
    <row r="24" spans="1:13" ht="43.5" customHeight="1">
      <c r="A24" s="3">
        <v>21</v>
      </c>
      <c r="B24" s="6" t="s">
        <v>32</v>
      </c>
      <c r="C24" s="460">
        <v>25</v>
      </c>
      <c r="D24" s="46" t="s">
        <v>11</v>
      </c>
      <c r="E24" s="37"/>
      <c r="F24" s="35">
        <f t="shared" si="1"/>
        <v>0</v>
      </c>
      <c r="G24" s="36">
        <v>0.08</v>
      </c>
      <c r="H24" s="45">
        <f t="shared" si="0"/>
        <v>0</v>
      </c>
      <c r="I24" s="317"/>
      <c r="J24" s="322"/>
      <c r="M24" s="441"/>
    </row>
    <row r="25" spans="1:13" ht="63">
      <c r="A25" s="3">
        <v>22</v>
      </c>
      <c r="B25" s="6" t="s">
        <v>33</v>
      </c>
      <c r="C25" s="460">
        <v>10</v>
      </c>
      <c r="D25" s="46" t="s">
        <v>11</v>
      </c>
      <c r="E25" s="37"/>
      <c r="F25" s="35">
        <f t="shared" si="1"/>
        <v>0</v>
      </c>
      <c r="G25" s="36">
        <v>0.08</v>
      </c>
      <c r="H25" s="45">
        <f t="shared" si="0"/>
        <v>0</v>
      </c>
      <c r="I25" s="317"/>
      <c r="J25" s="322"/>
      <c r="M25" s="441"/>
    </row>
    <row r="26" spans="1:13" ht="126">
      <c r="A26" s="3">
        <v>23</v>
      </c>
      <c r="B26" s="5" t="s">
        <v>34</v>
      </c>
      <c r="C26" s="460">
        <v>130</v>
      </c>
      <c r="D26" s="46" t="s">
        <v>11</v>
      </c>
      <c r="E26" s="37"/>
      <c r="F26" s="35">
        <f t="shared" si="1"/>
        <v>0</v>
      </c>
      <c r="G26" s="36">
        <v>0.08</v>
      </c>
      <c r="H26" s="45">
        <f t="shared" si="0"/>
        <v>0</v>
      </c>
      <c r="I26" s="317"/>
      <c r="J26" s="322"/>
      <c r="M26" s="441"/>
    </row>
    <row r="27" spans="1:13" ht="126">
      <c r="A27" s="3">
        <v>24</v>
      </c>
      <c r="B27" s="5" t="s">
        <v>35</v>
      </c>
      <c r="C27" s="460">
        <v>560</v>
      </c>
      <c r="D27" s="46" t="s">
        <v>11</v>
      </c>
      <c r="E27" s="37"/>
      <c r="F27" s="35">
        <f t="shared" si="1"/>
        <v>0</v>
      </c>
      <c r="G27" s="36">
        <v>0.08</v>
      </c>
      <c r="H27" s="45">
        <f t="shared" si="0"/>
        <v>0</v>
      </c>
      <c r="I27" s="317"/>
      <c r="J27" s="322"/>
      <c r="M27" s="441"/>
    </row>
    <row r="28" spans="1:13" ht="126">
      <c r="A28" s="3">
        <v>25</v>
      </c>
      <c r="B28" s="5" t="s">
        <v>36</v>
      </c>
      <c r="C28" s="460">
        <v>850</v>
      </c>
      <c r="D28" s="46" t="s">
        <v>11</v>
      </c>
      <c r="E28" s="37"/>
      <c r="F28" s="35">
        <f t="shared" si="1"/>
        <v>0</v>
      </c>
      <c r="G28" s="36">
        <v>0.08</v>
      </c>
      <c r="H28" s="45">
        <f t="shared" si="0"/>
        <v>0</v>
      </c>
      <c r="I28" s="317"/>
      <c r="J28" s="322"/>
      <c r="M28" s="441"/>
    </row>
    <row r="29" spans="1:13" ht="47.25">
      <c r="A29" s="3">
        <v>26</v>
      </c>
      <c r="B29" s="5" t="s">
        <v>37</v>
      </c>
      <c r="C29" s="460">
        <v>280</v>
      </c>
      <c r="D29" s="46" t="s">
        <v>11</v>
      </c>
      <c r="E29" s="37"/>
      <c r="F29" s="35">
        <f t="shared" si="1"/>
        <v>0</v>
      </c>
      <c r="G29" s="36">
        <v>0.08</v>
      </c>
      <c r="H29" s="45">
        <f t="shared" si="0"/>
        <v>0</v>
      </c>
      <c r="I29" s="317"/>
      <c r="J29" s="322"/>
      <c r="M29" s="441"/>
    </row>
    <row r="30" spans="1:13" ht="47.25">
      <c r="A30" s="3">
        <v>27</v>
      </c>
      <c r="B30" s="5" t="s">
        <v>38</v>
      </c>
      <c r="C30" s="460">
        <v>165</v>
      </c>
      <c r="D30" s="46" t="s">
        <v>11</v>
      </c>
      <c r="E30" s="37"/>
      <c r="F30" s="35">
        <f t="shared" si="1"/>
        <v>0</v>
      </c>
      <c r="G30" s="36">
        <v>0.08</v>
      </c>
      <c r="H30" s="45">
        <f t="shared" si="0"/>
        <v>0</v>
      </c>
      <c r="I30" s="317"/>
      <c r="J30" s="322"/>
      <c r="M30" s="441"/>
    </row>
    <row r="31" spans="1:13" ht="47.25">
      <c r="A31" s="3">
        <v>28</v>
      </c>
      <c r="B31" s="5" t="s">
        <v>39</v>
      </c>
      <c r="C31" s="460">
        <v>125</v>
      </c>
      <c r="D31" s="46" t="s">
        <v>11</v>
      </c>
      <c r="E31" s="37"/>
      <c r="F31" s="35">
        <f t="shared" si="1"/>
        <v>0</v>
      </c>
      <c r="G31" s="36">
        <v>0.08</v>
      </c>
      <c r="H31" s="45">
        <f t="shared" si="0"/>
        <v>0</v>
      </c>
      <c r="I31" s="317"/>
      <c r="J31" s="322"/>
      <c r="M31" s="441"/>
    </row>
    <row r="32" spans="1:13" ht="47.25">
      <c r="A32" s="3">
        <v>29</v>
      </c>
      <c r="B32" s="5" t="s">
        <v>40</v>
      </c>
      <c r="C32" s="460">
        <v>50</v>
      </c>
      <c r="D32" s="46" t="s">
        <v>11</v>
      </c>
      <c r="E32" s="37"/>
      <c r="F32" s="35">
        <f t="shared" si="1"/>
        <v>0</v>
      </c>
      <c r="G32" s="36">
        <v>0.08</v>
      </c>
      <c r="H32" s="45">
        <f t="shared" si="0"/>
        <v>0</v>
      </c>
      <c r="I32" s="317"/>
      <c r="J32" s="322"/>
      <c r="M32" s="441"/>
    </row>
    <row r="33" spans="1:13" ht="47.25">
      <c r="A33" s="3">
        <v>30</v>
      </c>
      <c r="B33" s="5" t="s">
        <v>41</v>
      </c>
      <c r="C33" s="460">
        <v>25</v>
      </c>
      <c r="D33" s="46" t="s">
        <v>11</v>
      </c>
      <c r="E33" s="37"/>
      <c r="F33" s="35">
        <f t="shared" si="1"/>
        <v>0</v>
      </c>
      <c r="G33" s="36">
        <v>0.08</v>
      </c>
      <c r="H33" s="45">
        <f t="shared" si="0"/>
        <v>0</v>
      </c>
      <c r="I33" s="317"/>
      <c r="J33" s="322"/>
      <c r="M33" s="441"/>
    </row>
    <row r="34" spans="1:13" ht="31.5">
      <c r="A34" s="3">
        <v>31</v>
      </c>
      <c r="B34" s="5" t="s">
        <v>42</v>
      </c>
      <c r="C34" s="460">
        <v>4</v>
      </c>
      <c r="D34" s="46" t="s">
        <v>11</v>
      </c>
      <c r="E34" s="37"/>
      <c r="F34" s="35">
        <f t="shared" si="1"/>
        <v>0</v>
      </c>
      <c r="G34" s="36">
        <v>0.08</v>
      </c>
      <c r="H34" s="45">
        <f t="shared" si="0"/>
        <v>0</v>
      </c>
      <c r="I34" s="317"/>
      <c r="J34" s="322"/>
      <c r="M34" s="441"/>
    </row>
    <row r="35" spans="1:13" ht="31.5">
      <c r="A35" s="3">
        <v>32</v>
      </c>
      <c r="B35" s="5" t="s">
        <v>43</v>
      </c>
      <c r="C35" s="460">
        <v>4</v>
      </c>
      <c r="D35" s="46" t="s">
        <v>11</v>
      </c>
      <c r="E35" s="37"/>
      <c r="F35" s="35">
        <f t="shared" si="1"/>
        <v>0</v>
      </c>
      <c r="G35" s="36">
        <v>0.08</v>
      </c>
      <c r="H35" s="45">
        <f t="shared" si="0"/>
        <v>0</v>
      </c>
      <c r="I35" s="317"/>
      <c r="J35" s="322"/>
      <c r="M35" s="441"/>
    </row>
    <row r="36" spans="1:13" ht="78.75">
      <c r="A36" s="3">
        <v>33</v>
      </c>
      <c r="B36" s="5" t="s">
        <v>44</v>
      </c>
      <c r="C36" s="460">
        <v>20</v>
      </c>
      <c r="D36" s="46" t="s">
        <v>29</v>
      </c>
      <c r="E36" s="37"/>
      <c r="F36" s="35">
        <f t="shared" si="1"/>
        <v>0</v>
      </c>
      <c r="G36" s="36">
        <v>0.08</v>
      </c>
      <c r="H36" s="45">
        <f t="shared" si="0"/>
        <v>0</v>
      </c>
      <c r="I36" s="317"/>
      <c r="J36" s="322"/>
      <c r="M36" s="441"/>
    </row>
    <row r="37" spans="1:13" ht="78.75">
      <c r="A37" s="3">
        <v>34</v>
      </c>
      <c r="B37" s="5" t="s">
        <v>45</v>
      </c>
      <c r="C37" s="460">
        <v>10</v>
      </c>
      <c r="D37" s="46" t="s">
        <v>29</v>
      </c>
      <c r="E37" s="37"/>
      <c r="F37" s="35">
        <f t="shared" si="1"/>
        <v>0</v>
      </c>
      <c r="G37" s="36">
        <v>0.08</v>
      </c>
      <c r="H37" s="45">
        <f t="shared" si="0"/>
        <v>0</v>
      </c>
      <c r="I37" s="317"/>
      <c r="J37" s="322"/>
      <c r="M37" s="441"/>
    </row>
    <row r="38" spans="1:13" ht="63">
      <c r="A38" s="3">
        <v>35</v>
      </c>
      <c r="B38" s="5" t="s">
        <v>46</v>
      </c>
      <c r="C38" s="460">
        <v>2.5</v>
      </c>
      <c r="D38" s="46" t="s">
        <v>11</v>
      </c>
      <c r="E38" s="37"/>
      <c r="F38" s="35">
        <f t="shared" si="1"/>
        <v>0</v>
      </c>
      <c r="G38" s="36">
        <v>0.08</v>
      </c>
      <c r="H38" s="45">
        <f t="shared" si="0"/>
        <v>0</v>
      </c>
      <c r="I38" s="317"/>
      <c r="J38" s="322"/>
      <c r="M38" s="441"/>
    </row>
    <row r="39" spans="1:13" ht="47.25">
      <c r="A39" s="3">
        <v>36</v>
      </c>
      <c r="B39" s="5" t="s">
        <v>47</v>
      </c>
      <c r="C39" s="460">
        <v>1450</v>
      </c>
      <c r="D39" s="46" t="s">
        <v>11</v>
      </c>
      <c r="E39" s="37"/>
      <c r="F39" s="35">
        <f t="shared" si="1"/>
        <v>0</v>
      </c>
      <c r="G39" s="36">
        <v>0.08</v>
      </c>
      <c r="H39" s="45">
        <f t="shared" si="0"/>
        <v>0</v>
      </c>
      <c r="I39" s="317"/>
      <c r="J39" s="322"/>
      <c r="M39" s="441"/>
    </row>
    <row r="40" spans="1:13" ht="79.5" thickBot="1">
      <c r="A40" s="3">
        <v>37</v>
      </c>
      <c r="B40" s="8" t="s">
        <v>48</v>
      </c>
      <c r="C40" s="460">
        <v>600</v>
      </c>
      <c r="D40" s="47" t="s">
        <v>11</v>
      </c>
      <c r="E40" s="37"/>
      <c r="F40" s="35">
        <f t="shared" si="1"/>
        <v>0</v>
      </c>
      <c r="G40" s="36">
        <v>0.08</v>
      </c>
      <c r="H40" s="45">
        <f t="shared" si="0"/>
        <v>0</v>
      </c>
      <c r="I40" s="377"/>
      <c r="J40" s="322"/>
      <c r="M40" s="441"/>
    </row>
    <row r="41" spans="1:13" ht="173.25">
      <c r="A41" s="173">
        <v>38</v>
      </c>
      <c r="B41" s="174" t="s">
        <v>195</v>
      </c>
      <c r="C41" s="460">
        <v>10</v>
      </c>
      <c r="D41" s="175" t="s">
        <v>11</v>
      </c>
      <c r="E41" s="399"/>
      <c r="F41" s="429">
        <f t="shared" si="1"/>
        <v>0</v>
      </c>
      <c r="G41" s="132">
        <v>0.08</v>
      </c>
      <c r="H41" s="176">
        <f t="shared" si="0"/>
        <v>0</v>
      </c>
      <c r="I41" s="378"/>
      <c r="J41" s="182"/>
      <c r="M41" s="442"/>
    </row>
    <row r="42" spans="1:13" ht="47.25">
      <c r="A42" s="177">
        <v>39</v>
      </c>
      <c r="B42" s="178" t="s">
        <v>197</v>
      </c>
      <c r="C42" s="460">
        <v>25</v>
      </c>
      <c r="D42" s="179" t="s">
        <v>11</v>
      </c>
      <c r="E42" s="400"/>
      <c r="F42" s="430">
        <f t="shared" si="1"/>
        <v>0</v>
      </c>
      <c r="G42" s="132">
        <v>0.08</v>
      </c>
      <c r="H42" s="181">
        <f t="shared" si="0"/>
        <v>0</v>
      </c>
      <c r="I42" s="379"/>
      <c r="J42" s="182"/>
      <c r="M42" s="442"/>
    </row>
    <row r="43" spans="1:13" ht="21.75" customHeight="1">
      <c r="A43" s="164">
        <v>40</v>
      </c>
      <c r="B43" s="178" t="s">
        <v>233</v>
      </c>
      <c r="C43" s="460">
        <v>1600</v>
      </c>
      <c r="D43" s="179" t="s">
        <v>11</v>
      </c>
      <c r="E43" s="400"/>
      <c r="F43" s="180">
        <f t="shared" si="1"/>
        <v>0</v>
      </c>
      <c r="G43" s="132">
        <v>0.08</v>
      </c>
      <c r="H43" s="181">
        <f t="shared" si="0"/>
        <v>0</v>
      </c>
      <c r="I43" s="379"/>
      <c r="J43" s="182"/>
      <c r="M43" s="442"/>
    </row>
    <row r="44" spans="1:13" ht="78" customHeight="1">
      <c r="A44" s="164">
        <v>41</v>
      </c>
      <c r="B44" s="178" t="s">
        <v>320</v>
      </c>
      <c r="C44" s="460">
        <v>5</v>
      </c>
      <c r="D44" s="179" t="s">
        <v>29</v>
      </c>
      <c r="E44" s="401"/>
      <c r="F44" s="431">
        <f t="shared" si="1"/>
        <v>0</v>
      </c>
      <c r="G44" s="132">
        <v>0.08</v>
      </c>
      <c r="H44" s="181">
        <f t="shared" si="0"/>
        <v>0</v>
      </c>
      <c r="I44" s="379"/>
      <c r="J44" s="182"/>
      <c r="M44" s="442"/>
    </row>
    <row r="45" spans="1:13" ht="18.75" customHeight="1">
      <c r="A45" s="164">
        <v>42</v>
      </c>
      <c r="B45" s="178" t="s">
        <v>322</v>
      </c>
      <c r="C45" s="460">
        <v>400</v>
      </c>
      <c r="D45" s="179" t="s">
        <v>11</v>
      </c>
      <c r="E45" s="401"/>
      <c r="F45" s="180">
        <f t="shared" si="1"/>
        <v>0</v>
      </c>
      <c r="G45" s="132">
        <v>0.08</v>
      </c>
      <c r="H45" s="181">
        <f t="shared" si="0"/>
        <v>0</v>
      </c>
      <c r="I45" s="379"/>
      <c r="J45" s="182"/>
      <c r="M45" s="442"/>
    </row>
    <row r="46" spans="1:13" ht="18.75" customHeight="1">
      <c r="A46" s="164">
        <v>43</v>
      </c>
      <c r="B46" s="178" t="s">
        <v>323</v>
      </c>
      <c r="C46" s="460">
        <v>1700</v>
      </c>
      <c r="D46" s="179" t="s">
        <v>11</v>
      </c>
      <c r="E46" s="401"/>
      <c r="F46" s="180">
        <f t="shared" si="1"/>
        <v>0</v>
      </c>
      <c r="G46" s="132">
        <v>0.08</v>
      </c>
      <c r="H46" s="181">
        <f t="shared" si="0"/>
        <v>0</v>
      </c>
      <c r="I46" s="379"/>
      <c r="J46" s="182"/>
      <c r="M46" s="442"/>
    </row>
    <row r="47" spans="1:13" ht="18.75" customHeight="1">
      <c r="A47" s="164">
        <v>44</v>
      </c>
      <c r="B47" s="178" t="s">
        <v>393</v>
      </c>
      <c r="C47" s="460">
        <v>350</v>
      </c>
      <c r="D47" s="179" t="s">
        <v>11</v>
      </c>
      <c r="E47" s="401"/>
      <c r="F47" s="180">
        <f t="shared" si="1"/>
        <v>0</v>
      </c>
      <c r="G47" s="132">
        <v>0.08</v>
      </c>
      <c r="H47" s="181">
        <f t="shared" si="0"/>
        <v>0</v>
      </c>
      <c r="I47" s="379"/>
      <c r="J47" s="182"/>
      <c r="M47" s="442"/>
    </row>
    <row r="48" spans="1:13" ht="15">
      <c r="A48" s="432"/>
      <c r="B48" s="433"/>
      <c r="C48" s="57"/>
      <c r="D48" s="57"/>
      <c r="E48" s="434"/>
      <c r="F48" s="435">
        <f>SUM(F4:F47)</f>
        <v>0</v>
      </c>
      <c r="G48" s="57"/>
      <c r="H48" s="436">
        <f>SUM(H4:H47)</f>
        <v>0</v>
      </c>
      <c r="I48" s="437"/>
      <c r="M48" s="440"/>
    </row>
    <row r="49" spans="1:10" ht="15">
      <c r="A49" s="475"/>
      <c r="B49" s="475"/>
      <c r="C49" s="475"/>
      <c r="D49" s="475"/>
      <c r="E49" s="475"/>
      <c r="F49" s="475"/>
      <c r="G49" s="475"/>
      <c r="H49" s="475"/>
      <c r="I49" s="475"/>
      <c r="J49" s="240"/>
    </row>
    <row r="50" ht="163.5" customHeight="1"/>
  </sheetData>
  <sheetProtection selectLockedCells="1" selectUnlockedCells="1"/>
  <mergeCells count="2">
    <mergeCell ref="A1:I1"/>
    <mergeCell ref="A49:I49"/>
  </mergeCells>
  <printOptions/>
  <pageMargins left="0.25" right="0.25" top="0.75" bottom="0.75" header="0.5118055555555555" footer="0.5118055555555555"/>
  <pageSetup fitToHeight="37"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C19">
      <selection activeCell="E4" sqref="E4:E28"/>
    </sheetView>
  </sheetViews>
  <sheetFormatPr defaultColWidth="8.796875" defaultRowHeight="14.25"/>
  <cols>
    <col min="1" max="1" width="3.69921875" style="1" customWidth="1"/>
    <col min="2" max="2" width="52.09765625" style="1" customWidth="1"/>
    <col min="3" max="3" width="9.3984375" style="40" bestFit="1" customWidth="1"/>
    <col min="4" max="4" width="3.19921875" style="93" customWidth="1"/>
    <col min="5" max="5" width="20.8984375" style="40" customWidth="1"/>
    <col min="6" max="6" width="12.8984375" style="40" customWidth="1"/>
    <col min="7" max="7" width="14.59765625" style="40" customWidth="1"/>
    <col min="8" max="8" width="14.3984375" style="53" customWidth="1"/>
    <col min="9" max="9" width="9.19921875" style="77" customWidth="1"/>
    <col min="10" max="10" width="8.69921875" style="0" hidden="1" customWidth="1"/>
    <col min="11" max="11" width="11.69921875" style="0" customWidth="1"/>
  </cols>
  <sheetData>
    <row r="1" spans="1:11" ht="14.25" customHeight="1">
      <c r="A1" s="486" t="s">
        <v>119</v>
      </c>
      <c r="B1" s="486"/>
      <c r="C1" s="486"/>
      <c r="D1" s="486"/>
      <c r="E1" s="486"/>
      <c r="F1" s="486"/>
      <c r="G1" s="486"/>
      <c r="H1" s="486"/>
      <c r="I1" s="486"/>
      <c r="J1" s="486"/>
      <c r="K1" s="292"/>
    </row>
    <row r="3" spans="1:13" ht="15">
      <c r="A3" s="24" t="s">
        <v>50</v>
      </c>
      <c r="B3" s="24" t="s">
        <v>2</v>
      </c>
      <c r="C3" s="94" t="s">
        <v>3</v>
      </c>
      <c r="D3" s="98" t="s">
        <v>4</v>
      </c>
      <c r="E3" s="94" t="s">
        <v>5</v>
      </c>
      <c r="F3" s="94" t="s">
        <v>6</v>
      </c>
      <c r="G3" s="94" t="s">
        <v>7</v>
      </c>
      <c r="H3" s="105" t="s">
        <v>8</v>
      </c>
      <c r="I3" s="94" t="s">
        <v>9</v>
      </c>
      <c r="J3" s="326" t="s">
        <v>9</v>
      </c>
      <c r="K3" s="163" t="s">
        <v>416</v>
      </c>
      <c r="M3" s="456"/>
    </row>
    <row r="4" spans="1:13" s="14" customFormat="1" ht="47.25">
      <c r="A4" s="3">
        <v>1</v>
      </c>
      <c r="B4" s="10" t="s">
        <v>190</v>
      </c>
      <c r="C4" s="465">
        <v>750</v>
      </c>
      <c r="D4" s="104" t="s">
        <v>11</v>
      </c>
      <c r="E4" s="102"/>
      <c r="F4" s="103">
        <f>ROUND(E4*C4,2)</f>
        <v>0</v>
      </c>
      <c r="G4" s="133">
        <v>0.08</v>
      </c>
      <c r="H4" s="106">
        <f aca="true" t="shared" si="0" ref="H4:H27">ROUND(F4+(F4*G4),2)</f>
        <v>0</v>
      </c>
      <c r="I4" s="107"/>
      <c r="J4" s="327"/>
      <c r="K4" s="156"/>
      <c r="M4" s="466"/>
    </row>
    <row r="5" spans="1:13" s="14" customFormat="1" ht="31.5">
      <c r="A5" s="3">
        <v>2</v>
      </c>
      <c r="B5" s="10" t="s">
        <v>120</v>
      </c>
      <c r="C5" s="465">
        <v>40</v>
      </c>
      <c r="D5" s="104" t="s">
        <v>11</v>
      </c>
      <c r="E5" s="102"/>
      <c r="F5" s="103">
        <f>ROUND(E5*C5,2)</f>
        <v>0</v>
      </c>
      <c r="G5" s="133">
        <v>0.08</v>
      </c>
      <c r="H5" s="106">
        <f t="shared" si="0"/>
        <v>0</v>
      </c>
      <c r="I5" s="107"/>
      <c r="J5" s="327"/>
      <c r="K5" s="328"/>
      <c r="M5" s="466"/>
    </row>
    <row r="6" spans="1:13" s="14" customFormat="1" ht="78.75">
      <c r="A6" s="3">
        <v>3</v>
      </c>
      <c r="B6" s="10" t="s">
        <v>408</v>
      </c>
      <c r="C6" s="465">
        <v>50</v>
      </c>
      <c r="D6" s="104" t="s">
        <v>11</v>
      </c>
      <c r="E6" s="102"/>
      <c r="F6" s="103">
        <f>ROUND(E6*C6,2)</f>
        <v>0</v>
      </c>
      <c r="G6" s="133">
        <v>0.08</v>
      </c>
      <c r="H6" s="106">
        <f t="shared" si="0"/>
        <v>0</v>
      </c>
      <c r="I6" s="107"/>
      <c r="J6" s="327"/>
      <c r="K6" s="328"/>
      <c r="M6" s="466"/>
    </row>
    <row r="7" spans="1:13" s="14" customFormat="1" ht="15.75">
      <c r="A7" s="3">
        <v>4</v>
      </c>
      <c r="B7" s="10" t="s">
        <v>220</v>
      </c>
      <c r="C7" s="465">
        <v>705</v>
      </c>
      <c r="D7" s="104" t="s">
        <v>11</v>
      </c>
      <c r="E7" s="102"/>
      <c r="F7" s="103">
        <f aca="true" t="shared" si="1" ref="F7:F27">ROUND(E7*C7,2)</f>
        <v>0</v>
      </c>
      <c r="G7" s="133">
        <v>0.08</v>
      </c>
      <c r="H7" s="106">
        <f t="shared" si="0"/>
        <v>0</v>
      </c>
      <c r="I7" s="107"/>
      <c r="J7" s="327"/>
      <c r="K7" s="328"/>
      <c r="M7" s="466"/>
    </row>
    <row r="8" spans="1:13" s="14" customFormat="1" ht="15.75">
      <c r="A8" s="3">
        <v>5</v>
      </c>
      <c r="B8" s="10" t="s">
        <v>121</v>
      </c>
      <c r="C8" s="465">
        <v>1</v>
      </c>
      <c r="D8" s="104" t="s">
        <v>11</v>
      </c>
      <c r="E8" s="102"/>
      <c r="F8" s="103">
        <f t="shared" si="1"/>
        <v>0</v>
      </c>
      <c r="G8" s="133">
        <v>0.08</v>
      </c>
      <c r="H8" s="106">
        <f t="shared" si="0"/>
        <v>0</v>
      </c>
      <c r="I8" s="107"/>
      <c r="J8" s="327"/>
      <c r="K8" s="328"/>
      <c r="M8" s="466"/>
    </row>
    <row r="9" spans="1:13" s="14" customFormat="1" ht="31.5">
      <c r="A9" s="3">
        <v>6</v>
      </c>
      <c r="B9" s="10" t="s">
        <v>186</v>
      </c>
      <c r="C9" s="465">
        <v>910</v>
      </c>
      <c r="D9" s="104"/>
      <c r="E9" s="102"/>
      <c r="F9" s="103">
        <f t="shared" si="1"/>
        <v>0</v>
      </c>
      <c r="G9" s="133">
        <v>0.08</v>
      </c>
      <c r="H9" s="106">
        <f t="shared" si="0"/>
        <v>0</v>
      </c>
      <c r="I9" s="107"/>
      <c r="J9" s="327"/>
      <c r="K9" s="328"/>
      <c r="M9" s="466"/>
    </row>
    <row r="10" spans="1:13" s="14" customFormat="1" ht="31.5">
      <c r="A10" s="3">
        <v>7</v>
      </c>
      <c r="B10" s="10" t="s">
        <v>122</v>
      </c>
      <c r="C10" s="465">
        <v>1410</v>
      </c>
      <c r="D10" s="104" t="s">
        <v>11</v>
      </c>
      <c r="E10" s="102"/>
      <c r="F10" s="103">
        <f t="shared" si="1"/>
        <v>0</v>
      </c>
      <c r="G10" s="133">
        <v>0.08</v>
      </c>
      <c r="H10" s="106">
        <f t="shared" si="0"/>
        <v>0</v>
      </c>
      <c r="I10" s="107"/>
      <c r="J10" s="327"/>
      <c r="K10" s="328"/>
      <c r="M10" s="466"/>
    </row>
    <row r="11" spans="1:13" s="14" customFormat="1" ht="31.5">
      <c r="A11" s="3">
        <v>8</v>
      </c>
      <c r="B11" s="10" t="s">
        <v>123</v>
      </c>
      <c r="C11" s="465">
        <v>285</v>
      </c>
      <c r="D11" s="104" t="s">
        <v>11</v>
      </c>
      <c r="E11" s="102"/>
      <c r="F11" s="103">
        <f t="shared" si="1"/>
        <v>0</v>
      </c>
      <c r="G11" s="133">
        <v>0.08</v>
      </c>
      <c r="H11" s="106">
        <f t="shared" si="0"/>
        <v>0</v>
      </c>
      <c r="I11" s="107"/>
      <c r="J11" s="327"/>
      <c r="K11" s="328"/>
      <c r="M11" s="466"/>
    </row>
    <row r="12" spans="1:13" s="14" customFormat="1" ht="31.5">
      <c r="A12" s="3">
        <v>9</v>
      </c>
      <c r="B12" s="10" t="s">
        <v>124</v>
      </c>
      <c r="C12" s="465">
        <v>300</v>
      </c>
      <c r="D12" s="104" t="s">
        <v>11</v>
      </c>
      <c r="E12" s="102"/>
      <c r="F12" s="103">
        <f t="shared" si="1"/>
        <v>0</v>
      </c>
      <c r="G12" s="133">
        <v>0.08</v>
      </c>
      <c r="H12" s="106">
        <f t="shared" si="0"/>
        <v>0</v>
      </c>
      <c r="I12" s="107"/>
      <c r="J12" s="327"/>
      <c r="K12" s="328"/>
      <c r="M12" s="466"/>
    </row>
    <row r="13" spans="1:13" s="14" customFormat="1" ht="31.5">
      <c r="A13" s="3">
        <v>10</v>
      </c>
      <c r="B13" s="10" t="s">
        <v>125</v>
      </c>
      <c r="C13" s="465">
        <v>25</v>
      </c>
      <c r="D13" s="104" t="s">
        <v>11</v>
      </c>
      <c r="E13" s="102"/>
      <c r="F13" s="103">
        <f t="shared" si="1"/>
        <v>0</v>
      </c>
      <c r="G13" s="133">
        <v>0.08</v>
      </c>
      <c r="H13" s="106">
        <f t="shared" si="0"/>
        <v>0</v>
      </c>
      <c r="I13" s="107"/>
      <c r="J13" s="327"/>
      <c r="K13" s="328"/>
      <c r="M13" s="466"/>
    </row>
    <row r="14" spans="1:13" s="14" customFormat="1" ht="31.5">
      <c r="A14" s="3">
        <v>11</v>
      </c>
      <c r="B14" s="10" t="s">
        <v>126</v>
      </c>
      <c r="C14" s="465">
        <v>665</v>
      </c>
      <c r="D14" s="104" t="s">
        <v>11</v>
      </c>
      <c r="E14" s="102"/>
      <c r="F14" s="103">
        <f t="shared" si="1"/>
        <v>0</v>
      </c>
      <c r="G14" s="133">
        <v>0.08</v>
      </c>
      <c r="H14" s="106">
        <f t="shared" si="0"/>
        <v>0</v>
      </c>
      <c r="I14" s="107"/>
      <c r="J14" s="327"/>
      <c r="K14" s="328"/>
      <c r="M14" s="466"/>
    </row>
    <row r="15" spans="1:13" s="14" customFormat="1" ht="47.25">
      <c r="A15" s="3">
        <v>12</v>
      </c>
      <c r="B15" s="10" t="s">
        <v>215</v>
      </c>
      <c r="C15" s="465">
        <v>1345</v>
      </c>
      <c r="D15" s="104" t="s">
        <v>11</v>
      </c>
      <c r="E15" s="102"/>
      <c r="F15" s="103">
        <f t="shared" si="1"/>
        <v>0</v>
      </c>
      <c r="G15" s="133">
        <v>0.08</v>
      </c>
      <c r="H15" s="106">
        <f t="shared" si="0"/>
        <v>0</v>
      </c>
      <c r="I15" s="108"/>
      <c r="J15" s="327"/>
      <c r="K15" s="328"/>
      <c r="M15" s="466"/>
    </row>
    <row r="16" spans="1:13" s="14" customFormat="1" ht="47.25">
      <c r="A16" s="3">
        <v>13</v>
      </c>
      <c r="B16" s="10" t="s">
        <v>187</v>
      </c>
      <c r="C16" s="465">
        <v>45</v>
      </c>
      <c r="D16" s="104" t="s">
        <v>11</v>
      </c>
      <c r="E16" s="102"/>
      <c r="F16" s="103">
        <f t="shared" si="1"/>
        <v>0</v>
      </c>
      <c r="G16" s="133">
        <v>0.08</v>
      </c>
      <c r="H16" s="106">
        <f t="shared" si="0"/>
        <v>0</v>
      </c>
      <c r="I16" s="108"/>
      <c r="J16" s="327"/>
      <c r="K16" s="328"/>
      <c r="M16" s="466"/>
    </row>
    <row r="17" spans="1:13" s="14" customFormat="1" ht="15.75">
      <c r="A17" s="3">
        <v>15</v>
      </c>
      <c r="B17" s="10" t="s">
        <v>188</v>
      </c>
      <c r="C17" s="465">
        <v>500</v>
      </c>
      <c r="D17" s="104" t="s">
        <v>11</v>
      </c>
      <c r="E17" s="102"/>
      <c r="F17" s="103">
        <f t="shared" si="1"/>
        <v>0</v>
      </c>
      <c r="G17" s="133">
        <v>0.08</v>
      </c>
      <c r="H17" s="106">
        <f t="shared" si="0"/>
        <v>0</v>
      </c>
      <c r="I17" s="107"/>
      <c r="J17" s="327"/>
      <c r="K17" s="328"/>
      <c r="M17" s="466"/>
    </row>
    <row r="18" spans="1:13" s="14" customFormat="1" ht="32.25" customHeight="1">
      <c r="A18" s="3">
        <v>16</v>
      </c>
      <c r="B18" s="10" t="s">
        <v>422</v>
      </c>
      <c r="C18" s="465">
        <v>10</v>
      </c>
      <c r="D18" s="104" t="s">
        <v>11</v>
      </c>
      <c r="E18" s="102"/>
      <c r="F18" s="103">
        <f t="shared" si="1"/>
        <v>0</v>
      </c>
      <c r="G18" s="133">
        <v>0.08</v>
      </c>
      <c r="H18" s="106">
        <f t="shared" si="0"/>
        <v>0</v>
      </c>
      <c r="I18" s="107"/>
      <c r="J18" s="327"/>
      <c r="K18" s="328"/>
      <c r="M18" s="466"/>
    </row>
    <row r="19" spans="1:13" s="14" customFormat="1" ht="79.5" customHeight="1">
      <c r="A19" s="3">
        <v>17</v>
      </c>
      <c r="B19" s="10" t="s">
        <v>189</v>
      </c>
      <c r="C19" s="465">
        <v>20</v>
      </c>
      <c r="D19" s="104" t="s">
        <v>11</v>
      </c>
      <c r="E19" s="102"/>
      <c r="F19" s="103">
        <f t="shared" si="1"/>
        <v>0</v>
      </c>
      <c r="G19" s="133">
        <v>0.08</v>
      </c>
      <c r="H19" s="106">
        <f t="shared" si="0"/>
        <v>0</v>
      </c>
      <c r="I19" s="108"/>
      <c r="J19" s="327"/>
      <c r="K19" s="328"/>
      <c r="M19" s="466"/>
    </row>
    <row r="20" spans="1:13" s="14" customFormat="1" ht="33.75" customHeight="1">
      <c r="A20" s="3">
        <v>18</v>
      </c>
      <c r="B20" s="10" t="s">
        <v>127</v>
      </c>
      <c r="C20" s="465">
        <v>1140</v>
      </c>
      <c r="D20" s="104" t="s">
        <v>11</v>
      </c>
      <c r="E20" s="102"/>
      <c r="F20" s="103">
        <f t="shared" si="1"/>
        <v>0</v>
      </c>
      <c r="G20" s="133">
        <v>0.08</v>
      </c>
      <c r="H20" s="106">
        <f t="shared" si="0"/>
        <v>0</v>
      </c>
      <c r="I20" s="107"/>
      <c r="J20" s="327"/>
      <c r="K20" s="328"/>
      <c r="M20" s="466"/>
    </row>
    <row r="21" spans="1:13" s="14" customFormat="1" ht="63">
      <c r="A21" s="3">
        <v>19</v>
      </c>
      <c r="B21" s="151" t="s">
        <v>179</v>
      </c>
      <c r="C21" s="465">
        <v>1030</v>
      </c>
      <c r="D21" s="216" t="s">
        <v>11</v>
      </c>
      <c r="E21" s="215"/>
      <c r="F21" s="217">
        <f t="shared" si="1"/>
        <v>0</v>
      </c>
      <c r="G21" s="133">
        <v>0.08</v>
      </c>
      <c r="H21" s="218">
        <f t="shared" si="0"/>
        <v>0</v>
      </c>
      <c r="I21" s="219"/>
      <c r="J21" s="327"/>
      <c r="K21" s="328"/>
      <c r="M21" s="466"/>
    </row>
    <row r="22" spans="1:13" s="14" customFormat="1" ht="23.25" customHeight="1">
      <c r="A22" s="20">
        <v>20</v>
      </c>
      <c r="B22" s="222" t="s">
        <v>216</v>
      </c>
      <c r="C22" s="465">
        <v>425</v>
      </c>
      <c r="D22" s="220" t="s">
        <v>11</v>
      </c>
      <c r="E22" s="408"/>
      <c r="F22" s="217">
        <f t="shared" si="1"/>
        <v>0</v>
      </c>
      <c r="G22" s="133">
        <v>0.08</v>
      </c>
      <c r="H22" s="218">
        <f t="shared" si="0"/>
        <v>0</v>
      </c>
      <c r="I22" s="221"/>
      <c r="J22" s="214"/>
      <c r="K22" s="328"/>
      <c r="M22" s="466"/>
    </row>
    <row r="23" spans="1:13" s="14" customFormat="1" ht="23.25" customHeight="1">
      <c r="A23" s="20">
        <v>21</v>
      </c>
      <c r="B23" s="222" t="s">
        <v>217</v>
      </c>
      <c r="C23" s="465">
        <v>50</v>
      </c>
      <c r="D23" s="220" t="s">
        <v>11</v>
      </c>
      <c r="E23" s="408"/>
      <c r="F23" s="217">
        <f t="shared" si="1"/>
        <v>0</v>
      </c>
      <c r="G23" s="133">
        <v>0.08</v>
      </c>
      <c r="H23" s="218">
        <f t="shared" si="0"/>
        <v>0</v>
      </c>
      <c r="I23" s="221"/>
      <c r="J23" s="214"/>
      <c r="K23" s="328"/>
      <c r="M23" s="466"/>
    </row>
    <row r="24" spans="1:13" s="14" customFormat="1" ht="15" customHeight="1">
      <c r="A24" s="20">
        <v>22</v>
      </c>
      <c r="B24" s="222" t="s">
        <v>218</v>
      </c>
      <c r="C24" s="465">
        <v>30</v>
      </c>
      <c r="D24" s="220" t="s">
        <v>11</v>
      </c>
      <c r="E24" s="408"/>
      <c r="F24" s="217">
        <f t="shared" si="1"/>
        <v>0</v>
      </c>
      <c r="G24" s="133">
        <v>0.08</v>
      </c>
      <c r="H24" s="218">
        <f t="shared" si="0"/>
        <v>0</v>
      </c>
      <c r="I24" s="221"/>
      <c r="J24" s="214"/>
      <c r="K24" s="328"/>
      <c r="M24" s="466"/>
    </row>
    <row r="25" spans="1:13" s="14" customFormat="1" ht="15.75">
      <c r="A25" s="20">
        <v>23</v>
      </c>
      <c r="B25" s="222" t="s">
        <v>340</v>
      </c>
      <c r="C25" s="465">
        <v>165</v>
      </c>
      <c r="D25" s="220" t="s">
        <v>11</v>
      </c>
      <c r="E25" s="408"/>
      <c r="F25" s="217">
        <f t="shared" si="1"/>
        <v>0</v>
      </c>
      <c r="G25" s="133">
        <v>0.08</v>
      </c>
      <c r="H25" s="218">
        <f t="shared" si="0"/>
        <v>0</v>
      </c>
      <c r="I25" s="221"/>
      <c r="J25" s="214"/>
      <c r="K25" s="328"/>
      <c r="M25" s="466"/>
    </row>
    <row r="26" spans="1:13" s="14" customFormat="1" ht="15.75">
      <c r="A26" s="20">
        <v>24</v>
      </c>
      <c r="B26" s="222" t="s">
        <v>219</v>
      </c>
      <c r="C26" s="465">
        <v>80</v>
      </c>
      <c r="D26" s="220" t="s">
        <v>11</v>
      </c>
      <c r="E26" s="408"/>
      <c r="F26" s="217">
        <f t="shared" si="1"/>
        <v>0</v>
      </c>
      <c r="G26" s="133">
        <v>0.08</v>
      </c>
      <c r="H26" s="218">
        <f t="shared" si="0"/>
        <v>0</v>
      </c>
      <c r="I26" s="221"/>
      <c r="J26" s="214"/>
      <c r="K26" s="328"/>
      <c r="M26" s="466"/>
    </row>
    <row r="27" spans="1:13" ht="15.75">
      <c r="A27" s="1">
        <v>25</v>
      </c>
      <c r="B27" s="222" t="s">
        <v>409</v>
      </c>
      <c r="C27" s="465">
        <v>15</v>
      </c>
      <c r="D27" s="223" t="s">
        <v>11</v>
      </c>
      <c r="E27" s="409"/>
      <c r="F27" s="217">
        <f t="shared" si="1"/>
        <v>0</v>
      </c>
      <c r="G27" s="207">
        <v>0.08</v>
      </c>
      <c r="H27" s="218">
        <f t="shared" si="0"/>
        <v>0</v>
      </c>
      <c r="I27" s="410"/>
      <c r="K27" s="411"/>
      <c r="M27" s="467"/>
    </row>
    <row r="28" spans="1:13" ht="45" customHeight="1">
      <c r="A28" s="1">
        <v>26</v>
      </c>
      <c r="B28" s="261" t="s">
        <v>410</v>
      </c>
      <c r="C28" s="465">
        <v>5</v>
      </c>
      <c r="D28" s="223" t="s">
        <v>11</v>
      </c>
      <c r="E28" s="258"/>
      <c r="F28" s="412">
        <f>ROUND(E28*C28,2)</f>
        <v>0</v>
      </c>
      <c r="G28" s="394">
        <v>0.08</v>
      </c>
      <c r="H28" s="413">
        <f>ROUND(F28+(F28*G28),2)</f>
        <v>0</v>
      </c>
      <c r="I28" s="196"/>
      <c r="J28" s="163"/>
      <c r="K28" s="163"/>
      <c r="M28" s="467"/>
    </row>
    <row r="29" spans="6:13" ht="15">
      <c r="F29" s="388">
        <f>SUM(F4:F28)</f>
        <v>0</v>
      </c>
      <c r="H29" s="53">
        <f>SUM(H4:H28)</f>
        <v>0</v>
      </c>
      <c r="M29" s="456"/>
    </row>
  </sheetData>
  <sheetProtection selectLockedCells="1" selectUnlockedCells="1"/>
  <mergeCells count="1">
    <mergeCell ref="A1:J1"/>
  </mergeCells>
  <printOptions/>
  <pageMargins left="0.7083333333333334" right="0.7083333333333334" top="0.7479166666666667" bottom="0.7479166666666667" header="0.5118055555555555" footer="0.5118055555555555"/>
  <pageSetup fitToHeight="5" fitToWidth="1" horizontalDpi="300" verticalDpi="300" orientation="landscape" paperSize="9" scale="85" r:id="rId1"/>
</worksheet>
</file>

<file path=xl/worksheets/sheet11.xml><?xml version="1.0" encoding="utf-8"?>
<worksheet xmlns="http://schemas.openxmlformats.org/spreadsheetml/2006/main" xmlns:r="http://schemas.openxmlformats.org/officeDocument/2006/relationships">
  <dimension ref="A1:N35"/>
  <sheetViews>
    <sheetView zoomScalePageLayoutView="0" workbookViewId="0" topLeftCell="C28">
      <selection activeCell="E4" sqref="E4:E33"/>
    </sheetView>
  </sheetViews>
  <sheetFormatPr defaultColWidth="8.796875" defaultRowHeight="14.25"/>
  <cols>
    <col min="1" max="1" width="4.09765625" style="0" customWidth="1"/>
    <col min="2" max="2" width="46.8984375" style="30" customWidth="1"/>
    <col min="3" max="3" width="6.19921875" style="89" customWidth="1"/>
    <col min="4" max="4" width="4.8984375" style="117" customWidth="1"/>
    <col min="5" max="5" width="11" style="89" customWidth="1"/>
    <col min="6" max="6" width="13.5" style="89" customWidth="1"/>
    <col min="7" max="7" width="11.3984375" style="89" customWidth="1"/>
    <col min="8" max="8" width="13.19921875" style="117" customWidth="1"/>
    <col min="9" max="11" width="12.8984375" style="120" customWidth="1"/>
  </cols>
  <sheetData>
    <row r="1" spans="1:14" s="1" customFormat="1" ht="14.25" customHeight="1">
      <c r="A1" s="487" t="s">
        <v>128</v>
      </c>
      <c r="B1" s="487"/>
      <c r="C1" s="487"/>
      <c r="D1" s="487"/>
      <c r="E1" s="487"/>
      <c r="F1" s="487"/>
      <c r="G1" s="487"/>
      <c r="H1" s="487"/>
      <c r="I1" s="487"/>
      <c r="J1" s="299"/>
      <c r="K1" s="299"/>
      <c r="M1" s="456"/>
      <c r="N1" s="456"/>
    </row>
    <row r="2" spans="1:14" s="1" customFormat="1" ht="14.25">
      <c r="A2" s="488" t="s">
        <v>129</v>
      </c>
      <c r="B2" s="488"/>
      <c r="C2" s="488"/>
      <c r="D2" s="488"/>
      <c r="E2" s="488"/>
      <c r="F2" s="488"/>
      <c r="G2" s="488"/>
      <c r="H2" s="488"/>
      <c r="I2" s="488"/>
      <c r="J2" s="300"/>
      <c r="K2" s="300"/>
      <c r="M2" s="456"/>
      <c r="N2" s="456"/>
    </row>
    <row r="3" spans="1:14" s="1" customFormat="1" ht="30">
      <c r="A3" s="3" t="s">
        <v>130</v>
      </c>
      <c r="B3" s="12" t="s">
        <v>2</v>
      </c>
      <c r="C3" s="109" t="s">
        <v>131</v>
      </c>
      <c r="D3" s="110" t="s">
        <v>4</v>
      </c>
      <c r="E3" s="49" t="s">
        <v>132</v>
      </c>
      <c r="F3" s="49" t="s">
        <v>6</v>
      </c>
      <c r="G3" s="49" t="s">
        <v>133</v>
      </c>
      <c r="H3" s="58" t="s">
        <v>8</v>
      </c>
      <c r="I3" s="324" t="s">
        <v>9</v>
      </c>
      <c r="J3" s="325" t="s">
        <v>416</v>
      </c>
      <c r="K3" s="301"/>
      <c r="M3" s="456"/>
      <c r="N3" s="456"/>
    </row>
    <row r="4" spans="1:14" s="1" customFormat="1" ht="173.25">
      <c r="A4" s="224">
        <v>1</v>
      </c>
      <c r="B4" s="9" t="s">
        <v>221</v>
      </c>
      <c r="C4" s="119">
        <v>25000</v>
      </c>
      <c r="D4" s="111" t="s">
        <v>11</v>
      </c>
      <c r="E4" s="112"/>
      <c r="F4" s="113">
        <f aca="true" t="shared" si="0" ref="F4:F33">ROUND(E4*C4,2)</f>
        <v>0</v>
      </c>
      <c r="G4" s="87">
        <v>0.08</v>
      </c>
      <c r="H4" s="114">
        <f aca="true" t="shared" si="1" ref="H4:H33">ROUND(F4+(F4*G4),2)</f>
        <v>0</v>
      </c>
      <c r="I4" s="303"/>
      <c r="J4" s="237"/>
      <c r="K4" s="302"/>
      <c r="M4" s="468"/>
      <c r="N4" s="456"/>
    </row>
    <row r="5" spans="1:14" s="1" customFormat="1" ht="132" customHeight="1">
      <c r="A5" s="224">
        <v>2</v>
      </c>
      <c r="B5" s="9" t="s">
        <v>336</v>
      </c>
      <c r="C5" s="119">
        <v>3840</v>
      </c>
      <c r="D5" s="111" t="s">
        <v>11</v>
      </c>
      <c r="E5" s="112"/>
      <c r="F5" s="113">
        <f t="shared" si="0"/>
        <v>0</v>
      </c>
      <c r="G5" s="87">
        <v>0.08</v>
      </c>
      <c r="H5" s="114">
        <f t="shared" si="1"/>
        <v>0</v>
      </c>
      <c r="I5" s="303"/>
      <c r="J5" s="237"/>
      <c r="K5" s="302"/>
      <c r="M5" s="468"/>
      <c r="N5" s="456"/>
    </row>
    <row r="6" spans="1:14" s="1" customFormat="1" ht="78.75">
      <c r="A6" s="225">
        <v>3</v>
      </c>
      <c r="B6" s="9" t="s">
        <v>222</v>
      </c>
      <c r="C6" s="119">
        <v>975</v>
      </c>
      <c r="D6" s="111" t="s">
        <v>11</v>
      </c>
      <c r="E6" s="121"/>
      <c r="F6" s="113">
        <f t="shared" si="0"/>
        <v>0</v>
      </c>
      <c r="G6" s="87">
        <v>0.08</v>
      </c>
      <c r="H6" s="114">
        <f t="shared" si="1"/>
        <v>0</v>
      </c>
      <c r="I6" s="303"/>
      <c r="J6" s="237"/>
      <c r="K6" s="302"/>
      <c r="M6" s="468"/>
      <c r="N6" s="456"/>
    </row>
    <row r="7" spans="1:14" s="1" customFormat="1" ht="78.75">
      <c r="A7" s="225">
        <v>4</v>
      </c>
      <c r="B7" s="9" t="s">
        <v>134</v>
      </c>
      <c r="C7" s="119">
        <v>6000</v>
      </c>
      <c r="D7" s="111" t="s">
        <v>11</v>
      </c>
      <c r="E7" s="112"/>
      <c r="F7" s="113">
        <f t="shared" si="0"/>
        <v>0</v>
      </c>
      <c r="G7" s="87">
        <v>0.08</v>
      </c>
      <c r="H7" s="114">
        <f t="shared" si="1"/>
        <v>0</v>
      </c>
      <c r="I7" s="303"/>
      <c r="J7" s="237"/>
      <c r="K7" s="302"/>
      <c r="M7" s="468"/>
      <c r="N7" s="456"/>
    </row>
    <row r="8" spans="1:14" s="1" customFormat="1" ht="126">
      <c r="A8" s="224">
        <v>5</v>
      </c>
      <c r="B8" s="10" t="s">
        <v>224</v>
      </c>
      <c r="C8" s="119">
        <v>174.5</v>
      </c>
      <c r="D8" s="115" t="s">
        <v>29</v>
      </c>
      <c r="E8" s="116"/>
      <c r="F8" s="113">
        <f t="shared" si="0"/>
        <v>0</v>
      </c>
      <c r="G8" s="87">
        <v>0.08</v>
      </c>
      <c r="H8" s="114">
        <f t="shared" si="1"/>
        <v>0</v>
      </c>
      <c r="I8" s="303"/>
      <c r="J8" s="237"/>
      <c r="K8" s="302"/>
      <c r="M8" s="469"/>
      <c r="N8" s="456"/>
    </row>
    <row r="9" spans="1:14" s="1" customFormat="1" ht="94.5">
      <c r="A9" s="224">
        <v>6</v>
      </c>
      <c r="B9" s="10" t="s">
        <v>225</v>
      </c>
      <c r="C9" s="119">
        <v>210</v>
      </c>
      <c r="D9" s="115" t="s">
        <v>29</v>
      </c>
      <c r="E9" s="116"/>
      <c r="F9" s="113">
        <f t="shared" si="0"/>
        <v>0</v>
      </c>
      <c r="G9" s="87">
        <v>0.08</v>
      </c>
      <c r="H9" s="114">
        <f t="shared" si="1"/>
        <v>0</v>
      </c>
      <c r="I9" s="303"/>
      <c r="J9" s="237"/>
      <c r="K9" s="302"/>
      <c r="M9" s="469"/>
      <c r="N9" s="456"/>
    </row>
    <row r="10" spans="1:14" s="1" customFormat="1" ht="110.25">
      <c r="A10" s="224">
        <v>7</v>
      </c>
      <c r="B10" s="10" t="s">
        <v>226</v>
      </c>
      <c r="C10" s="119">
        <v>300</v>
      </c>
      <c r="D10" s="115" t="s">
        <v>29</v>
      </c>
      <c r="E10" s="116"/>
      <c r="F10" s="113">
        <f t="shared" si="0"/>
        <v>0</v>
      </c>
      <c r="G10" s="87">
        <v>0.08</v>
      </c>
      <c r="H10" s="114">
        <f t="shared" si="1"/>
        <v>0</v>
      </c>
      <c r="I10" s="303"/>
      <c r="J10" s="237"/>
      <c r="K10" s="302"/>
      <c r="M10" s="469"/>
      <c r="N10" s="456"/>
    </row>
    <row r="11" spans="1:14" s="1" customFormat="1" ht="94.5">
      <c r="A11" s="224">
        <v>8</v>
      </c>
      <c r="B11" s="10" t="s">
        <v>228</v>
      </c>
      <c r="C11" s="119">
        <v>475</v>
      </c>
      <c r="D11" s="115" t="s">
        <v>29</v>
      </c>
      <c r="E11" s="116"/>
      <c r="F11" s="113">
        <f t="shared" si="0"/>
        <v>0</v>
      </c>
      <c r="G11" s="87">
        <v>0.08</v>
      </c>
      <c r="H11" s="114">
        <f t="shared" si="1"/>
        <v>0</v>
      </c>
      <c r="I11" s="303"/>
      <c r="J11" s="237"/>
      <c r="K11" s="302"/>
      <c r="M11" s="469"/>
      <c r="N11" s="456"/>
    </row>
    <row r="12" spans="1:14" s="1" customFormat="1" ht="132" customHeight="1">
      <c r="A12" s="224">
        <v>9</v>
      </c>
      <c r="B12" s="10" t="s">
        <v>227</v>
      </c>
      <c r="C12" s="119">
        <v>6150</v>
      </c>
      <c r="D12" s="115" t="s">
        <v>11</v>
      </c>
      <c r="E12" s="116"/>
      <c r="F12" s="113">
        <f t="shared" si="0"/>
        <v>0</v>
      </c>
      <c r="G12" s="87">
        <v>0.08</v>
      </c>
      <c r="H12" s="114">
        <f t="shared" si="1"/>
        <v>0</v>
      </c>
      <c r="I12" s="303"/>
      <c r="J12" s="237"/>
      <c r="K12" s="302"/>
      <c r="M12" s="469"/>
      <c r="N12" s="456"/>
    </row>
    <row r="13" spans="1:14" s="1" customFormat="1" ht="78.75">
      <c r="A13" s="224">
        <v>10</v>
      </c>
      <c r="B13" s="10" t="s">
        <v>232</v>
      </c>
      <c r="C13" s="119">
        <v>700</v>
      </c>
      <c r="D13" s="115" t="s">
        <v>11</v>
      </c>
      <c r="E13" s="116"/>
      <c r="F13" s="113">
        <f t="shared" si="0"/>
        <v>0</v>
      </c>
      <c r="G13" s="87">
        <v>0.08</v>
      </c>
      <c r="H13" s="114">
        <f t="shared" si="1"/>
        <v>0</v>
      </c>
      <c r="I13" s="303"/>
      <c r="J13" s="237"/>
      <c r="K13" s="302"/>
      <c r="M13" s="469"/>
      <c r="N13" s="456"/>
    </row>
    <row r="14" spans="1:14" s="1" customFormat="1" ht="78.75">
      <c r="A14" s="224">
        <v>11</v>
      </c>
      <c r="B14" s="10" t="s">
        <v>229</v>
      </c>
      <c r="C14" s="119">
        <v>1705</v>
      </c>
      <c r="D14" s="115" t="s">
        <v>11</v>
      </c>
      <c r="E14" s="116"/>
      <c r="F14" s="113">
        <f t="shared" si="0"/>
        <v>0</v>
      </c>
      <c r="G14" s="87">
        <v>0.08</v>
      </c>
      <c r="H14" s="114">
        <f t="shared" si="1"/>
        <v>0</v>
      </c>
      <c r="I14" s="303"/>
      <c r="J14" s="237"/>
      <c r="K14" s="302"/>
      <c r="M14" s="469"/>
      <c r="N14" s="456"/>
    </row>
    <row r="15" spans="1:14" s="1" customFormat="1" ht="47.25">
      <c r="A15" s="224">
        <v>12</v>
      </c>
      <c r="B15" s="10" t="s">
        <v>135</v>
      </c>
      <c r="C15" s="119">
        <v>350</v>
      </c>
      <c r="D15" s="115" t="s">
        <v>11</v>
      </c>
      <c r="E15" s="116"/>
      <c r="F15" s="113">
        <f t="shared" si="0"/>
        <v>0</v>
      </c>
      <c r="G15" s="87">
        <v>0.08</v>
      </c>
      <c r="H15" s="114">
        <f t="shared" si="1"/>
        <v>0</v>
      </c>
      <c r="I15" s="303"/>
      <c r="J15" s="237"/>
      <c r="K15" s="302"/>
      <c r="M15" s="469"/>
      <c r="N15" s="456"/>
    </row>
    <row r="16" spans="1:14" s="1" customFormat="1" ht="47.25">
      <c r="A16" s="224">
        <v>13</v>
      </c>
      <c r="B16" s="10" t="s">
        <v>136</v>
      </c>
      <c r="C16" s="119">
        <v>3</v>
      </c>
      <c r="D16" s="115" t="s">
        <v>29</v>
      </c>
      <c r="E16" s="116"/>
      <c r="F16" s="113">
        <f t="shared" si="0"/>
        <v>0</v>
      </c>
      <c r="G16" s="87">
        <v>0.08</v>
      </c>
      <c r="H16" s="114">
        <f t="shared" si="1"/>
        <v>0</v>
      </c>
      <c r="I16" s="303"/>
      <c r="J16" s="237"/>
      <c r="K16" s="302"/>
      <c r="M16" s="469"/>
      <c r="N16" s="456"/>
    </row>
    <row r="17" spans="1:14" s="1" customFormat="1" ht="48" customHeight="1">
      <c r="A17" s="224">
        <v>14</v>
      </c>
      <c r="B17" s="10" t="s">
        <v>137</v>
      </c>
      <c r="C17" s="119">
        <v>0.5</v>
      </c>
      <c r="D17" s="115" t="s">
        <v>29</v>
      </c>
      <c r="E17" s="116"/>
      <c r="F17" s="113">
        <f t="shared" si="0"/>
        <v>0</v>
      </c>
      <c r="G17" s="87">
        <v>0.08</v>
      </c>
      <c r="H17" s="114">
        <f t="shared" si="1"/>
        <v>0</v>
      </c>
      <c r="I17" s="303"/>
      <c r="J17" s="237"/>
      <c r="K17" s="302"/>
      <c r="M17" s="469"/>
      <c r="N17" s="456"/>
    </row>
    <row r="18" spans="1:14" s="1" customFormat="1" ht="47.25">
      <c r="A18" s="224">
        <v>15</v>
      </c>
      <c r="B18" s="10" t="s">
        <v>180</v>
      </c>
      <c r="C18" s="119">
        <v>128</v>
      </c>
      <c r="D18" s="115" t="s">
        <v>29</v>
      </c>
      <c r="E18" s="116"/>
      <c r="F18" s="113">
        <f t="shared" si="0"/>
        <v>0</v>
      </c>
      <c r="G18" s="87">
        <v>0.08</v>
      </c>
      <c r="H18" s="114">
        <f t="shared" si="1"/>
        <v>0</v>
      </c>
      <c r="I18" s="303"/>
      <c r="J18" s="237"/>
      <c r="K18" s="302"/>
      <c r="M18" s="469"/>
      <c r="N18" s="456"/>
    </row>
    <row r="19" spans="1:14" s="1" customFormat="1" ht="47.25">
      <c r="A19" s="224">
        <v>16</v>
      </c>
      <c r="B19" s="10" t="s">
        <v>138</v>
      </c>
      <c r="C19" s="119">
        <v>80.5</v>
      </c>
      <c r="D19" s="115" t="s">
        <v>29</v>
      </c>
      <c r="E19" s="116"/>
      <c r="F19" s="113">
        <f t="shared" si="0"/>
        <v>0</v>
      </c>
      <c r="G19" s="87">
        <v>0.08</v>
      </c>
      <c r="H19" s="114">
        <f t="shared" si="1"/>
        <v>0</v>
      </c>
      <c r="I19" s="303"/>
      <c r="J19" s="237"/>
      <c r="K19" s="302"/>
      <c r="M19" s="469"/>
      <c r="N19" s="456"/>
    </row>
    <row r="20" spans="1:14" s="1" customFormat="1" ht="47.25">
      <c r="A20" s="224">
        <v>17</v>
      </c>
      <c r="B20" s="10" t="s">
        <v>139</v>
      </c>
      <c r="C20" s="119">
        <v>90</v>
      </c>
      <c r="D20" s="115" t="s">
        <v>29</v>
      </c>
      <c r="E20" s="116"/>
      <c r="F20" s="113">
        <f t="shared" si="0"/>
        <v>0</v>
      </c>
      <c r="G20" s="87">
        <v>0.08</v>
      </c>
      <c r="H20" s="114">
        <f t="shared" si="1"/>
        <v>0</v>
      </c>
      <c r="I20" s="303"/>
      <c r="J20" s="237"/>
      <c r="K20" s="302"/>
      <c r="M20" s="469"/>
      <c r="N20" s="456"/>
    </row>
    <row r="21" spans="1:14" s="1" customFormat="1" ht="47.25">
      <c r="A21" s="224">
        <v>18</v>
      </c>
      <c r="B21" s="10" t="s">
        <v>140</v>
      </c>
      <c r="C21" s="119">
        <v>290</v>
      </c>
      <c r="D21" s="115" t="s">
        <v>29</v>
      </c>
      <c r="E21" s="116"/>
      <c r="F21" s="113">
        <f t="shared" si="0"/>
        <v>0</v>
      </c>
      <c r="G21" s="87">
        <v>0.08</v>
      </c>
      <c r="H21" s="114">
        <f t="shared" si="1"/>
        <v>0</v>
      </c>
      <c r="I21" s="303"/>
      <c r="J21" s="237"/>
      <c r="K21" s="302"/>
      <c r="M21" s="469"/>
      <c r="N21" s="456"/>
    </row>
    <row r="22" spans="1:14" s="1" customFormat="1" ht="47.25">
      <c r="A22" s="224">
        <v>19</v>
      </c>
      <c r="B22" s="10" t="s">
        <v>141</v>
      </c>
      <c r="C22" s="119">
        <v>180</v>
      </c>
      <c r="D22" s="115" t="s">
        <v>29</v>
      </c>
      <c r="E22" s="116"/>
      <c r="F22" s="113">
        <f t="shared" si="0"/>
        <v>0</v>
      </c>
      <c r="G22" s="87">
        <v>0.08</v>
      </c>
      <c r="H22" s="114">
        <f t="shared" si="1"/>
        <v>0</v>
      </c>
      <c r="I22" s="303"/>
      <c r="J22" s="237"/>
      <c r="K22" s="302"/>
      <c r="M22" s="469"/>
      <c r="N22" s="456"/>
    </row>
    <row r="23" spans="1:14" s="1" customFormat="1" ht="47.25">
      <c r="A23" s="224">
        <v>20</v>
      </c>
      <c r="B23" s="10" t="s">
        <v>142</v>
      </c>
      <c r="C23" s="119">
        <v>145</v>
      </c>
      <c r="D23" s="115" t="s">
        <v>29</v>
      </c>
      <c r="E23" s="116"/>
      <c r="F23" s="113">
        <f t="shared" si="0"/>
        <v>0</v>
      </c>
      <c r="G23" s="87">
        <v>0.08</v>
      </c>
      <c r="H23" s="114">
        <f t="shared" si="1"/>
        <v>0</v>
      </c>
      <c r="I23" s="303"/>
      <c r="J23" s="237"/>
      <c r="K23" s="302"/>
      <c r="M23" s="469"/>
      <c r="N23" s="456"/>
    </row>
    <row r="24" spans="1:14" s="1" customFormat="1" ht="47.25">
      <c r="A24" s="224">
        <v>21</v>
      </c>
      <c r="B24" s="10" t="s">
        <v>181</v>
      </c>
      <c r="C24" s="119">
        <v>10</v>
      </c>
      <c r="D24" s="115" t="s">
        <v>11</v>
      </c>
      <c r="E24" s="116"/>
      <c r="F24" s="113">
        <f t="shared" si="0"/>
        <v>0</v>
      </c>
      <c r="G24" s="87">
        <v>0.08</v>
      </c>
      <c r="H24" s="114">
        <f t="shared" si="1"/>
        <v>0</v>
      </c>
      <c r="I24" s="303"/>
      <c r="J24" s="237"/>
      <c r="K24" s="302"/>
      <c r="M24" s="469"/>
      <c r="N24" s="456"/>
    </row>
    <row r="25" spans="1:14" s="1" customFormat="1" ht="47.25">
      <c r="A25" s="224">
        <v>22</v>
      </c>
      <c r="B25" s="10" t="s">
        <v>143</v>
      </c>
      <c r="C25" s="119">
        <v>50</v>
      </c>
      <c r="D25" s="115" t="s">
        <v>11</v>
      </c>
      <c r="E25" s="116"/>
      <c r="F25" s="113">
        <f t="shared" si="0"/>
        <v>0</v>
      </c>
      <c r="G25" s="87">
        <v>0.08</v>
      </c>
      <c r="H25" s="114">
        <f t="shared" si="1"/>
        <v>0</v>
      </c>
      <c r="I25" s="303"/>
      <c r="J25" s="237"/>
      <c r="K25" s="302"/>
      <c r="M25" s="469"/>
      <c r="N25" s="456"/>
    </row>
    <row r="26" spans="1:14" s="1" customFormat="1" ht="63">
      <c r="A26" s="224">
        <v>23</v>
      </c>
      <c r="B26" s="10" t="s">
        <v>182</v>
      </c>
      <c r="C26" s="119">
        <v>375</v>
      </c>
      <c r="D26" s="115" t="s">
        <v>11</v>
      </c>
      <c r="E26" s="116"/>
      <c r="F26" s="113">
        <f t="shared" si="0"/>
        <v>0</v>
      </c>
      <c r="G26" s="87">
        <v>0.08</v>
      </c>
      <c r="H26" s="114">
        <f t="shared" si="1"/>
        <v>0</v>
      </c>
      <c r="I26" s="303"/>
      <c r="J26" s="237"/>
      <c r="K26" s="302"/>
      <c r="M26" s="469"/>
      <c r="N26" s="456"/>
    </row>
    <row r="27" spans="1:14" s="1" customFormat="1" ht="47.25">
      <c r="A27" s="224">
        <v>24</v>
      </c>
      <c r="B27" s="10" t="s">
        <v>185</v>
      </c>
      <c r="C27" s="119">
        <v>1040</v>
      </c>
      <c r="D27" s="136" t="s">
        <v>11</v>
      </c>
      <c r="E27" s="137"/>
      <c r="F27" s="134">
        <f>ROUND(E27*C27,2)</f>
        <v>0</v>
      </c>
      <c r="G27" s="133">
        <v>0.08</v>
      </c>
      <c r="H27" s="135">
        <f>ROUND(F27+(F27*G27),2)</f>
        <v>0</v>
      </c>
      <c r="I27" s="303"/>
      <c r="J27" s="237"/>
      <c r="K27" s="302"/>
      <c r="M27" s="469"/>
      <c r="N27" s="456"/>
    </row>
    <row r="28" spans="1:14" s="1" customFormat="1" ht="31.5">
      <c r="A28" s="225">
        <v>25</v>
      </c>
      <c r="B28" s="151" t="s">
        <v>144</v>
      </c>
      <c r="C28" s="119">
        <v>250</v>
      </c>
      <c r="D28" s="229" t="s">
        <v>11</v>
      </c>
      <c r="E28" s="230"/>
      <c r="F28" s="231">
        <f t="shared" si="0"/>
        <v>0</v>
      </c>
      <c r="G28" s="207">
        <v>0.08</v>
      </c>
      <c r="H28" s="232">
        <f t="shared" si="1"/>
        <v>0</v>
      </c>
      <c r="I28" s="304"/>
      <c r="J28" s="237"/>
      <c r="K28" s="302"/>
      <c r="M28" s="469"/>
      <c r="N28" s="456"/>
    </row>
    <row r="29" spans="1:14" s="1" customFormat="1" ht="47.25">
      <c r="A29" s="164">
        <v>26</v>
      </c>
      <c r="B29" s="157" t="s">
        <v>223</v>
      </c>
      <c r="C29" s="119">
        <v>335</v>
      </c>
      <c r="D29" s="233" t="s">
        <v>29</v>
      </c>
      <c r="E29" s="234"/>
      <c r="F29" s="235">
        <f t="shared" si="0"/>
        <v>0</v>
      </c>
      <c r="G29" s="239">
        <v>0.08</v>
      </c>
      <c r="H29" s="236">
        <f t="shared" si="1"/>
        <v>0</v>
      </c>
      <c r="I29" s="305"/>
      <c r="J29" s="237"/>
      <c r="K29" s="302"/>
      <c r="M29" s="469"/>
      <c r="N29" s="456"/>
    </row>
    <row r="30" spans="1:14" s="1" customFormat="1" ht="31.5">
      <c r="A30" s="164">
        <v>27</v>
      </c>
      <c r="B30" s="157" t="s">
        <v>321</v>
      </c>
      <c r="C30" s="119">
        <v>300</v>
      </c>
      <c r="D30" s="233" t="s">
        <v>11</v>
      </c>
      <c r="E30" s="234"/>
      <c r="F30" s="235">
        <f t="shared" si="0"/>
        <v>0</v>
      </c>
      <c r="G30" s="239">
        <v>0.08</v>
      </c>
      <c r="H30" s="236">
        <f t="shared" si="1"/>
        <v>0</v>
      </c>
      <c r="I30" s="305"/>
      <c r="J30" s="237"/>
      <c r="K30" s="302"/>
      <c r="M30" s="469"/>
      <c r="N30" s="456"/>
    </row>
    <row r="31" spans="1:14" s="1" customFormat="1" ht="15.75">
      <c r="A31" s="164">
        <v>28</v>
      </c>
      <c r="B31" s="157" t="s">
        <v>359</v>
      </c>
      <c r="C31" s="119">
        <v>5</v>
      </c>
      <c r="D31" s="233" t="s">
        <v>11</v>
      </c>
      <c r="E31" s="234"/>
      <c r="F31" s="235">
        <f t="shared" si="0"/>
        <v>0</v>
      </c>
      <c r="G31" s="239">
        <v>0.08</v>
      </c>
      <c r="H31" s="236">
        <f t="shared" si="1"/>
        <v>0</v>
      </c>
      <c r="I31" s="305"/>
      <c r="J31" s="237"/>
      <c r="K31" s="302"/>
      <c r="M31" s="469"/>
      <c r="N31" s="456"/>
    </row>
    <row r="32" spans="1:14" s="1" customFormat="1" ht="31.5">
      <c r="A32" s="164">
        <v>29</v>
      </c>
      <c r="B32" s="157" t="s">
        <v>368</v>
      </c>
      <c r="C32" s="119">
        <v>25</v>
      </c>
      <c r="D32" s="233" t="s">
        <v>11</v>
      </c>
      <c r="E32" s="234"/>
      <c r="F32" s="235">
        <f t="shared" si="0"/>
        <v>0</v>
      </c>
      <c r="G32" s="239">
        <v>0.08</v>
      </c>
      <c r="H32" s="236">
        <f t="shared" si="1"/>
        <v>0</v>
      </c>
      <c r="I32" s="305"/>
      <c r="J32" s="237"/>
      <c r="K32" s="302"/>
      <c r="M32" s="469"/>
      <c r="N32" s="456"/>
    </row>
    <row r="33" spans="1:14" s="1" customFormat="1" ht="31.5">
      <c r="A33" s="164">
        <v>30</v>
      </c>
      <c r="B33" s="157" t="s">
        <v>396</v>
      </c>
      <c r="C33" s="119">
        <v>300</v>
      </c>
      <c r="D33" s="233" t="s">
        <v>11</v>
      </c>
      <c r="E33" s="234"/>
      <c r="F33" s="235">
        <f t="shared" si="0"/>
        <v>0</v>
      </c>
      <c r="G33" s="239">
        <v>0.08</v>
      </c>
      <c r="H33" s="236">
        <f t="shared" si="1"/>
        <v>0</v>
      </c>
      <c r="I33" s="305"/>
      <c r="J33" s="237"/>
      <c r="K33" s="302"/>
      <c r="M33" s="469"/>
      <c r="N33" s="456"/>
    </row>
    <row r="34" spans="1:14" s="1" customFormat="1" ht="15.75">
      <c r="A34" s="226"/>
      <c r="B34" s="129"/>
      <c r="C34" s="128"/>
      <c r="D34" s="127"/>
      <c r="E34" s="20"/>
      <c r="F34" s="140">
        <f>SUM(F4:F33)</f>
        <v>0</v>
      </c>
      <c r="G34" s="141"/>
      <c r="H34" s="142">
        <f>SUM(H4:H33)</f>
        <v>0</v>
      </c>
      <c r="M34" s="456"/>
      <c r="N34" s="456"/>
    </row>
    <row r="35" spans="1:6" ht="15.75">
      <c r="A35" s="227"/>
      <c r="B35" s="228"/>
      <c r="F35" s="118"/>
    </row>
  </sheetData>
  <sheetProtection selectLockedCells="1" selectUnlockedCells="1"/>
  <mergeCells count="2">
    <mergeCell ref="A1:I1"/>
    <mergeCell ref="A2:I2"/>
  </mergeCells>
  <printOptions/>
  <pageMargins left="0.7" right="0.7" top="0.75" bottom="0.75"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C1">
      <selection activeCell="E4" sqref="E4:E11"/>
    </sheetView>
  </sheetViews>
  <sheetFormatPr defaultColWidth="8.796875" defaultRowHeight="14.25"/>
  <cols>
    <col min="1" max="1" width="3.8984375" style="1" customWidth="1"/>
    <col min="2" max="2" width="48.59765625" style="2" customWidth="1"/>
    <col min="3" max="3" width="5" style="40" customWidth="1"/>
    <col min="4" max="4" width="4.3984375" style="40" customWidth="1"/>
    <col min="5" max="5" width="13.5" style="126" customWidth="1"/>
    <col min="6" max="6" width="12.3984375" style="41" customWidth="1"/>
    <col min="7" max="7" width="14.59765625" style="40" customWidth="1"/>
    <col min="8" max="8" width="13.09765625" style="42" customWidth="1"/>
    <col min="9" max="9" width="9.19921875" style="77" customWidth="1"/>
    <col min="10" max="10" width="14.3984375" style="77" customWidth="1"/>
    <col min="11" max="11" width="14.3984375" style="1" customWidth="1"/>
    <col min="12" max="16384" width="9" style="1" customWidth="1"/>
  </cols>
  <sheetData>
    <row r="1" spans="1:10" ht="21" customHeight="1">
      <c r="A1" s="474" t="s">
        <v>423</v>
      </c>
      <c r="B1" s="474"/>
      <c r="C1" s="474"/>
      <c r="D1" s="474"/>
      <c r="E1" s="474"/>
      <c r="F1" s="474"/>
      <c r="G1" s="474"/>
      <c r="H1" s="474"/>
      <c r="I1" s="474"/>
      <c r="J1" s="240"/>
    </row>
    <row r="2" ht="14.25">
      <c r="L2" s="456"/>
    </row>
    <row r="3" spans="1:12" ht="14.25">
      <c r="A3" s="3" t="s">
        <v>1</v>
      </c>
      <c r="B3" s="4" t="s">
        <v>2</v>
      </c>
      <c r="C3" s="31" t="s">
        <v>3</v>
      </c>
      <c r="D3" s="31" t="s">
        <v>4</v>
      </c>
      <c r="E3" s="124" t="s">
        <v>5</v>
      </c>
      <c r="F3" s="32" t="s">
        <v>6</v>
      </c>
      <c r="G3" s="31" t="s">
        <v>7</v>
      </c>
      <c r="H3" s="122" t="s">
        <v>8</v>
      </c>
      <c r="I3" s="314" t="s">
        <v>9</v>
      </c>
      <c r="J3" s="165" t="s">
        <v>416</v>
      </c>
      <c r="L3" s="456"/>
    </row>
    <row r="4" spans="1:12" ht="33" customHeight="1">
      <c r="A4" s="3">
        <v>1</v>
      </c>
      <c r="B4" s="6" t="s">
        <v>145</v>
      </c>
      <c r="C4" s="460">
        <v>30</v>
      </c>
      <c r="D4" s="130" t="s">
        <v>11</v>
      </c>
      <c r="E4" s="139"/>
      <c r="F4" s="131">
        <f aca="true" t="shared" si="0" ref="F4:F11">ROUND(E4*C4,2)</f>
        <v>0</v>
      </c>
      <c r="G4" s="132">
        <v>0.08</v>
      </c>
      <c r="H4" s="138">
        <f aca="true" t="shared" si="1" ref="H4:H11">ROUND(F4+(F4*G4),2)</f>
        <v>0</v>
      </c>
      <c r="I4" s="315"/>
      <c r="J4" s="165"/>
      <c r="L4" s="441"/>
    </row>
    <row r="5" spans="1:12" ht="18" customHeight="1">
      <c r="A5" s="3">
        <v>2</v>
      </c>
      <c r="B5" s="6" t="s">
        <v>316</v>
      </c>
      <c r="C5" s="460">
        <v>2.5</v>
      </c>
      <c r="D5" s="130" t="s">
        <v>29</v>
      </c>
      <c r="E5" s="139"/>
      <c r="F5" s="131">
        <f t="shared" si="0"/>
        <v>0</v>
      </c>
      <c r="G5" s="132">
        <v>0.08</v>
      </c>
      <c r="H5" s="138">
        <v>332</v>
      </c>
      <c r="I5" s="316"/>
      <c r="J5" s="321"/>
      <c r="L5" s="441"/>
    </row>
    <row r="6" spans="1:12" ht="31.5">
      <c r="A6" s="3">
        <v>3</v>
      </c>
      <c r="B6" s="6" t="s">
        <v>184</v>
      </c>
      <c r="C6" s="460">
        <v>50</v>
      </c>
      <c r="D6" s="130" t="s">
        <v>11</v>
      </c>
      <c r="E6" s="139"/>
      <c r="F6" s="131">
        <f t="shared" si="0"/>
        <v>0</v>
      </c>
      <c r="G6" s="132">
        <v>0.08</v>
      </c>
      <c r="H6" s="138">
        <f>ROUND(F6+(F6*G6),2)</f>
        <v>0</v>
      </c>
      <c r="I6" s="317"/>
      <c r="J6" s="322"/>
      <c r="L6" s="441"/>
    </row>
    <row r="7" spans="1:12" ht="32.25" customHeight="1">
      <c r="A7" s="3">
        <v>4</v>
      </c>
      <c r="B7" s="6" t="s">
        <v>146</v>
      </c>
      <c r="C7" s="460">
        <v>450</v>
      </c>
      <c r="D7" s="130" t="s">
        <v>11</v>
      </c>
      <c r="E7" s="139"/>
      <c r="F7" s="131">
        <f t="shared" si="0"/>
        <v>0</v>
      </c>
      <c r="G7" s="132">
        <v>0.08</v>
      </c>
      <c r="H7" s="138">
        <f t="shared" si="1"/>
        <v>0</v>
      </c>
      <c r="I7" s="318"/>
      <c r="J7" s="323"/>
      <c r="L7" s="441"/>
    </row>
    <row r="8" spans="1:12" ht="33" customHeight="1">
      <c r="A8" s="3">
        <v>5</v>
      </c>
      <c r="B8" s="5" t="s">
        <v>147</v>
      </c>
      <c r="C8" s="460">
        <v>1300</v>
      </c>
      <c r="D8" s="130" t="s">
        <v>11</v>
      </c>
      <c r="E8" s="139"/>
      <c r="F8" s="131">
        <f t="shared" si="0"/>
        <v>0</v>
      </c>
      <c r="G8" s="132">
        <v>0.08</v>
      </c>
      <c r="H8" s="138">
        <f t="shared" si="1"/>
        <v>0</v>
      </c>
      <c r="I8" s="317"/>
      <c r="J8" s="322"/>
      <c r="L8" s="441"/>
    </row>
    <row r="9" spans="1:12" ht="33.75" customHeight="1">
      <c r="A9" s="3">
        <v>6</v>
      </c>
      <c r="B9" s="5" t="s">
        <v>148</v>
      </c>
      <c r="C9" s="460">
        <v>350</v>
      </c>
      <c r="D9" s="130" t="s">
        <v>11</v>
      </c>
      <c r="E9" s="139"/>
      <c r="F9" s="131">
        <f t="shared" si="0"/>
        <v>0</v>
      </c>
      <c r="G9" s="132">
        <v>0.08</v>
      </c>
      <c r="H9" s="138">
        <f t="shared" si="1"/>
        <v>0</v>
      </c>
      <c r="I9" s="316"/>
      <c r="J9" s="321"/>
      <c r="L9" s="441"/>
    </row>
    <row r="10" spans="1:12" ht="33" customHeight="1">
      <c r="A10" s="24">
        <v>7</v>
      </c>
      <c r="B10" s="252" t="s">
        <v>315</v>
      </c>
      <c r="C10" s="460">
        <v>7.5</v>
      </c>
      <c r="D10" s="253" t="s">
        <v>11</v>
      </c>
      <c r="E10" s="254"/>
      <c r="F10" s="131">
        <f t="shared" si="0"/>
        <v>0</v>
      </c>
      <c r="G10" s="132">
        <v>0.08</v>
      </c>
      <c r="H10" s="138">
        <f t="shared" si="1"/>
        <v>0</v>
      </c>
      <c r="I10" s="319"/>
      <c r="J10" s="321"/>
      <c r="L10" s="443"/>
    </row>
    <row r="11" spans="1:12" ht="15">
      <c r="A11" s="164">
        <v>8</v>
      </c>
      <c r="B11" s="256" t="s">
        <v>317</v>
      </c>
      <c r="C11" s="460">
        <v>1.5</v>
      </c>
      <c r="D11" s="165" t="s">
        <v>29</v>
      </c>
      <c r="E11" s="164"/>
      <c r="F11" s="131">
        <f t="shared" si="0"/>
        <v>0</v>
      </c>
      <c r="G11" s="132">
        <v>0.08</v>
      </c>
      <c r="H11" s="138">
        <f t="shared" si="1"/>
        <v>0</v>
      </c>
      <c r="I11" s="177"/>
      <c r="J11" s="164"/>
      <c r="L11" s="444"/>
    </row>
    <row r="12" spans="1:12" ht="14.25">
      <c r="A12" s="240"/>
      <c r="B12" s="240"/>
      <c r="C12" s="240"/>
      <c r="D12" s="240"/>
      <c r="E12" s="240"/>
      <c r="F12" s="416">
        <f>SUM(F4:F11)</f>
        <v>0</v>
      </c>
      <c r="G12" s="240"/>
      <c r="H12" s="417">
        <f>SUM(H4:H11)</f>
        <v>332</v>
      </c>
      <c r="I12" s="1"/>
      <c r="J12" s="1"/>
      <c r="L12" s="456"/>
    </row>
    <row r="13" spans="1:12" ht="14.25">
      <c r="A13" s="2"/>
      <c r="B13" s="40"/>
      <c r="D13" s="126"/>
      <c r="E13" s="41"/>
      <c r="F13" s="40"/>
      <c r="G13" s="42"/>
      <c r="H13" s="1"/>
      <c r="I13" s="1"/>
      <c r="J13" s="1"/>
      <c r="L13" s="456"/>
    </row>
    <row r="14" spans="1:10" ht="11.25" customHeight="1">
      <c r="A14" s="2"/>
      <c r="B14" s="40"/>
      <c r="D14" s="126"/>
      <c r="E14" s="41"/>
      <c r="F14" s="40"/>
      <c r="G14" s="42"/>
      <c r="H14" s="1"/>
      <c r="I14" s="1"/>
      <c r="J14" s="1"/>
    </row>
    <row r="15" spans="1:10" ht="15.75" customHeight="1">
      <c r="A15" s="2"/>
      <c r="B15" s="40"/>
      <c r="D15" s="126"/>
      <c r="E15" s="41"/>
      <c r="F15" s="40"/>
      <c r="G15" s="42"/>
      <c r="H15" s="1"/>
      <c r="I15" s="1"/>
      <c r="J15" s="1"/>
    </row>
    <row r="16" spans="1:10" ht="11.25" customHeight="1">
      <c r="A16" s="2"/>
      <c r="B16" s="40"/>
      <c r="D16" s="126"/>
      <c r="E16" s="41"/>
      <c r="F16" s="40"/>
      <c r="G16" s="42"/>
      <c r="H16" s="1"/>
      <c r="I16" s="1"/>
      <c r="J16" s="1"/>
    </row>
    <row r="17" spans="1:10" ht="15.75" customHeight="1">
      <c r="A17" s="2"/>
      <c r="B17" s="40"/>
      <c r="D17" s="126"/>
      <c r="E17" s="41"/>
      <c r="F17" s="40"/>
      <c r="G17" s="42"/>
      <c r="H17" s="1"/>
      <c r="I17" s="1"/>
      <c r="J17" s="1"/>
    </row>
    <row r="18" spans="9:10" ht="0.75" customHeight="1">
      <c r="I18" s="1"/>
      <c r="J18" s="1"/>
    </row>
  </sheetData>
  <sheetProtection selectLockedCells="1" selectUnlockedCells="1"/>
  <mergeCells count="1">
    <mergeCell ref="A1:I1"/>
  </mergeCells>
  <printOptions/>
  <pageMargins left="0.25" right="0.25" top="0.75" bottom="0.75" header="0.5118055555555555" footer="0.5118055555555555"/>
  <pageSetup fitToHeight="37" fitToWidth="1"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C1">
      <selection activeCell="E4" sqref="E4:E14"/>
    </sheetView>
  </sheetViews>
  <sheetFormatPr defaultColWidth="8.796875" defaultRowHeight="14.25"/>
  <cols>
    <col min="1" max="1" width="3.8984375" style="1" customWidth="1"/>
    <col min="2" max="2" width="48.59765625" style="2" customWidth="1"/>
    <col min="3" max="3" width="5" style="40" customWidth="1"/>
    <col min="4" max="4" width="4.3984375" style="40" customWidth="1"/>
    <col min="5" max="5" width="13.5" style="126" customWidth="1"/>
    <col min="6" max="6" width="12.3984375" style="41" customWidth="1"/>
    <col min="7" max="7" width="14.59765625" style="40" customWidth="1"/>
    <col min="8" max="8" width="13.09765625" style="42" customWidth="1"/>
    <col min="9" max="9" width="9.19921875" style="77" customWidth="1"/>
    <col min="10" max="10" width="12.3984375" style="77" customWidth="1"/>
    <col min="11" max="16384" width="9" style="1" customWidth="1"/>
  </cols>
  <sheetData>
    <row r="1" spans="1:10" ht="21" customHeight="1">
      <c r="A1" s="474" t="s">
        <v>318</v>
      </c>
      <c r="B1" s="474"/>
      <c r="C1" s="474"/>
      <c r="D1" s="474"/>
      <c r="E1" s="474"/>
      <c r="F1" s="474"/>
      <c r="G1" s="474"/>
      <c r="H1" s="474"/>
      <c r="I1" s="474"/>
      <c r="J1" s="240"/>
    </row>
    <row r="2" spans="2:12" ht="14.25">
      <c r="B2" s="2" t="s">
        <v>335</v>
      </c>
      <c r="L2" s="456"/>
    </row>
    <row r="3" spans="1:12" ht="14.25">
      <c r="A3" s="3" t="s">
        <v>1</v>
      </c>
      <c r="B3" s="4" t="s">
        <v>2</v>
      </c>
      <c r="C3" s="31" t="s">
        <v>3</v>
      </c>
      <c r="D3" s="31" t="s">
        <v>4</v>
      </c>
      <c r="E3" s="124" t="s">
        <v>5</v>
      </c>
      <c r="F3" s="32" t="s">
        <v>6</v>
      </c>
      <c r="G3" s="31" t="s">
        <v>7</v>
      </c>
      <c r="H3" s="122" t="s">
        <v>8</v>
      </c>
      <c r="I3" s="314" t="s">
        <v>9</v>
      </c>
      <c r="J3" s="165" t="s">
        <v>416</v>
      </c>
      <c r="L3" s="456"/>
    </row>
    <row r="4" spans="1:12" ht="30" customHeight="1">
      <c r="A4" s="3">
        <v>1</v>
      </c>
      <c r="B4" s="6" t="s">
        <v>325</v>
      </c>
      <c r="C4" s="460">
        <v>1</v>
      </c>
      <c r="D4" s="33" t="s">
        <v>11</v>
      </c>
      <c r="E4" s="125"/>
      <c r="F4" s="35">
        <f aca="true" t="shared" si="0" ref="F4:F14">ROUND(E4*C4,2)</f>
        <v>0</v>
      </c>
      <c r="G4" s="36">
        <v>0.08</v>
      </c>
      <c r="H4" s="123">
        <f aca="true" t="shared" si="1" ref="H4:H14">ROUND(F4+(F4*G4),2)</f>
        <v>0</v>
      </c>
      <c r="I4" s="315"/>
      <c r="J4" s="320"/>
      <c r="L4" s="441"/>
    </row>
    <row r="5" spans="1:12" ht="33" customHeight="1">
      <c r="A5" s="3">
        <v>2</v>
      </c>
      <c r="B5" s="6" t="s">
        <v>324</v>
      </c>
      <c r="C5" s="460">
        <v>1</v>
      </c>
      <c r="D5" s="130" t="s">
        <v>11</v>
      </c>
      <c r="E5" s="139"/>
      <c r="F5" s="131">
        <f t="shared" si="0"/>
        <v>0</v>
      </c>
      <c r="G5" s="132">
        <v>0.08</v>
      </c>
      <c r="H5" s="138">
        <f t="shared" si="1"/>
        <v>0</v>
      </c>
      <c r="I5" s="316"/>
      <c r="J5" s="321"/>
      <c r="L5" s="441"/>
    </row>
    <row r="6" spans="1:12" ht="31.5">
      <c r="A6" s="3">
        <v>3</v>
      </c>
      <c r="B6" s="6" t="s">
        <v>326</v>
      </c>
      <c r="C6" s="460">
        <v>1</v>
      </c>
      <c r="D6" s="130" t="s">
        <v>11</v>
      </c>
      <c r="E6" s="139"/>
      <c r="F6" s="131">
        <f t="shared" si="0"/>
        <v>0</v>
      </c>
      <c r="G6" s="132">
        <v>0.08</v>
      </c>
      <c r="H6" s="138">
        <f t="shared" si="1"/>
        <v>0</v>
      </c>
      <c r="I6" s="317"/>
      <c r="J6" s="322"/>
      <c r="L6" s="441"/>
    </row>
    <row r="7" spans="1:12" ht="32.25" customHeight="1">
      <c r="A7" s="3">
        <v>4</v>
      </c>
      <c r="B7" s="6" t="s">
        <v>327</v>
      </c>
      <c r="C7" s="460">
        <v>110</v>
      </c>
      <c r="D7" s="33" t="s">
        <v>11</v>
      </c>
      <c r="E7" s="125"/>
      <c r="F7" s="35">
        <f t="shared" si="0"/>
        <v>0</v>
      </c>
      <c r="G7" s="36">
        <v>0.08</v>
      </c>
      <c r="H7" s="123">
        <f t="shared" si="1"/>
        <v>0</v>
      </c>
      <c r="I7" s="318"/>
      <c r="J7" s="323"/>
      <c r="L7" s="441"/>
    </row>
    <row r="8" spans="1:12" ht="33" customHeight="1">
      <c r="A8" s="3">
        <v>5</v>
      </c>
      <c r="B8" s="5" t="s">
        <v>328</v>
      </c>
      <c r="C8" s="460">
        <v>110</v>
      </c>
      <c r="D8" s="130" t="s">
        <v>11</v>
      </c>
      <c r="E8" s="125"/>
      <c r="F8" s="35">
        <f t="shared" si="0"/>
        <v>0</v>
      </c>
      <c r="G8" s="36">
        <v>0.08</v>
      </c>
      <c r="H8" s="123">
        <f t="shared" si="1"/>
        <v>0</v>
      </c>
      <c r="I8" s="317"/>
      <c r="J8" s="322"/>
      <c r="L8" s="441"/>
    </row>
    <row r="9" spans="1:12" ht="33.75" customHeight="1">
      <c r="A9" s="3">
        <v>6</v>
      </c>
      <c r="B9" s="5" t="s">
        <v>329</v>
      </c>
      <c r="C9" s="460">
        <v>1</v>
      </c>
      <c r="D9" s="130" t="s">
        <v>11</v>
      </c>
      <c r="E9" s="125"/>
      <c r="F9" s="35">
        <f t="shared" si="0"/>
        <v>0</v>
      </c>
      <c r="G9" s="36">
        <v>0.08</v>
      </c>
      <c r="H9" s="123">
        <f t="shared" si="1"/>
        <v>0</v>
      </c>
      <c r="I9" s="316"/>
      <c r="J9" s="321"/>
      <c r="L9" s="441"/>
    </row>
    <row r="10" spans="1:12" ht="33" customHeight="1">
      <c r="A10" s="24">
        <v>7</v>
      </c>
      <c r="B10" s="259" t="s">
        <v>330</v>
      </c>
      <c r="C10" s="460">
        <v>1</v>
      </c>
      <c r="D10" s="257" t="s">
        <v>11</v>
      </c>
      <c r="E10" s="254"/>
      <c r="F10" s="419">
        <f t="shared" si="0"/>
        <v>0</v>
      </c>
      <c r="G10" s="422">
        <v>0.08</v>
      </c>
      <c r="H10" s="414">
        <f t="shared" si="1"/>
        <v>0</v>
      </c>
      <c r="I10" s="319"/>
      <c r="J10" s="321"/>
      <c r="L10" s="443"/>
    </row>
    <row r="11" spans="1:12" ht="31.5">
      <c r="A11" s="164">
        <v>8</v>
      </c>
      <c r="B11" s="259" t="s">
        <v>331</v>
      </c>
      <c r="C11" s="460">
        <v>1</v>
      </c>
      <c r="D11" s="258" t="s">
        <v>11</v>
      </c>
      <c r="E11" s="421"/>
      <c r="F11" s="420">
        <f t="shared" si="0"/>
        <v>0</v>
      </c>
      <c r="G11" s="423">
        <v>0.08</v>
      </c>
      <c r="H11" s="255">
        <f t="shared" si="1"/>
        <v>0</v>
      </c>
      <c r="I11" s="177"/>
      <c r="J11" s="164"/>
      <c r="L11" s="443"/>
    </row>
    <row r="12" spans="1:12" ht="31.5">
      <c r="A12" s="164">
        <v>9</v>
      </c>
      <c r="B12" s="259" t="s">
        <v>332</v>
      </c>
      <c r="C12" s="460">
        <v>2</v>
      </c>
      <c r="D12" s="258" t="s">
        <v>11</v>
      </c>
      <c r="E12" s="421"/>
      <c r="F12" s="420">
        <f t="shared" si="0"/>
        <v>0</v>
      </c>
      <c r="G12" s="423">
        <v>0.08</v>
      </c>
      <c r="H12" s="255">
        <f t="shared" si="1"/>
        <v>0</v>
      </c>
      <c r="I12" s="177"/>
      <c r="J12" s="164"/>
      <c r="L12" s="443"/>
    </row>
    <row r="13" spans="1:12" ht="31.5">
      <c r="A13" s="164">
        <v>10</v>
      </c>
      <c r="B13" s="259" t="s">
        <v>333</v>
      </c>
      <c r="C13" s="460">
        <v>22.5</v>
      </c>
      <c r="D13" s="258" t="s">
        <v>11</v>
      </c>
      <c r="E13" s="421"/>
      <c r="F13" s="420">
        <f t="shared" si="0"/>
        <v>0</v>
      </c>
      <c r="G13" s="423">
        <v>0.08</v>
      </c>
      <c r="H13" s="255">
        <f t="shared" si="1"/>
        <v>0</v>
      </c>
      <c r="I13" s="177"/>
      <c r="J13" s="164"/>
      <c r="L13" s="443"/>
    </row>
    <row r="14" spans="1:12" ht="31.5">
      <c r="A14" s="164">
        <v>11</v>
      </c>
      <c r="B14" s="259" t="s">
        <v>334</v>
      </c>
      <c r="C14" s="460">
        <v>17.5</v>
      </c>
      <c r="D14" s="258" t="s">
        <v>11</v>
      </c>
      <c r="E14" s="421"/>
      <c r="F14" s="420">
        <f t="shared" si="0"/>
        <v>0</v>
      </c>
      <c r="G14" s="423">
        <v>0.08</v>
      </c>
      <c r="H14" s="255">
        <f t="shared" si="1"/>
        <v>0</v>
      </c>
      <c r="I14" s="177"/>
      <c r="J14" s="164"/>
      <c r="L14" s="443"/>
    </row>
    <row r="15" spans="2:12" ht="0.75" customHeight="1">
      <c r="B15" s="240" t="s">
        <v>319</v>
      </c>
      <c r="C15" s="460">
        <f>L15/2</f>
        <v>0</v>
      </c>
      <c r="I15" s="1"/>
      <c r="J15" s="1"/>
      <c r="L15" s="456"/>
    </row>
    <row r="16" spans="6:12" ht="21.75" customHeight="1">
      <c r="F16" s="382">
        <f>SUM(F4:F14)</f>
        <v>0</v>
      </c>
      <c r="H16" s="42">
        <f>SUM(H4:H14)</f>
        <v>0</v>
      </c>
      <c r="I16" s="1"/>
      <c r="J16" s="1"/>
      <c r="L16" s="456"/>
    </row>
    <row r="17" ht="14.25">
      <c r="L17" s="456"/>
    </row>
    <row r="18" ht="14.25">
      <c r="L18" s="456"/>
    </row>
  </sheetData>
  <sheetProtection selectLockedCells="1" selectUnlockedCells="1"/>
  <mergeCells count="1">
    <mergeCell ref="A1:I1"/>
  </mergeCells>
  <printOptions/>
  <pageMargins left="0.25" right="0.25" top="0.75" bottom="0.75" header="0.5118055555555555" footer="0.5118055555555555"/>
  <pageSetup fitToHeight="37" fitToWidth="1"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L17"/>
  <sheetViews>
    <sheetView zoomScalePageLayoutView="0" workbookViewId="0" topLeftCell="C13">
      <selection activeCell="E4" sqref="E4:E9"/>
    </sheetView>
  </sheetViews>
  <sheetFormatPr defaultColWidth="8.796875" defaultRowHeight="14.25"/>
  <cols>
    <col min="1" max="1" width="3.3984375" style="0" customWidth="1"/>
    <col min="2" max="2" width="34.09765625" style="0" customWidth="1"/>
    <col min="3" max="3" width="5.59765625" style="0" customWidth="1"/>
    <col min="4" max="4" width="5" style="0" customWidth="1"/>
    <col min="5" max="5" width="9.8984375" style="0" customWidth="1"/>
    <col min="6" max="6" width="16" style="0" customWidth="1"/>
    <col min="8" max="8" width="17.8984375" style="0" customWidth="1"/>
  </cols>
  <sheetData>
    <row r="1" spans="2:8" ht="14.25">
      <c r="B1" s="489" t="s">
        <v>183</v>
      </c>
      <c r="C1" s="489"/>
      <c r="D1" s="489"/>
      <c r="E1" s="489"/>
      <c r="F1" s="489"/>
      <c r="G1" s="489"/>
      <c r="H1" s="489"/>
    </row>
    <row r="3" spans="1:12" ht="42.75">
      <c r="A3" s="265" t="s">
        <v>50</v>
      </c>
      <c r="B3" s="265" t="s">
        <v>2</v>
      </c>
      <c r="C3" s="266" t="s">
        <v>3</v>
      </c>
      <c r="D3" s="266" t="s">
        <v>4</v>
      </c>
      <c r="E3" s="267" t="s">
        <v>344</v>
      </c>
      <c r="F3" s="267" t="s">
        <v>6</v>
      </c>
      <c r="G3" s="268" t="s">
        <v>7</v>
      </c>
      <c r="H3" s="267" t="s">
        <v>8</v>
      </c>
      <c r="I3" s="306" t="s">
        <v>9</v>
      </c>
      <c r="J3" s="309" t="s">
        <v>416</v>
      </c>
      <c r="L3" s="456"/>
    </row>
    <row r="4" spans="1:12" ht="39" customHeight="1">
      <c r="A4" s="3">
        <v>1</v>
      </c>
      <c r="B4" s="10" t="s">
        <v>345</v>
      </c>
      <c r="C4" s="470">
        <v>10</v>
      </c>
      <c r="D4" s="270" t="s">
        <v>11</v>
      </c>
      <c r="E4" s="271"/>
      <c r="F4" s="272">
        <f>ROUND(E4*C4,2)</f>
        <v>0</v>
      </c>
      <c r="G4" s="273">
        <v>0.08</v>
      </c>
      <c r="H4" s="272">
        <f>ROUND(F4+(F4*G4),2)</f>
        <v>0</v>
      </c>
      <c r="I4" s="307"/>
      <c r="J4" s="310"/>
      <c r="K4" s="14"/>
      <c r="L4" s="471"/>
    </row>
    <row r="5" spans="1:12" ht="66" customHeight="1">
      <c r="A5" s="274">
        <v>2</v>
      </c>
      <c r="B5" s="275" t="s">
        <v>346</v>
      </c>
      <c r="C5" s="470">
        <v>50</v>
      </c>
      <c r="D5" s="276" t="s">
        <v>11</v>
      </c>
      <c r="E5" s="277"/>
      <c r="F5" s="272">
        <f>ROUND(E5*C5,2)</f>
        <v>0</v>
      </c>
      <c r="G5" s="273">
        <v>0.08</v>
      </c>
      <c r="H5" s="272">
        <f>ROUND(F5+(F5*G5),2)</f>
        <v>0</v>
      </c>
      <c r="I5" s="308"/>
      <c r="J5" s="287"/>
      <c r="L5" s="472"/>
    </row>
    <row r="6" spans="1:12" ht="40.5" customHeight="1">
      <c r="A6" s="3">
        <v>3</v>
      </c>
      <c r="B6" s="275" t="s">
        <v>347</v>
      </c>
      <c r="C6" s="470">
        <v>50</v>
      </c>
      <c r="D6" s="276" t="s">
        <v>11</v>
      </c>
      <c r="E6" s="277"/>
      <c r="F6" s="272">
        <f>ROUND(E6*C6,2)</f>
        <v>0</v>
      </c>
      <c r="G6" s="273">
        <v>0.08</v>
      </c>
      <c r="H6" s="272">
        <f>ROUND(F6+(F6*G6),2)</f>
        <v>0</v>
      </c>
      <c r="I6" s="308"/>
      <c r="J6" s="287"/>
      <c r="L6" s="472"/>
    </row>
    <row r="7" spans="1:12" ht="36.75" customHeight="1">
      <c r="A7" s="3">
        <v>4</v>
      </c>
      <c r="B7" s="279" t="s">
        <v>348</v>
      </c>
      <c r="C7" s="470">
        <v>20</v>
      </c>
      <c r="D7" s="276" t="s">
        <v>11</v>
      </c>
      <c r="E7" s="277"/>
      <c r="F7" s="272">
        <f aca="true" t="shared" si="0" ref="F7:F15">ROUND(E7*C7,2)</f>
        <v>0</v>
      </c>
      <c r="G7" s="273">
        <v>0.08</v>
      </c>
      <c r="H7" s="272">
        <f aca="true" t="shared" si="1" ref="H7:H12">ROUND(F7+(F7*G7),2)</f>
        <v>0</v>
      </c>
      <c r="I7" s="308"/>
      <c r="J7" s="287"/>
      <c r="L7" s="472"/>
    </row>
    <row r="8" spans="1:12" ht="38.25" customHeight="1">
      <c r="A8" s="274">
        <v>5</v>
      </c>
      <c r="B8" s="275" t="s">
        <v>349</v>
      </c>
      <c r="C8" s="470">
        <v>12.5</v>
      </c>
      <c r="D8" s="278" t="s">
        <v>11</v>
      </c>
      <c r="E8" s="277"/>
      <c r="F8" s="272">
        <f t="shared" si="0"/>
        <v>0</v>
      </c>
      <c r="G8" s="273">
        <v>0.08</v>
      </c>
      <c r="H8" s="272">
        <f t="shared" si="1"/>
        <v>0</v>
      </c>
      <c r="I8" s="308"/>
      <c r="J8" s="287"/>
      <c r="L8" s="472"/>
    </row>
    <row r="9" spans="1:12" ht="37.5" customHeight="1">
      <c r="A9" s="274">
        <v>6</v>
      </c>
      <c r="B9" s="279" t="s">
        <v>350</v>
      </c>
      <c r="C9" s="470">
        <v>112.5</v>
      </c>
      <c r="D9" s="278" t="s">
        <v>11</v>
      </c>
      <c r="E9" s="277"/>
      <c r="F9" s="272">
        <f t="shared" si="0"/>
        <v>0</v>
      </c>
      <c r="G9" s="273">
        <v>0.08</v>
      </c>
      <c r="H9" s="272">
        <f t="shared" si="1"/>
        <v>0</v>
      </c>
      <c r="I9" s="308"/>
      <c r="J9" s="287"/>
      <c r="L9" s="472"/>
    </row>
    <row r="10" spans="1:12" ht="55.5" customHeight="1">
      <c r="A10" s="3">
        <v>7</v>
      </c>
      <c r="B10" s="279" t="s">
        <v>351</v>
      </c>
      <c r="C10" s="470">
        <v>117.5</v>
      </c>
      <c r="D10" s="278" t="s">
        <v>11</v>
      </c>
      <c r="E10" s="277"/>
      <c r="F10" s="272">
        <f t="shared" si="0"/>
        <v>0</v>
      </c>
      <c r="G10" s="273">
        <v>0.08</v>
      </c>
      <c r="H10" s="272">
        <f t="shared" si="1"/>
        <v>0</v>
      </c>
      <c r="I10" s="308"/>
      <c r="J10" s="287"/>
      <c r="L10" s="472"/>
    </row>
    <row r="11" spans="1:12" ht="53.25" customHeight="1">
      <c r="A11" s="3">
        <v>8</v>
      </c>
      <c r="B11" s="279" t="s">
        <v>352</v>
      </c>
      <c r="C11" s="470">
        <v>115</v>
      </c>
      <c r="D11" s="278" t="s">
        <v>11</v>
      </c>
      <c r="E11" s="277"/>
      <c r="F11" s="272">
        <f t="shared" si="0"/>
        <v>0</v>
      </c>
      <c r="G11" s="273">
        <v>0.08</v>
      </c>
      <c r="H11" s="272">
        <f t="shared" si="1"/>
        <v>0</v>
      </c>
      <c r="I11" s="308"/>
      <c r="J11" s="287"/>
      <c r="L11" s="472"/>
    </row>
    <row r="12" spans="1:12" ht="37.5" customHeight="1">
      <c r="A12" s="274">
        <v>9</v>
      </c>
      <c r="B12" s="279" t="s">
        <v>353</v>
      </c>
      <c r="C12" s="470">
        <v>112.5</v>
      </c>
      <c r="D12" s="278" t="s">
        <v>11</v>
      </c>
      <c r="E12" s="277"/>
      <c r="F12" s="272">
        <f t="shared" si="0"/>
        <v>0</v>
      </c>
      <c r="G12" s="273">
        <v>0.08</v>
      </c>
      <c r="H12" s="272">
        <f t="shared" si="1"/>
        <v>0</v>
      </c>
      <c r="I12" s="308"/>
      <c r="J12" s="287"/>
      <c r="L12" s="472"/>
    </row>
    <row r="13" spans="1:12" ht="34.5" customHeight="1">
      <c r="A13" s="274">
        <v>10</v>
      </c>
      <c r="B13" s="279" t="s">
        <v>354</v>
      </c>
      <c r="C13" s="470">
        <v>5</v>
      </c>
      <c r="D13" s="278" t="s">
        <v>11</v>
      </c>
      <c r="E13" s="277"/>
      <c r="F13" s="272">
        <f>ROUND(E13*C13,2)</f>
        <v>0</v>
      </c>
      <c r="G13" s="273">
        <v>0.08</v>
      </c>
      <c r="H13" s="272">
        <f>ROUND(F13+(F13*G13),2)</f>
        <v>0</v>
      </c>
      <c r="I13" s="308"/>
      <c r="J13" s="287"/>
      <c r="L13" s="472"/>
    </row>
    <row r="14" spans="1:12" ht="49.5" customHeight="1">
      <c r="A14" s="265">
        <v>11</v>
      </c>
      <c r="B14" s="281" t="s">
        <v>355</v>
      </c>
      <c r="C14" s="470">
        <v>5</v>
      </c>
      <c r="D14" s="282" t="s">
        <v>11</v>
      </c>
      <c r="E14" s="283"/>
      <c r="F14" s="284">
        <f t="shared" si="0"/>
        <v>0</v>
      </c>
      <c r="G14" s="285">
        <v>0.08</v>
      </c>
      <c r="H14" s="284">
        <f>ROUND(F14+(F14*G14),2)</f>
        <v>0</v>
      </c>
      <c r="I14" s="311"/>
      <c r="J14" s="287"/>
      <c r="L14" s="472"/>
    </row>
    <row r="15" spans="1:12" ht="52.5" customHeight="1">
      <c r="A15" s="163">
        <v>12</v>
      </c>
      <c r="B15" s="286" t="s">
        <v>364</v>
      </c>
      <c r="C15" s="470">
        <v>5</v>
      </c>
      <c r="D15" s="287" t="s">
        <v>11</v>
      </c>
      <c r="E15" s="288"/>
      <c r="F15" s="389">
        <f t="shared" si="0"/>
        <v>0</v>
      </c>
      <c r="G15" s="390">
        <v>0.08</v>
      </c>
      <c r="H15" s="389">
        <f>ROUND(F15+(F15*G15),2)</f>
        <v>0</v>
      </c>
      <c r="I15" s="313"/>
      <c r="J15" s="287"/>
      <c r="L15" s="472"/>
    </row>
    <row r="16" spans="6:12" ht="42.75" customHeight="1">
      <c r="F16" s="418">
        <f>SUM(F4:F15)</f>
        <v>0</v>
      </c>
      <c r="H16" s="418">
        <f>SUM(H4:H15)</f>
        <v>0</v>
      </c>
      <c r="L16" s="456"/>
    </row>
    <row r="17" ht="14.25">
      <c r="L17" s="456"/>
    </row>
  </sheetData>
  <sheetProtection/>
  <mergeCells count="1">
    <mergeCell ref="B1:H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7"/>
  <sheetViews>
    <sheetView zoomScalePageLayoutView="0" workbookViewId="0" topLeftCell="C1">
      <selection activeCell="E4" sqref="E4:E6"/>
    </sheetView>
  </sheetViews>
  <sheetFormatPr defaultColWidth="8.796875" defaultRowHeight="14.25"/>
  <cols>
    <col min="1" max="1" width="4.09765625" style="0" customWidth="1"/>
    <col min="2" max="2" width="46.5" style="0" customWidth="1"/>
    <col min="5" max="5" width="9.5" style="0" bestFit="1" customWidth="1"/>
    <col min="6" max="6" width="12.5" style="0" customWidth="1"/>
    <col min="8" max="8" width="12.69921875" style="0" customWidth="1"/>
  </cols>
  <sheetData>
    <row r="1" spans="2:8" ht="14.25">
      <c r="B1" s="489" t="s">
        <v>356</v>
      </c>
      <c r="C1" s="489"/>
      <c r="D1" s="489"/>
      <c r="E1" s="489"/>
      <c r="F1" s="489"/>
      <c r="G1" s="489"/>
      <c r="H1" s="489"/>
    </row>
    <row r="3" spans="1:10" ht="42.75">
      <c r="A3" s="265" t="s">
        <v>50</v>
      </c>
      <c r="B3" s="265" t="s">
        <v>2</v>
      </c>
      <c r="C3" s="266" t="s">
        <v>3</v>
      </c>
      <c r="D3" s="266" t="s">
        <v>4</v>
      </c>
      <c r="E3" s="267" t="s">
        <v>344</v>
      </c>
      <c r="F3" s="267" t="s">
        <v>6</v>
      </c>
      <c r="G3" s="268" t="s">
        <v>7</v>
      </c>
      <c r="H3" s="267" t="s">
        <v>8</v>
      </c>
      <c r="I3" s="306" t="s">
        <v>9</v>
      </c>
      <c r="J3" s="309" t="s">
        <v>416</v>
      </c>
    </row>
    <row r="4" spans="1:12" ht="180.75" customHeight="1">
      <c r="A4" s="3">
        <v>1</v>
      </c>
      <c r="B4" s="10" t="s">
        <v>357</v>
      </c>
      <c r="C4" s="269">
        <v>125</v>
      </c>
      <c r="D4" s="270" t="s">
        <v>11</v>
      </c>
      <c r="E4" s="271"/>
      <c r="F4" s="272">
        <f>ROUND(E4*C4,2)</f>
        <v>0</v>
      </c>
      <c r="G4" s="273">
        <v>0.08</v>
      </c>
      <c r="H4" s="272">
        <f>ROUND(F4+(F4*G4),2)</f>
        <v>0</v>
      </c>
      <c r="I4" s="307"/>
      <c r="J4" s="310"/>
      <c r="L4" s="471"/>
    </row>
    <row r="5" spans="1:12" ht="132" customHeight="1">
      <c r="A5" s="274">
        <v>2</v>
      </c>
      <c r="B5" s="275" t="s">
        <v>358</v>
      </c>
      <c r="C5" s="269">
        <v>175</v>
      </c>
      <c r="D5" s="276" t="s">
        <v>11</v>
      </c>
      <c r="E5" s="277"/>
      <c r="F5" s="272">
        <f>ROUND(E5*C5,2)</f>
        <v>0</v>
      </c>
      <c r="G5" s="273">
        <v>0.08</v>
      </c>
      <c r="H5" s="272">
        <f>ROUND(F5+(F5*G5),2)</f>
        <v>0</v>
      </c>
      <c r="I5" s="308"/>
      <c r="J5" s="287"/>
      <c r="L5" s="472"/>
    </row>
    <row r="6" spans="1:12" ht="97.5" customHeight="1">
      <c r="A6" s="274">
        <v>3</v>
      </c>
      <c r="B6" s="275" t="s">
        <v>369</v>
      </c>
      <c r="C6" s="269">
        <v>400</v>
      </c>
      <c r="D6" s="276" t="s">
        <v>11</v>
      </c>
      <c r="E6" s="277"/>
      <c r="F6" s="272">
        <f>ROUND(E6*C6,2)</f>
        <v>0</v>
      </c>
      <c r="G6" s="273">
        <v>0.08</v>
      </c>
      <c r="H6" s="272">
        <f>ROUND(F6+(F6*G6),2)</f>
        <v>0</v>
      </c>
      <c r="I6" s="308"/>
      <c r="J6" s="287"/>
      <c r="L6" s="472"/>
    </row>
    <row r="7" spans="6:8" ht="14.25">
      <c r="F7" s="381">
        <f>SUM(F4:F6)</f>
        <v>0</v>
      </c>
      <c r="H7" s="381">
        <f>SUM(H4:H6)</f>
        <v>0</v>
      </c>
    </row>
  </sheetData>
  <sheetProtection/>
  <mergeCells count="1">
    <mergeCell ref="B1:H1"/>
  </mergeCells>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L11"/>
  <sheetViews>
    <sheetView zoomScalePageLayoutView="0" workbookViewId="0" topLeftCell="A1">
      <selection activeCell="E4" sqref="E4:E9"/>
    </sheetView>
  </sheetViews>
  <sheetFormatPr defaultColWidth="8.796875" defaultRowHeight="14.25"/>
  <cols>
    <col min="1" max="1" width="3.69921875" style="0" customWidth="1"/>
    <col min="2" max="2" width="40.69921875" style="0" customWidth="1"/>
    <col min="5" max="5" width="9.5" style="0" bestFit="1" customWidth="1"/>
    <col min="6" max="6" width="13.5" style="0" customWidth="1"/>
    <col min="8" max="8" width="13.09765625" style="0" customWidth="1"/>
  </cols>
  <sheetData>
    <row r="1" spans="2:8" ht="14.25">
      <c r="B1" s="489" t="s">
        <v>356</v>
      </c>
      <c r="C1" s="489"/>
      <c r="D1" s="489"/>
      <c r="E1" s="489"/>
      <c r="F1" s="489"/>
      <c r="G1" s="489"/>
      <c r="H1" s="489"/>
    </row>
    <row r="2" ht="14.25">
      <c r="B2" t="s">
        <v>392</v>
      </c>
    </row>
    <row r="3" spans="1:12" ht="42.75">
      <c r="A3" s="265" t="s">
        <v>50</v>
      </c>
      <c r="B3" s="265" t="s">
        <v>2</v>
      </c>
      <c r="C3" s="266" t="s">
        <v>3</v>
      </c>
      <c r="D3" s="266" t="s">
        <v>4</v>
      </c>
      <c r="E3" s="267" t="s">
        <v>344</v>
      </c>
      <c r="F3" s="267" t="s">
        <v>6</v>
      </c>
      <c r="G3" s="268" t="s">
        <v>7</v>
      </c>
      <c r="H3" s="267" t="s">
        <v>8</v>
      </c>
      <c r="I3" s="306" t="s">
        <v>9</v>
      </c>
      <c r="J3" s="309" t="s">
        <v>416</v>
      </c>
      <c r="L3" s="456"/>
    </row>
    <row r="4" spans="1:12" ht="21.75" customHeight="1">
      <c r="A4" s="3">
        <v>1</v>
      </c>
      <c r="B4" s="10" t="s">
        <v>361</v>
      </c>
      <c r="C4" s="470">
        <v>25</v>
      </c>
      <c r="D4" s="270" t="s">
        <v>11</v>
      </c>
      <c r="E4" s="271"/>
      <c r="F4" s="272">
        <f aca="true" t="shared" si="0" ref="F4:F9">ROUND(E4*C4,2)</f>
        <v>0</v>
      </c>
      <c r="G4" s="273">
        <v>0.08</v>
      </c>
      <c r="H4" s="272">
        <f aca="true" t="shared" si="1" ref="H4:H9">ROUND(F4+(F4*G4),2)</f>
        <v>0</v>
      </c>
      <c r="I4" s="307"/>
      <c r="J4" s="310"/>
      <c r="L4" s="471"/>
    </row>
    <row r="5" spans="1:12" ht="42.75" customHeight="1">
      <c r="A5" s="274">
        <v>2</v>
      </c>
      <c r="B5" s="275" t="s">
        <v>362</v>
      </c>
      <c r="C5" s="470">
        <v>50</v>
      </c>
      <c r="D5" s="276" t="s">
        <v>11</v>
      </c>
      <c r="E5" s="277"/>
      <c r="F5" s="272">
        <f t="shared" si="0"/>
        <v>0</v>
      </c>
      <c r="G5" s="273">
        <v>0.08</v>
      </c>
      <c r="H5" s="272">
        <f t="shared" si="1"/>
        <v>0</v>
      </c>
      <c r="I5" s="308"/>
      <c r="J5" s="287"/>
      <c r="L5" s="472"/>
    </row>
    <row r="6" spans="1:12" ht="39" customHeight="1">
      <c r="A6" s="274">
        <v>3</v>
      </c>
      <c r="B6" s="275" t="s">
        <v>363</v>
      </c>
      <c r="C6" s="470">
        <v>120</v>
      </c>
      <c r="D6" s="276" t="s">
        <v>11</v>
      </c>
      <c r="E6" s="277"/>
      <c r="F6" s="272">
        <f t="shared" si="0"/>
        <v>0</v>
      </c>
      <c r="G6" s="273">
        <v>0.08</v>
      </c>
      <c r="H6" s="272">
        <f t="shared" si="1"/>
        <v>0</v>
      </c>
      <c r="I6" s="308"/>
      <c r="J6" s="287"/>
      <c r="L6" s="472"/>
    </row>
    <row r="7" spans="1:12" ht="15.75">
      <c r="A7" s="274">
        <v>4</v>
      </c>
      <c r="B7" s="275" t="s">
        <v>365</v>
      </c>
      <c r="C7" s="470">
        <v>10</v>
      </c>
      <c r="D7" s="278" t="s">
        <v>11</v>
      </c>
      <c r="E7" s="277"/>
      <c r="F7" s="272">
        <f t="shared" si="0"/>
        <v>0</v>
      </c>
      <c r="G7" s="273">
        <v>0.08</v>
      </c>
      <c r="H7" s="272">
        <f t="shared" si="1"/>
        <v>0</v>
      </c>
      <c r="I7" s="308"/>
      <c r="J7" s="287"/>
      <c r="L7" s="472"/>
    </row>
    <row r="8" spans="1:12" ht="15.75">
      <c r="A8" s="274">
        <v>5</v>
      </c>
      <c r="B8" s="279" t="s">
        <v>366</v>
      </c>
      <c r="C8" s="470">
        <v>2</v>
      </c>
      <c r="D8" s="278" t="s">
        <v>11</v>
      </c>
      <c r="E8" s="277"/>
      <c r="F8" s="272">
        <f t="shared" si="0"/>
        <v>0</v>
      </c>
      <c r="G8" s="273">
        <v>0.08</v>
      </c>
      <c r="H8" s="272">
        <f t="shared" si="1"/>
        <v>0</v>
      </c>
      <c r="I8" s="308"/>
      <c r="J8" s="287"/>
      <c r="L8" s="472"/>
    </row>
    <row r="9" spans="1:12" ht="31.5">
      <c r="A9" s="3">
        <v>6</v>
      </c>
      <c r="B9" s="279" t="s">
        <v>367</v>
      </c>
      <c r="C9" s="470">
        <v>3.5</v>
      </c>
      <c r="D9" s="278" t="s">
        <v>11</v>
      </c>
      <c r="E9" s="277"/>
      <c r="F9" s="272">
        <f t="shared" si="0"/>
        <v>0</v>
      </c>
      <c r="G9" s="273">
        <v>0.08</v>
      </c>
      <c r="H9" s="272">
        <f t="shared" si="1"/>
        <v>0</v>
      </c>
      <c r="I9" s="308"/>
      <c r="J9" s="287"/>
      <c r="L9" s="472"/>
    </row>
    <row r="10" spans="6:12" ht="14.25">
      <c r="F10" s="381">
        <f>SUM(F4:F9)</f>
        <v>0</v>
      </c>
      <c r="H10" s="381">
        <f>SUM(H4:H9)</f>
        <v>0</v>
      </c>
      <c r="L10" s="456"/>
    </row>
    <row r="11" ht="14.25">
      <c r="L11" s="456"/>
    </row>
  </sheetData>
  <sheetProtection/>
  <mergeCells count="1">
    <mergeCell ref="B1:H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L12"/>
  <sheetViews>
    <sheetView zoomScalePageLayoutView="0" workbookViewId="0" topLeftCell="B10">
      <selection activeCell="E4" sqref="E4:E11"/>
    </sheetView>
  </sheetViews>
  <sheetFormatPr defaultColWidth="8.796875" defaultRowHeight="14.25"/>
  <cols>
    <col min="1" max="1" width="3.69921875" style="0" customWidth="1"/>
    <col min="2" max="2" width="55.59765625" style="0" customWidth="1"/>
    <col min="5" max="5" width="11" style="0" bestFit="1" customWidth="1"/>
    <col min="6" max="6" width="11.69921875" style="0" customWidth="1"/>
    <col min="8" max="8" width="14.19921875" style="0" customWidth="1"/>
  </cols>
  <sheetData>
    <row r="1" spans="2:8" ht="14.25">
      <c r="B1" s="489" t="s">
        <v>424</v>
      </c>
      <c r="C1" s="489"/>
      <c r="D1" s="489"/>
      <c r="E1" s="489"/>
      <c r="F1" s="489"/>
      <c r="G1" s="489"/>
      <c r="H1" s="489"/>
    </row>
    <row r="2" ht="14.25">
      <c r="B2" t="s">
        <v>379</v>
      </c>
    </row>
    <row r="3" spans="1:10" ht="42.75">
      <c r="A3" s="265" t="s">
        <v>50</v>
      </c>
      <c r="B3" s="265" t="s">
        <v>2</v>
      </c>
      <c r="C3" s="266" t="s">
        <v>3</v>
      </c>
      <c r="D3" s="266" t="s">
        <v>4</v>
      </c>
      <c r="E3" s="267" t="s">
        <v>344</v>
      </c>
      <c r="F3" s="267" t="s">
        <v>6</v>
      </c>
      <c r="G3" s="268" t="s">
        <v>7</v>
      </c>
      <c r="H3" s="267" t="s">
        <v>8</v>
      </c>
      <c r="I3" s="306" t="s">
        <v>9</v>
      </c>
      <c r="J3" s="309" t="s">
        <v>417</v>
      </c>
    </row>
    <row r="4" spans="1:12" ht="164.25" customHeight="1">
      <c r="A4" s="3">
        <v>1</v>
      </c>
      <c r="B4" s="10" t="s">
        <v>371</v>
      </c>
      <c r="C4" s="269">
        <v>100</v>
      </c>
      <c r="D4" s="270" t="s">
        <v>11</v>
      </c>
      <c r="E4" s="271"/>
      <c r="F4" s="272">
        <f aca="true" t="shared" si="0" ref="F4:F11">ROUND(E4*C4,2)</f>
        <v>0</v>
      </c>
      <c r="G4" s="273">
        <v>0.08</v>
      </c>
      <c r="H4" s="272">
        <f>ROUND(F4+(F4*G4),2)</f>
        <v>0</v>
      </c>
      <c r="I4" s="307"/>
      <c r="J4" s="310"/>
      <c r="L4" s="471"/>
    </row>
    <row r="5" spans="1:12" ht="209.25" customHeight="1">
      <c r="A5" s="274">
        <v>2</v>
      </c>
      <c r="B5" s="275" t="s">
        <v>372</v>
      </c>
      <c r="C5" s="269">
        <v>10</v>
      </c>
      <c r="D5" s="276" t="s">
        <v>11</v>
      </c>
      <c r="E5" s="277"/>
      <c r="F5" s="272">
        <f t="shared" si="0"/>
        <v>0</v>
      </c>
      <c r="G5" s="273">
        <v>0.08</v>
      </c>
      <c r="H5" s="272">
        <f aca="true" t="shared" si="1" ref="H5:H11">ROUND(F5+(F5*G5),2)</f>
        <v>0</v>
      </c>
      <c r="I5" s="308"/>
      <c r="J5" s="287"/>
      <c r="L5" s="472"/>
    </row>
    <row r="6" spans="1:12" ht="150.75" customHeight="1">
      <c r="A6" s="274">
        <v>3</v>
      </c>
      <c r="B6" s="275" t="s">
        <v>373</v>
      </c>
      <c r="C6" s="269">
        <v>350</v>
      </c>
      <c r="D6" s="276" t="s">
        <v>11</v>
      </c>
      <c r="E6" s="277"/>
      <c r="F6" s="272">
        <f t="shared" si="0"/>
        <v>0</v>
      </c>
      <c r="G6" s="273">
        <v>0.08</v>
      </c>
      <c r="H6" s="272">
        <f t="shared" si="1"/>
        <v>0</v>
      </c>
      <c r="I6" s="308"/>
      <c r="J6" s="287"/>
      <c r="L6" s="472"/>
    </row>
    <row r="7" spans="1:12" ht="193.5" customHeight="1">
      <c r="A7" s="3">
        <v>4</v>
      </c>
      <c r="B7" s="275" t="s">
        <v>374</v>
      </c>
      <c r="C7" s="269">
        <v>12</v>
      </c>
      <c r="D7" s="276" t="s">
        <v>11</v>
      </c>
      <c r="E7" s="277"/>
      <c r="F7" s="272">
        <f t="shared" si="0"/>
        <v>0</v>
      </c>
      <c r="G7" s="273">
        <v>0.08</v>
      </c>
      <c r="H7" s="272">
        <f t="shared" si="1"/>
        <v>0</v>
      </c>
      <c r="I7" s="308"/>
      <c r="J7" s="287"/>
      <c r="L7" s="472"/>
    </row>
    <row r="8" spans="1:12" ht="131.25" customHeight="1">
      <c r="A8" s="3">
        <v>5</v>
      </c>
      <c r="B8" s="279" t="s">
        <v>375</v>
      </c>
      <c r="C8" s="269">
        <v>30</v>
      </c>
      <c r="D8" s="276" t="s">
        <v>11</v>
      </c>
      <c r="E8" s="277"/>
      <c r="F8" s="272">
        <f t="shared" si="0"/>
        <v>0</v>
      </c>
      <c r="G8" s="273">
        <v>0.08</v>
      </c>
      <c r="H8" s="272">
        <f t="shared" si="1"/>
        <v>0</v>
      </c>
      <c r="I8" s="308"/>
      <c r="J8" s="287"/>
      <c r="L8" s="472"/>
    </row>
    <row r="9" spans="1:12" ht="99.75" customHeight="1">
      <c r="A9" s="274">
        <v>6</v>
      </c>
      <c r="B9" s="275" t="s">
        <v>376</v>
      </c>
      <c r="C9" s="269">
        <v>5</v>
      </c>
      <c r="D9" s="278" t="s">
        <v>11</v>
      </c>
      <c r="E9" s="277"/>
      <c r="F9" s="272">
        <f t="shared" si="0"/>
        <v>0</v>
      </c>
      <c r="G9" s="273">
        <v>0.08</v>
      </c>
      <c r="H9" s="272">
        <f t="shared" si="1"/>
        <v>0</v>
      </c>
      <c r="I9" s="308"/>
      <c r="J9" s="287"/>
      <c r="L9" s="472"/>
    </row>
    <row r="10" spans="1:12" ht="89.25" customHeight="1">
      <c r="A10" s="274">
        <v>7</v>
      </c>
      <c r="B10" s="279" t="s">
        <v>377</v>
      </c>
      <c r="C10" s="269">
        <v>10</v>
      </c>
      <c r="D10" s="278" t="s">
        <v>11</v>
      </c>
      <c r="E10" s="277"/>
      <c r="F10" s="272">
        <f t="shared" si="0"/>
        <v>0</v>
      </c>
      <c r="G10" s="273">
        <v>0.08</v>
      </c>
      <c r="H10" s="272">
        <f t="shared" si="1"/>
        <v>0</v>
      </c>
      <c r="I10" s="308"/>
      <c r="J10" s="287"/>
      <c r="L10" s="472"/>
    </row>
    <row r="11" spans="1:12" ht="54.75" customHeight="1">
      <c r="A11" s="3">
        <v>8</v>
      </c>
      <c r="B11" s="279" t="s">
        <v>378</v>
      </c>
      <c r="C11" s="269">
        <v>5</v>
      </c>
      <c r="D11" s="278" t="s">
        <v>11</v>
      </c>
      <c r="E11" s="277"/>
      <c r="F11" s="272">
        <f t="shared" si="0"/>
        <v>0</v>
      </c>
      <c r="G11" s="273">
        <v>0.08</v>
      </c>
      <c r="H11" s="272">
        <f t="shared" si="1"/>
        <v>0</v>
      </c>
      <c r="I11" s="308"/>
      <c r="J11" s="287"/>
      <c r="L11" s="472"/>
    </row>
    <row r="12" spans="6:12" ht="14.25">
      <c r="F12" s="381">
        <f>SUM(F4:F11)</f>
        <v>0</v>
      </c>
      <c r="H12" s="381">
        <f>SUM(H4:H11)</f>
        <v>0</v>
      </c>
      <c r="L12" s="456"/>
    </row>
  </sheetData>
  <sheetProtection/>
  <mergeCells count="1">
    <mergeCell ref="B1:H1"/>
  </mergeCells>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dimension ref="A1:L15"/>
  <sheetViews>
    <sheetView zoomScalePageLayoutView="0" workbookViewId="0" topLeftCell="C13">
      <selection activeCell="E7" sqref="E7:E9"/>
    </sheetView>
  </sheetViews>
  <sheetFormatPr defaultColWidth="8.796875" defaultRowHeight="14.25"/>
  <cols>
    <col min="1" max="1" width="3.69921875" style="0" customWidth="1"/>
    <col min="2" max="2" width="45" style="0" customWidth="1"/>
    <col min="5" max="5" width="9.5" style="0" bestFit="1" customWidth="1"/>
    <col min="6" max="6" width="12.3984375" style="0" customWidth="1"/>
    <col min="8" max="8" width="11.5" style="0" customWidth="1"/>
    <col min="9" max="10" width="16.3984375" style="0" customWidth="1"/>
  </cols>
  <sheetData>
    <row r="1" spans="2:8" ht="14.25">
      <c r="B1" s="489" t="s">
        <v>370</v>
      </c>
      <c r="C1" s="489"/>
      <c r="D1" s="489"/>
      <c r="E1" s="489"/>
      <c r="F1" s="489"/>
      <c r="G1" s="489"/>
      <c r="H1" s="489"/>
    </row>
    <row r="3" spans="1:12" ht="42.75">
      <c r="A3" s="265" t="s">
        <v>50</v>
      </c>
      <c r="B3" s="265" t="s">
        <v>2</v>
      </c>
      <c r="C3" s="266" t="s">
        <v>3</v>
      </c>
      <c r="D3" s="266" t="s">
        <v>4</v>
      </c>
      <c r="E3" s="267" t="s">
        <v>344</v>
      </c>
      <c r="F3" s="267" t="s">
        <v>6</v>
      </c>
      <c r="G3" s="268" t="s">
        <v>7</v>
      </c>
      <c r="H3" s="267" t="s">
        <v>8</v>
      </c>
      <c r="I3" s="306" t="s">
        <v>9</v>
      </c>
      <c r="J3" s="309" t="s">
        <v>418</v>
      </c>
      <c r="L3" s="456"/>
    </row>
    <row r="4" spans="1:12" ht="177.75" customHeight="1">
      <c r="A4" s="3">
        <v>1</v>
      </c>
      <c r="B4" s="10" t="s">
        <v>382</v>
      </c>
      <c r="C4" s="470">
        <v>7.5</v>
      </c>
      <c r="D4" s="270" t="s">
        <v>11</v>
      </c>
      <c r="E4" s="271"/>
      <c r="F4" s="272">
        <f aca="true" t="shared" si="0" ref="F4:F14">ROUND(E4*C4,2)</f>
        <v>0</v>
      </c>
      <c r="G4" s="132">
        <v>0.08</v>
      </c>
      <c r="H4" s="272">
        <f aca="true" t="shared" si="1" ref="H4:H14">ROUND(F4+(F4*G4),2)</f>
        <v>0</v>
      </c>
      <c r="I4" s="307"/>
      <c r="J4" s="310"/>
      <c r="L4" s="471"/>
    </row>
    <row r="5" spans="1:12" ht="113.25" customHeight="1">
      <c r="A5" s="274">
        <v>2</v>
      </c>
      <c r="B5" s="275" t="s">
        <v>383</v>
      </c>
      <c r="C5" s="470">
        <v>7.5</v>
      </c>
      <c r="D5" s="276" t="s">
        <v>11</v>
      </c>
      <c r="E5" s="277"/>
      <c r="F5" s="272">
        <f t="shared" si="0"/>
        <v>0</v>
      </c>
      <c r="G5" s="132">
        <v>0.08</v>
      </c>
      <c r="H5" s="272">
        <f t="shared" si="1"/>
        <v>0</v>
      </c>
      <c r="I5" s="308"/>
      <c r="J5" s="287"/>
      <c r="L5" s="472"/>
    </row>
    <row r="6" spans="1:12" ht="165" customHeight="1">
      <c r="A6" s="274">
        <v>3</v>
      </c>
      <c r="B6" s="275" t="s">
        <v>384</v>
      </c>
      <c r="C6" s="470">
        <v>10</v>
      </c>
      <c r="D6" s="276" t="s">
        <v>11</v>
      </c>
      <c r="E6" s="277"/>
      <c r="F6" s="272">
        <f t="shared" si="0"/>
        <v>0</v>
      </c>
      <c r="G6" s="132">
        <v>0.08</v>
      </c>
      <c r="H6" s="272">
        <f t="shared" si="1"/>
        <v>0</v>
      </c>
      <c r="I6" s="308"/>
      <c r="J6" s="287"/>
      <c r="L6" s="472"/>
    </row>
    <row r="7" spans="1:12" ht="117" customHeight="1">
      <c r="A7" s="3">
        <v>4</v>
      </c>
      <c r="B7" s="275" t="s">
        <v>385</v>
      </c>
      <c r="C7" s="470">
        <v>10</v>
      </c>
      <c r="D7" s="276" t="s">
        <v>11</v>
      </c>
      <c r="E7" s="277"/>
      <c r="F7" s="272">
        <f t="shared" si="0"/>
        <v>0</v>
      </c>
      <c r="G7" s="132">
        <v>0.08</v>
      </c>
      <c r="H7" s="272">
        <f t="shared" si="1"/>
        <v>0</v>
      </c>
      <c r="I7" s="308"/>
      <c r="J7" s="287"/>
      <c r="L7" s="472"/>
    </row>
    <row r="8" spans="1:12" ht="126">
      <c r="A8" s="3">
        <v>5</v>
      </c>
      <c r="B8" s="279" t="s">
        <v>386</v>
      </c>
      <c r="C8" s="470">
        <v>5</v>
      </c>
      <c r="D8" s="276" t="s">
        <v>11</v>
      </c>
      <c r="E8" s="277"/>
      <c r="F8" s="272">
        <f t="shared" si="0"/>
        <v>0</v>
      </c>
      <c r="G8" s="132">
        <v>0.08</v>
      </c>
      <c r="H8" s="272">
        <f t="shared" si="1"/>
        <v>0</v>
      </c>
      <c r="I8" s="308"/>
      <c r="J8" s="287"/>
      <c r="L8" s="472"/>
    </row>
    <row r="9" spans="1:12" ht="47.25">
      <c r="A9" s="274">
        <v>6</v>
      </c>
      <c r="B9" s="275" t="s">
        <v>387</v>
      </c>
      <c r="C9" s="470">
        <v>50</v>
      </c>
      <c r="D9" s="278" t="s">
        <v>11</v>
      </c>
      <c r="E9" s="277"/>
      <c r="F9" s="272">
        <f t="shared" si="0"/>
        <v>0</v>
      </c>
      <c r="G9" s="132">
        <v>0.08</v>
      </c>
      <c r="H9" s="272">
        <f t="shared" si="1"/>
        <v>0</v>
      </c>
      <c r="I9" s="308"/>
      <c r="J9" s="287"/>
      <c r="L9" s="472"/>
    </row>
    <row r="10" spans="1:12" ht="174.75" customHeight="1">
      <c r="A10" s="274">
        <v>7</v>
      </c>
      <c r="B10" s="279" t="s">
        <v>388</v>
      </c>
      <c r="C10" s="470">
        <v>40</v>
      </c>
      <c r="D10" s="278" t="s">
        <v>11</v>
      </c>
      <c r="E10" s="277"/>
      <c r="F10" s="272">
        <f t="shared" si="0"/>
        <v>0</v>
      </c>
      <c r="G10" s="132">
        <v>0.08</v>
      </c>
      <c r="H10" s="272">
        <f t="shared" si="1"/>
        <v>0</v>
      </c>
      <c r="I10" s="308"/>
      <c r="J10" s="287"/>
      <c r="L10" s="472"/>
    </row>
    <row r="11" spans="1:12" ht="47.25">
      <c r="A11" s="3">
        <v>8</v>
      </c>
      <c r="B11" s="279" t="s">
        <v>389</v>
      </c>
      <c r="C11" s="470">
        <v>500</v>
      </c>
      <c r="D11" s="278" t="s">
        <v>11</v>
      </c>
      <c r="E11" s="277"/>
      <c r="F11" s="272">
        <f t="shared" si="0"/>
        <v>0</v>
      </c>
      <c r="G11" s="132">
        <v>0.08</v>
      </c>
      <c r="H11" s="272">
        <f t="shared" si="1"/>
        <v>0</v>
      </c>
      <c r="I11" s="308"/>
      <c r="J11" s="287"/>
      <c r="L11" s="472"/>
    </row>
    <row r="12" spans="1:12" ht="47.25">
      <c r="A12" s="3">
        <v>9</v>
      </c>
      <c r="B12" s="279" t="s">
        <v>390</v>
      </c>
      <c r="C12" s="470">
        <v>150</v>
      </c>
      <c r="D12" s="278" t="s">
        <v>11</v>
      </c>
      <c r="E12" s="277"/>
      <c r="F12" s="272">
        <f t="shared" si="0"/>
        <v>0</v>
      </c>
      <c r="G12" s="132">
        <v>0.08</v>
      </c>
      <c r="H12" s="272">
        <f t="shared" si="1"/>
        <v>0</v>
      </c>
      <c r="I12" s="308"/>
      <c r="J12" s="287"/>
      <c r="L12" s="472"/>
    </row>
    <row r="13" spans="1:12" ht="47.25">
      <c r="A13" s="265">
        <v>10</v>
      </c>
      <c r="B13" s="281" t="s">
        <v>391</v>
      </c>
      <c r="C13" s="470">
        <v>30</v>
      </c>
      <c r="D13" s="282" t="s">
        <v>11</v>
      </c>
      <c r="E13" s="283"/>
      <c r="F13" s="284">
        <f t="shared" si="0"/>
        <v>0</v>
      </c>
      <c r="G13" s="154">
        <v>0.08</v>
      </c>
      <c r="H13" s="284">
        <f t="shared" si="1"/>
        <v>0</v>
      </c>
      <c r="I13" s="311"/>
      <c r="J13" s="287"/>
      <c r="L13" s="472"/>
    </row>
    <row r="14" spans="1:12" ht="60">
      <c r="A14" s="163">
        <v>11</v>
      </c>
      <c r="B14" s="297" t="s">
        <v>411</v>
      </c>
      <c r="C14" s="470">
        <v>40</v>
      </c>
      <c r="D14" s="438" t="s">
        <v>29</v>
      </c>
      <c r="E14" s="415"/>
      <c r="F14" s="389">
        <f t="shared" si="0"/>
        <v>0</v>
      </c>
      <c r="G14" s="161">
        <v>0.08</v>
      </c>
      <c r="H14" s="424">
        <f t="shared" si="1"/>
        <v>0</v>
      </c>
      <c r="I14" s="312"/>
      <c r="J14" s="312"/>
      <c r="L14" s="473"/>
    </row>
    <row r="15" spans="6:8" ht="14.25">
      <c r="F15" s="381">
        <f>SUM(F4:F14)</f>
        <v>0</v>
      </c>
      <c r="H15" s="381">
        <f>SUM(H4:H14)</f>
        <v>0</v>
      </c>
    </row>
    <row r="16" ht="114.75" customHeight="1"/>
    <row r="17" ht="14.25" customHeight="1"/>
  </sheetData>
  <sheetProtection/>
  <mergeCells count="1">
    <mergeCell ref="B1:H1"/>
  </mergeCells>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dimension ref="A1:M12"/>
  <sheetViews>
    <sheetView zoomScalePageLayoutView="0" workbookViewId="0" topLeftCell="B1">
      <selection activeCell="E4" sqref="E4:E8"/>
    </sheetView>
  </sheetViews>
  <sheetFormatPr defaultColWidth="8.796875" defaultRowHeight="14.25"/>
  <cols>
    <col min="1" max="1" width="3.69921875" style="0" customWidth="1"/>
    <col min="2" max="2" width="27" style="0" customWidth="1"/>
    <col min="6" max="6" width="11" style="0" customWidth="1"/>
    <col min="8" max="8" width="11.8984375" style="0" customWidth="1"/>
  </cols>
  <sheetData>
    <row r="1" spans="2:8" ht="14.25">
      <c r="B1" s="489" t="s">
        <v>380</v>
      </c>
      <c r="C1" s="489"/>
      <c r="D1" s="489"/>
      <c r="E1" s="489"/>
      <c r="F1" s="489"/>
      <c r="G1" s="489"/>
      <c r="H1" s="489"/>
    </row>
    <row r="3" spans="1:10" ht="42.75">
      <c r="A3" s="265" t="s">
        <v>50</v>
      </c>
      <c r="B3" s="265" t="s">
        <v>2</v>
      </c>
      <c r="C3" s="266" t="s">
        <v>3</v>
      </c>
      <c r="D3" s="266" t="s">
        <v>4</v>
      </c>
      <c r="E3" s="267" t="s">
        <v>344</v>
      </c>
      <c r="F3" s="267" t="s">
        <v>6</v>
      </c>
      <c r="G3" s="268" t="s">
        <v>7</v>
      </c>
      <c r="H3" s="267" t="s">
        <v>8</v>
      </c>
      <c r="I3" s="306" t="s">
        <v>9</v>
      </c>
      <c r="J3" s="309" t="s">
        <v>417</v>
      </c>
    </row>
    <row r="4" spans="1:13" ht="74.25" customHeight="1">
      <c r="A4" s="3">
        <v>1</v>
      </c>
      <c r="B4" s="10" t="s">
        <v>406</v>
      </c>
      <c r="C4" s="269">
        <v>250</v>
      </c>
      <c r="D4" s="270" t="s">
        <v>11</v>
      </c>
      <c r="E4" s="271"/>
      <c r="F4" s="272">
        <f>ROUND(E4*C4,2)</f>
        <v>0</v>
      </c>
      <c r="G4" s="132">
        <v>0.08</v>
      </c>
      <c r="H4" s="272">
        <f>ROUND(F4+(F4*G4),2)</f>
        <v>0</v>
      </c>
      <c r="I4" s="307"/>
      <c r="J4" s="310"/>
      <c r="L4" s="471"/>
      <c r="M4" s="456"/>
    </row>
    <row r="5" spans="1:13" ht="51.75" customHeight="1">
      <c r="A5" s="274">
        <v>2</v>
      </c>
      <c r="B5" s="275" t="s">
        <v>407</v>
      </c>
      <c r="C5" s="269">
        <v>75</v>
      </c>
      <c r="D5" s="276" t="s">
        <v>11</v>
      </c>
      <c r="E5" s="277"/>
      <c r="F5" s="272">
        <f>ROUND(E5*C5,2)</f>
        <v>0</v>
      </c>
      <c r="G5" s="132">
        <v>0.08</v>
      </c>
      <c r="H5" s="272">
        <f>ROUND(F5+(F5*G5),2)</f>
        <v>0</v>
      </c>
      <c r="I5" s="308"/>
      <c r="J5" s="287"/>
      <c r="L5" s="472"/>
      <c r="M5" s="456"/>
    </row>
    <row r="6" spans="1:13" ht="31.5">
      <c r="A6" s="274">
        <v>3</v>
      </c>
      <c r="B6" s="275" t="s">
        <v>394</v>
      </c>
      <c r="C6" s="269">
        <v>450</v>
      </c>
      <c r="D6" s="276" t="s">
        <v>11</v>
      </c>
      <c r="E6" s="277"/>
      <c r="F6" s="272">
        <f>ROUND(E6*C6,2)</f>
        <v>0</v>
      </c>
      <c r="G6" s="132">
        <v>0.08</v>
      </c>
      <c r="H6" s="272">
        <f>ROUND(F6+(F6*G6),2)</f>
        <v>0</v>
      </c>
      <c r="I6" s="308"/>
      <c r="J6" s="287"/>
      <c r="L6" s="472"/>
      <c r="M6" s="456"/>
    </row>
    <row r="7" spans="1:13" ht="31.5">
      <c r="A7" s="3">
        <v>4</v>
      </c>
      <c r="B7" s="275" t="s">
        <v>395</v>
      </c>
      <c r="C7" s="269">
        <v>100</v>
      </c>
      <c r="D7" s="276" t="s">
        <v>11</v>
      </c>
      <c r="E7" s="277"/>
      <c r="F7" s="272">
        <f>ROUND(E7*C7,2)</f>
        <v>0</v>
      </c>
      <c r="G7" s="132">
        <v>0.08</v>
      </c>
      <c r="H7" s="272">
        <f>ROUND(F7+(F7*G7),2)</f>
        <v>0</v>
      </c>
      <c r="I7" s="308"/>
      <c r="J7" s="287"/>
      <c r="L7" s="472"/>
      <c r="M7" s="456"/>
    </row>
    <row r="8" spans="1:13" ht="47.25">
      <c r="A8" s="3">
        <v>5</v>
      </c>
      <c r="B8" s="279" t="s">
        <v>397</v>
      </c>
      <c r="C8" s="269">
        <v>10</v>
      </c>
      <c r="D8" s="276" t="s">
        <v>29</v>
      </c>
      <c r="E8" s="277"/>
      <c r="F8" s="272">
        <f>ROUND(E8*C8,2)</f>
        <v>0</v>
      </c>
      <c r="G8" s="132">
        <v>0.08</v>
      </c>
      <c r="H8" s="272">
        <f>ROUND(F8+(F8*G8),2)</f>
        <v>0</v>
      </c>
      <c r="I8" s="308"/>
      <c r="J8" s="287"/>
      <c r="L8" s="472"/>
      <c r="M8" s="456"/>
    </row>
    <row r="9" spans="6:13" ht="14.25">
      <c r="F9" s="381">
        <f>SUM(F4:F8)</f>
        <v>0</v>
      </c>
      <c r="H9" s="381">
        <f>SUM(H4:H8)</f>
        <v>0</v>
      </c>
      <c r="L9" s="456"/>
      <c r="M9" s="456"/>
    </row>
    <row r="10" spans="12:13" ht="14.25">
      <c r="L10" s="456"/>
      <c r="M10" s="456"/>
    </row>
    <row r="11" spans="12:13" ht="14.25">
      <c r="L11" s="456"/>
      <c r="M11" s="456"/>
    </row>
    <row r="12" spans="12:13" ht="14.25">
      <c r="L12" s="456"/>
      <c r="M12" s="456"/>
    </row>
  </sheetData>
  <sheetProtection/>
  <mergeCells count="1">
    <mergeCell ref="B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E4" sqref="E4:E14"/>
    </sheetView>
  </sheetViews>
  <sheetFormatPr defaultColWidth="8.796875" defaultRowHeight="14.25"/>
  <cols>
    <col min="1" max="1" width="3.59765625" style="0" customWidth="1"/>
    <col min="2" max="2" width="49.8984375" style="0" customWidth="1"/>
    <col min="3" max="3" width="9" style="40" customWidth="1"/>
    <col min="4" max="4" width="3.3984375" style="52" customWidth="1"/>
    <col min="5" max="5" width="20.59765625" style="52" customWidth="1"/>
    <col min="6" max="6" width="12" style="52" customWidth="1"/>
    <col min="7" max="7" width="12.19921875" style="70" customWidth="1"/>
    <col min="8" max="8" width="12.5" style="52" customWidth="1"/>
    <col min="9" max="9" width="15" style="52" hidden="1" customWidth="1"/>
    <col min="10" max="10" width="14.5" style="52" hidden="1" customWidth="1"/>
    <col min="11" max="11" width="9.19921875" style="52" customWidth="1"/>
    <col min="12" max="12" width="8.69921875" style="0" hidden="1" customWidth="1"/>
    <col min="13" max="13" width="12" style="0" customWidth="1"/>
  </cols>
  <sheetData>
    <row r="1" spans="1:13" ht="14.25" customHeight="1">
      <c r="A1" s="476" t="s">
        <v>49</v>
      </c>
      <c r="B1" s="476"/>
      <c r="C1" s="476"/>
      <c r="D1" s="476"/>
      <c r="E1" s="476"/>
      <c r="F1" s="476"/>
      <c r="G1" s="476"/>
      <c r="H1" s="476"/>
      <c r="I1" s="476"/>
      <c r="J1" s="476"/>
      <c r="K1" s="476"/>
      <c r="L1" s="476"/>
      <c r="M1" s="375"/>
    </row>
    <row r="2" spans="3:11" s="1" customFormat="1" ht="14.25">
      <c r="C2" s="40"/>
      <c r="D2" s="40"/>
      <c r="E2" s="40"/>
      <c r="F2" s="40"/>
      <c r="G2" s="65"/>
      <c r="H2" s="40"/>
      <c r="I2" s="40"/>
      <c r="J2" s="40"/>
      <c r="K2" s="40"/>
    </row>
    <row r="3" spans="1:13" s="1" customFormat="1" ht="14.25">
      <c r="A3" s="3" t="s">
        <v>50</v>
      </c>
      <c r="B3" s="3" t="s">
        <v>2</v>
      </c>
      <c r="C3" s="31" t="s">
        <v>3</v>
      </c>
      <c r="D3" s="31" t="s">
        <v>4</v>
      </c>
      <c r="E3" s="31" t="s">
        <v>5</v>
      </c>
      <c r="F3" s="31" t="s">
        <v>51</v>
      </c>
      <c r="G3" s="66" t="s">
        <v>52</v>
      </c>
      <c r="H3" s="31" t="s">
        <v>53</v>
      </c>
      <c r="I3" s="31" t="s">
        <v>7</v>
      </c>
      <c r="J3" s="31" t="s">
        <v>8</v>
      </c>
      <c r="K3" s="31" t="s">
        <v>9</v>
      </c>
      <c r="L3" s="334" t="s">
        <v>9</v>
      </c>
      <c r="M3" s="164" t="s">
        <v>419</v>
      </c>
    </row>
    <row r="4" spans="1:13" s="1" customFormat="1" ht="47.25">
      <c r="A4" s="3">
        <v>1</v>
      </c>
      <c r="B4" s="9" t="s">
        <v>149</v>
      </c>
      <c r="C4" s="439">
        <v>75</v>
      </c>
      <c r="D4" s="46" t="s">
        <v>11</v>
      </c>
      <c r="E4" s="50"/>
      <c r="F4" s="35">
        <f aca="true" t="shared" si="0" ref="F4:F14">ROUND(E4*C4,2)</f>
        <v>0</v>
      </c>
      <c r="G4" s="36">
        <v>0.08</v>
      </c>
      <c r="H4" s="55">
        <f>ROUND(F4+(F4*G4),2)</f>
        <v>0</v>
      </c>
      <c r="I4" s="67"/>
      <c r="J4" s="68"/>
      <c r="K4" s="50"/>
      <c r="L4" s="334"/>
      <c r="M4" s="164"/>
    </row>
    <row r="5" spans="1:13" s="1" customFormat="1" ht="47.25">
      <c r="A5" s="3">
        <v>2</v>
      </c>
      <c r="B5" s="9" t="s">
        <v>150</v>
      </c>
      <c r="C5" s="33">
        <v>370</v>
      </c>
      <c r="D5" s="46" t="s">
        <v>11</v>
      </c>
      <c r="E5" s="50"/>
      <c r="F5" s="131">
        <f t="shared" si="0"/>
        <v>0</v>
      </c>
      <c r="G5" s="36">
        <v>0.08</v>
      </c>
      <c r="H5" s="55">
        <f aca="true" t="shared" si="1" ref="H5:H13">ROUND(F5+(F5*G5),2)</f>
        <v>0</v>
      </c>
      <c r="I5" s="67"/>
      <c r="J5" s="68"/>
      <c r="K5" s="50"/>
      <c r="L5" s="334"/>
      <c r="M5" s="164"/>
    </row>
    <row r="6" spans="1:13" s="1" customFormat="1" ht="47.25">
      <c r="A6" s="3">
        <v>3</v>
      </c>
      <c r="B6" s="9" t="s">
        <v>151</v>
      </c>
      <c r="C6" s="33">
        <v>50</v>
      </c>
      <c r="D6" s="46" t="s">
        <v>11</v>
      </c>
      <c r="E6" s="50"/>
      <c r="F6" s="131">
        <f t="shared" si="0"/>
        <v>0</v>
      </c>
      <c r="G6" s="36">
        <v>0.08</v>
      </c>
      <c r="H6" s="55">
        <f t="shared" si="1"/>
        <v>0</v>
      </c>
      <c r="I6" s="67"/>
      <c r="J6" s="68"/>
      <c r="K6" s="50"/>
      <c r="L6" s="334"/>
      <c r="M6" s="164"/>
    </row>
    <row r="7" spans="1:13" s="1" customFormat="1" ht="45.75">
      <c r="A7" s="3">
        <v>4</v>
      </c>
      <c r="B7" s="10" t="s">
        <v>152</v>
      </c>
      <c r="C7" s="33">
        <v>150</v>
      </c>
      <c r="D7" s="46" t="s">
        <v>11</v>
      </c>
      <c r="E7" s="50"/>
      <c r="F7" s="131">
        <f t="shared" si="0"/>
        <v>0</v>
      </c>
      <c r="G7" s="36">
        <v>0.08</v>
      </c>
      <c r="H7" s="55">
        <f t="shared" si="1"/>
        <v>0</v>
      </c>
      <c r="I7" s="67"/>
      <c r="J7" s="68"/>
      <c r="K7" s="50"/>
      <c r="L7" s="334"/>
      <c r="M7" s="164"/>
    </row>
    <row r="8" spans="1:13" s="1" customFormat="1" ht="45.75">
      <c r="A8" s="3">
        <v>5</v>
      </c>
      <c r="B8" s="10" t="s">
        <v>192</v>
      </c>
      <c r="C8" s="33">
        <v>13</v>
      </c>
      <c r="D8" s="46" t="s">
        <v>11</v>
      </c>
      <c r="E8" s="50"/>
      <c r="F8" s="131">
        <f t="shared" si="0"/>
        <v>0</v>
      </c>
      <c r="G8" s="36">
        <v>0.08</v>
      </c>
      <c r="H8" s="55">
        <f t="shared" si="1"/>
        <v>0</v>
      </c>
      <c r="I8" s="67"/>
      <c r="J8" s="68"/>
      <c r="K8" s="50"/>
      <c r="L8" s="334"/>
      <c r="M8" s="164"/>
    </row>
    <row r="9" spans="1:13" s="1" customFormat="1" ht="31.5">
      <c r="A9" s="3">
        <v>6</v>
      </c>
      <c r="B9" s="10" t="s">
        <v>193</v>
      </c>
      <c r="C9" s="33">
        <v>5</v>
      </c>
      <c r="D9" s="46" t="s">
        <v>11</v>
      </c>
      <c r="E9" s="50"/>
      <c r="F9" s="131">
        <f t="shared" si="0"/>
        <v>0</v>
      </c>
      <c r="G9" s="36">
        <v>0.08</v>
      </c>
      <c r="H9" s="55">
        <f t="shared" si="1"/>
        <v>0</v>
      </c>
      <c r="I9" s="67"/>
      <c r="J9" s="68"/>
      <c r="K9" s="50"/>
      <c r="L9" s="334"/>
      <c r="M9" s="164"/>
    </row>
    <row r="10" spans="1:13" s="1" customFormat="1" ht="31.5">
      <c r="A10" s="3">
        <v>7</v>
      </c>
      <c r="B10" s="10" t="s">
        <v>191</v>
      </c>
      <c r="C10" s="33">
        <v>40</v>
      </c>
      <c r="D10" s="46" t="s">
        <v>11</v>
      </c>
      <c r="E10" s="50"/>
      <c r="F10" s="131">
        <f t="shared" si="0"/>
        <v>0</v>
      </c>
      <c r="G10" s="132">
        <v>0.08</v>
      </c>
      <c r="H10" s="55">
        <f t="shared" si="1"/>
        <v>0</v>
      </c>
      <c r="I10" s="67"/>
      <c r="J10" s="68"/>
      <c r="K10" s="50"/>
      <c r="L10" s="334"/>
      <c r="M10" s="164"/>
    </row>
    <row r="11" spans="1:13" s="1" customFormat="1" ht="31.5">
      <c r="A11" s="3">
        <v>8</v>
      </c>
      <c r="B11" s="10" t="s">
        <v>153</v>
      </c>
      <c r="C11" s="33">
        <v>15</v>
      </c>
      <c r="D11" s="46" t="s">
        <v>11</v>
      </c>
      <c r="E11" s="50"/>
      <c r="F11" s="131">
        <f t="shared" si="0"/>
        <v>0</v>
      </c>
      <c r="G11" s="132">
        <v>0.08</v>
      </c>
      <c r="H11" s="55">
        <f t="shared" si="1"/>
        <v>0</v>
      </c>
      <c r="I11" s="67"/>
      <c r="J11" s="68"/>
      <c r="K11" s="50"/>
      <c r="L11" s="334"/>
      <c r="M11" s="164"/>
    </row>
    <row r="12" spans="1:13" s="1" customFormat="1" ht="34.5" customHeight="1">
      <c r="A12" s="24">
        <v>9</v>
      </c>
      <c r="B12" s="151" t="s">
        <v>194</v>
      </c>
      <c r="C12" s="38">
        <v>25</v>
      </c>
      <c r="D12" s="47" t="s">
        <v>11</v>
      </c>
      <c r="E12" s="80"/>
      <c r="F12" s="131">
        <f t="shared" si="0"/>
        <v>0</v>
      </c>
      <c r="G12" s="132">
        <v>0.08</v>
      </c>
      <c r="H12" s="55">
        <f t="shared" si="1"/>
        <v>0</v>
      </c>
      <c r="I12" s="191"/>
      <c r="J12" s="192"/>
      <c r="K12" s="80"/>
      <c r="L12" s="334"/>
      <c r="M12" s="164"/>
    </row>
    <row r="13" spans="1:13" s="1" customFormat="1" ht="35.25" customHeight="1">
      <c r="A13" s="164">
        <v>10</v>
      </c>
      <c r="B13" s="195" t="s">
        <v>205</v>
      </c>
      <c r="C13" s="158">
        <v>10</v>
      </c>
      <c r="D13" s="170" t="s">
        <v>11</v>
      </c>
      <c r="E13" s="188"/>
      <c r="F13" s="131">
        <f t="shared" si="0"/>
        <v>0</v>
      </c>
      <c r="G13" s="132">
        <v>0.08</v>
      </c>
      <c r="H13" s="55">
        <f t="shared" si="1"/>
        <v>0</v>
      </c>
      <c r="I13" s="193"/>
      <c r="J13" s="194"/>
      <c r="K13" s="188"/>
      <c r="L13" s="20"/>
      <c r="M13" s="164"/>
    </row>
    <row r="14" spans="1:13" s="1" customFormat="1" ht="50.25" customHeight="1">
      <c r="A14" s="164">
        <v>11</v>
      </c>
      <c r="B14" s="195" t="s">
        <v>339</v>
      </c>
      <c r="C14" s="158">
        <v>5</v>
      </c>
      <c r="D14" s="170" t="s">
        <v>11</v>
      </c>
      <c r="E14" s="188"/>
      <c r="F14" s="131">
        <f t="shared" si="0"/>
        <v>0</v>
      </c>
      <c r="G14" s="132">
        <v>0.08</v>
      </c>
      <c r="H14" s="55">
        <f>ROUND(F14+(F14*G14),2)</f>
        <v>0</v>
      </c>
      <c r="I14" s="193"/>
      <c r="J14" s="194"/>
      <c r="K14" s="188"/>
      <c r="L14" s="20"/>
      <c r="M14" s="164"/>
    </row>
    <row r="15" spans="1:13" s="1" customFormat="1" ht="15.75">
      <c r="A15" s="20"/>
      <c r="B15" s="129"/>
      <c r="C15" s="143"/>
      <c r="D15" s="144"/>
      <c r="E15" s="145"/>
      <c r="F15" s="383">
        <f>SUM(F4:F14)</f>
        <v>0</v>
      </c>
      <c r="G15" s="147"/>
      <c r="H15" s="148">
        <f>SUM(H4:H14)</f>
        <v>0</v>
      </c>
      <c r="I15" s="149"/>
      <c r="J15" s="150"/>
      <c r="K15" s="145"/>
      <c r="L15" s="20"/>
      <c r="M15" s="20"/>
    </row>
    <row r="16" spans="1:13" s="1" customFormat="1" ht="15.75">
      <c r="A16" s="20"/>
      <c r="B16" s="129"/>
      <c r="C16" s="143"/>
      <c r="D16" s="144"/>
      <c r="E16" s="145"/>
      <c r="F16" s="146"/>
      <c r="G16" s="147"/>
      <c r="H16" s="148"/>
      <c r="I16" s="149"/>
      <c r="J16" s="150"/>
      <c r="K16" s="145"/>
      <c r="L16" s="20"/>
      <c r="M16" s="20"/>
    </row>
    <row r="17" spans="3:11" s="1" customFormat="1" ht="14.25">
      <c r="C17" s="40"/>
      <c r="D17" s="40"/>
      <c r="E17" s="69"/>
      <c r="F17" s="51"/>
      <c r="G17" s="65"/>
      <c r="H17" s="40"/>
      <c r="I17" s="40"/>
      <c r="J17" s="40"/>
      <c r="K17" s="40"/>
    </row>
    <row r="20" spans="1:13" ht="163.5" customHeight="1">
      <c r="A20" s="477"/>
      <c r="B20" s="477"/>
      <c r="C20" s="477"/>
      <c r="D20" s="477"/>
      <c r="E20" s="477"/>
      <c r="F20" s="477"/>
      <c r="G20" s="477"/>
      <c r="H20" s="477"/>
      <c r="I20" s="477"/>
      <c r="J20" s="477"/>
      <c r="K20" s="477"/>
      <c r="L20" s="477"/>
      <c r="M20" s="289"/>
    </row>
  </sheetData>
  <sheetProtection selectLockedCells="1" selectUnlockedCells="1"/>
  <mergeCells count="2">
    <mergeCell ref="A1:L1"/>
    <mergeCell ref="A20:L20"/>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1" r:id="rId1"/>
</worksheet>
</file>

<file path=xl/worksheets/sheet20.xml><?xml version="1.0" encoding="utf-8"?>
<worksheet xmlns="http://schemas.openxmlformats.org/spreadsheetml/2006/main" xmlns:r="http://schemas.openxmlformats.org/officeDocument/2006/relationships">
  <dimension ref="A1:I5"/>
  <sheetViews>
    <sheetView zoomScalePageLayoutView="0" workbookViewId="0" topLeftCell="A1">
      <selection activeCell="D4" sqref="D4"/>
    </sheetView>
  </sheetViews>
  <sheetFormatPr defaultColWidth="8.796875" defaultRowHeight="14.25"/>
  <cols>
    <col min="1" max="1" width="36.19921875" style="0" customWidth="1"/>
    <col min="4" max="4" width="12.59765625" style="0" customWidth="1"/>
    <col min="5" max="5" width="10.5" style="0" customWidth="1"/>
    <col min="7" max="7" width="10.59765625" style="0" customWidth="1"/>
    <col min="9" max="9" width="16.09765625" style="0" customWidth="1"/>
  </cols>
  <sheetData>
    <row r="1" spans="1:7" ht="14.25">
      <c r="A1" s="489" t="s">
        <v>381</v>
      </c>
      <c r="B1" s="489"/>
      <c r="C1" s="489"/>
      <c r="D1" s="489"/>
      <c r="E1" s="489"/>
      <c r="F1" s="489"/>
      <c r="G1" s="489"/>
    </row>
    <row r="2" ht="14.25">
      <c r="A2" t="s">
        <v>420</v>
      </c>
    </row>
    <row r="3" spans="1:9" ht="28.5">
      <c r="A3" s="265" t="s">
        <v>2</v>
      </c>
      <c r="B3" s="266" t="s">
        <v>3</v>
      </c>
      <c r="C3" s="266" t="s">
        <v>4</v>
      </c>
      <c r="D3" s="267" t="s">
        <v>344</v>
      </c>
      <c r="E3" s="267" t="s">
        <v>6</v>
      </c>
      <c r="F3" s="268" t="s">
        <v>7</v>
      </c>
      <c r="G3" s="267" t="s">
        <v>8</v>
      </c>
      <c r="H3" s="306" t="s">
        <v>9</v>
      </c>
      <c r="I3" s="309" t="s">
        <v>417</v>
      </c>
    </row>
    <row r="4" spans="1:9" ht="172.5" customHeight="1">
      <c r="A4" s="10" t="s">
        <v>421</v>
      </c>
      <c r="B4" s="269">
        <v>500</v>
      </c>
      <c r="C4" s="270" t="s">
        <v>11</v>
      </c>
      <c r="D4" s="271"/>
      <c r="E4" s="272">
        <f>ROUND(D4*B4,2)</f>
        <v>0</v>
      </c>
      <c r="F4" s="273">
        <v>0.08</v>
      </c>
      <c r="G4" s="272">
        <f>ROUND(E4+(E4*F4),2)</f>
        <v>0</v>
      </c>
      <c r="H4" s="307"/>
      <c r="I4" s="310"/>
    </row>
    <row r="5" spans="5:7" ht="14.25">
      <c r="E5" s="381">
        <f>SUM(E4)</f>
        <v>0</v>
      </c>
      <c r="G5" s="381">
        <f>SUM(G4)</f>
        <v>0</v>
      </c>
    </row>
  </sheetData>
  <sheetProtection/>
  <mergeCells count="1">
    <mergeCell ref="A1:G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E23"/>
    </sheetView>
  </sheetViews>
  <sheetFormatPr defaultColWidth="8.796875" defaultRowHeight="14.25"/>
  <cols>
    <col min="4" max="4" width="11.5976562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K24"/>
  <sheetViews>
    <sheetView zoomScalePageLayoutView="0" workbookViewId="0" topLeftCell="A1">
      <selection activeCell="E5" sqref="E5:E22"/>
    </sheetView>
  </sheetViews>
  <sheetFormatPr defaultColWidth="8.796875" defaultRowHeight="14.25"/>
  <cols>
    <col min="1" max="1" width="3.59765625" style="0" customWidth="1"/>
    <col min="2" max="2" width="47.69921875" style="1" customWidth="1"/>
    <col min="3" max="3" width="5.8984375" style="40" customWidth="1"/>
    <col min="4" max="4" width="3.3984375" style="40" customWidth="1"/>
    <col min="5" max="5" width="9.5" style="40" bestFit="1" customWidth="1"/>
    <col min="6" max="6" width="12" style="40" bestFit="1" customWidth="1"/>
    <col min="7" max="7" width="14.59765625" style="40" customWidth="1"/>
    <col min="8" max="8" width="13.59765625" style="40" customWidth="1"/>
    <col min="9" max="9" width="10.69921875" style="52" customWidth="1"/>
    <col min="10" max="10" width="12.59765625" style="52" customWidth="1"/>
  </cols>
  <sheetData>
    <row r="2" spans="1:10" ht="14.25">
      <c r="A2" s="479" t="s">
        <v>54</v>
      </c>
      <c r="B2" s="480"/>
      <c r="C2" s="480"/>
      <c r="D2" s="480"/>
      <c r="E2" s="480"/>
      <c r="F2" s="480"/>
      <c r="G2" s="480"/>
      <c r="H2" s="480"/>
      <c r="I2" s="480"/>
      <c r="J2" s="481"/>
    </row>
    <row r="3" spans="1:10" ht="15">
      <c r="A3" s="478" t="s">
        <v>412</v>
      </c>
      <c r="B3" s="478"/>
      <c r="C3" s="478"/>
      <c r="D3" s="478"/>
      <c r="E3" s="478"/>
      <c r="F3" s="478"/>
      <c r="G3" s="478"/>
      <c r="H3" s="478"/>
      <c r="I3" s="478"/>
      <c r="J3" s="367"/>
    </row>
    <row r="4" spans="1:10" ht="42.75">
      <c r="A4" s="11" t="s">
        <v>50</v>
      </c>
      <c r="B4" s="3" t="s">
        <v>2</v>
      </c>
      <c r="C4" s="49" t="s">
        <v>3</v>
      </c>
      <c r="D4" s="49" t="s">
        <v>4</v>
      </c>
      <c r="E4" s="71" t="s">
        <v>5</v>
      </c>
      <c r="F4" s="71" t="s">
        <v>6</v>
      </c>
      <c r="G4" s="72" t="s">
        <v>7</v>
      </c>
      <c r="H4" s="71" t="s">
        <v>8</v>
      </c>
      <c r="I4" s="368" t="s">
        <v>9</v>
      </c>
      <c r="J4" s="167" t="s">
        <v>416</v>
      </c>
    </row>
    <row r="5" spans="1:11" ht="110.25">
      <c r="A5" s="11">
        <v>1</v>
      </c>
      <c r="B5" s="10" t="s">
        <v>154</v>
      </c>
      <c r="C5" s="130">
        <v>675</v>
      </c>
      <c r="D5" s="33" t="s">
        <v>11</v>
      </c>
      <c r="E5" s="50"/>
      <c r="F5" s="35">
        <f aca="true" t="shared" si="0" ref="F5:F22">ROUND(E5*C5,2)</f>
        <v>0</v>
      </c>
      <c r="G5" s="36">
        <v>0.23</v>
      </c>
      <c r="H5" s="73">
        <f aca="true" t="shared" si="1" ref="H5:H22">ROUND(F5+(F5*G5),2)</f>
        <v>0</v>
      </c>
      <c r="I5" s="369"/>
      <c r="J5" s="374"/>
      <c r="K5" s="441">
        <v>1350</v>
      </c>
    </row>
    <row r="6" spans="1:11" ht="114" customHeight="1">
      <c r="A6" s="11">
        <v>2</v>
      </c>
      <c r="B6" s="10" t="s">
        <v>155</v>
      </c>
      <c r="C6" s="130">
        <v>1250</v>
      </c>
      <c r="D6" s="33" t="s">
        <v>11</v>
      </c>
      <c r="E6" s="50"/>
      <c r="F6" s="35">
        <f t="shared" si="0"/>
        <v>0</v>
      </c>
      <c r="G6" s="36">
        <v>0.23</v>
      </c>
      <c r="H6" s="73">
        <f t="shared" si="1"/>
        <v>0</v>
      </c>
      <c r="I6" s="369"/>
      <c r="J6" s="162"/>
      <c r="K6" s="441">
        <v>2500</v>
      </c>
    </row>
    <row r="7" spans="1:11" ht="110.25">
      <c r="A7" s="11">
        <v>3</v>
      </c>
      <c r="B7" s="10" t="s">
        <v>156</v>
      </c>
      <c r="C7" s="130">
        <v>1175</v>
      </c>
      <c r="D7" s="33" t="s">
        <v>11</v>
      </c>
      <c r="E7" s="50"/>
      <c r="F7" s="35">
        <f t="shared" si="0"/>
        <v>0</v>
      </c>
      <c r="G7" s="36">
        <v>0.08</v>
      </c>
      <c r="H7" s="73">
        <f t="shared" si="1"/>
        <v>0</v>
      </c>
      <c r="I7" s="369"/>
      <c r="J7" s="162"/>
      <c r="K7" s="441">
        <v>2350</v>
      </c>
    </row>
    <row r="8" spans="1:11" ht="110.25">
      <c r="A8" s="11">
        <v>4</v>
      </c>
      <c r="B8" s="10" t="s">
        <v>157</v>
      </c>
      <c r="C8" s="130">
        <v>5650</v>
      </c>
      <c r="D8" s="33" t="s">
        <v>11</v>
      </c>
      <c r="E8" s="50"/>
      <c r="F8" s="35">
        <f t="shared" si="0"/>
        <v>0</v>
      </c>
      <c r="G8" s="36">
        <v>0.08</v>
      </c>
      <c r="H8" s="73">
        <f t="shared" si="1"/>
        <v>0</v>
      </c>
      <c r="I8" s="369"/>
      <c r="J8" s="162"/>
      <c r="K8" s="441">
        <v>11300</v>
      </c>
    </row>
    <row r="9" spans="1:11" ht="110.25">
      <c r="A9" s="11">
        <v>5</v>
      </c>
      <c r="B9" s="10" t="s">
        <v>158</v>
      </c>
      <c r="C9" s="130">
        <v>5500</v>
      </c>
      <c r="D9" s="33" t="s">
        <v>11</v>
      </c>
      <c r="E9" s="50"/>
      <c r="F9" s="35">
        <f t="shared" si="0"/>
        <v>0</v>
      </c>
      <c r="G9" s="36">
        <v>0.08</v>
      </c>
      <c r="H9" s="73">
        <f t="shared" si="1"/>
        <v>0</v>
      </c>
      <c r="I9" s="369"/>
      <c r="J9" s="162"/>
      <c r="K9" s="441">
        <v>11000</v>
      </c>
    </row>
    <row r="10" spans="1:11" ht="110.25">
      <c r="A10" s="11">
        <v>6</v>
      </c>
      <c r="B10" s="10" t="s">
        <v>159</v>
      </c>
      <c r="C10" s="130">
        <v>275</v>
      </c>
      <c r="D10" s="33" t="s">
        <v>11</v>
      </c>
      <c r="E10" s="74"/>
      <c r="F10" s="131">
        <f t="shared" si="0"/>
        <v>0</v>
      </c>
      <c r="G10" s="36">
        <v>0.08</v>
      </c>
      <c r="H10" s="73">
        <f t="shared" si="1"/>
        <v>0</v>
      </c>
      <c r="I10" s="369"/>
      <c r="J10" s="162"/>
      <c r="K10" s="441">
        <v>550</v>
      </c>
    </row>
    <row r="11" spans="1:11" ht="110.25">
      <c r="A11" s="11">
        <v>7</v>
      </c>
      <c r="B11" s="10" t="s">
        <v>160</v>
      </c>
      <c r="C11" s="130">
        <v>675</v>
      </c>
      <c r="D11" s="33" t="s">
        <v>11</v>
      </c>
      <c r="E11" s="50"/>
      <c r="F11" s="131">
        <f t="shared" si="0"/>
        <v>0</v>
      </c>
      <c r="G11" s="36">
        <v>0.08</v>
      </c>
      <c r="H11" s="73">
        <f t="shared" si="1"/>
        <v>0</v>
      </c>
      <c r="I11" s="369"/>
      <c r="J11" s="162"/>
      <c r="K11" s="441">
        <v>1350</v>
      </c>
    </row>
    <row r="12" spans="1:11" ht="110.25">
      <c r="A12" s="11">
        <v>8</v>
      </c>
      <c r="B12" s="10" t="s">
        <v>161</v>
      </c>
      <c r="C12" s="130">
        <v>500</v>
      </c>
      <c r="D12" s="33" t="s">
        <v>11</v>
      </c>
      <c r="E12" s="74"/>
      <c r="F12" s="131">
        <f t="shared" si="0"/>
        <v>0</v>
      </c>
      <c r="G12" s="36">
        <v>0.08</v>
      </c>
      <c r="H12" s="73">
        <f t="shared" si="1"/>
        <v>0</v>
      </c>
      <c r="I12" s="369"/>
      <c r="J12" s="162"/>
      <c r="K12" s="441">
        <v>1000</v>
      </c>
    </row>
    <row r="13" spans="1:11" ht="110.25">
      <c r="A13" s="11">
        <v>9</v>
      </c>
      <c r="B13" s="10" t="s">
        <v>162</v>
      </c>
      <c r="C13" s="130">
        <v>30</v>
      </c>
      <c r="D13" s="33" t="s">
        <v>11</v>
      </c>
      <c r="E13" s="50"/>
      <c r="F13" s="131">
        <f t="shared" si="0"/>
        <v>0</v>
      </c>
      <c r="G13" s="36">
        <v>0.08</v>
      </c>
      <c r="H13" s="73">
        <f t="shared" si="1"/>
        <v>0</v>
      </c>
      <c r="I13" s="369"/>
      <c r="J13" s="162"/>
      <c r="K13" s="441">
        <v>60</v>
      </c>
    </row>
    <row r="14" spans="1:11" ht="110.25">
      <c r="A14" s="11">
        <v>10</v>
      </c>
      <c r="B14" s="10" t="s">
        <v>163</v>
      </c>
      <c r="C14" s="130">
        <v>5</v>
      </c>
      <c r="D14" s="33" t="s">
        <v>11</v>
      </c>
      <c r="E14" s="74"/>
      <c r="F14" s="131">
        <f t="shared" si="0"/>
        <v>0</v>
      </c>
      <c r="G14" s="36">
        <v>0.08</v>
      </c>
      <c r="H14" s="73">
        <f t="shared" si="1"/>
        <v>0</v>
      </c>
      <c r="I14" s="369"/>
      <c r="J14" s="162"/>
      <c r="K14" s="441">
        <v>10</v>
      </c>
    </row>
    <row r="15" spans="1:11" ht="63">
      <c r="A15" s="29">
        <v>11</v>
      </c>
      <c r="B15" s="151" t="s">
        <v>196</v>
      </c>
      <c r="C15" s="130">
        <v>4300</v>
      </c>
      <c r="D15" s="38" t="s">
        <v>11</v>
      </c>
      <c r="E15" s="152"/>
      <c r="F15" s="131">
        <f t="shared" si="0"/>
        <v>0</v>
      </c>
      <c r="G15" s="154">
        <v>0.08</v>
      </c>
      <c r="H15" s="73">
        <f t="shared" si="1"/>
        <v>0</v>
      </c>
      <c r="I15" s="370"/>
      <c r="J15" s="162"/>
      <c r="K15" s="441">
        <v>8600</v>
      </c>
    </row>
    <row r="16" spans="1:11" ht="31.5">
      <c r="A16" s="156">
        <v>12</v>
      </c>
      <c r="B16" s="157" t="s">
        <v>204</v>
      </c>
      <c r="C16" s="130">
        <v>4250</v>
      </c>
      <c r="D16" s="158" t="s">
        <v>11</v>
      </c>
      <c r="E16" s="159"/>
      <c r="F16" s="131">
        <f t="shared" si="0"/>
        <v>0</v>
      </c>
      <c r="G16" s="154">
        <v>0.08</v>
      </c>
      <c r="H16" s="73">
        <f t="shared" si="1"/>
        <v>0</v>
      </c>
      <c r="I16" s="371"/>
      <c r="J16" s="162"/>
      <c r="K16" s="441">
        <v>8500</v>
      </c>
    </row>
    <row r="17" spans="1:11" ht="105" customHeight="1">
      <c r="A17" s="163">
        <v>13</v>
      </c>
      <c r="B17" s="261" t="s">
        <v>342</v>
      </c>
      <c r="C17" s="130">
        <v>35</v>
      </c>
      <c r="D17" s="197" t="s">
        <v>11</v>
      </c>
      <c r="E17" s="166"/>
      <c r="F17" s="131">
        <f t="shared" si="0"/>
        <v>0</v>
      </c>
      <c r="G17" s="154">
        <v>0.08</v>
      </c>
      <c r="H17" s="73">
        <f t="shared" si="1"/>
        <v>0</v>
      </c>
      <c r="I17" s="372"/>
      <c r="J17" s="167"/>
      <c r="K17" s="443">
        <v>70</v>
      </c>
    </row>
    <row r="18" spans="1:11" ht="28.5" customHeight="1">
      <c r="A18" s="163">
        <v>14</v>
      </c>
      <c r="B18" s="261" t="s">
        <v>343</v>
      </c>
      <c r="C18" s="130">
        <v>100</v>
      </c>
      <c r="D18" s="165" t="s">
        <v>29</v>
      </c>
      <c r="E18" s="166"/>
      <c r="F18" s="131">
        <f t="shared" si="0"/>
        <v>0</v>
      </c>
      <c r="G18" s="154">
        <v>0.08</v>
      </c>
      <c r="H18" s="73">
        <f t="shared" si="1"/>
        <v>0</v>
      </c>
      <c r="I18" s="372"/>
      <c r="J18" s="167"/>
      <c r="K18" s="444">
        <v>200</v>
      </c>
    </row>
    <row r="19" spans="1:11" ht="45.75" customHeight="1">
      <c r="A19" s="168">
        <v>15</v>
      </c>
      <c r="B19" s="260" t="s">
        <v>413</v>
      </c>
      <c r="C19" s="130">
        <v>45</v>
      </c>
      <c r="D19" s="168" t="s">
        <v>29</v>
      </c>
      <c r="E19" s="168"/>
      <c r="F19" s="131">
        <f t="shared" si="0"/>
        <v>0</v>
      </c>
      <c r="G19" s="154">
        <v>0.08</v>
      </c>
      <c r="H19" s="73">
        <f t="shared" si="1"/>
        <v>0</v>
      </c>
      <c r="I19" s="372"/>
      <c r="J19" s="167"/>
      <c r="K19" s="445">
        <v>90</v>
      </c>
    </row>
    <row r="20" spans="1:11" ht="50.25" customHeight="1">
      <c r="A20" s="168">
        <v>16</v>
      </c>
      <c r="B20" s="260" t="s">
        <v>414</v>
      </c>
      <c r="C20" s="130">
        <v>27.5</v>
      </c>
      <c r="D20" s="168" t="s">
        <v>29</v>
      </c>
      <c r="E20" s="168"/>
      <c r="F20" s="131">
        <f t="shared" si="0"/>
        <v>0</v>
      </c>
      <c r="G20" s="154">
        <v>0.08</v>
      </c>
      <c r="H20" s="73">
        <f t="shared" si="1"/>
        <v>0</v>
      </c>
      <c r="I20" s="372"/>
      <c r="J20" s="167"/>
      <c r="K20" s="445">
        <v>55</v>
      </c>
    </row>
    <row r="21" spans="1:11" ht="90">
      <c r="A21" s="168">
        <v>17</v>
      </c>
      <c r="B21" s="260" t="s">
        <v>360</v>
      </c>
      <c r="C21" s="130">
        <v>400</v>
      </c>
      <c r="D21" s="280" t="s">
        <v>11</v>
      </c>
      <c r="E21" s="168"/>
      <c r="F21" s="131">
        <f t="shared" si="0"/>
        <v>0</v>
      </c>
      <c r="G21" s="154">
        <v>0.08</v>
      </c>
      <c r="H21" s="73">
        <f t="shared" si="1"/>
        <v>0</v>
      </c>
      <c r="I21" s="372"/>
      <c r="J21" s="167"/>
      <c r="K21" s="446">
        <v>800</v>
      </c>
    </row>
    <row r="22" spans="1:11" ht="30">
      <c r="A22" s="163">
        <v>18</v>
      </c>
      <c r="B22" s="260" t="s">
        <v>415</v>
      </c>
      <c r="C22" s="130">
        <v>25</v>
      </c>
      <c r="D22" s="280" t="s">
        <v>11</v>
      </c>
      <c r="E22" s="168"/>
      <c r="F22" s="427">
        <f t="shared" si="0"/>
        <v>0</v>
      </c>
      <c r="G22" s="161">
        <v>0.08</v>
      </c>
      <c r="H22" s="428">
        <f t="shared" si="1"/>
        <v>0</v>
      </c>
      <c r="I22" s="373"/>
      <c r="J22" s="168"/>
      <c r="K22" s="447">
        <v>50</v>
      </c>
    </row>
    <row r="23" spans="1:10" ht="15">
      <c r="A23" s="262"/>
      <c r="B23" s="264"/>
      <c r="C23" s="262"/>
      <c r="D23" s="262"/>
      <c r="E23" s="262"/>
      <c r="F23" s="384">
        <f>SUM(F5:F22)</f>
        <v>0</v>
      </c>
      <c r="G23" s="262"/>
      <c r="H23" s="385">
        <f>SUM(H5:H22)</f>
        <v>0</v>
      </c>
      <c r="I23" s="263"/>
      <c r="J23" s="263"/>
    </row>
    <row r="24" spans="1:10" ht="18" customHeight="1">
      <c r="A24" s="477"/>
      <c r="B24" s="477"/>
      <c r="C24" s="477"/>
      <c r="D24" s="477"/>
      <c r="E24" s="477"/>
      <c r="F24" s="477"/>
      <c r="G24" s="477"/>
      <c r="H24" s="477"/>
      <c r="I24" s="477"/>
      <c r="J24" s="289"/>
    </row>
  </sheetData>
  <sheetProtection selectLockedCells="1" selectUnlockedCells="1"/>
  <mergeCells count="3">
    <mergeCell ref="A3:I3"/>
    <mergeCell ref="A24:I24"/>
    <mergeCell ref="A2:J2"/>
  </mergeCells>
  <printOptions/>
  <pageMargins left="0.7" right="0.7" top="0.75" bottom="0.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C1">
      <selection activeCell="E4" sqref="E4:E10"/>
    </sheetView>
  </sheetViews>
  <sheetFormatPr defaultColWidth="8.796875" defaultRowHeight="14.25"/>
  <cols>
    <col min="1" max="1" width="3.59765625" style="13" customWidth="1"/>
    <col min="2" max="2" width="50.19921875" style="1" customWidth="1"/>
    <col min="3" max="3" width="9" style="40" customWidth="1"/>
    <col min="4" max="4" width="4.5" style="57" customWidth="1"/>
    <col min="5" max="5" width="12.69921875" style="40" customWidth="1"/>
    <col min="6" max="6" width="12.59765625" style="40" customWidth="1"/>
    <col min="7" max="7" width="11.59765625" style="40" customWidth="1"/>
    <col min="8" max="8" width="14" style="57" customWidth="1"/>
    <col min="9" max="9" width="9.8984375" style="40" customWidth="1"/>
    <col min="10" max="10" width="12.09765625" style="40" customWidth="1"/>
    <col min="11" max="16384" width="9" style="13" customWidth="1"/>
  </cols>
  <sheetData>
    <row r="1" spans="1:10" s="1" customFormat="1" ht="14.25" customHeight="1">
      <c r="A1" s="482" t="s">
        <v>55</v>
      </c>
      <c r="B1" s="482"/>
      <c r="C1" s="482"/>
      <c r="D1" s="482"/>
      <c r="E1" s="482"/>
      <c r="F1" s="482"/>
      <c r="G1" s="482"/>
      <c r="H1" s="482"/>
      <c r="I1" s="482"/>
      <c r="J1" s="290"/>
    </row>
    <row r="2" spans="1:10" s="1" customFormat="1" ht="15" customHeight="1">
      <c r="A2" s="479"/>
      <c r="B2" s="480"/>
      <c r="C2" s="480"/>
      <c r="D2" s="480"/>
      <c r="E2" s="480"/>
      <c r="F2" s="480"/>
      <c r="G2" s="480"/>
      <c r="H2" s="480"/>
      <c r="I2" s="481"/>
      <c r="J2" s="366"/>
    </row>
    <row r="3" spans="1:10" s="1" customFormat="1" ht="15">
      <c r="A3" s="164" t="s">
        <v>50</v>
      </c>
      <c r="B3" s="164" t="s">
        <v>2</v>
      </c>
      <c r="C3" s="165" t="s">
        <v>3</v>
      </c>
      <c r="D3" s="172" t="s">
        <v>4</v>
      </c>
      <c r="E3" s="165" t="s">
        <v>5</v>
      </c>
      <c r="F3" s="165" t="s">
        <v>6</v>
      </c>
      <c r="G3" s="165" t="s">
        <v>7</v>
      </c>
      <c r="H3" s="172" t="s">
        <v>8</v>
      </c>
      <c r="I3" s="165" t="s">
        <v>9</v>
      </c>
      <c r="J3" s="165" t="s">
        <v>416</v>
      </c>
    </row>
    <row r="4" spans="1:12" s="1" customFormat="1" ht="42" customHeight="1">
      <c r="A4" s="164">
        <v>1</v>
      </c>
      <c r="B4" s="294" t="s">
        <v>402</v>
      </c>
      <c r="C4" s="158">
        <v>60</v>
      </c>
      <c r="D4" s="170" t="s">
        <v>11</v>
      </c>
      <c r="E4" s="158"/>
      <c r="F4" s="160">
        <f aca="true" t="shared" si="0" ref="F4:F10">ROUND(E4*C4,2)</f>
        <v>0</v>
      </c>
      <c r="G4" s="132">
        <v>0.08</v>
      </c>
      <c r="H4" s="171">
        <f aca="true" t="shared" si="1" ref="H4:H10">ROUND(F4+(F4*G4),2)</f>
        <v>0</v>
      </c>
      <c r="I4" s="158"/>
      <c r="J4" s="158"/>
      <c r="L4" s="441"/>
    </row>
    <row r="5" spans="1:12" s="1" customFormat="1" ht="126">
      <c r="A5" s="164">
        <v>2</v>
      </c>
      <c r="B5" s="295" t="s">
        <v>405</v>
      </c>
      <c r="C5" s="158">
        <v>25</v>
      </c>
      <c r="D5" s="170" t="s">
        <v>11</v>
      </c>
      <c r="E5" s="188"/>
      <c r="F5" s="160">
        <f t="shared" si="0"/>
        <v>0</v>
      </c>
      <c r="G5" s="132">
        <v>0.08</v>
      </c>
      <c r="H5" s="171">
        <f t="shared" si="1"/>
        <v>0</v>
      </c>
      <c r="I5" s="158"/>
      <c r="J5" s="158"/>
      <c r="L5" s="441"/>
    </row>
    <row r="6" spans="1:12" s="1" customFormat="1" ht="72.75" customHeight="1">
      <c r="A6" s="164">
        <v>3</v>
      </c>
      <c r="B6" s="293" t="s">
        <v>403</v>
      </c>
      <c r="C6" s="158">
        <v>20</v>
      </c>
      <c r="D6" s="170" t="s">
        <v>11</v>
      </c>
      <c r="E6" s="158"/>
      <c r="F6" s="160">
        <f t="shared" si="0"/>
        <v>0</v>
      </c>
      <c r="G6" s="132">
        <v>0.08</v>
      </c>
      <c r="H6" s="171">
        <f t="shared" si="1"/>
        <v>0</v>
      </c>
      <c r="I6" s="158"/>
      <c r="J6" s="158"/>
      <c r="K6" s="14"/>
      <c r="L6" s="441"/>
    </row>
    <row r="7" spans="1:12" s="14" customFormat="1" ht="94.5">
      <c r="A7" s="164">
        <v>4</v>
      </c>
      <c r="B7" s="293" t="s">
        <v>399</v>
      </c>
      <c r="C7" s="158">
        <v>400</v>
      </c>
      <c r="D7" s="170" t="s">
        <v>11</v>
      </c>
      <c r="E7" s="158"/>
      <c r="F7" s="160">
        <f t="shared" si="0"/>
        <v>0</v>
      </c>
      <c r="G7" s="132">
        <v>0.08</v>
      </c>
      <c r="H7" s="171">
        <f t="shared" si="1"/>
        <v>0</v>
      </c>
      <c r="I7" s="158"/>
      <c r="J7" s="158"/>
      <c r="L7" s="441"/>
    </row>
    <row r="8" spans="1:12" s="14" customFormat="1" ht="85.5" customHeight="1">
      <c r="A8" s="164">
        <v>5</v>
      </c>
      <c r="B8" s="187" t="s">
        <v>401</v>
      </c>
      <c r="C8" s="158">
        <v>400</v>
      </c>
      <c r="D8" s="170" t="s">
        <v>11</v>
      </c>
      <c r="E8" s="158"/>
      <c r="F8" s="160">
        <f t="shared" si="0"/>
        <v>0</v>
      </c>
      <c r="G8" s="132">
        <v>0.08</v>
      </c>
      <c r="H8" s="171">
        <f t="shared" si="1"/>
        <v>0</v>
      </c>
      <c r="I8" s="158"/>
      <c r="J8" s="158"/>
      <c r="L8" s="441"/>
    </row>
    <row r="9" spans="1:12" s="14" customFormat="1" ht="94.5">
      <c r="A9" s="164">
        <v>6</v>
      </c>
      <c r="B9" s="187" t="s">
        <v>400</v>
      </c>
      <c r="C9" s="158">
        <v>150</v>
      </c>
      <c r="D9" s="170" t="s">
        <v>11</v>
      </c>
      <c r="E9" s="158"/>
      <c r="F9" s="160">
        <f t="shared" si="0"/>
        <v>0</v>
      </c>
      <c r="G9" s="132">
        <v>0.08</v>
      </c>
      <c r="H9" s="171">
        <f t="shared" si="1"/>
        <v>0</v>
      </c>
      <c r="I9" s="158"/>
      <c r="J9" s="158"/>
      <c r="L9" s="441"/>
    </row>
    <row r="10" spans="1:12" s="14" customFormat="1" ht="63">
      <c r="A10" s="164">
        <v>7</v>
      </c>
      <c r="B10" s="187" t="s">
        <v>404</v>
      </c>
      <c r="C10" s="158">
        <v>25</v>
      </c>
      <c r="D10" s="170" t="s">
        <v>11</v>
      </c>
      <c r="E10" s="158"/>
      <c r="F10" s="160">
        <f t="shared" si="0"/>
        <v>0</v>
      </c>
      <c r="G10" s="132">
        <v>0.08</v>
      </c>
      <c r="H10" s="171">
        <f t="shared" si="1"/>
        <v>0</v>
      </c>
      <c r="I10" s="158"/>
      <c r="J10" s="158"/>
      <c r="L10" s="441"/>
    </row>
    <row r="11" spans="1:11" s="14" customFormat="1" ht="15">
      <c r="A11" s="13"/>
      <c r="B11" s="1"/>
      <c r="C11" s="40"/>
      <c r="D11" s="57"/>
      <c r="E11" s="40"/>
      <c r="F11" s="51">
        <f>SUM(F4:F10)</f>
        <v>0</v>
      </c>
      <c r="G11" s="40"/>
      <c r="H11" s="387">
        <f>SUM(H4:H10)</f>
        <v>0</v>
      </c>
      <c r="I11" s="40"/>
      <c r="J11" s="40"/>
      <c r="K11" s="13"/>
    </row>
    <row r="12" spans="1:11" s="14" customFormat="1" ht="15">
      <c r="A12" s="13"/>
      <c r="B12" s="1"/>
      <c r="C12" s="40"/>
      <c r="D12" s="57"/>
      <c r="E12" s="40"/>
      <c r="F12" s="40"/>
      <c r="G12" s="40"/>
      <c r="H12" s="57"/>
      <c r="I12" s="40"/>
      <c r="J12" s="40"/>
      <c r="K12" s="13"/>
    </row>
    <row r="13" spans="1:11" s="14" customFormat="1" ht="15">
      <c r="A13" s="13"/>
      <c r="B13" s="1"/>
      <c r="C13" s="40"/>
      <c r="D13" s="57"/>
      <c r="E13" s="40"/>
      <c r="F13" s="40"/>
      <c r="G13" s="40"/>
      <c r="H13" s="57"/>
      <c r="I13" s="40"/>
      <c r="J13" s="40"/>
      <c r="K13" s="13"/>
    </row>
    <row r="14" spans="1:11" s="14" customFormat="1" ht="15">
      <c r="A14" s="13"/>
      <c r="B14" s="1"/>
      <c r="C14" s="40"/>
      <c r="D14" s="57"/>
      <c r="E14" s="40"/>
      <c r="F14" s="40"/>
      <c r="G14" s="40"/>
      <c r="H14" s="57"/>
      <c r="I14" s="40"/>
      <c r="J14" s="40"/>
      <c r="K14" s="13"/>
    </row>
    <row r="19" spans="1:12" s="1" customFormat="1" ht="163.5" customHeight="1">
      <c r="A19" s="13"/>
      <c r="C19" s="40"/>
      <c r="D19" s="57"/>
      <c r="E19" s="40"/>
      <c r="F19" s="40"/>
      <c r="G19" s="40"/>
      <c r="H19" s="57"/>
      <c r="I19" s="40"/>
      <c r="J19" s="40"/>
      <c r="K19" s="13"/>
      <c r="L19" s="240"/>
    </row>
  </sheetData>
  <sheetProtection selectLockedCells="1" selectUnlockedCells="1"/>
  <mergeCells count="2">
    <mergeCell ref="A1:I1"/>
    <mergeCell ref="A2:I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E4" sqref="E4:E16"/>
    </sheetView>
  </sheetViews>
  <sheetFormatPr defaultColWidth="8.796875" defaultRowHeight="14.25"/>
  <cols>
    <col min="1" max="1" width="3.59765625" style="0" customWidth="1"/>
    <col min="2" max="2" width="35.59765625" style="0" customWidth="1"/>
    <col min="3" max="3" width="6.19921875" style="40" customWidth="1"/>
    <col min="4" max="4" width="4.69921875" style="59" customWidth="1"/>
    <col min="5" max="5" width="16.5" style="52" customWidth="1"/>
    <col min="6" max="6" width="11.59765625" style="52" bestFit="1" customWidth="1"/>
    <col min="7" max="7" width="14.59765625" style="52" customWidth="1"/>
    <col min="8" max="8" width="14.59765625" style="56" customWidth="1"/>
    <col min="9" max="9" width="9.19921875" style="62" customWidth="1"/>
    <col min="10" max="10" width="8.69921875" style="0" hidden="1" customWidth="1"/>
    <col min="11" max="11" width="12" style="0" customWidth="1"/>
    <col min="12" max="14" width="8.69921875" style="0" customWidth="1"/>
  </cols>
  <sheetData>
    <row r="1" spans="1:14" s="13" customFormat="1" ht="15.75" customHeight="1">
      <c r="A1" s="483" t="s">
        <v>56</v>
      </c>
      <c r="B1" s="483"/>
      <c r="C1" s="483"/>
      <c r="D1" s="483"/>
      <c r="E1" s="483"/>
      <c r="F1" s="483"/>
      <c r="G1" s="483"/>
      <c r="H1" s="483"/>
      <c r="I1" s="483"/>
      <c r="J1" s="483"/>
      <c r="K1" s="290"/>
      <c r="L1" s="16"/>
      <c r="M1" s="16"/>
      <c r="N1" s="16"/>
    </row>
    <row r="2" spans="1:11" s="13" customFormat="1" ht="15">
      <c r="A2" s="1"/>
      <c r="B2" s="1"/>
      <c r="C2" s="40"/>
      <c r="D2" s="57"/>
      <c r="E2" s="40"/>
      <c r="F2" s="40"/>
      <c r="G2" s="40"/>
      <c r="H2" s="53"/>
      <c r="I2" s="60"/>
      <c r="J2" s="1"/>
      <c r="K2" s="1"/>
    </row>
    <row r="3" spans="1:14" s="13" customFormat="1" ht="32.25" customHeight="1">
      <c r="A3" s="3" t="s">
        <v>50</v>
      </c>
      <c r="B3" s="3" t="s">
        <v>2</v>
      </c>
      <c r="C3" s="49" t="s">
        <v>3</v>
      </c>
      <c r="D3" s="58" t="s">
        <v>4</v>
      </c>
      <c r="E3" s="49" t="s">
        <v>5</v>
      </c>
      <c r="F3" s="49" t="s">
        <v>6</v>
      </c>
      <c r="G3" s="49" t="s">
        <v>7</v>
      </c>
      <c r="H3" s="54" t="s">
        <v>8</v>
      </c>
      <c r="I3" s="49" t="s">
        <v>9</v>
      </c>
      <c r="J3" s="334" t="s">
        <v>9</v>
      </c>
      <c r="K3" s="164" t="s">
        <v>416</v>
      </c>
      <c r="L3" s="17"/>
      <c r="M3" s="17"/>
      <c r="N3" s="17"/>
    </row>
    <row r="4" spans="1:14" s="14" customFormat="1" ht="110.25">
      <c r="A4" s="3">
        <v>1</v>
      </c>
      <c r="B4" s="9" t="s">
        <v>57</v>
      </c>
      <c r="C4" s="33">
        <v>175</v>
      </c>
      <c r="D4" s="46" t="s">
        <v>11</v>
      </c>
      <c r="E4" s="50"/>
      <c r="F4" s="35">
        <f aca="true" t="shared" si="0" ref="F4:F16">ROUND(E4*C4,2)</f>
        <v>0</v>
      </c>
      <c r="G4" s="36">
        <v>0.08</v>
      </c>
      <c r="H4" s="55">
        <f aca="true" t="shared" si="1" ref="H4:H16">ROUND(F4+(F4*G4),2)</f>
        <v>0</v>
      </c>
      <c r="I4" s="61"/>
      <c r="J4" s="334"/>
      <c r="K4" s="164"/>
      <c r="L4" s="15"/>
      <c r="M4" s="441"/>
      <c r="N4" s="15"/>
    </row>
    <row r="5" spans="1:14" s="14" customFormat="1" ht="63">
      <c r="A5" s="3">
        <v>2</v>
      </c>
      <c r="B5" s="18" t="s">
        <v>58</v>
      </c>
      <c r="C5" s="130">
        <v>1450</v>
      </c>
      <c r="D5" s="46" t="s">
        <v>29</v>
      </c>
      <c r="E5" s="50"/>
      <c r="F5" s="35">
        <f t="shared" si="0"/>
        <v>0</v>
      </c>
      <c r="G5" s="36">
        <v>0.08</v>
      </c>
      <c r="H5" s="55">
        <f t="shared" si="1"/>
        <v>0</v>
      </c>
      <c r="I5" s="61"/>
      <c r="J5" s="334"/>
      <c r="K5" s="164"/>
      <c r="L5" s="15"/>
      <c r="M5" s="441"/>
      <c r="N5" s="15"/>
    </row>
    <row r="6" spans="1:14" s="14" customFormat="1" ht="47.25">
      <c r="A6" s="3">
        <v>3</v>
      </c>
      <c r="B6" s="18" t="s">
        <v>59</v>
      </c>
      <c r="C6" s="130">
        <v>25</v>
      </c>
      <c r="D6" s="46" t="s">
        <v>11</v>
      </c>
      <c r="E6" s="50"/>
      <c r="F6" s="35">
        <f t="shared" si="0"/>
        <v>0</v>
      </c>
      <c r="G6" s="36">
        <v>0.08</v>
      </c>
      <c r="H6" s="55">
        <f t="shared" si="1"/>
        <v>0</v>
      </c>
      <c r="I6" s="61"/>
      <c r="J6" s="334"/>
      <c r="K6" s="164"/>
      <c r="L6" s="15"/>
      <c r="M6" s="441"/>
      <c r="N6" s="15"/>
    </row>
    <row r="7" spans="1:14" s="14" customFormat="1" ht="173.25">
      <c r="A7" s="3">
        <v>4</v>
      </c>
      <c r="B7" s="18" t="s">
        <v>60</v>
      </c>
      <c r="C7" s="130">
        <v>1750</v>
      </c>
      <c r="D7" s="46" t="s">
        <v>29</v>
      </c>
      <c r="E7" s="50"/>
      <c r="F7" s="35">
        <f t="shared" si="0"/>
        <v>0</v>
      </c>
      <c r="G7" s="36">
        <v>0.08</v>
      </c>
      <c r="H7" s="55">
        <f t="shared" si="1"/>
        <v>0</v>
      </c>
      <c r="I7" s="64"/>
      <c r="J7" s="334"/>
      <c r="K7" s="164"/>
      <c r="L7" s="15"/>
      <c r="M7" s="441"/>
      <c r="N7" s="15"/>
    </row>
    <row r="8" spans="1:14" s="14" customFormat="1" ht="110.25">
      <c r="A8" s="3">
        <v>5</v>
      </c>
      <c r="B8" s="18" t="s">
        <v>61</v>
      </c>
      <c r="C8" s="130">
        <v>2650</v>
      </c>
      <c r="D8" s="46" t="s">
        <v>29</v>
      </c>
      <c r="E8" s="50"/>
      <c r="F8" s="35">
        <f t="shared" si="0"/>
        <v>0</v>
      </c>
      <c r="G8" s="36">
        <v>0.08</v>
      </c>
      <c r="H8" s="55">
        <f t="shared" si="1"/>
        <v>0</v>
      </c>
      <c r="I8" s="61"/>
      <c r="J8" s="334"/>
      <c r="K8" s="164"/>
      <c r="L8" s="15"/>
      <c r="M8" s="441"/>
      <c r="N8" s="15"/>
    </row>
    <row r="9" spans="1:14" s="14" customFormat="1" ht="110.25">
      <c r="A9" s="3">
        <v>6</v>
      </c>
      <c r="B9" s="9" t="s">
        <v>62</v>
      </c>
      <c r="C9" s="130">
        <v>5</v>
      </c>
      <c r="D9" s="46" t="s">
        <v>11</v>
      </c>
      <c r="E9" s="50"/>
      <c r="F9" s="35">
        <f t="shared" si="0"/>
        <v>0</v>
      </c>
      <c r="G9" s="36">
        <v>0.08</v>
      </c>
      <c r="H9" s="55">
        <f t="shared" si="1"/>
        <v>0</v>
      </c>
      <c r="I9" s="63"/>
      <c r="J9" s="334"/>
      <c r="K9" s="164"/>
      <c r="L9" s="15"/>
      <c r="M9" s="441"/>
      <c r="N9" s="15"/>
    </row>
    <row r="10" spans="1:14" s="14" customFormat="1" ht="48" customHeight="1">
      <c r="A10" s="3">
        <v>7</v>
      </c>
      <c r="B10" s="9" t="s">
        <v>63</v>
      </c>
      <c r="C10" s="130">
        <v>5000</v>
      </c>
      <c r="D10" s="46" t="s">
        <v>11</v>
      </c>
      <c r="E10" s="50"/>
      <c r="F10" s="35">
        <f t="shared" si="0"/>
        <v>0</v>
      </c>
      <c r="G10" s="36">
        <v>0.08</v>
      </c>
      <c r="H10" s="55">
        <f t="shared" si="1"/>
        <v>0</v>
      </c>
      <c r="I10" s="61"/>
      <c r="J10" s="334"/>
      <c r="K10" s="164"/>
      <c r="L10" s="15"/>
      <c r="M10" s="441"/>
      <c r="N10" s="15"/>
    </row>
    <row r="11" spans="1:14" s="14" customFormat="1" ht="110.25">
      <c r="A11" s="3">
        <v>8</v>
      </c>
      <c r="B11" s="9" t="s">
        <v>64</v>
      </c>
      <c r="C11" s="130">
        <v>50</v>
      </c>
      <c r="D11" s="46" t="s">
        <v>11</v>
      </c>
      <c r="E11" s="50"/>
      <c r="F11" s="35">
        <f t="shared" si="0"/>
        <v>0</v>
      </c>
      <c r="G11" s="36">
        <v>0.08</v>
      </c>
      <c r="H11" s="55">
        <f t="shared" si="1"/>
        <v>0</v>
      </c>
      <c r="I11" s="61"/>
      <c r="J11" s="334"/>
      <c r="K11" s="164"/>
      <c r="L11" s="15"/>
      <c r="M11" s="441"/>
      <c r="N11" s="15"/>
    </row>
    <row r="12" spans="1:14" s="14" customFormat="1" ht="21" customHeight="1">
      <c r="A12" s="24">
        <v>9</v>
      </c>
      <c r="B12" s="185" t="s">
        <v>65</v>
      </c>
      <c r="C12" s="130">
        <v>15</v>
      </c>
      <c r="D12" s="47" t="s">
        <v>29</v>
      </c>
      <c r="E12" s="80"/>
      <c r="F12" s="153">
        <f t="shared" si="0"/>
        <v>0</v>
      </c>
      <c r="G12" s="154">
        <v>0.08</v>
      </c>
      <c r="H12" s="169">
        <f t="shared" si="1"/>
        <v>0</v>
      </c>
      <c r="I12" s="186"/>
      <c r="J12" s="334"/>
      <c r="K12" s="164"/>
      <c r="L12" s="15"/>
      <c r="M12" s="448"/>
      <c r="N12" s="15"/>
    </row>
    <row r="13" spans="1:14" s="14" customFormat="1" ht="21.75" customHeight="1">
      <c r="A13" s="164">
        <v>10</v>
      </c>
      <c r="B13" s="187" t="s">
        <v>198</v>
      </c>
      <c r="C13" s="130">
        <v>850</v>
      </c>
      <c r="D13" s="170" t="s">
        <v>11</v>
      </c>
      <c r="E13" s="188"/>
      <c r="F13" s="160">
        <f t="shared" si="0"/>
        <v>0</v>
      </c>
      <c r="G13" s="161">
        <v>0.08</v>
      </c>
      <c r="H13" s="169">
        <f t="shared" si="1"/>
        <v>0</v>
      </c>
      <c r="I13" s="189"/>
      <c r="J13" s="20"/>
      <c r="K13" s="164"/>
      <c r="L13" s="15"/>
      <c r="M13" s="448"/>
      <c r="N13" s="15"/>
    </row>
    <row r="14" spans="1:14" s="14" customFormat="1" ht="24" customHeight="1">
      <c r="A14" s="164">
        <v>11</v>
      </c>
      <c r="B14" s="190" t="s">
        <v>199</v>
      </c>
      <c r="C14" s="130">
        <v>1150</v>
      </c>
      <c r="D14" s="201" t="s">
        <v>11</v>
      </c>
      <c r="E14" s="200"/>
      <c r="F14" s="164">
        <f t="shared" si="0"/>
        <v>0</v>
      </c>
      <c r="G14" s="161">
        <v>0.08</v>
      </c>
      <c r="H14" s="169">
        <f t="shared" si="1"/>
        <v>0</v>
      </c>
      <c r="I14" s="164"/>
      <c r="J14" s="20"/>
      <c r="K14" s="164"/>
      <c r="L14" s="15"/>
      <c r="M14" s="449"/>
      <c r="N14" s="15"/>
    </row>
    <row r="15" spans="1:14" s="14" customFormat="1" ht="20.25" customHeight="1">
      <c r="A15" s="164">
        <v>12</v>
      </c>
      <c r="B15" s="190" t="s">
        <v>230</v>
      </c>
      <c r="C15" s="130">
        <v>25</v>
      </c>
      <c r="D15" s="201" t="s">
        <v>29</v>
      </c>
      <c r="E15" s="406"/>
      <c r="F15" s="397">
        <f t="shared" si="0"/>
        <v>0</v>
      </c>
      <c r="G15" s="407">
        <v>0.08</v>
      </c>
      <c r="H15" s="169">
        <f t="shared" si="1"/>
        <v>0</v>
      </c>
      <c r="I15" s="397"/>
      <c r="J15" s="20"/>
      <c r="K15" s="397"/>
      <c r="L15" s="15"/>
      <c r="M15" s="449"/>
      <c r="N15" s="15"/>
    </row>
    <row r="16" spans="1:14" s="14" customFormat="1" ht="24.75" customHeight="1">
      <c r="A16" s="222">
        <v>13</v>
      </c>
      <c r="B16" s="190" t="s">
        <v>231</v>
      </c>
      <c r="C16" s="130">
        <v>1400</v>
      </c>
      <c r="D16" s="238" t="s">
        <v>11</v>
      </c>
      <c r="E16" s="190"/>
      <c r="F16" s="164">
        <f t="shared" si="0"/>
        <v>0</v>
      </c>
      <c r="G16" s="161">
        <v>0.08</v>
      </c>
      <c r="H16" s="171">
        <f t="shared" si="1"/>
        <v>0</v>
      </c>
      <c r="I16" s="164"/>
      <c r="J16" s="164"/>
      <c r="K16" s="164"/>
      <c r="L16" s="20"/>
      <c r="M16" s="449"/>
      <c r="N16" s="15"/>
    </row>
    <row r="17" spans="1:11" ht="15">
      <c r="A17" s="1"/>
      <c r="B17" s="1"/>
      <c r="D17" s="57"/>
      <c r="E17" s="40"/>
      <c r="F17" s="386">
        <f>SUM(F4:F16)</f>
        <v>0</v>
      </c>
      <c r="G17" s="40"/>
      <c r="H17" s="53">
        <f>SUM(H4:H16)</f>
        <v>0</v>
      </c>
      <c r="I17" s="60"/>
      <c r="J17" s="1"/>
      <c r="K17" s="1"/>
    </row>
    <row r="18" spans="1:11" ht="15">
      <c r="A18" s="1"/>
      <c r="B18" s="1"/>
      <c r="D18" s="57"/>
      <c r="E18" s="40"/>
      <c r="F18" s="40"/>
      <c r="G18" s="40"/>
      <c r="H18" s="53"/>
      <c r="I18" s="60"/>
      <c r="J18" s="1"/>
      <c r="K18" s="1"/>
    </row>
    <row r="19" spans="1:11" ht="15">
      <c r="A19" s="1"/>
      <c r="B19" s="1"/>
      <c r="D19" s="57"/>
      <c r="E19" s="40"/>
      <c r="F19" s="40"/>
      <c r="G19" s="40"/>
      <c r="H19" s="53"/>
      <c r="I19" s="60"/>
      <c r="J19" s="1"/>
      <c r="K19" s="1"/>
    </row>
    <row r="20" spans="1:9" ht="163.5" customHeight="1">
      <c r="A20" s="19"/>
      <c r="B20" s="19"/>
      <c r="C20" s="19"/>
      <c r="D20"/>
      <c r="E20"/>
      <c r="F20"/>
      <c r="G20"/>
      <c r="H20"/>
      <c r="I20"/>
    </row>
  </sheetData>
  <sheetProtection selectLockedCells="1" selectUnlockedCells="1"/>
  <mergeCells count="1">
    <mergeCell ref="A1:J1"/>
  </mergeCells>
  <printOptions/>
  <pageMargins left="0.7083333333333334" right="0.7083333333333334" top="0.7479166666666667" bottom="0.7479166666666667" header="0.5118055555555555" footer="0.5118055555555555"/>
  <pageSetup fitToHeight="4"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N150"/>
  <sheetViews>
    <sheetView zoomScale="75" zoomScaleNormal="75" zoomScalePageLayoutView="0" workbookViewId="0" topLeftCell="C7">
      <selection activeCell="E4" sqref="E4:E118"/>
    </sheetView>
  </sheetViews>
  <sheetFormatPr defaultColWidth="8.796875" defaultRowHeight="14.25"/>
  <cols>
    <col min="1" max="1" width="3.69921875" style="0" bestFit="1" customWidth="1"/>
    <col min="2" max="2" width="57.19921875" style="0" customWidth="1"/>
    <col min="3" max="3" width="9" style="76" customWidth="1"/>
    <col min="4" max="4" width="9" style="59" customWidth="1"/>
    <col min="5" max="5" width="21" style="52" customWidth="1"/>
    <col min="6" max="6" width="17.5" style="52" customWidth="1"/>
    <col min="7" max="7" width="15" style="52" customWidth="1"/>
    <col min="8" max="8" width="21.8984375" style="75" customWidth="1"/>
    <col min="9" max="9" width="12.19921875" style="78" customWidth="1"/>
    <col min="10" max="10" width="8.69921875" style="0" hidden="1" customWidth="1"/>
    <col min="11" max="11" width="16.09765625" style="0" customWidth="1"/>
    <col min="12" max="12" width="8.69921875" style="0" customWidth="1"/>
  </cols>
  <sheetData>
    <row r="1" spans="2:13" s="1" customFormat="1" ht="27" customHeight="1">
      <c r="B1" s="484" t="s">
        <v>66</v>
      </c>
      <c r="C1" s="484"/>
      <c r="D1" s="484"/>
      <c r="E1" s="484"/>
      <c r="F1" s="484"/>
      <c r="G1" s="484"/>
      <c r="H1" s="484"/>
      <c r="I1" s="335"/>
      <c r="J1" s="336"/>
      <c r="K1" s="336"/>
      <c r="L1" s="336"/>
      <c r="M1" s="336"/>
    </row>
    <row r="2" spans="2:14" ht="18">
      <c r="B2" s="251"/>
      <c r="C2" s="337"/>
      <c r="D2" s="338"/>
      <c r="E2" s="339"/>
      <c r="F2" s="339"/>
      <c r="G2" s="339"/>
      <c r="H2" s="340"/>
      <c r="I2" s="339"/>
      <c r="J2" s="251"/>
      <c r="K2" s="251"/>
      <c r="L2" s="451"/>
      <c r="M2" s="451"/>
      <c r="N2" s="456"/>
    </row>
    <row r="3" spans="1:14" s="1" customFormat="1" ht="18">
      <c r="A3" s="3" t="s">
        <v>50</v>
      </c>
      <c r="B3" s="341" t="s">
        <v>2</v>
      </c>
      <c r="C3" s="342" t="s">
        <v>3</v>
      </c>
      <c r="D3" s="343" t="s">
        <v>4</v>
      </c>
      <c r="E3" s="344" t="s">
        <v>5</v>
      </c>
      <c r="F3" s="344" t="s">
        <v>6</v>
      </c>
      <c r="G3" s="344" t="s">
        <v>7</v>
      </c>
      <c r="H3" s="345" t="s">
        <v>8</v>
      </c>
      <c r="I3" s="344" t="s">
        <v>9</v>
      </c>
      <c r="J3" s="346" t="s">
        <v>9</v>
      </c>
      <c r="K3" s="453" t="s">
        <v>416</v>
      </c>
      <c r="L3" s="451"/>
      <c r="M3" s="451"/>
      <c r="N3" s="456"/>
    </row>
    <row r="4" spans="1:14" s="30" customFormat="1" ht="79.5" customHeight="1">
      <c r="A4" s="12">
        <v>1</v>
      </c>
      <c r="B4" s="241" t="s">
        <v>234</v>
      </c>
      <c r="C4" s="450">
        <v>5</v>
      </c>
      <c r="D4" s="348" t="s">
        <v>11</v>
      </c>
      <c r="E4" s="349"/>
      <c r="F4" s="350">
        <f>ROUND(E4*C4,2)</f>
        <v>0</v>
      </c>
      <c r="G4" s="351">
        <v>0.08</v>
      </c>
      <c r="H4" s="352">
        <f aca="true" t="shared" si="0" ref="H4:H93">ROUND(F4+(F4*G4),2)</f>
        <v>0</v>
      </c>
      <c r="I4" s="349"/>
      <c r="J4" s="353"/>
      <c r="K4" s="453"/>
      <c r="L4" s="452"/>
      <c r="M4" s="457"/>
      <c r="N4" s="458"/>
    </row>
    <row r="5" spans="1:14" s="30" customFormat="1" ht="87.75" customHeight="1">
      <c r="A5" s="12">
        <v>2</v>
      </c>
      <c r="B5" s="242" t="s">
        <v>235</v>
      </c>
      <c r="C5" s="450">
        <v>125</v>
      </c>
      <c r="D5" s="348" t="s">
        <v>11</v>
      </c>
      <c r="E5" s="349"/>
      <c r="F5" s="350">
        <f aca="true" t="shared" si="1" ref="F5:F93">ROUND(E5*C5,2)</f>
        <v>0</v>
      </c>
      <c r="G5" s="351">
        <v>0.08</v>
      </c>
      <c r="H5" s="352">
        <f t="shared" si="0"/>
        <v>0</v>
      </c>
      <c r="I5" s="349"/>
      <c r="J5" s="353"/>
      <c r="K5" s="454"/>
      <c r="L5" s="452"/>
      <c r="M5" s="457"/>
      <c r="N5" s="458"/>
    </row>
    <row r="6" spans="1:14" s="30" customFormat="1" ht="76.5" customHeight="1">
      <c r="A6" s="12">
        <v>3</v>
      </c>
      <c r="B6" s="242" t="s">
        <v>236</v>
      </c>
      <c r="C6" s="450">
        <v>350</v>
      </c>
      <c r="D6" s="348" t="s">
        <v>11</v>
      </c>
      <c r="E6" s="349"/>
      <c r="F6" s="350">
        <f t="shared" si="1"/>
        <v>0</v>
      </c>
      <c r="G6" s="351">
        <v>0.08</v>
      </c>
      <c r="H6" s="352">
        <f t="shared" si="0"/>
        <v>0</v>
      </c>
      <c r="I6" s="349"/>
      <c r="J6" s="353"/>
      <c r="K6" s="454"/>
      <c r="L6" s="452"/>
      <c r="M6" s="457"/>
      <c r="N6" s="458"/>
    </row>
    <row r="7" spans="1:14" s="30" customFormat="1" ht="80.25" customHeight="1">
      <c r="A7" s="12">
        <v>4</v>
      </c>
      <c r="B7" s="242" t="s">
        <v>237</v>
      </c>
      <c r="C7" s="450">
        <v>550</v>
      </c>
      <c r="D7" s="348" t="s">
        <v>11</v>
      </c>
      <c r="E7" s="349"/>
      <c r="F7" s="350">
        <f t="shared" si="1"/>
        <v>0</v>
      </c>
      <c r="G7" s="351">
        <v>0.08</v>
      </c>
      <c r="H7" s="352">
        <f t="shared" si="0"/>
        <v>0</v>
      </c>
      <c r="I7" s="349"/>
      <c r="J7" s="353"/>
      <c r="K7" s="454"/>
      <c r="L7" s="452"/>
      <c r="M7" s="457"/>
      <c r="N7" s="458"/>
    </row>
    <row r="8" spans="1:14" s="30" customFormat="1" ht="78" customHeight="1">
      <c r="A8" s="12">
        <v>5</v>
      </c>
      <c r="B8" s="242" t="s">
        <v>238</v>
      </c>
      <c r="C8" s="450">
        <v>55</v>
      </c>
      <c r="D8" s="348" t="s">
        <v>11</v>
      </c>
      <c r="E8" s="349"/>
      <c r="F8" s="350">
        <f t="shared" si="1"/>
        <v>0</v>
      </c>
      <c r="G8" s="351">
        <v>0.08</v>
      </c>
      <c r="H8" s="352">
        <f t="shared" si="0"/>
        <v>0</v>
      </c>
      <c r="I8" s="349"/>
      <c r="J8" s="353"/>
      <c r="K8" s="454"/>
      <c r="L8" s="452"/>
      <c r="M8" s="457"/>
      <c r="N8" s="458"/>
    </row>
    <row r="9" spans="1:14" s="30" customFormat="1" ht="75.75" customHeight="1">
      <c r="A9" s="12">
        <v>6</v>
      </c>
      <c r="B9" s="242" t="s">
        <v>239</v>
      </c>
      <c r="C9" s="450">
        <v>1525</v>
      </c>
      <c r="D9" s="348" t="s">
        <v>11</v>
      </c>
      <c r="E9" s="349"/>
      <c r="F9" s="350">
        <f t="shared" si="1"/>
        <v>0</v>
      </c>
      <c r="G9" s="351">
        <v>0.08</v>
      </c>
      <c r="H9" s="352">
        <f t="shared" si="0"/>
        <v>0</v>
      </c>
      <c r="I9" s="349"/>
      <c r="J9" s="353"/>
      <c r="K9" s="454"/>
      <c r="L9" s="452"/>
      <c r="M9" s="457"/>
      <c r="N9" s="458"/>
    </row>
    <row r="10" spans="1:14" s="30" customFormat="1" ht="78.75" customHeight="1">
      <c r="A10" s="12">
        <v>7</v>
      </c>
      <c r="B10" s="242" t="s">
        <v>240</v>
      </c>
      <c r="C10" s="450">
        <v>4050</v>
      </c>
      <c r="D10" s="348" t="s">
        <v>11</v>
      </c>
      <c r="E10" s="349"/>
      <c r="F10" s="350">
        <f t="shared" si="1"/>
        <v>0</v>
      </c>
      <c r="G10" s="351">
        <v>0.08</v>
      </c>
      <c r="H10" s="352">
        <f t="shared" si="0"/>
        <v>0</v>
      </c>
      <c r="I10" s="349"/>
      <c r="J10" s="353"/>
      <c r="K10" s="454"/>
      <c r="L10" s="452"/>
      <c r="M10" s="457"/>
      <c r="N10" s="458"/>
    </row>
    <row r="11" spans="1:14" s="30" customFormat="1" ht="74.25" customHeight="1">
      <c r="A11" s="12">
        <v>8</v>
      </c>
      <c r="B11" s="242" t="s">
        <v>241</v>
      </c>
      <c r="C11" s="450">
        <v>650</v>
      </c>
      <c r="D11" s="348" t="s">
        <v>11</v>
      </c>
      <c r="E11" s="349"/>
      <c r="F11" s="350">
        <f t="shared" si="1"/>
        <v>0</v>
      </c>
      <c r="G11" s="351">
        <v>0.08</v>
      </c>
      <c r="H11" s="352">
        <f t="shared" si="0"/>
        <v>0</v>
      </c>
      <c r="I11" s="349"/>
      <c r="J11" s="353"/>
      <c r="K11" s="454"/>
      <c r="L11" s="452"/>
      <c r="M11" s="457"/>
      <c r="N11" s="458"/>
    </row>
    <row r="12" spans="1:14" s="30" customFormat="1" ht="75.75" customHeight="1">
      <c r="A12" s="12">
        <v>9</v>
      </c>
      <c r="B12" s="242" t="s">
        <v>242</v>
      </c>
      <c r="C12" s="450">
        <v>75</v>
      </c>
      <c r="D12" s="348" t="s">
        <v>11</v>
      </c>
      <c r="E12" s="349"/>
      <c r="F12" s="350">
        <f t="shared" si="1"/>
        <v>0</v>
      </c>
      <c r="G12" s="351">
        <v>0.08</v>
      </c>
      <c r="H12" s="352">
        <f t="shared" si="0"/>
        <v>0</v>
      </c>
      <c r="I12" s="349"/>
      <c r="J12" s="353"/>
      <c r="K12" s="454"/>
      <c r="L12" s="452"/>
      <c r="M12" s="457"/>
      <c r="N12" s="458"/>
    </row>
    <row r="13" spans="1:14" s="30" customFormat="1" ht="94.5" customHeight="1">
      <c r="A13" s="12">
        <v>10</v>
      </c>
      <c r="B13" s="243" t="s">
        <v>243</v>
      </c>
      <c r="C13" s="450">
        <v>20</v>
      </c>
      <c r="D13" s="348" t="s">
        <v>11</v>
      </c>
      <c r="E13" s="349"/>
      <c r="F13" s="350">
        <f t="shared" si="1"/>
        <v>0</v>
      </c>
      <c r="G13" s="351">
        <v>0.08</v>
      </c>
      <c r="H13" s="352">
        <f t="shared" si="0"/>
        <v>0</v>
      </c>
      <c r="I13" s="349"/>
      <c r="J13" s="353"/>
      <c r="K13" s="454"/>
      <c r="L13" s="452"/>
      <c r="M13" s="457"/>
      <c r="N13" s="458"/>
    </row>
    <row r="14" spans="1:14" s="30" customFormat="1" ht="93.75" customHeight="1">
      <c r="A14" s="12">
        <v>11</v>
      </c>
      <c r="B14" s="243" t="s">
        <v>244</v>
      </c>
      <c r="C14" s="450">
        <v>50</v>
      </c>
      <c r="D14" s="348" t="s">
        <v>11</v>
      </c>
      <c r="E14" s="349"/>
      <c r="F14" s="350">
        <f t="shared" si="1"/>
        <v>0</v>
      </c>
      <c r="G14" s="351">
        <v>0.08</v>
      </c>
      <c r="H14" s="352">
        <f t="shared" si="0"/>
        <v>0</v>
      </c>
      <c r="I14" s="349"/>
      <c r="J14" s="353"/>
      <c r="K14" s="454"/>
      <c r="L14" s="452"/>
      <c r="M14" s="457"/>
      <c r="N14" s="458"/>
    </row>
    <row r="15" spans="1:14" s="30" customFormat="1" ht="93.75" customHeight="1">
      <c r="A15" s="12">
        <v>12</v>
      </c>
      <c r="B15" s="243" t="s">
        <v>245</v>
      </c>
      <c r="C15" s="450">
        <v>85</v>
      </c>
      <c r="D15" s="348" t="s">
        <v>11</v>
      </c>
      <c r="E15" s="349"/>
      <c r="F15" s="350">
        <f t="shared" si="1"/>
        <v>0</v>
      </c>
      <c r="G15" s="351">
        <v>0.08</v>
      </c>
      <c r="H15" s="352">
        <f t="shared" si="0"/>
        <v>0</v>
      </c>
      <c r="I15" s="349"/>
      <c r="J15" s="353"/>
      <c r="K15" s="454"/>
      <c r="L15" s="452"/>
      <c r="M15" s="457"/>
      <c r="N15" s="458"/>
    </row>
    <row r="16" spans="1:14" s="30" customFormat="1" ht="93.75">
      <c r="A16" s="12">
        <v>13</v>
      </c>
      <c r="B16" s="243" t="s">
        <v>246</v>
      </c>
      <c r="C16" s="450">
        <v>135</v>
      </c>
      <c r="D16" s="348" t="s">
        <v>11</v>
      </c>
      <c r="E16" s="349"/>
      <c r="F16" s="350">
        <f t="shared" si="1"/>
        <v>0</v>
      </c>
      <c r="G16" s="351">
        <v>0.08</v>
      </c>
      <c r="H16" s="352">
        <f t="shared" si="0"/>
        <v>0</v>
      </c>
      <c r="I16" s="349"/>
      <c r="J16" s="353"/>
      <c r="K16" s="454"/>
      <c r="L16" s="452"/>
      <c r="M16" s="457"/>
      <c r="N16" s="458"/>
    </row>
    <row r="17" spans="1:14" s="30" customFormat="1" ht="93.75">
      <c r="A17" s="12">
        <v>14</v>
      </c>
      <c r="B17" s="243" t="s">
        <v>247</v>
      </c>
      <c r="C17" s="450">
        <v>510</v>
      </c>
      <c r="D17" s="348" t="s">
        <v>11</v>
      </c>
      <c r="E17" s="349"/>
      <c r="F17" s="350">
        <f t="shared" si="1"/>
        <v>0</v>
      </c>
      <c r="G17" s="351">
        <v>0.08</v>
      </c>
      <c r="H17" s="352">
        <f t="shared" si="0"/>
        <v>0</v>
      </c>
      <c r="I17" s="349"/>
      <c r="J17" s="353"/>
      <c r="K17" s="454"/>
      <c r="L17" s="452"/>
      <c r="M17" s="457"/>
      <c r="N17" s="458"/>
    </row>
    <row r="18" spans="1:14" s="30" customFormat="1" ht="93.75">
      <c r="A18" s="12">
        <v>15</v>
      </c>
      <c r="B18" s="243" t="s">
        <v>248</v>
      </c>
      <c r="C18" s="450">
        <v>700</v>
      </c>
      <c r="D18" s="348" t="s">
        <v>11</v>
      </c>
      <c r="E18" s="349"/>
      <c r="F18" s="350">
        <f t="shared" si="1"/>
        <v>0</v>
      </c>
      <c r="G18" s="351">
        <v>0.08</v>
      </c>
      <c r="H18" s="352">
        <f t="shared" si="0"/>
        <v>0</v>
      </c>
      <c r="I18" s="349"/>
      <c r="J18" s="353"/>
      <c r="K18" s="454"/>
      <c r="L18" s="452"/>
      <c r="M18" s="457"/>
      <c r="N18" s="458"/>
    </row>
    <row r="19" spans="1:14" s="30" customFormat="1" ht="93.75">
      <c r="A19" s="12">
        <v>16</v>
      </c>
      <c r="B19" s="243" t="s">
        <v>249</v>
      </c>
      <c r="C19" s="450">
        <v>525</v>
      </c>
      <c r="D19" s="348" t="s">
        <v>11</v>
      </c>
      <c r="E19" s="349"/>
      <c r="F19" s="350">
        <f t="shared" si="1"/>
        <v>0</v>
      </c>
      <c r="G19" s="351">
        <v>0.08</v>
      </c>
      <c r="H19" s="352">
        <f t="shared" si="0"/>
        <v>0</v>
      </c>
      <c r="I19" s="349"/>
      <c r="J19" s="353"/>
      <c r="K19" s="454"/>
      <c r="L19" s="452"/>
      <c r="M19" s="457"/>
      <c r="N19" s="458"/>
    </row>
    <row r="20" spans="1:14" s="30" customFormat="1" ht="93.75">
      <c r="A20" s="12">
        <v>17</v>
      </c>
      <c r="B20" s="243" t="s">
        <v>250</v>
      </c>
      <c r="C20" s="450">
        <v>550</v>
      </c>
      <c r="D20" s="348" t="s">
        <v>11</v>
      </c>
      <c r="E20" s="349"/>
      <c r="F20" s="350">
        <f t="shared" si="1"/>
        <v>0</v>
      </c>
      <c r="G20" s="351">
        <v>0.08</v>
      </c>
      <c r="H20" s="352">
        <f t="shared" si="0"/>
        <v>0</v>
      </c>
      <c r="I20" s="349"/>
      <c r="J20" s="353"/>
      <c r="K20" s="454"/>
      <c r="L20" s="452"/>
      <c r="M20" s="457"/>
      <c r="N20" s="458"/>
    </row>
    <row r="21" spans="1:14" s="30" customFormat="1" ht="93.75">
      <c r="A21" s="12">
        <v>18</v>
      </c>
      <c r="B21" s="243" t="s">
        <v>251</v>
      </c>
      <c r="C21" s="450">
        <v>175</v>
      </c>
      <c r="D21" s="348" t="s">
        <v>11</v>
      </c>
      <c r="E21" s="349"/>
      <c r="F21" s="350">
        <f t="shared" si="1"/>
        <v>0</v>
      </c>
      <c r="G21" s="351">
        <v>0.08</v>
      </c>
      <c r="H21" s="352">
        <f t="shared" si="0"/>
        <v>0</v>
      </c>
      <c r="I21" s="349"/>
      <c r="J21" s="353"/>
      <c r="K21" s="454"/>
      <c r="L21" s="452"/>
      <c r="M21" s="457"/>
      <c r="N21" s="458"/>
    </row>
    <row r="22" spans="1:14" s="30" customFormat="1" ht="56.25">
      <c r="A22" s="12">
        <v>19</v>
      </c>
      <c r="B22" s="243" t="s">
        <v>252</v>
      </c>
      <c r="C22" s="450">
        <v>510</v>
      </c>
      <c r="D22" s="348" t="s">
        <v>11</v>
      </c>
      <c r="E22" s="349"/>
      <c r="F22" s="350">
        <f t="shared" si="1"/>
        <v>0</v>
      </c>
      <c r="G22" s="351">
        <v>0.08</v>
      </c>
      <c r="H22" s="352">
        <f t="shared" si="0"/>
        <v>0</v>
      </c>
      <c r="I22" s="349"/>
      <c r="J22" s="353"/>
      <c r="K22" s="454"/>
      <c r="L22" s="452"/>
      <c r="M22" s="457"/>
      <c r="N22" s="458"/>
    </row>
    <row r="23" spans="1:14" s="30" customFormat="1" ht="41.25" customHeight="1">
      <c r="A23" s="12">
        <v>20</v>
      </c>
      <c r="B23" s="243" t="s">
        <v>253</v>
      </c>
      <c r="C23" s="450">
        <v>260</v>
      </c>
      <c r="D23" s="348" t="s">
        <v>11</v>
      </c>
      <c r="E23" s="349"/>
      <c r="F23" s="350">
        <f t="shared" si="1"/>
        <v>0</v>
      </c>
      <c r="G23" s="351">
        <v>0.08</v>
      </c>
      <c r="H23" s="352">
        <f t="shared" si="0"/>
        <v>0</v>
      </c>
      <c r="I23" s="349"/>
      <c r="J23" s="353"/>
      <c r="K23" s="454"/>
      <c r="L23" s="452"/>
      <c r="M23" s="457"/>
      <c r="N23" s="458"/>
    </row>
    <row r="24" spans="1:14" s="30" customFormat="1" ht="36" customHeight="1">
      <c r="A24" s="12">
        <v>21</v>
      </c>
      <c r="B24" s="243" t="s">
        <v>254</v>
      </c>
      <c r="C24" s="450">
        <v>250</v>
      </c>
      <c r="D24" s="348" t="s">
        <v>11</v>
      </c>
      <c r="E24" s="349"/>
      <c r="F24" s="350">
        <f t="shared" si="1"/>
        <v>0</v>
      </c>
      <c r="G24" s="351">
        <v>0.08</v>
      </c>
      <c r="H24" s="352">
        <f t="shared" si="0"/>
        <v>0</v>
      </c>
      <c r="I24" s="349"/>
      <c r="J24" s="353"/>
      <c r="K24" s="454"/>
      <c r="L24" s="452"/>
      <c r="M24" s="457"/>
      <c r="N24" s="458"/>
    </row>
    <row r="25" spans="1:14" s="30" customFormat="1" ht="53.25" customHeight="1">
      <c r="A25" s="12">
        <v>22</v>
      </c>
      <c r="B25" s="242" t="s">
        <v>255</v>
      </c>
      <c r="C25" s="450">
        <v>42.5</v>
      </c>
      <c r="D25" s="348" t="s">
        <v>11</v>
      </c>
      <c r="E25" s="349"/>
      <c r="F25" s="350">
        <f t="shared" si="1"/>
        <v>0</v>
      </c>
      <c r="G25" s="351">
        <v>0.08</v>
      </c>
      <c r="H25" s="352">
        <f t="shared" si="0"/>
        <v>0</v>
      </c>
      <c r="I25" s="349"/>
      <c r="J25" s="353"/>
      <c r="K25" s="454"/>
      <c r="L25" s="452"/>
      <c r="M25" s="457"/>
      <c r="N25" s="458"/>
    </row>
    <row r="26" spans="1:14" s="30" customFormat="1" ht="56.25">
      <c r="A26" s="12">
        <v>23</v>
      </c>
      <c r="B26" s="242" t="s">
        <v>256</v>
      </c>
      <c r="C26" s="450">
        <v>47.5</v>
      </c>
      <c r="D26" s="348" t="s">
        <v>11</v>
      </c>
      <c r="E26" s="349"/>
      <c r="F26" s="350">
        <f t="shared" si="1"/>
        <v>0</v>
      </c>
      <c r="G26" s="351">
        <v>0.08</v>
      </c>
      <c r="H26" s="352">
        <f t="shared" si="0"/>
        <v>0</v>
      </c>
      <c r="I26" s="349"/>
      <c r="J26" s="353"/>
      <c r="K26" s="454"/>
      <c r="L26" s="452"/>
      <c r="M26" s="457"/>
      <c r="N26" s="458"/>
    </row>
    <row r="27" spans="1:14" s="30" customFormat="1" ht="56.25">
      <c r="A27" s="12">
        <v>24</v>
      </c>
      <c r="B27" s="242" t="s">
        <v>257</v>
      </c>
      <c r="C27" s="450">
        <v>22.5</v>
      </c>
      <c r="D27" s="348" t="s">
        <v>11</v>
      </c>
      <c r="E27" s="349"/>
      <c r="F27" s="350">
        <f t="shared" si="1"/>
        <v>0</v>
      </c>
      <c r="G27" s="351">
        <v>0.08</v>
      </c>
      <c r="H27" s="352">
        <f t="shared" si="0"/>
        <v>0</v>
      </c>
      <c r="I27" s="349"/>
      <c r="J27" s="353"/>
      <c r="K27" s="454"/>
      <c r="L27" s="452"/>
      <c r="M27" s="457"/>
      <c r="N27" s="458"/>
    </row>
    <row r="28" spans="1:14" s="30" customFormat="1" ht="56.25">
      <c r="A28" s="12">
        <v>25</v>
      </c>
      <c r="B28" s="242" t="s">
        <v>258</v>
      </c>
      <c r="C28" s="450">
        <v>27.5</v>
      </c>
      <c r="D28" s="348" t="s">
        <v>11</v>
      </c>
      <c r="E28" s="349"/>
      <c r="F28" s="350">
        <f t="shared" si="1"/>
        <v>0</v>
      </c>
      <c r="G28" s="351">
        <v>0.08</v>
      </c>
      <c r="H28" s="352">
        <f t="shared" si="0"/>
        <v>0</v>
      </c>
      <c r="I28" s="349"/>
      <c r="J28" s="353"/>
      <c r="K28" s="454"/>
      <c r="L28" s="452"/>
      <c r="M28" s="457"/>
      <c r="N28" s="458"/>
    </row>
    <row r="29" spans="1:14" s="30" customFormat="1" ht="42" customHeight="1">
      <c r="A29" s="12">
        <v>26</v>
      </c>
      <c r="B29" s="242" t="s">
        <v>259</v>
      </c>
      <c r="C29" s="450">
        <v>20</v>
      </c>
      <c r="D29" s="348" t="s">
        <v>11</v>
      </c>
      <c r="E29" s="349"/>
      <c r="F29" s="350">
        <f t="shared" si="1"/>
        <v>0</v>
      </c>
      <c r="G29" s="351">
        <v>0.08</v>
      </c>
      <c r="H29" s="352">
        <f t="shared" si="0"/>
        <v>0</v>
      </c>
      <c r="I29" s="349"/>
      <c r="J29" s="353"/>
      <c r="K29" s="454"/>
      <c r="L29" s="452"/>
      <c r="M29" s="457"/>
      <c r="N29" s="458"/>
    </row>
    <row r="30" spans="1:14" s="30" customFormat="1" ht="40.5" customHeight="1">
      <c r="A30" s="12">
        <v>27</v>
      </c>
      <c r="B30" s="242" t="s">
        <v>260</v>
      </c>
      <c r="C30" s="450">
        <v>17.5</v>
      </c>
      <c r="D30" s="348" t="s">
        <v>11</v>
      </c>
      <c r="E30" s="349"/>
      <c r="F30" s="350">
        <f t="shared" si="1"/>
        <v>0</v>
      </c>
      <c r="G30" s="351">
        <v>0.08</v>
      </c>
      <c r="H30" s="352">
        <f t="shared" si="0"/>
        <v>0</v>
      </c>
      <c r="I30" s="349"/>
      <c r="J30" s="353"/>
      <c r="K30" s="454"/>
      <c r="L30" s="452"/>
      <c r="M30" s="457"/>
      <c r="N30" s="458"/>
    </row>
    <row r="31" spans="1:14" s="30" customFormat="1" ht="18.75" customHeight="1">
      <c r="A31" s="12">
        <v>28</v>
      </c>
      <c r="B31" s="243" t="s">
        <v>261</v>
      </c>
      <c r="C31" s="450">
        <v>15</v>
      </c>
      <c r="D31" s="348" t="s">
        <v>11</v>
      </c>
      <c r="E31" s="349"/>
      <c r="F31" s="350">
        <f t="shared" si="1"/>
        <v>0</v>
      </c>
      <c r="G31" s="351">
        <v>0.08</v>
      </c>
      <c r="H31" s="352">
        <f t="shared" si="0"/>
        <v>0</v>
      </c>
      <c r="I31" s="349"/>
      <c r="J31" s="353"/>
      <c r="K31" s="454"/>
      <c r="L31" s="452"/>
      <c r="M31" s="457"/>
      <c r="N31" s="458"/>
    </row>
    <row r="32" spans="1:14" s="30" customFormat="1" ht="37.5" customHeight="1">
      <c r="A32" s="12">
        <v>29</v>
      </c>
      <c r="B32" s="242" t="s">
        <v>262</v>
      </c>
      <c r="C32" s="450">
        <v>252.5</v>
      </c>
      <c r="D32" s="348" t="s">
        <v>11</v>
      </c>
      <c r="E32" s="349"/>
      <c r="F32" s="350">
        <f t="shared" si="1"/>
        <v>0</v>
      </c>
      <c r="G32" s="351">
        <v>0.08</v>
      </c>
      <c r="H32" s="352">
        <f t="shared" si="0"/>
        <v>0</v>
      </c>
      <c r="I32" s="349"/>
      <c r="J32" s="353"/>
      <c r="K32" s="454"/>
      <c r="L32" s="452"/>
      <c r="M32" s="457"/>
      <c r="N32" s="458"/>
    </row>
    <row r="33" spans="1:14" s="30" customFormat="1" ht="42" customHeight="1">
      <c r="A33" s="12">
        <v>30</v>
      </c>
      <c r="B33" s="242" t="s">
        <v>263</v>
      </c>
      <c r="C33" s="450">
        <v>337.5</v>
      </c>
      <c r="D33" s="348" t="s">
        <v>11</v>
      </c>
      <c r="E33" s="349"/>
      <c r="F33" s="350">
        <f t="shared" si="1"/>
        <v>0</v>
      </c>
      <c r="G33" s="351">
        <v>0.08</v>
      </c>
      <c r="H33" s="352">
        <f t="shared" si="0"/>
        <v>0</v>
      </c>
      <c r="I33" s="349"/>
      <c r="J33" s="353"/>
      <c r="K33" s="454"/>
      <c r="L33" s="452"/>
      <c r="M33" s="457"/>
      <c r="N33" s="458"/>
    </row>
    <row r="34" spans="1:14" s="30" customFormat="1" ht="39.75" customHeight="1">
      <c r="A34" s="12">
        <v>31</v>
      </c>
      <c r="B34" s="242" t="s">
        <v>264</v>
      </c>
      <c r="C34" s="450">
        <v>67.5</v>
      </c>
      <c r="D34" s="348" t="s">
        <v>11</v>
      </c>
      <c r="E34" s="349"/>
      <c r="F34" s="350">
        <f t="shared" si="1"/>
        <v>0</v>
      </c>
      <c r="G34" s="351">
        <v>0.08</v>
      </c>
      <c r="H34" s="352">
        <f t="shared" si="0"/>
        <v>0</v>
      </c>
      <c r="I34" s="349"/>
      <c r="J34" s="353"/>
      <c r="K34" s="454"/>
      <c r="L34" s="452"/>
      <c r="M34" s="457"/>
      <c r="N34" s="458"/>
    </row>
    <row r="35" spans="1:14" s="30" customFormat="1" ht="39" customHeight="1">
      <c r="A35" s="12">
        <v>32</v>
      </c>
      <c r="B35" s="242" t="s">
        <v>265</v>
      </c>
      <c r="C35" s="450">
        <v>40</v>
      </c>
      <c r="D35" s="348" t="s">
        <v>11</v>
      </c>
      <c r="E35" s="349"/>
      <c r="F35" s="350">
        <f t="shared" si="1"/>
        <v>0</v>
      </c>
      <c r="G35" s="351">
        <v>0.08</v>
      </c>
      <c r="H35" s="352">
        <f t="shared" si="0"/>
        <v>0</v>
      </c>
      <c r="I35" s="349"/>
      <c r="J35" s="353"/>
      <c r="K35" s="454"/>
      <c r="L35" s="452"/>
      <c r="M35" s="457"/>
      <c r="N35" s="458"/>
    </row>
    <row r="36" spans="1:14" s="30" customFormat="1" ht="43.5" customHeight="1">
      <c r="A36" s="12">
        <v>33</v>
      </c>
      <c r="B36" s="242" t="s">
        <v>266</v>
      </c>
      <c r="C36" s="450">
        <v>42.5</v>
      </c>
      <c r="D36" s="348" t="s">
        <v>11</v>
      </c>
      <c r="E36" s="349"/>
      <c r="F36" s="350">
        <f t="shared" si="1"/>
        <v>0</v>
      </c>
      <c r="G36" s="351">
        <v>0.08</v>
      </c>
      <c r="H36" s="352">
        <f t="shared" si="0"/>
        <v>0</v>
      </c>
      <c r="I36" s="349"/>
      <c r="J36" s="353"/>
      <c r="K36" s="454"/>
      <c r="L36" s="452"/>
      <c r="M36" s="457"/>
      <c r="N36" s="458"/>
    </row>
    <row r="37" spans="1:14" s="30" customFormat="1" ht="37.5">
      <c r="A37" s="12">
        <v>34</v>
      </c>
      <c r="B37" s="242" t="s">
        <v>267</v>
      </c>
      <c r="C37" s="450">
        <v>37.5</v>
      </c>
      <c r="D37" s="348" t="s">
        <v>11</v>
      </c>
      <c r="E37" s="349"/>
      <c r="F37" s="350">
        <f t="shared" si="1"/>
        <v>0</v>
      </c>
      <c r="G37" s="351">
        <v>0.08</v>
      </c>
      <c r="I37" s="349"/>
      <c r="J37" s="353"/>
      <c r="K37" s="454"/>
      <c r="L37" s="452"/>
      <c r="M37" s="457"/>
      <c r="N37" s="458"/>
    </row>
    <row r="38" spans="1:14" s="30" customFormat="1" ht="37.5">
      <c r="A38" s="12">
        <v>36</v>
      </c>
      <c r="B38" s="242" t="s">
        <v>268</v>
      </c>
      <c r="C38" s="450">
        <v>1850</v>
      </c>
      <c r="D38" s="348" t="s">
        <v>11</v>
      </c>
      <c r="E38" s="349"/>
      <c r="F38" s="350">
        <f t="shared" si="1"/>
        <v>0</v>
      </c>
      <c r="G38" s="351">
        <v>0.08</v>
      </c>
      <c r="H38" s="352">
        <f t="shared" si="0"/>
        <v>0</v>
      </c>
      <c r="I38" s="349"/>
      <c r="J38" s="353"/>
      <c r="K38" s="454"/>
      <c r="L38" s="452"/>
      <c r="M38" s="457"/>
      <c r="N38" s="458"/>
    </row>
    <row r="39" spans="1:14" s="30" customFormat="1" ht="18.75">
      <c r="A39" s="12">
        <v>37</v>
      </c>
      <c r="B39" s="244" t="s">
        <v>67</v>
      </c>
      <c r="C39" s="450">
        <v>10</v>
      </c>
      <c r="D39" s="348" t="s">
        <v>11</v>
      </c>
      <c r="E39" s="349"/>
      <c r="F39" s="350">
        <f t="shared" si="1"/>
        <v>0</v>
      </c>
      <c r="G39" s="351">
        <v>0.08</v>
      </c>
      <c r="H39" s="352">
        <f t="shared" si="0"/>
        <v>0</v>
      </c>
      <c r="I39" s="349"/>
      <c r="J39" s="353"/>
      <c r="K39" s="454"/>
      <c r="L39" s="452"/>
      <c r="M39" s="457"/>
      <c r="N39" s="458"/>
    </row>
    <row r="40" spans="1:14" s="30" customFormat="1" ht="37.5">
      <c r="A40" s="12">
        <v>38</v>
      </c>
      <c r="B40" s="242" t="s">
        <v>68</v>
      </c>
      <c r="C40" s="450">
        <v>400</v>
      </c>
      <c r="D40" s="348" t="s">
        <v>69</v>
      </c>
      <c r="E40" s="349"/>
      <c r="F40" s="350">
        <f t="shared" si="1"/>
        <v>0</v>
      </c>
      <c r="G40" s="351">
        <v>0.08</v>
      </c>
      <c r="H40" s="352">
        <f t="shared" si="0"/>
        <v>0</v>
      </c>
      <c r="I40" s="349"/>
      <c r="J40" s="353"/>
      <c r="K40" s="454"/>
      <c r="L40" s="452"/>
      <c r="M40" s="457"/>
      <c r="N40" s="458"/>
    </row>
    <row r="41" spans="1:14" s="30" customFormat="1" ht="56.25">
      <c r="A41" s="12">
        <v>39</v>
      </c>
      <c r="B41" s="243" t="s">
        <v>269</v>
      </c>
      <c r="C41" s="450">
        <v>150</v>
      </c>
      <c r="D41" s="348" t="s">
        <v>11</v>
      </c>
      <c r="E41" s="349"/>
      <c r="F41" s="350">
        <f t="shared" si="1"/>
        <v>0</v>
      </c>
      <c r="G41" s="351">
        <v>0.08</v>
      </c>
      <c r="H41" s="352">
        <f t="shared" si="0"/>
        <v>0</v>
      </c>
      <c r="I41" s="349"/>
      <c r="J41" s="353"/>
      <c r="K41" s="454"/>
      <c r="L41" s="452"/>
      <c r="M41" s="457"/>
      <c r="N41" s="458"/>
    </row>
    <row r="42" spans="1:14" s="30" customFormat="1" ht="75">
      <c r="A42" s="12">
        <v>40</v>
      </c>
      <c r="B42" s="242" t="s">
        <v>270</v>
      </c>
      <c r="C42" s="450">
        <v>12.5</v>
      </c>
      <c r="D42" s="348" t="s">
        <v>11</v>
      </c>
      <c r="E42" s="349"/>
      <c r="F42" s="350">
        <f t="shared" si="1"/>
        <v>0</v>
      </c>
      <c r="G42" s="351">
        <v>0.08</v>
      </c>
      <c r="H42" s="352">
        <f t="shared" si="0"/>
        <v>0</v>
      </c>
      <c r="I42" s="349"/>
      <c r="J42" s="353"/>
      <c r="K42" s="454"/>
      <c r="L42" s="452"/>
      <c r="M42" s="457"/>
      <c r="N42" s="458"/>
    </row>
    <row r="43" spans="1:14" s="30" customFormat="1" ht="75">
      <c r="A43" s="12">
        <v>41</v>
      </c>
      <c r="B43" s="242" t="s">
        <v>70</v>
      </c>
      <c r="C43" s="450">
        <v>25</v>
      </c>
      <c r="D43" s="348" t="s">
        <v>11</v>
      </c>
      <c r="E43" s="349"/>
      <c r="F43" s="350">
        <f t="shared" si="1"/>
        <v>0</v>
      </c>
      <c r="G43" s="351">
        <v>0.08</v>
      </c>
      <c r="H43" s="352">
        <f t="shared" si="0"/>
        <v>0</v>
      </c>
      <c r="I43" s="349"/>
      <c r="J43" s="353"/>
      <c r="K43" s="454"/>
      <c r="L43" s="452"/>
      <c r="M43" s="457"/>
      <c r="N43" s="458"/>
    </row>
    <row r="44" spans="1:14" s="30" customFormat="1" ht="60.75" customHeight="1">
      <c r="A44" s="12">
        <v>42</v>
      </c>
      <c r="B44" s="242" t="s">
        <v>71</v>
      </c>
      <c r="C44" s="450">
        <v>40</v>
      </c>
      <c r="D44" s="348" t="s">
        <v>11</v>
      </c>
      <c r="E44" s="349"/>
      <c r="F44" s="350">
        <f t="shared" si="1"/>
        <v>0</v>
      </c>
      <c r="G44" s="351">
        <v>0.08</v>
      </c>
      <c r="H44" s="352">
        <f t="shared" si="0"/>
        <v>0</v>
      </c>
      <c r="I44" s="352"/>
      <c r="J44" s="353"/>
      <c r="K44" s="454"/>
      <c r="L44" s="452"/>
      <c r="M44" s="457"/>
      <c r="N44" s="458"/>
    </row>
    <row r="45" spans="1:14" s="30" customFormat="1" ht="75">
      <c r="A45" s="12">
        <v>43</v>
      </c>
      <c r="B45" s="242" t="s">
        <v>271</v>
      </c>
      <c r="C45" s="450">
        <v>5</v>
      </c>
      <c r="D45" s="348" t="s">
        <v>11</v>
      </c>
      <c r="E45" s="349"/>
      <c r="F45" s="350">
        <f t="shared" si="1"/>
        <v>0</v>
      </c>
      <c r="G45" s="351">
        <v>0.08</v>
      </c>
      <c r="H45" s="352">
        <f t="shared" si="0"/>
        <v>0</v>
      </c>
      <c r="I45" s="349"/>
      <c r="J45" s="353"/>
      <c r="K45" s="454"/>
      <c r="L45" s="452"/>
      <c r="M45" s="457"/>
      <c r="N45" s="458"/>
    </row>
    <row r="46" spans="1:14" s="30" customFormat="1" ht="75">
      <c r="A46" s="12">
        <v>44</v>
      </c>
      <c r="B46" s="242" t="s">
        <v>72</v>
      </c>
      <c r="C46" s="450">
        <v>5</v>
      </c>
      <c r="D46" s="348" t="s">
        <v>11</v>
      </c>
      <c r="E46" s="349"/>
      <c r="F46" s="350">
        <f t="shared" si="1"/>
        <v>0</v>
      </c>
      <c r="G46" s="351">
        <v>0.08</v>
      </c>
      <c r="H46" s="352">
        <f t="shared" si="0"/>
        <v>0</v>
      </c>
      <c r="I46" s="349"/>
      <c r="J46" s="353"/>
      <c r="K46" s="454"/>
      <c r="L46" s="452"/>
      <c r="M46" s="457"/>
      <c r="N46" s="458"/>
    </row>
    <row r="47" spans="1:14" s="30" customFormat="1" ht="75">
      <c r="A47" s="12">
        <v>45</v>
      </c>
      <c r="B47" s="242" t="s">
        <v>73</v>
      </c>
      <c r="C47" s="450">
        <v>10</v>
      </c>
      <c r="D47" s="348" t="s">
        <v>11</v>
      </c>
      <c r="E47" s="349"/>
      <c r="F47" s="350">
        <f t="shared" si="1"/>
        <v>0</v>
      </c>
      <c r="G47" s="351">
        <v>0.08</v>
      </c>
      <c r="H47" s="352">
        <f t="shared" si="0"/>
        <v>0</v>
      </c>
      <c r="I47" s="349"/>
      <c r="J47" s="353"/>
      <c r="K47" s="454"/>
      <c r="L47" s="452"/>
      <c r="M47" s="457"/>
      <c r="N47" s="458"/>
    </row>
    <row r="48" spans="1:14" s="30" customFormat="1" ht="81" customHeight="1">
      <c r="A48" s="12">
        <v>46</v>
      </c>
      <c r="B48" s="242" t="s">
        <v>74</v>
      </c>
      <c r="C48" s="450">
        <v>35</v>
      </c>
      <c r="D48" s="348" t="s">
        <v>11</v>
      </c>
      <c r="E48" s="349"/>
      <c r="F48" s="350">
        <f t="shared" si="1"/>
        <v>0</v>
      </c>
      <c r="G48" s="351">
        <v>0.08</v>
      </c>
      <c r="H48" s="352">
        <f t="shared" si="0"/>
        <v>0</v>
      </c>
      <c r="I48" s="349"/>
      <c r="J48" s="353"/>
      <c r="K48" s="454"/>
      <c r="L48" s="452"/>
      <c r="M48" s="457"/>
      <c r="N48" s="458"/>
    </row>
    <row r="49" spans="1:14" s="30" customFormat="1" ht="75">
      <c r="A49" s="12">
        <v>47</v>
      </c>
      <c r="B49" s="242" t="s">
        <v>75</v>
      </c>
      <c r="C49" s="450">
        <v>100</v>
      </c>
      <c r="D49" s="348" t="s">
        <v>11</v>
      </c>
      <c r="E49" s="349"/>
      <c r="F49" s="350">
        <f t="shared" si="1"/>
        <v>0</v>
      </c>
      <c r="G49" s="351">
        <v>0.08</v>
      </c>
      <c r="H49" s="352">
        <f t="shared" si="0"/>
        <v>0</v>
      </c>
      <c r="I49" s="349"/>
      <c r="J49" s="353"/>
      <c r="K49" s="454"/>
      <c r="L49" s="452"/>
      <c r="M49" s="457"/>
      <c r="N49" s="458"/>
    </row>
    <row r="50" spans="1:14" s="30" customFormat="1" ht="75" customHeight="1">
      <c r="A50" s="12">
        <v>48</v>
      </c>
      <c r="B50" s="242" t="s">
        <v>76</v>
      </c>
      <c r="C50" s="450">
        <v>302.5</v>
      </c>
      <c r="D50" s="348" t="s">
        <v>11</v>
      </c>
      <c r="E50" s="349"/>
      <c r="F50" s="350">
        <f t="shared" si="1"/>
        <v>0</v>
      </c>
      <c r="G50" s="351">
        <v>0.08</v>
      </c>
      <c r="H50" s="352">
        <f t="shared" si="0"/>
        <v>0</v>
      </c>
      <c r="I50" s="349"/>
      <c r="J50" s="353"/>
      <c r="K50" s="454"/>
      <c r="L50" s="452"/>
      <c r="M50" s="457"/>
      <c r="N50" s="458"/>
    </row>
    <row r="51" spans="1:14" s="30" customFormat="1" ht="75">
      <c r="A51" s="12">
        <v>49</v>
      </c>
      <c r="B51" s="242" t="s">
        <v>77</v>
      </c>
      <c r="C51" s="450">
        <v>177.5</v>
      </c>
      <c r="D51" s="348" t="s">
        <v>11</v>
      </c>
      <c r="E51" s="349"/>
      <c r="F51" s="350">
        <f t="shared" si="1"/>
        <v>0</v>
      </c>
      <c r="G51" s="351">
        <v>0.08</v>
      </c>
      <c r="H51" s="352">
        <f t="shared" si="0"/>
        <v>0</v>
      </c>
      <c r="I51" s="349"/>
      <c r="J51" s="353"/>
      <c r="K51" s="454"/>
      <c r="L51" s="452"/>
      <c r="M51" s="457"/>
      <c r="N51" s="458"/>
    </row>
    <row r="52" spans="1:14" s="30" customFormat="1" ht="75">
      <c r="A52" s="12">
        <v>50</v>
      </c>
      <c r="B52" s="242" t="s">
        <v>78</v>
      </c>
      <c r="C52" s="450">
        <v>60</v>
      </c>
      <c r="D52" s="348" t="s">
        <v>11</v>
      </c>
      <c r="E52" s="349"/>
      <c r="F52" s="350">
        <f t="shared" si="1"/>
        <v>0</v>
      </c>
      <c r="G52" s="351">
        <v>0.08</v>
      </c>
      <c r="H52" s="352">
        <f t="shared" si="0"/>
        <v>0</v>
      </c>
      <c r="I52" s="349"/>
      <c r="J52" s="353"/>
      <c r="K52" s="454"/>
      <c r="L52" s="452"/>
      <c r="M52" s="457"/>
      <c r="N52" s="458"/>
    </row>
    <row r="53" spans="1:14" s="30" customFormat="1" ht="75">
      <c r="A53" s="12">
        <v>51</v>
      </c>
      <c r="B53" s="242" t="s">
        <v>79</v>
      </c>
      <c r="C53" s="450">
        <v>40</v>
      </c>
      <c r="D53" s="348" t="s">
        <v>11</v>
      </c>
      <c r="E53" s="349"/>
      <c r="F53" s="350">
        <f t="shared" si="1"/>
        <v>0</v>
      </c>
      <c r="G53" s="351">
        <v>0.08</v>
      </c>
      <c r="H53" s="352">
        <f t="shared" si="0"/>
        <v>0</v>
      </c>
      <c r="I53" s="349"/>
      <c r="J53" s="353"/>
      <c r="K53" s="454"/>
      <c r="L53" s="452"/>
      <c r="M53" s="457"/>
      <c r="N53" s="458"/>
    </row>
    <row r="54" spans="1:14" s="30" customFormat="1" ht="75">
      <c r="A54" s="12">
        <v>52</v>
      </c>
      <c r="B54" s="242" t="s">
        <v>80</v>
      </c>
      <c r="C54" s="450">
        <v>5</v>
      </c>
      <c r="D54" s="348" t="s">
        <v>11</v>
      </c>
      <c r="E54" s="349"/>
      <c r="F54" s="350">
        <f t="shared" si="1"/>
        <v>0</v>
      </c>
      <c r="G54" s="351">
        <v>0.08</v>
      </c>
      <c r="H54" s="352">
        <f t="shared" si="0"/>
        <v>0</v>
      </c>
      <c r="I54" s="349"/>
      <c r="J54" s="353"/>
      <c r="K54" s="454"/>
      <c r="L54" s="452"/>
      <c r="M54" s="457"/>
      <c r="N54" s="458"/>
    </row>
    <row r="55" spans="1:14" s="30" customFormat="1" ht="84.75" customHeight="1">
      <c r="A55" s="12">
        <v>53</v>
      </c>
      <c r="B55" s="242" t="s">
        <v>81</v>
      </c>
      <c r="C55" s="450">
        <v>5</v>
      </c>
      <c r="D55" s="348" t="s">
        <v>11</v>
      </c>
      <c r="E55" s="349"/>
      <c r="F55" s="350">
        <f t="shared" si="1"/>
        <v>0</v>
      </c>
      <c r="G55" s="351">
        <v>0.08</v>
      </c>
      <c r="H55" s="352">
        <f t="shared" si="0"/>
        <v>0</v>
      </c>
      <c r="I55" s="349"/>
      <c r="J55" s="353"/>
      <c r="K55" s="454"/>
      <c r="L55" s="452"/>
      <c r="M55" s="457"/>
      <c r="N55" s="458"/>
    </row>
    <row r="56" spans="1:14" s="30" customFormat="1" ht="75">
      <c r="A56" s="12">
        <v>54</v>
      </c>
      <c r="B56" s="242" t="s">
        <v>272</v>
      </c>
      <c r="C56" s="450">
        <v>12.5</v>
      </c>
      <c r="D56" s="348" t="s">
        <v>11</v>
      </c>
      <c r="E56" s="349"/>
      <c r="F56" s="350">
        <f t="shared" si="1"/>
        <v>0</v>
      </c>
      <c r="G56" s="351">
        <v>0.08</v>
      </c>
      <c r="H56" s="352">
        <f t="shared" si="0"/>
        <v>0</v>
      </c>
      <c r="I56" s="349"/>
      <c r="J56" s="353"/>
      <c r="K56" s="454"/>
      <c r="L56" s="452"/>
      <c r="M56" s="457"/>
      <c r="N56" s="458"/>
    </row>
    <row r="57" spans="1:14" s="30" customFormat="1" ht="60.75" customHeight="1">
      <c r="A57" s="12">
        <v>55</v>
      </c>
      <c r="B57" s="242" t="s">
        <v>273</v>
      </c>
      <c r="C57" s="450">
        <v>12.5</v>
      </c>
      <c r="D57" s="348" t="s">
        <v>11</v>
      </c>
      <c r="E57" s="349"/>
      <c r="F57" s="350">
        <f t="shared" si="1"/>
        <v>0</v>
      </c>
      <c r="G57" s="351">
        <v>0.08</v>
      </c>
      <c r="H57" s="352">
        <f t="shared" si="0"/>
        <v>0</v>
      </c>
      <c r="I57" s="349"/>
      <c r="J57" s="353"/>
      <c r="K57" s="454"/>
      <c r="L57" s="452"/>
      <c r="M57" s="457"/>
      <c r="N57" s="458"/>
    </row>
    <row r="58" spans="1:14" s="30" customFormat="1" ht="62.25" customHeight="1">
      <c r="A58" s="12">
        <v>56</v>
      </c>
      <c r="B58" s="242" t="s">
        <v>274</v>
      </c>
      <c r="C58" s="450">
        <v>17.5</v>
      </c>
      <c r="D58" s="348" t="s">
        <v>11</v>
      </c>
      <c r="E58" s="349"/>
      <c r="F58" s="350">
        <f t="shared" si="1"/>
        <v>0</v>
      </c>
      <c r="G58" s="351">
        <v>0.08</v>
      </c>
      <c r="H58" s="352">
        <f t="shared" si="0"/>
        <v>0</v>
      </c>
      <c r="I58" s="349"/>
      <c r="J58" s="353"/>
      <c r="K58" s="454"/>
      <c r="L58" s="452"/>
      <c r="M58" s="457"/>
      <c r="N58" s="458"/>
    </row>
    <row r="59" spans="1:14" s="30" customFormat="1" ht="75.75" customHeight="1">
      <c r="A59" s="12">
        <v>57</v>
      </c>
      <c r="B59" s="242" t="s">
        <v>275</v>
      </c>
      <c r="C59" s="450">
        <v>17.5</v>
      </c>
      <c r="D59" s="348" t="s">
        <v>11</v>
      </c>
      <c r="E59" s="349"/>
      <c r="F59" s="350">
        <f t="shared" si="1"/>
        <v>0</v>
      </c>
      <c r="G59" s="351">
        <v>0.08</v>
      </c>
      <c r="H59" s="352">
        <f t="shared" si="0"/>
        <v>0</v>
      </c>
      <c r="I59" s="349"/>
      <c r="J59" s="353"/>
      <c r="K59" s="454"/>
      <c r="L59" s="452"/>
      <c r="M59" s="457"/>
      <c r="N59" s="458"/>
    </row>
    <row r="60" spans="1:14" s="30" customFormat="1" ht="69.75" customHeight="1">
      <c r="A60" s="12">
        <v>58</v>
      </c>
      <c r="B60" s="242" t="s">
        <v>276</v>
      </c>
      <c r="C60" s="450">
        <v>20</v>
      </c>
      <c r="D60" s="348" t="s">
        <v>11</v>
      </c>
      <c r="E60" s="349"/>
      <c r="F60" s="350">
        <f t="shared" si="1"/>
        <v>0</v>
      </c>
      <c r="G60" s="351">
        <v>0.08</v>
      </c>
      <c r="H60" s="352">
        <f t="shared" si="0"/>
        <v>0</v>
      </c>
      <c r="I60" s="349"/>
      <c r="J60" s="353"/>
      <c r="K60" s="454"/>
      <c r="L60" s="452"/>
      <c r="M60" s="457"/>
      <c r="N60" s="458"/>
    </row>
    <row r="61" spans="1:14" s="30" customFormat="1" ht="63.75" customHeight="1">
      <c r="A61" s="12">
        <v>59</v>
      </c>
      <c r="B61" s="242" t="s">
        <v>277</v>
      </c>
      <c r="C61" s="450">
        <v>15</v>
      </c>
      <c r="D61" s="348" t="s">
        <v>11</v>
      </c>
      <c r="E61" s="349"/>
      <c r="F61" s="350">
        <f t="shared" si="1"/>
        <v>0</v>
      </c>
      <c r="G61" s="351">
        <v>0.08</v>
      </c>
      <c r="H61" s="352">
        <f t="shared" si="0"/>
        <v>0</v>
      </c>
      <c r="I61" s="349"/>
      <c r="J61" s="353"/>
      <c r="K61" s="454"/>
      <c r="L61" s="452"/>
      <c r="M61" s="457"/>
      <c r="N61" s="458"/>
    </row>
    <row r="62" spans="1:14" s="30" customFormat="1" ht="66" customHeight="1">
      <c r="A62" s="12">
        <v>60</v>
      </c>
      <c r="B62" s="242" t="s">
        <v>278</v>
      </c>
      <c r="C62" s="450">
        <v>12.5</v>
      </c>
      <c r="D62" s="348" t="s">
        <v>11</v>
      </c>
      <c r="E62" s="349"/>
      <c r="F62" s="350">
        <f t="shared" si="1"/>
        <v>0</v>
      </c>
      <c r="G62" s="351">
        <v>0.08</v>
      </c>
      <c r="H62" s="352">
        <f t="shared" si="0"/>
        <v>0</v>
      </c>
      <c r="I62" s="349"/>
      <c r="J62" s="353"/>
      <c r="K62" s="454"/>
      <c r="L62" s="452"/>
      <c r="M62" s="457"/>
      <c r="N62" s="458"/>
    </row>
    <row r="63" spans="1:14" s="30" customFormat="1" ht="64.5" customHeight="1">
      <c r="A63" s="12">
        <v>61</v>
      </c>
      <c r="B63" s="242" t="s">
        <v>279</v>
      </c>
      <c r="C63" s="450">
        <v>5</v>
      </c>
      <c r="D63" s="348" t="s">
        <v>11</v>
      </c>
      <c r="E63" s="349"/>
      <c r="F63" s="350">
        <f t="shared" si="1"/>
        <v>0</v>
      </c>
      <c r="G63" s="351">
        <v>0.08</v>
      </c>
      <c r="H63" s="352">
        <f t="shared" si="0"/>
        <v>0</v>
      </c>
      <c r="I63" s="349"/>
      <c r="J63" s="353"/>
      <c r="K63" s="454"/>
      <c r="L63" s="452"/>
      <c r="M63" s="457"/>
      <c r="N63" s="458"/>
    </row>
    <row r="64" spans="1:14" s="30" customFormat="1" ht="66" customHeight="1">
      <c r="A64" s="12">
        <v>62</v>
      </c>
      <c r="B64" s="242" t="s">
        <v>82</v>
      </c>
      <c r="C64" s="450">
        <v>5</v>
      </c>
      <c r="D64" s="348" t="s">
        <v>11</v>
      </c>
      <c r="E64" s="349"/>
      <c r="F64" s="350">
        <f t="shared" si="1"/>
        <v>0</v>
      </c>
      <c r="G64" s="351">
        <v>0.08</v>
      </c>
      <c r="H64" s="352">
        <f t="shared" si="0"/>
        <v>0</v>
      </c>
      <c r="I64" s="349"/>
      <c r="J64" s="353"/>
      <c r="K64" s="454"/>
      <c r="L64" s="452"/>
      <c r="M64" s="457"/>
      <c r="N64" s="458"/>
    </row>
    <row r="65" spans="1:14" s="30" customFormat="1" ht="68.25" customHeight="1">
      <c r="A65" s="12">
        <v>63</v>
      </c>
      <c r="B65" s="242" t="s">
        <v>83</v>
      </c>
      <c r="C65" s="450">
        <v>5</v>
      </c>
      <c r="D65" s="348" t="s">
        <v>11</v>
      </c>
      <c r="E65" s="349"/>
      <c r="F65" s="350">
        <f t="shared" si="1"/>
        <v>0</v>
      </c>
      <c r="G65" s="351">
        <v>0.08</v>
      </c>
      <c r="H65" s="352">
        <f t="shared" si="0"/>
        <v>0</v>
      </c>
      <c r="I65" s="349"/>
      <c r="J65" s="353"/>
      <c r="K65" s="454"/>
      <c r="L65" s="452"/>
      <c r="M65" s="457"/>
      <c r="N65" s="458"/>
    </row>
    <row r="66" spans="1:14" s="30" customFormat="1" ht="74.25" customHeight="1">
      <c r="A66" s="12">
        <v>64</v>
      </c>
      <c r="B66" s="243" t="s">
        <v>280</v>
      </c>
      <c r="C66" s="450">
        <v>5</v>
      </c>
      <c r="D66" s="348" t="s">
        <v>11</v>
      </c>
      <c r="E66" s="349"/>
      <c r="F66" s="350">
        <f t="shared" si="1"/>
        <v>0</v>
      </c>
      <c r="G66" s="351">
        <v>0.08</v>
      </c>
      <c r="H66" s="352">
        <f t="shared" si="0"/>
        <v>0</v>
      </c>
      <c r="I66" s="349"/>
      <c r="J66" s="353"/>
      <c r="K66" s="454"/>
      <c r="L66" s="452"/>
      <c r="M66" s="457"/>
      <c r="N66" s="458"/>
    </row>
    <row r="67" spans="1:14" s="30" customFormat="1" ht="75">
      <c r="A67" s="12">
        <v>65</v>
      </c>
      <c r="B67" s="243" t="s">
        <v>84</v>
      </c>
      <c r="C67" s="450">
        <v>10</v>
      </c>
      <c r="D67" s="348" t="s">
        <v>11</v>
      </c>
      <c r="E67" s="349"/>
      <c r="F67" s="350">
        <f t="shared" si="1"/>
        <v>0</v>
      </c>
      <c r="G67" s="351">
        <v>0.08</v>
      </c>
      <c r="H67" s="352">
        <f t="shared" si="0"/>
        <v>0</v>
      </c>
      <c r="I67" s="349"/>
      <c r="J67" s="353"/>
      <c r="K67" s="454"/>
      <c r="L67" s="452"/>
      <c r="M67" s="457"/>
      <c r="N67" s="458"/>
    </row>
    <row r="68" spans="1:14" s="30" customFormat="1" ht="75">
      <c r="A68" s="12">
        <v>66</v>
      </c>
      <c r="B68" s="243" t="s">
        <v>85</v>
      </c>
      <c r="C68" s="450">
        <v>10</v>
      </c>
      <c r="D68" s="348" t="s">
        <v>11</v>
      </c>
      <c r="E68" s="349"/>
      <c r="F68" s="350">
        <f t="shared" si="1"/>
        <v>0</v>
      </c>
      <c r="G68" s="351">
        <v>0.08</v>
      </c>
      <c r="H68" s="352">
        <f t="shared" si="0"/>
        <v>0</v>
      </c>
      <c r="I68" s="349"/>
      <c r="J68" s="353"/>
      <c r="K68" s="454"/>
      <c r="L68" s="452"/>
      <c r="M68" s="457"/>
      <c r="N68" s="458"/>
    </row>
    <row r="69" spans="1:14" s="30" customFormat="1" ht="75" customHeight="1">
      <c r="A69" s="12">
        <v>67</v>
      </c>
      <c r="B69" s="243" t="s">
        <v>86</v>
      </c>
      <c r="C69" s="450">
        <v>10</v>
      </c>
      <c r="D69" s="348" t="s">
        <v>11</v>
      </c>
      <c r="E69" s="349"/>
      <c r="F69" s="350">
        <f t="shared" si="1"/>
        <v>0</v>
      </c>
      <c r="G69" s="351">
        <v>0.08</v>
      </c>
      <c r="H69" s="352">
        <f t="shared" si="0"/>
        <v>0</v>
      </c>
      <c r="I69" s="349"/>
      <c r="J69" s="353"/>
      <c r="K69" s="454"/>
      <c r="L69" s="452"/>
      <c r="M69" s="457"/>
      <c r="N69" s="458"/>
    </row>
    <row r="70" spans="1:14" s="30" customFormat="1" ht="56.25" customHeight="1">
      <c r="A70" s="12">
        <v>68</v>
      </c>
      <c r="B70" s="243" t="s">
        <v>281</v>
      </c>
      <c r="C70" s="450">
        <v>30</v>
      </c>
      <c r="D70" s="348" t="s">
        <v>11</v>
      </c>
      <c r="E70" s="349"/>
      <c r="F70" s="350">
        <f t="shared" si="1"/>
        <v>0</v>
      </c>
      <c r="G70" s="351">
        <v>0.08</v>
      </c>
      <c r="H70" s="352">
        <f t="shared" si="0"/>
        <v>0</v>
      </c>
      <c r="I70" s="349"/>
      <c r="J70" s="353"/>
      <c r="K70" s="454"/>
      <c r="L70" s="452"/>
      <c r="M70" s="457"/>
      <c r="N70" s="458"/>
    </row>
    <row r="71" spans="1:14" s="30" customFormat="1" ht="60" customHeight="1">
      <c r="A71" s="12">
        <v>69</v>
      </c>
      <c r="B71" s="243" t="s">
        <v>282</v>
      </c>
      <c r="C71" s="450">
        <v>160</v>
      </c>
      <c r="D71" s="348" t="s">
        <v>11</v>
      </c>
      <c r="E71" s="349"/>
      <c r="F71" s="350">
        <f t="shared" si="1"/>
        <v>0</v>
      </c>
      <c r="G71" s="351">
        <v>0.08</v>
      </c>
      <c r="H71" s="352">
        <f t="shared" si="0"/>
        <v>0</v>
      </c>
      <c r="I71" s="349"/>
      <c r="J71" s="353"/>
      <c r="K71" s="454"/>
      <c r="L71" s="452"/>
      <c r="M71" s="457"/>
      <c r="N71" s="458"/>
    </row>
    <row r="72" spans="1:14" s="30" customFormat="1" ht="35.25" customHeight="1">
      <c r="A72" s="12">
        <v>70</v>
      </c>
      <c r="B72" s="243" t="s">
        <v>283</v>
      </c>
      <c r="C72" s="450">
        <v>540</v>
      </c>
      <c r="D72" s="348" t="s">
        <v>11</v>
      </c>
      <c r="E72" s="349"/>
      <c r="F72" s="350">
        <f t="shared" si="1"/>
        <v>0</v>
      </c>
      <c r="G72" s="351">
        <v>0.08</v>
      </c>
      <c r="H72" s="352">
        <f t="shared" si="0"/>
        <v>0</v>
      </c>
      <c r="I72" s="349"/>
      <c r="J72" s="353"/>
      <c r="K72" s="454"/>
      <c r="L72" s="452"/>
      <c r="M72" s="457"/>
      <c r="N72" s="458"/>
    </row>
    <row r="73" spans="1:14" s="30" customFormat="1" ht="33.75" customHeight="1">
      <c r="A73" s="12">
        <v>71</v>
      </c>
      <c r="B73" s="243" t="s">
        <v>284</v>
      </c>
      <c r="C73" s="450">
        <v>120</v>
      </c>
      <c r="D73" s="348" t="s">
        <v>11</v>
      </c>
      <c r="E73" s="349"/>
      <c r="F73" s="350">
        <f t="shared" si="1"/>
        <v>0</v>
      </c>
      <c r="G73" s="351">
        <v>0.08</v>
      </c>
      <c r="H73" s="352">
        <f t="shared" si="0"/>
        <v>0</v>
      </c>
      <c r="I73" s="349"/>
      <c r="J73" s="353"/>
      <c r="K73" s="454"/>
      <c r="L73" s="452"/>
      <c r="M73" s="457"/>
      <c r="N73" s="458"/>
    </row>
    <row r="74" spans="1:14" s="30" customFormat="1" ht="37.5">
      <c r="A74" s="12">
        <v>72</v>
      </c>
      <c r="B74" s="243" t="s">
        <v>87</v>
      </c>
      <c r="C74" s="450">
        <v>100</v>
      </c>
      <c r="D74" s="348" t="s">
        <v>11</v>
      </c>
      <c r="E74" s="349"/>
      <c r="F74" s="350">
        <f t="shared" si="1"/>
        <v>0</v>
      </c>
      <c r="G74" s="351">
        <v>0.08</v>
      </c>
      <c r="H74" s="352">
        <f t="shared" si="0"/>
        <v>0</v>
      </c>
      <c r="I74" s="349"/>
      <c r="J74" s="353"/>
      <c r="K74" s="454"/>
      <c r="L74" s="452"/>
      <c r="M74" s="457"/>
      <c r="N74" s="458"/>
    </row>
    <row r="75" spans="1:14" s="30" customFormat="1" ht="30" customHeight="1">
      <c r="A75" s="12">
        <v>73</v>
      </c>
      <c r="B75" s="242" t="s">
        <v>285</v>
      </c>
      <c r="C75" s="450">
        <v>690</v>
      </c>
      <c r="D75" s="348" t="s">
        <v>11</v>
      </c>
      <c r="E75" s="349"/>
      <c r="F75" s="350">
        <f t="shared" si="1"/>
        <v>0</v>
      </c>
      <c r="G75" s="351">
        <v>0.08</v>
      </c>
      <c r="H75" s="352">
        <f t="shared" si="0"/>
        <v>0</v>
      </c>
      <c r="I75" s="349"/>
      <c r="J75" s="353"/>
      <c r="K75" s="454"/>
      <c r="L75" s="452"/>
      <c r="M75" s="457"/>
      <c r="N75" s="458"/>
    </row>
    <row r="76" spans="1:14" s="30" customFormat="1" ht="24" customHeight="1">
      <c r="A76" s="12">
        <v>74</v>
      </c>
      <c r="B76" s="243" t="s">
        <v>88</v>
      </c>
      <c r="C76" s="450">
        <v>700</v>
      </c>
      <c r="D76" s="348" t="s">
        <v>11</v>
      </c>
      <c r="E76" s="349"/>
      <c r="F76" s="350">
        <f t="shared" si="1"/>
        <v>0</v>
      </c>
      <c r="G76" s="351">
        <v>0.08</v>
      </c>
      <c r="H76" s="352">
        <f t="shared" si="0"/>
        <v>0</v>
      </c>
      <c r="I76" s="349"/>
      <c r="J76" s="353"/>
      <c r="K76" s="454"/>
      <c r="L76" s="452"/>
      <c r="M76" s="457"/>
      <c r="N76" s="458"/>
    </row>
    <row r="77" spans="1:14" s="30" customFormat="1" ht="67.5" customHeight="1">
      <c r="A77" s="12">
        <v>75</v>
      </c>
      <c r="B77" s="243" t="s">
        <v>286</v>
      </c>
      <c r="C77" s="450">
        <v>4100</v>
      </c>
      <c r="D77" s="348" t="s">
        <v>11</v>
      </c>
      <c r="E77" s="349"/>
      <c r="F77" s="350">
        <f t="shared" si="1"/>
        <v>0</v>
      </c>
      <c r="G77" s="351">
        <v>0.08</v>
      </c>
      <c r="H77" s="352">
        <f t="shared" si="0"/>
        <v>0</v>
      </c>
      <c r="I77" s="349"/>
      <c r="J77" s="353"/>
      <c r="K77" s="454"/>
      <c r="L77" s="452"/>
      <c r="M77" s="457"/>
      <c r="N77" s="458"/>
    </row>
    <row r="78" spans="1:14" s="30" customFormat="1" ht="93.75">
      <c r="A78" s="12">
        <v>76</v>
      </c>
      <c r="B78" s="243" t="s">
        <v>287</v>
      </c>
      <c r="C78" s="450">
        <v>45</v>
      </c>
      <c r="D78" s="348" t="s">
        <v>11</v>
      </c>
      <c r="E78" s="349"/>
      <c r="F78" s="350">
        <f t="shared" si="1"/>
        <v>0</v>
      </c>
      <c r="G78" s="351">
        <v>0.08</v>
      </c>
      <c r="H78" s="352">
        <f t="shared" si="0"/>
        <v>0</v>
      </c>
      <c r="I78" s="349"/>
      <c r="J78" s="353"/>
      <c r="K78" s="454"/>
      <c r="L78" s="452"/>
      <c r="M78" s="457"/>
      <c r="N78" s="458"/>
    </row>
    <row r="79" spans="1:14" s="30" customFormat="1" ht="37.5">
      <c r="A79" s="12">
        <v>77</v>
      </c>
      <c r="B79" s="245" t="s">
        <v>89</v>
      </c>
      <c r="C79" s="450">
        <v>250</v>
      </c>
      <c r="D79" s="348" t="s">
        <v>11</v>
      </c>
      <c r="E79" s="349"/>
      <c r="F79" s="350">
        <f t="shared" si="1"/>
        <v>0</v>
      </c>
      <c r="G79" s="351">
        <v>0.08</v>
      </c>
      <c r="H79" s="352">
        <f t="shared" si="0"/>
        <v>0</v>
      </c>
      <c r="I79" s="349"/>
      <c r="J79" s="353"/>
      <c r="K79" s="454"/>
      <c r="L79" s="452"/>
      <c r="M79" s="457"/>
      <c r="N79" s="458"/>
    </row>
    <row r="80" spans="1:14" s="30" customFormat="1" ht="93.75">
      <c r="A80" s="12">
        <v>78</v>
      </c>
      <c r="B80" s="243" t="s">
        <v>288</v>
      </c>
      <c r="C80" s="450">
        <v>5</v>
      </c>
      <c r="D80" s="348" t="s">
        <v>29</v>
      </c>
      <c r="E80" s="349"/>
      <c r="F80" s="350">
        <f t="shared" si="1"/>
        <v>0</v>
      </c>
      <c r="G80" s="351">
        <v>0.08</v>
      </c>
      <c r="H80" s="352">
        <f t="shared" si="0"/>
        <v>0</v>
      </c>
      <c r="I80" s="349"/>
      <c r="J80" s="353"/>
      <c r="K80" s="454"/>
      <c r="L80" s="452"/>
      <c r="M80" s="457"/>
      <c r="N80" s="458"/>
    </row>
    <row r="81" spans="1:14" s="30" customFormat="1" ht="39.75" customHeight="1">
      <c r="A81" s="12">
        <v>79</v>
      </c>
      <c r="B81" s="245" t="s">
        <v>90</v>
      </c>
      <c r="C81" s="450">
        <v>6350</v>
      </c>
      <c r="D81" s="348" t="s">
        <v>11</v>
      </c>
      <c r="E81" s="349"/>
      <c r="F81" s="350">
        <f t="shared" si="1"/>
        <v>0</v>
      </c>
      <c r="G81" s="351">
        <v>0.08</v>
      </c>
      <c r="H81" s="352">
        <f t="shared" si="0"/>
        <v>0</v>
      </c>
      <c r="I81" s="349"/>
      <c r="J81" s="353"/>
      <c r="K81" s="454"/>
      <c r="L81" s="452"/>
      <c r="M81" s="457"/>
      <c r="N81" s="458"/>
    </row>
    <row r="82" spans="1:14" s="30" customFormat="1" ht="144.75" customHeight="1">
      <c r="A82" s="12">
        <v>80</v>
      </c>
      <c r="B82" s="243" t="s">
        <v>289</v>
      </c>
      <c r="C82" s="450">
        <v>20</v>
      </c>
      <c r="D82" s="348" t="s">
        <v>11</v>
      </c>
      <c r="E82" s="349"/>
      <c r="F82" s="350">
        <f t="shared" si="1"/>
        <v>0</v>
      </c>
      <c r="G82" s="351">
        <v>0.08</v>
      </c>
      <c r="H82" s="352">
        <f t="shared" si="0"/>
        <v>0</v>
      </c>
      <c r="I82" s="349"/>
      <c r="J82" s="353"/>
      <c r="K82" s="454"/>
      <c r="L82" s="452"/>
      <c r="M82" s="457"/>
      <c r="N82" s="458"/>
    </row>
    <row r="83" spans="1:14" s="30" customFormat="1" ht="93.75">
      <c r="A83" s="12">
        <v>81</v>
      </c>
      <c r="B83" s="243" t="s">
        <v>290</v>
      </c>
      <c r="C83" s="450">
        <v>10</v>
      </c>
      <c r="D83" s="348" t="s">
        <v>11</v>
      </c>
      <c r="E83" s="349"/>
      <c r="F83" s="350">
        <f t="shared" si="1"/>
        <v>0</v>
      </c>
      <c r="G83" s="351">
        <v>0.08</v>
      </c>
      <c r="H83" s="352">
        <f t="shared" si="0"/>
        <v>0</v>
      </c>
      <c r="I83" s="349"/>
      <c r="J83" s="353"/>
      <c r="K83" s="454"/>
      <c r="L83" s="452"/>
      <c r="M83" s="457"/>
      <c r="N83" s="458"/>
    </row>
    <row r="84" spans="1:14" s="30" customFormat="1" ht="93.75">
      <c r="A84" s="12">
        <v>82</v>
      </c>
      <c r="B84" s="243" t="s">
        <v>206</v>
      </c>
      <c r="C84" s="450">
        <v>10</v>
      </c>
      <c r="D84" s="348" t="s">
        <v>11</v>
      </c>
      <c r="E84" s="349"/>
      <c r="F84" s="350">
        <f t="shared" si="1"/>
        <v>0</v>
      </c>
      <c r="G84" s="351">
        <v>0.08</v>
      </c>
      <c r="H84" s="352">
        <f t="shared" si="0"/>
        <v>0</v>
      </c>
      <c r="I84" s="349"/>
      <c r="J84" s="353"/>
      <c r="K84" s="454"/>
      <c r="L84" s="452"/>
      <c r="M84" s="457"/>
      <c r="N84" s="458"/>
    </row>
    <row r="85" spans="1:14" s="30" customFormat="1" ht="62.25" customHeight="1">
      <c r="A85" s="12">
        <v>83</v>
      </c>
      <c r="B85" s="245" t="s">
        <v>91</v>
      </c>
      <c r="C85" s="450">
        <v>200</v>
      </c>
      <c r="D85" s="348" t="s">
        <v>11</v>
      </c>
      <c r="E85" s="349"/>
      <c r="F85" s="350">
        <f t="shared" si="1"/>
        <v>0</v>
      </c>
      <c r="G85" s="351">
        <v>0.08</v>
      </c>
      <c r="H85" s="352">
        <f t="shared" si="0"/>
        <v>0</v>
      </c>
      <c r="I85" s="349"/>
      <c r="J85" s="353"/>
      <c r="K85" s="454"/>
      <c r="L85" s="452"/>
      <c r="M85" s="457"/>
      <c r="N85" s="458"/>
    </row>
    <row r="86" spans="1:14" s="30" customFormat="1" ht="93.75">
      <c r="A86" s="12">
        <v>84</v>
      </c>
      <c r="B86" s="242" t="s">
        <v>291</v>
      </c>
      <c r="C86" s="450">
        <v>12.5</v>
      </c>
      <c r="D86" s="348" t="s">
        <v>11</v>
      </c>
      <c r="E86" s="349"/>
      <c r="F86" s="350">
        <f t="shared" si="1"/>
        <v>0</v>
      </c>
      <c r="G86" s="351">
        <v>0.08</v>
      </c>
      <c r="H86" s="352">
        <f t="shared" si="0"/>
        <v>0</v>
      </c>
      <c r="I86" s="349"/>
      <c r="J86" s="353"/>
      <c r="K86" s="454"/>
      <c r="L86" s="452"/>
      <c r="M86" s="457"/>
      <c r="N86" s="458"/>
    </row>
    <row r="87" spans="1:14" s="30" customFormat="1" ht="112.5">
      <c r="A87" s="12">
        <v>85</v>
      </c>
      <c r="B87" s="243" t="s">
        <v>292</v>
      </c>
      <c r="C87" s="450">
        <v>7500</v>
      </c>
      <c r="D87" s="348" t="s">
        <v>29</v>
      </c>
      <c r="E87" s="349"/>
      <c r="F87" s="350">
        <f t="shared" si="1"/>
        <v>0</v>
      </c>
      <c r="G87" s="351">
        <v>0.08</v>
      </c>
      <c r="H87" s="352">
        <f t="shared" si="0"/>
        <v>0</v>
      </c>
      <c r="I87" s="349"/>
      <c r="J87" s="353"/>
      <c r="K87" s="454"/>
      <c r="L87" s="452"/>
      <c r="M87" s="457"/>
      <c r="N87" s="458"/>
    </row>
    <row r="88" spans="1:14" s="30" customFormat="1" ht="63" customHeight="1">
      <c r="A88" s="12">
        <v>86</v>
      </c>
      <c r="B88" s="245" t="s">
        <v>92</v>
      </c>
      <c r="C88" s="450">
        <v>25</v>
      </c>
      <c r="D88" s="348" t="s">
        <v>11</v>
      </c>
      <c r="E88" s="349"/>
      <c r="F88" s="350">
        <f t="shared" si="1"/>
        <v>0</v>
      </c>
      <c r="G88" s="351">
        <v>0.08</v>
      </c>
      <c r="H88" s="352">
        <f t="shared" si="0"/>
        <v>0</v>
      </c>
      <c r="I88" s="349"/>
      <c r="J88" s="353"/>
      <c r="K88" s="454"/>
      <c r="L88" s="452"/>
      <c r="M88" s="457"/>
      <c r="N88" s="458"/>
    </row>
    <row r="89" spans="1:14" s="30" customFormat="1" ht="66.75" customHeight="1">
      <c r="A89" s="12">
        <v>87</v>
      </c>
      <c r="B89" s="243" t="s">
        <v>293</v>
      </c>
      <c r="C89" s="450">
        <v>105</v>
      </c>
      <c r="D89" s="348" t="s">
        <v>11</v>
      </c>
      <c r="E89" s="349"/>
      <c r="F89" s="350">
        <f t="shared" si="1"/>
        <v>0</v>
      </c>
      <c r="G89" s="351">
        <v>0.08</v>
      </c>
      <c r="H89" s="352">
        <f t="shared" si="0"/>
        <v>0</v>
      </c>
      <c r="I89" s="349"/>
      <c r="J89" s="353"/>
      <c r="K89" s="454"/>
      <c r="L89" s="452"/>
      <c r="M89" s="457"/>
      <c r="N89" s="458"/>
    </row>
    <row r="90" spans="1:14" s="30" customFormat="1" ht="63.75" customHeight="1">
      <c r="A90" s="12">
        <v>88</v>
      </c>
      <c r="B90" s="243" t="s">
        <v>294</v>
      </c>
      <c r="C90" s="450">
        <v>17</v>
      </c>
      <c r="D90" s="348" t="s">
        <v>11</v>
      </c>
      <c r="E90" s="349"/>
      <c r="F90" s="350">
        <f t="shared" si="1"/>
        <v>0</v>
      </c>
      <c r="G90" s="351">
        <v>0.08</v>
      </c>
      <c r="H90" s="352">
        <f t="shared" si="0"/>
        <v>0</v>
      </c>
      <c r="I90" s="349"/>
      <c r="J90" s="353"/>
      <c r="K90" s="454"/>
      <c r="L90" s="452"/>
      <c r="M90" s="457"/>
      <c r="N90" s="458"/>
    </row>
    <row r="91" spans="1:14" s="30" customFormat="1" ht="33" customHeight="1">
      <c r="A91" s="12">
        <v>89</v>
      </c>
      <c r="B91" s="243" t="s">
        <v>93</v>
      </c>
      <c r="C91" s="450">
        <v>0.5</v>
      </c>
      <c r="D91" s="348" t="s">
        <v>11</v>
      </c>
      <c r="E91" s="349"/>
      <c r="F91" s="350">
        <f t="shared" si="1"/>
        <v>0</v>
      </c>
      <c r="G91" s="351">
        <v>0.08</v>
      </c>
      <c r="H91" s="352">
        <f t="shared" si="0"/>
        <v>0</v>
      </c>
      <c r="I91" s="349"/>
      <c r="J91" s="353"/>
      <c r="K91" s="454"/>
      <c r="L91" s="452"/>
      <c r="M91" s="457"/>
      <c r="N91" s="458"/>
    </row>
    <row r="92" spans="1:14" s="30" customFormat="1" ht="34.5" customHeight="1">
      <c r="A92" s="12">
        <v>90</v>
      </c>
      <c r="B92" s="246" t="s">
        <v>94</v>
      </c>
      <c r="C92" s="450">
        <v>10</v>
      </c>
      <c r="D92" s="355" t="s">
        <v>11</v>
      </c>
      <c r="E92" s="356"/>
      <c r="F92" s="357">
        <f t="shared" si="1"/>
        <v>0</v>
      </c>
      <c r="G92" s="358">
        <v>0.08</v>
      </c>
      <c r="H92" s="359">
        <f t="shared" si="0"/>
        <v>0</v>
      </c>
      <c r="I92" s="356"/>
      <c r="J92" s="353"/>
      <c r="K92" s="454"/>
      <c r="L92" s="452"/>
      <c r="M92" s="457"/>
      <c r="N92" s="458"/>
    </row>
    <row r="93" spans="1:14" s="30" customFormat="1" ht="33" customHeight="1">
      <c r="A93" s="12">
        <v>91</v>
      </c>
      <c r="B93" s="247" t="s">
        <v>295</v>
      </c>
      <c r="C93" s="450">
        <v>25</v>
      </c>
      <c r="D93" s="360" t="s">
        <v>11</v>
      </c>
      <c r="E93" s="361"/>
      <c r="F93" s="357">
        <f t="shared" si="1"/>
        <v>0</v>
      </c>
      <c r="G93" s="358">
        <v>0.08</v>
      </c>
      <c r="H93" s="359">
        <f t="shared" si="0"/>
        <v>0</v>
      </c>
      <c r="I93" s="361"/>
      <c r="J93" s="353"/>
      <c r="K93" s="454"/>
      <c r="L93" s="452"/>
      <c r="M93" s="457"/>
      <c r="N93" s="458"/>
    </row>
    <row r="94" spans="1:14" s="30" customFormat="1" ht="75">
      <c r="A94" s="183">
        <v>92</v>
      </c>
      <c r="B94" s="247" t="s">
        <v>296</v>
      </c>
      <c r="C94" s="450">
        <v>22.5</v>
      </c>
      <c r="D94" s="360" t="s">
        <v>11</v>
      </c>
      <c r="E94" s="361"/>
      <c r="F94" s="357">
        <f aca="true" t="shared" si="2" ref="F94:F118">ROUND(E94*C94,2)</f>
        <v>0</v>
      </c>
      <c r="G94" s="358">
        <v>0.08</v>
      </c>
      <c r="H94" s="359">
        <f aca="true" t="shared" si="3" ref="H94:H118">ROUND(F94+(F94*G94),2)</f>
        <v>0</v>
      </c>
      <c r="I94" s="361"/>
      <c r="J94" s="353"/>
      <c r="K94" s="454"/>
      <c r="L94" s="452"/>
      <c r="M94" s="457"/>
      <c r="N94" s="458"/>
    </row>
    <row r="95" spans="1:14" s="30" customFormat="1" ht="66" customHeight="1">
      <c r="A95" s="184">
        <v>93</v>
      </c>
      <c r="B95" s="247" t="s">
        <v>297</v>
      </c>
      <c r="C95" s="450">
        <v>15</v>
      </c>
      <c r="D95" s="360" t="s">
        <v>11</v>
      </c>
      <c r="E95" s="361"/>
      <c r="F95" s="357">
        <f t="shared" si="2"/>
        <v>0</v>
      </c>
      <c r="G95" s="358">
        <v>0.08</v>
      </c>
      <c r="H95" s="359">
        <f t="shared" si="3"/>
        <v>0</v>
      </c>
      <c r="I95" s="354"/>
      <c r="J95" s="353"/>
      <c r="K95" s="454"/>
      <c r="L95" s="452"/>
      <c r="M95" s="457"/>
      <c r="N95" s="458"/>
    </row>
    <row r="96" spans="1:14" s="30" customFormat="1" ht="75">
      <c r="A96" s="184">
        <v>94</v>
      </c>
      <c r="B96" s="247" t="s">
        <v>298</v>
      </c>
      <c r="C96" s="450">
        <v>5</v>
      </c>
      <c r="D96" s="360" t="s">
        <v>11</v>
      </c>
      <c r="E96" s="361"/>
      <c r="F96" s="357">
        <f t="shared" si="2"/>
        <v>0</v>
      </c>
      <c r="G96" s="358">
        <v>0.08</v>
      </c>
      <c r="H96" s="359">
        <f t="shared" si="3"/>
        <v>0</v>
      </c>
      <c r="I96" s="354"/>
      <c r="J96" s="250"/>
      <c r="K96" s="454"/>
      <c r="L96" s="452"/>
      <c r="M96" s="457"/>
      <c r="N96" s="458"/>
    </row>
    <row r="97" spans="1:14" s="30" customFormat="1" ht="75">
      <c r="A97" s="184">
        <v>95</v>
      </c>
      <c r="B97" s="247" t="s">
        <v>299</v>
      </c>
      <c r="C97" s="450">
        <v>25</v>
      </c>
      <c r="D97" s="360" t="s">
        <v>11</v>
      </c>
      <c r="E97" s="361"/>
      <c r="F97" s="357">
        <f t="shared" si="2"/>
        <v>0</v>
      </c>
      <c r="G97" s="358">
        <v>0.08</v>
      </c>
      <c r="H97" s="359">
        <f t="shared" si="3"/>
        <v>0</v>
      </c>
      <c r="I97" s="354"/>
      <c r="J97" s="250"/>
      <c r="K97" s="454"/>
      <c r="L97" s="452"/>
      <c r="M97" s="457"/>
      <c r="N97" s="458"/>
    </row>
    <row r="98" spans="1:14" s="30" customFormat="1" ht="75">
      <c r="A98" s="184">
        <v>96</v>
      </c>
      <c r="B98" s="247" t="s">
        <v>300</v>
      </c>
      <c r="C98" s="450">
        <v>10</v>
      </c>
      <c r="D98" s="360" t="s">
        <v>11</v>
      </c>
      <c r="E98" s="361"/>
      <c r="F98" s="357">
        <f t="shared" si="2"/>
        <v>0</v>
      </c>
      <c r="G98" s="358">
        <v>0.08</v>
      </c>
      <c r="H98" s="359">
        <f t="shared" si="3"/>
        <v>0</v>
      </c>
      <c r="I98" s="354"/>
      <c r="J98" s="250"/>
      <c r="K98" s="454"/>
      <c r="L98" s="452"/>
      <c r="M98" s="457"/>
      <c r="N98" s="458"/>
    </row>
    <row r="99" spans="1:14" s="30" customFormat="1" ht="37.5">
      <c r="A99" s="184">
        <v>97</v>
      </c>
      <c r="B99" s="247" t="s">
        <v>301</v>
      </c>
      <c r="C99" s="450">
        <v>5</v>
      </c>
      <c r="D99" s="360" t="s">
        <v>11</v>
      </c>
      <c r="E99" s="361"/>
      <c r="F99" s="357">
        <f t="shared" si="2"/>
        <v>0</v>
      </c>
      <c r="G99" s="358">
        <v>0.08</v>
      </c>
      <c r="H99" s="359">
        <f t="shared" si="3"/>
        <v>0</v>
      </c>
      <c r="I99" s="354"/>
      <c r="J99" s="250"/>
      <c r="K99" s="454"/>
      <c r="L99" s="452"/>
      <c r="M99" s="457"/>
      <c r="N99" s="458"/>
    </row>
    <row r="100" spans="1:14" s="30" customFormat="1" ht="37.5">
      <c r="A100" s="184">
        <v>98</v>
      </c>
      <c r="B100" s="248" t="s">
        <v>337</v>
      </c>
      <c r="C100" s="450">
        <v>20</v>
      </c>
      <c r="D100" s="360" t="s">
        <v>11</v>
      </c>
      <c r="E100" s="361"/>
      <c r="F100" s="357">
        <f t="shared" si="2"/>
        <v>0</v>
      </c>
      <c r="G100" s="358">
        <v>0.08</v>
      </c>
      <c r="H100" s="359">
        <f t="shared" si="3"/>
        <v>0</v>
      </c>
      <c r="I100" s="354"/>
      <c r="J100" s="250"/>
      <c r="K100" s="454"/>
      <c r="L100" s="452"/>
      <c r="M100" s="457"/>
      <c r="N100" s="458"/>
    </row>
    <row r="101" spans="1:14" s="30" customFormat="1" ht="24" customHeight="1">
      <c r="A101" s="184">
        <v>99</v>
      </c>
      <c r="B101" s="249" t="s">
        <v>200</v>
      </c>
      <c r="C101" s="450">
        <v>2.5</v>
      </c>
      <c r="D101" s="360" t="s">
        <v>11</v>
      </c>
      <c r="E101" s="361"/>
      <c r="F101" s="357">
        <f t="shared" si="2"/>
        <v>0</v>
      </c>
      <c r="G101" s="358">
        <v>0.08</v>
      </c>
      <c r="H101" s="359">
        <f t="shared" si="3"/>
        <v>0</v>
      </c>
      <c r="I101" s="354"/>
      <c r="J101" s="250"/>
      <c r="K101" s="454"/>
      <c r="L101" s="452"/>
      <c r="M101" s="457"/>
      <c r="N101" s="458"/>
    </row>
    <row r="102" spans="1:14" s="30" customFormat="1" ht="39" customHeight="1">
      <c r="A102" s="184">
        <v>100</v>
      </c>
      <c r="B102" s="249" t="s">
        <v>202</v>
      </c>
      <c r="C102" s="450">
        <v>25</v>
      </c>
      <c r="D102" s="360" t="s">
        <v>11</v>
      </c>
      <c r="E102" s="361"/>
      <c r="F102" s="357">
        <f t="shared" si="2"/>
        <v>0</v>
      </c>
      <c r="G102" s="358">
        <v>0.08</v>
      </c>
      <c r="H102" s="359">
        <f t="shared" si="3"/>
        <v>0</v>
      </c>
      <c r="I102" s="354"/>
      <c r="J102" s="250"/>
      <c r="K102" s="454"/>
      <c r="L102" s="452"/>
      <c r="M102" s="457"/>
      <c r="N102" s="458"/>
    </row>
    <row r="103" spans="1:14" s="30" customFormat="1" ht="45.75" customHeight="1">
      <c r="A103" s="184">
        <v>101</v>
      </c>
      <c r="B103" s="249" t="s">
        <v>203</v>
      </c>
      <c r="C103" s="450">
        <v>15</v>
      </c>
      <c r="D103" s="360" t="s">
        <v>11</v>
      </c>
      <c r="E103" s="361"/>
      <c r="F103" s="357">
        <f t="shared" si="2"/>
        <v>0</v>
      </c>
      <c r="G103" s="358">
        <v>0.08</v>
      </c>
      <c r="H103" s="359">
        <f t="shared" si="3"/>
        <v>0</v>
      </c>
      <c r="I103" s="354"/>
      <c r="J103" s="250"/>
      <c r="K103" s="454"/>
      <c r="L103" s="452"/>
      <c r="M103" s="457"/>
      <c r="N103" s="458"/>
    </row>
    <row r="104" spans="1:14" s="30" customFormat="1" ht="38.25" customHeight="1">
      <c r="A104" s="184">
        <v>102</v>
      </c>
      <c r="B104" s="249" t="s">
        <v>201</v>
      </c>
      <c r="C104" s="450">
        <v>15</v>
      </c>
      <c r="D104" s="360" t="s">
        <v>11</v>
      </c>
      <c r="E104" s="361"/>
      <c r="F104" s="357">
        <f t="shared" si="2"/>
        <v>0</v>
      </c>
      <c r="G104" s="358">
        <v>0.08</v>
      </c>
      <c r="H104" s="359">
        <f t="shared" si="3"/>
        <v>0</v>
      </c>
      <c r="I104" s="354"/>
      <c r="J104" s="250"/>
      <c r="K104" s="454"/>
      <c r="L104" s="452"/>
      <c r="M104" s="457"/>
      <c r="N104" s="458"/>
    </row>
    <row r="105" spans="1:14" s="30" customFormat="1" ht="95.25" customHeight="1">
      <c r="A105" s="184">
        <v>103</v>
      </c>
      <c r="B105" s="249" t="s">
        <v>302</v>
      </c>
      <c r="C105" s="450">
        <v>250</v>
      </c>
      <c r="D105" s="360" t="s">
        <v>11</v>
      </c>
      <c r="E105" s="361"/>
      <c r="F105" s="357">
        <f t="shared" si="2"/>
        <v>0</v>
      </c>
      <c r="G105" s="358">
        <v>0.08</v>
      </c>
      <c r="H105" s="359">
        <f t="shared" si="3"/>
        <v>0</v>
      </c>
      <c r="I105" s="354"/>
      <c r="J105" s="250"/>
      <c r="K105" s="454"/>
      <c r="L105" s="452"/>
      <c r="M105" s="457"/>
      <c r="N105" s="458"/>
    </row>
    <row r="106" spans="1:14" s="30" customFormat="1" ht="98.25" customHeight="1">
      <c r="A106" s="184">
        <v>104</v>
      </c>
      <c r="B106" s="249" t="s">
        <v>303</v>
      </c>
      <c r="C106" s="450">
        <v>30</v>
      </c>
      <c r="D106" s="360" t="s">
        <v>11</v>
      </c>
      <c r="E106" s="361"/>
      <c r="F106" s="357">
        <f t="shared" si="2"/>
        <v>0</v>
      </c>
      <c r="G106" s="358">
        <v>0.08</v>
      </c>
      <c r="H106" s="359">
        <f t="shared" si="3"/>
        <v>0</v>
      </c>
      <c r="I106" s="354"/>
      <c r="J106" s="250"/>
      <c r="K106" s="454"/>
      <c r="L106" s="452"/>
      <c r="M106" s="457"/>
      <c r="N106" s="458"/>
    </row>
    <row r="107" spans="1:14" s="30" customFormat="1" ht="84" customHeight="1">
      <c r="A107" s="184">
        <v>105</v>
      </c>
      <c r="B107" s="249" t="s">
        <v>304</v>
      </c>
      <c r="C107" s="450">
        <v>40</v>
      </c>
      <c r="D107" s="360" t="s">
        <v>11</v>
      </c>
      <c r="E107" s="361"/>
      <c r="F107" s="357">
        <f t="shared" si="2"/>
        <v>0</v>
      </c>
      <c r="G107" s="358">
        <v>0.08</v>
      </c>
      <c r="H107" s="359">
        <f t="shared" si="3"/>
        <v>0</v>
      </c>
      <c r="I107" s="354"/>
      <c r="J107" s="250"/>
      <c r="K107" s="454"/>
      <c r="L107" s="452"/>
      <c r="M107" s="457"/>
      <c r="N107" s="458"/>
    </row>
    <row r="108" spans="1:14" s="30" customFormat="1" ht="81" customHeight="1">
      <c r="A108" s="30">
        <v>106</v>
      </c>
      <c r="B108" s="249" t="s">
        <v>305</v>
      </c>
      <c r="C108" s="450">
        <v>100</v>
      </c>
      <c r="D108" s="360" t="s">
        <v>11</v>
      </c>
      <c r="E108" s="361"/>
      <c r="F108" s="357">
        <f t="shared" si="2"/>
        <v>0</v>
      </c>
      <c r="G108" s="358">
        <v>0.08</v>
      </c>
      <c r="H108" s="359">
        <f t="shared" si="3"/>
        <v>0</v>
      </c>
      <c r="I108" s="354"/>
      <c r="J108" s="250"/>
      <c r="K108" s="454"/>
      <c r="L108" s="452"/>
      <c r="M108" s="457"/>
      <c r="N108" s="458"/>
    </row>
    <row r="109" spans="1:14" s="30" customFormat="1" ht="39" customHeight="1">
      <c r="A109" s="184">
        <v>107</v>
      </c>
      <c r="B109" s="249" t="s">
        <v>306</v>
      </c>
      <c r="C109" s="450">
        <v>32.5</v>
      </c>
      <c r="D109" s="360" t="s">
        <v>11</v>
      </c>
      <c r="E109" s="361"/>
      <c r="F109" s="357">
        <f t="shared" si="2"/>
        <v>0</v>
      </c>
      <c r="G109" s="358">
        <v>0.08</v>
      </c>
      <c r="H109" s="359">
        <f t="shared" si="3"/>
        <v>0</v>
      </c>
      <c r="I109" s="354"/>
      <c r="J109" s="250"/>
      <c r="K109" s="454"/>
      <c r="L109" s="452"/>
      <c r="M109" s="457"/>
      <c r="N109" s="458"/>
    </row>
    <row r="110" spans="1:14" s="30" customFormat="1" ht="76.5" customHeight="1">
      <c r="A110" s="184">
        <v>108</v>
      </c>
      <c r="B110" s="249" t="s">
        <v>307</v>
      </c>
      <c r="C110" s="450">
        <v>5</v>
      </c>
      <c r="D110" s="360" t="s">
        <v>11</v>
      </c>
      <c r="E110" s="361"/>
      <c r="F110" s="357">
        <f t="shared" si="2"/>
        <v>0</v>
      </c>
      <c r="G110" s="358">
        <v>0.08</v>
      </c>
      <c r="H110" s="359">
        <f t="shared" si="3"/>
        <v>0</v>
      </c>
      <c r="I110" s="354"/>
      <c r="J110" s="250"/>
      <c r="K110" s="454"/>
      <c r="L110" s="452"/>
      <c r="M110" s="457"/>
      <c r="N110" s="458"/>
    </row>
    <row r="111" spans="1:14" s="30" customFormat="1" ht="58.5" customHeight="1">
      <c r="A111" s="184">
        <v>109</v>
      </c>
      <c r="B111" s="249" t="s">
        <v>308</v>
      </c>
      <c r="C111" s="450">
        <v>2.5</v>
      </c>
      <c r="D111" s="360" t="s">
        <v>11</v>
      </c>
      <c r="E111" s="361"/>
      <c r="F111" s="357">
        <f t="shared" si="2"/>
        <v>0</v>
      </c>
      <c r="G111" s="358">
        <v>0.08</v>
      </c>
      <c r="H111" s="359">
        <f t="shared" si="3"/>
        <v>0</v>
      </c>
      <c r="I111" s="354"/>
      <c r="J111" s="250"/>
      <c r="K111" s="454"/>
      <c r="L111" s="452"/>
      <c r="M111" s="457"/>
      <c r="N111" s="458"/>
    </row>
    <row r="112" spans="1:14" s="30" customFormat="1" ht="63.75" customHeight="1">
      <c r="A112" s="184">
        <v>110</v>
      </c>
      <c r="B112" s="249" t="s">
        <v>309</v>
      </c>
      <c r="C112" s="450">
        <v>1</v>
      </c>
      <c r="D112" s="362" t="s">
        <v>11</v>
      </c>
      <c r="E112" s="363"/>
      <c r="F112" s="357">
        <f t="shared" si="2"/>
        <v>0</v>
      </c>
      <c r="G112" s="358">
        <v>0.08</v>
      </c>
      <c r="H112" s="359">
        <f t="shared" si="3"/>
        <v>0</v>
      </c>
      <c r="I112" s="363"/>
      <c r="J112" s="250"/>
      <c r="K112" s="454"/>
      <c r="L112" s="452"/>
      <c r="M112" s="459"/>
      <c r="N112" s="458"/>
    </row>
    <row r="113" spans="1:14" s="30" customFormat="1" ht="60" customHeight="1">
      <c r="A113" s="184">
        <v>111</v>
      </c>
      <c r="B113" s="249" t="s">
        <v>310</v>
      </c>
      <c r="C113" s="450">
        <v>1</v>
      </c>
      <c r="D113" s="362" t="s">
        <v>11</v>
      </c>
      <c r="E113" s="363"/>
      <c r="F113" s="357">
        <f t="shared" si="2"/>
        <v>0</v>
      </c>
      <c r="G113" s="358">
        <v>0.08</v>
      </c>
      <c r="H113" s="359">
        <f t="shared" si="3"/>
        <v>0</v>
      </c>
      <c r="I113" s="363"/>
      <c r="J113" s="250"/>
      <c r="K113" s="454"/>
      <c r="L113" s="452"/>
      <c r="M113" s="459"/>
      <c r="N113" s="458"/>
    </row>
    <row r="114" spans="1:14" s="30" customFormat="1" ht="66" customHeight="1">
      <c r="A114" s="164">
        <v>112</v>
      </c>
      <c r="B114" s="249" t="s">
        <v>311</v>
      </c>
      <c r="C114" s="450">
        <v>1</v>
      </c>
      <c r="D114" s="362" t="s">
        <v>11</v>
      </c>
      <c r="E114" s="363"/>
      <c r="F114" s="357">
        <f t="shared" si="2"/>
        <v>0</v>
      </c>
      <c r="G114" s="358">
        <v>0.08</v>
      </c>
      <c r="H114" s="359">
        <f t="shared" si="3"/>
        <v>0</v>
      </c>
      <c r="I114" s="363"/>
      <c r="J114" s="250"/>
      <c r="K114" s="454"/>
      <c r="L114" s="452"/>
      <c r="M114" s="459"/>
      <c r="N114" s="458"/>
    </row>
    <row r="115" spans="1:14" s="1" customFormat="1" ht="36" customHeight="1">
      <c r="A115" s="164">
        <v>113</v>
      </c>
      <c r="B115" s="249" t="s">
        <v>338</v>
      </c>
      <c r="C115" s="450">
        <v>425</v>
      </c>
      <c r="D115" s="364" t="s">
        <v>11</v>
      </c>
      <c r="E115" s="363"/>
      <c r="F115" s="357">
        <f t="shared" si="2"/>
        <v>0</v>
      </c>
      <c r="G115" s="358">
        <v>0.08</v>
      </c>
      <c r="H115" s="359">
        <f t="shared" si="3"/>
        <v>0</v>
      </c>
      <c r="I115" s="363"/>
      <c r="J115" s="336"/>
      <c r="K115" s="453"/>
      <c r="L115" s="451"/>
      <c r="M115" s="459"/>
      <c r="N115" s="456"/>
    </row>
    <row r="116" spans="1:14" s="1" customFormat="1" ht="45" customHeight="1">
      <c r="A116" s="164">
        <v>114</v>
      </c>
      <c r="B116" s="249" t="s">
        <v>312</v>
      </c>
      <c r="C116" s="450">
        <v>10</v>
      </c>
      <c r="D116" s="364" t="s">
        <v>11</v>
      </c>
      <c r="E116" s="363"/>
      <c r="F116" s="357">
        <f t="shared" si="2"/>
        <v>0</v>
      </c>
      <c r="G116" s="358">
        <v>0.08</v>
      </c>
      <c r="H116" s="359">
        <f t="shared" si="3"/>
        <v>0</v>
      </c>
      <c r="I116" s="363"/>
      <c r="J116" s="336"/>
      <c r="K116" s="453"/>
      <c r="L116" s="451"/>
      <c r="M116" s="459"/>
      <c r="N116" s="456"/>
    </row>
    <row r="117" spans="1:14" s="1" customFormat="1" ht="39" customHeight="1">
      <c r="A117" s="164">
        <v>115</v>
      </c>
      <c r="B117" s="249" t="s">
        <v>313</v>
      </c>
      <c r="C117" s="450">
        <v>10</v>
      </c>
      <c r="D117" s="364" t="s">
        <v>11</v>
      </c>
      <c r="E117" s="402"/>
      <c r="F117" s="357">
        <f t="shared" si="2"/>
        <v>0</v>
      </c>
      <c r="G117" s="358">
        <v>0.08</v>
      </c>
      <c r="H117" s="359">
        <f t="shared" si="3"/>
        <v>0</v>
      </c>
      <c r="I117" s="402"/>
      <c r="J117" s="336"/>
      <c r="K117" s="455"/>
      <c r="L117" s="451"/>
      <c r="M117" s="459"/>
      <c r="N117" s="456"/>
    </row>
    <row r="118" spans="1:14" s="1" customFormat="1" ht="174.75" customHeight="1">
      <c r="A118" s="164">
        <v>116</v>
      </c>
      <c r="B118" s="249" t="s">
        <v>398</v>
      </c>
      <c r="C118" s="450">
        <v>150</v>
      </c>
      <c r="D118" s="365" t="s">
        <v>11</v>
      </c>
      <c r="E118" s="363"/>
      <c r="F118" s="403">
        <f t="shared" si="2"/>
        <v>0</v>
      </c>
      <c r="G118" s="404">
        <v>0.08</v>
      </c>
      <c r="H118" s="405">
        <f t="shared" si="3"/>
        <v>0</v>
      </c>
      <c r="I118" s="363"/>
      <c r="J118" s="347"/>
      <c r="K118" s="453"/>
      <c r="L118" s="451"/>
      <c r="M118" s="459"/>
      <c r="N118" s="456"/>
    </row>
    <row r="119" spans="1:14" s="1" customFormat="1" ht="20.25" customHeight="1">
      <c r="A119"/>
      <c r="B119"/>
      <c r="C119" s="76"/>
      <c r="D119" s="59"/>
      <c r="E119" s="52"/>
      <c r="F119" s="425">
        <f>SUM(F4:F118)</f>
        <v>0</v>
      </c>
      <c r="G119" s="339"/>
      <c r="H119" s="426">
        <f>SUM(H4:H118)</f>
        <v>0</v>
      </c>
      <c r="I119" s="339"/>
      <c r="J119" s="336"/>
      <c r="K119" s="336"/>
      <c r="L119" s="456"/>
      <c r="M119" s="456"/>
      <c r="N119" s="456"/>
    </row>
    <row r="120" spans="1:14" s="1" customFormat="1" ht="41.25" customHeight="1">
      <c r="A120"/>
      <c r="B120"/>
      <c r="C120" s="76"/>
      <c r="D120" s="59"/>
      <c r="E120" s="52"/>
      <c r="F120" s="339"/>
      <c r="G120" s="339"/>
      <c r="H120" s="426"/>
      <c r="I120" s="339"/>
      <c r="J120" s="336"/>
      <c r="K120" s="336"/>
      <c r="L120" s="456"/>
      <c r="M120" s="456"/>
      <c r="N120" s="456"/>
    </row>
    <row r="121" spans="1:9" s="1" customFormat="1" ht="15">
      <c r="A121"/>
      <c r="B121"/>
      <c r="C121" s="76"/>
      <c r="D121" s="59"/>
      <c r="E121" s="52"/>
      <c r="F121" s="52"/>
      <c r="G121" s="52"/>
      <c r="H121" s="75"/>
      <c r="I121" s="78"/>
    </row>
    <row r="122" spans="1:9" s="1" customFormat="1" ht="15">
      <c r="A122"/>
      <c r="B122"/>
      <c r="C122" s="76"/>
      <c r="D122" s="59"/>
      <c r="E122" s="52"/>
      <c r="F122" s="52"/>
      <c r="G122" s="52"/>
      <c r="H122" s="75"/>
      <c r="I122" s="78"/>
    </row>
    <row r="123" spans="1:9" s="1" customFormat="1" ht="15">
      <c r="A123"/>
      <c r="B123"/>
      <c r="C123" s="76"/>
      <c r="D123" s="59"/>
      <c r="E123" s="52"/>
      <c r="F123" s="52"/>
      <c r="G123" s="52"/>
      <c r="H123" s="75"/>
      <c r="I123" s="78"/>
    </row>
    <row r="124" spans="1:9" s="1" customFormat="1" ht="15">
      <c r="A124"/>
      <c r="B124"/>
      <c r="C124" s="76"/>
      <c r="D124" s="59"/>
      <c r="E124" s="52"/>
      <c r="F124" s="52"/>
      <c r="G124" s="52"/>
      <c r="H124" s="75"/>
      <c r="I124" s="78"/>
    </row>
    <row r="125" ht="17.25" customHeight="1">
      <c r="L125" s="19"/>
    </row>
    <row r="133" spans="2:9" ht="15">
      <c r="B133" s="76"/>
      <c r="C133" s="59"/>
      <c r="D133" s="52"/>
      <c r="G133" s="75"/>
      <c r="H133" s="78"/>
      <c r="I133"/>
    </row>
    <row r="134" spans="2:9" ht="15">
      <c r="B134" s="76"/>
      <c r="C134" s="59"/>
      <c r="D134" s="52"/>
      <c r="G134" s="75"/>
      <c r="H134" s="78"/>
      <c r="I134"/>
    </row>
    <row r="135" spans="2:9" ht="15">
      <c r="B135" s="76"/>
      <c r="C135" s="59"/>
      <c r="D135" s="52"/>
      <c r="G135" s="75"/>
      <c r="H135" s="78"/>
      <c r="I135"/>
    </row>
    <row r="136" spans="2:9" ht="15" customHeight="1">
      <c r="B136" s="76"/>
      <c r="C136" s="59"/>
      <c r="D136" s="52"/>
      <c r="G136" s="75"/>
      <c r="H136" s="78"/>
      <c r="I136"/>
    </row>
    <row r="137" spans="2:9" ht="15">
      <c r="B137" s="76"/>
      <c r="C137" s="59"/>
      <c r="D137" s="52"/>
      <c r="G137" s="75"/>
      <c r="H137" s="78"/>
      <c r="I137"/>
    </row>
    <row r="138" spans="2:9" ht="15">
      <c r="B138" s="76"/>
      <c r="C138" s="59"/>
      <c r="D138" s="52"/>
      <c r="G138" s="75"/>
      <c r="H138" s="78"/>
      <c r="I138"/>
    </row>
    <row r="139" spans="2:9" ht="15">
      <c r="B139" s="76"/>
      <c r="C139" s="59"/>
      <c r="D139" s="52"/>
      <c r="G139" s="75"/>
      <c r="H139" s="78"/>
      <c r="I139"/>
    </row>
    <row r="140" spans="2:9" ht="15">
      <c r="B140" s="76"/>
      <c r="C140" s="59"/>
      <c r="D140" s="52"/>
      <c r="G140" s="75"/>
      <c r="H140" s="78"/>
      <c r="I140"/>
    </row>
    <row r="141" spans="2:9" ht="15">
      <c r="B141" s="76"/>
      <c r="C141" s="59"/>
      <c r="D141" s="52"/>
      <c r="G141" s="75"/>
      <c r="H141" s="78"/>
      <c r="I141"/>
    </row>
    <row r="142" spans="2:9" ht="15">
      <c r="B142" s="76"/>
      <c r="C142" s="59"/>
      <c r="D142" s="52"/>
      <c r="G142" s="75"/>
      <c r="H142" s="78"/>
      <c r="I142"/>
    </row>
    <row r="143" spans="2:9" ht="15">
      <c r="B143" s="76"/>
      <c r="C143" s="59"/>
      <c r="D143" s="52"/>
      <c r="G143" s="75"/>
      <c r="H143" s="78"/>
      <c r="I143"/>
    </row>
    <row r="144" spans="2:9" ht="15">
      <c r="B144" s="76"/>
      <c r="C144" s="59"/>
      <c r="D144" s="52"/>
      <c r="G144" s="75"/>
      <c r="H144" s="78"/>
      <c r="I144"/>
    </row>
    <row r="145" spans="2:9" ht="15">
      <c r="B145" s="76"/>
      <c r="C145" s="59"/>
      <c r="D145" s="52"/>
      <c r="G145" s="75"/>
      <c r="H145" s="78"/>
      <c r="I145"/>
    </row>
    <row r="146" spans="2:9" ht="15">
      <c r="B146" s="76"/>
      <c r="C146" s="59"/>
      <c r="D146" s="52"/>
      <c r="G146" s="75"/>
      <c r="H146" s="78"/>
      <c r="I146"/>
    </row>
    <row r="147" spans="2:9" ht="15">
      <c r="B147" s="76"/>
      <c r="C147" s="59"/>
      <c r="D147" s="52"/>
      <c r="G147" s="75"/>
      <c r="H147" s="78"/>
      <c r="I147"/>
    </row>
    <row r="148" spans="2:9" ht="15">
      <c r="B148" s="76"/>
      <c r="C148" s="59"/>
      <c r="D148" s="52"/>
      <c r="G148" s="75"/>
      <c r="H148" s="78"/>
      <c r="I148"/>
    </row>
    <row r="149" spans="2:9" ht="15">
      <c r="B149" s="76"/>
      <c r="C149" s="59"/>
      <c r="D149" s="52"/>
      <c r="G149" s="75"/>
      <c r="H149" s="78"/>
      <c r="I149"/>
    </row>
    <row r="150" spans="2:9" ht="15">
      <c r="B150" s="76"/>
      <c r="C150" s="59"/>
      <c r="D150" s="52"/>
      <c r="G150" s="75"/>
      <c r="H150" s="78"/>
      <c r="I150"/>
    </row>
  </sheetData>
  <sheetProtection selectLockedCells="1" selectUnlockedCells="1"/>
  <mergeCells count="1">
    <mergeCell ref="B1:H1"/>
  </mergeCells>
  <printOptions horizontalCentered="1" verticalCentered="1"/>
  <pageMargins left="0.2361111111111111" right="0.2361111111111111" top="0.7479166666666667" bottom="0.7479166666666667" header="0.5118055555555555" footer="0.5118055555555555"/>
  <pageSetup fitToHeight="0" fitToWidth="1" horizontalDpi="300" verticalDpi="300" orientation="landscape"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CK35"/>
  <sheetViews>
    <sheetView zoomScalePageLayoutView="0" workbookViewId="0" topLeftCell="C1">
      <selection activeCell="E4" sqref="E4:E22"/>
    </sheetView>
  </sheetViews>
  <sheetFormatPr defaultColWidth="8.796875" defaultRowHeight="14.25"/>
  <cols>
    <col min="1" max="1" width="3.59765625" style="1" customWidth="1"/>
    <col min="2" max="2" width="38.8984375" style="1" customWidth="1"/>
    <col min="3" max="4" width="9" style="40" customWidth="1"/>
    <col min="5" max="5" width="16.5" style="40" customWidth="1"/>
    <col min="6" max="6" width="12.3984375" style="40" customWidth="1"/>
    <col min="7" max="7" width="14.59765625" style="40" customWidth="1"/>
    <col min="8" max="8" width="14.3984375" style="81" customWidth="1"/>
    <col min="9" max="9" width="9.19921875" style="77" customWidth="1"/>
    <col min="10" max="10" width="8.69921875" style="0" hidden="1" customWidth="1"/>
    <col min="11" max="11" width="12" style="0" customWidth="1"/>
  </cols>
  <sheetData>
    <row r="1" spans="1:11" ht="14.25" customHeight="1">
      <c r="A1" s="483" t="s">
        <v>95</v>
      </c>
      <c r="B1" s="483"/>
      <c r="C1" s="483"/>
      <c r="D1" s="483"/>
      <c r="E1" s="483"/>
      <c r="F1" s="483"/>
      <c r="G1" s="483"/>
      <c r="H1" s="483"/>
      <c r="I1" s="483"/>
      <c r="J1" s="483"/>
      <c r="K1" s="290"/>
    </row>
    <row r="3" spans="1:11" s="14" customFormat="1" ht="33" customHeight="1">
      <c r="A3" s="3"/>
      <c r="B3" s="3" t="s">
        <v>2</v>
      </c>
      <c r="C3" s="49" t="s">
        <v>3</v>
      </c>
      <c r="D3" s="49" t="s">
        <v>4</v>
      </c>
      <c r="E3" s="49" t="s">
        <v>5</v>
      </c>
      <c r="F3" s="49" t="s">
        <v>6</v>
      </c>
      <c r="G3" s="49" t="s">
        <v>7</v>
      </c>
      <c r="H3" s="79" t="s">
        <v>8</v>
      </c>
      <c r="I3" s="82" t="s">
        <v>9</v>
      </c>
      <c r="J3" s="26" t="s">
        <v>9</v>
      </c>
      <c r="K3" s="164" t="s">
        <v>416</v>
      </c>
    </row>
    <row r="4" spans="1:13" s="14" customFormat="1" ht="110.25">
      <c r="A4" s="3">
        <v>1</v>
      </c>
      <c r="B4" s="21" t="s">
        <v>164</v>
      </c>
      <c r="C4" s="460">
        <v>400</v>
      </c>
      <c r="D4" s="33" t="s">
        <v>29</v>
      </c>
      <c r="E4" s="50"/>
      <c r="F4" s="35">
        <f aca="true" t="shared" si="0" ref="F4:F22">ROUND(E4*C4,2)</f>
        <v>0</v>
      </c>
      <c r="G4" s="36">
        <v>0.08</v>
      </c>
      <c r="H4" s="73">
        <f aca="true" t="shared" si="1" ref="H4:H22">ROUND(F4+(F4*G4),2)</f>
        <v>0</v>
      </c>
      <c r="I4" s="83"/>
      <c r="J4" s="26"/>
      <c r="K4" s="210"/>
      <c r="M4" s="441"/>
    </row>
    <row r="5" spans="1:13" s="14" customFormat="1" ht="94.5">
      <c r="A5" s="3">
        <v>2</v>
      </c>
      <c r="B5" s="21" t="s">
        <v>96</v>
      </c>
      <c r="C5" s="460">
        <v>4.5</v>
      </c>
      <c r="D5" s="33" t="s">
        <v>29</v>
      </c>
      <c r="E5" s="50"/>
      <c r="F5" s="35">
        <f t="shared" si="0"/>
        <v>0</v>
      </c>
      <c r="G5" s="36">
        <v>0.08</v>
      </c>
      <c r="H5" s="73">
        <f t="shared" si="1"/>
        <v>0</v>
      </c>
      <c r="I5" s="83"/>
      <c r="J5" s="26"/>
      <c r="K5" s="210"/>
      <c r="M5" s="441"/>
    </row>
    <row r="6" spans="1:13" s="14" customFormat="1" ht="126.75" customHeight="1">
      <c r="A6" s="3">
        <v>3</v>
      </c>
      <c r="B6" s="21" t="s">
        <v>168</v>
      </c>
      <c r="C6" s="460">
        <v>20</v>
      </c>
      <c r="D6" s="33" t="s">
        <v>29</v>
      </c>
      <c r="E6" s="50"/>
      <c r="F6" s="35">
        <f t="shared" si="0"/>
        <v>0</v>
      </c>
      <c r="G6" s="36">
        <v>0.08</v>
      </c>
      <c r="H6" s="73">
        <f t="shared" si="1"/>
        <v>0</v>
      </c>
      <c r="I6" s="83"/>
      <c r="J6" s="26"/>
      <c r="K6" s="210"/>
      <c r="M6" s="441"/>
    </row>
    <row r="7" spans="1:13" s="14" customFormat="1" ht="16.5" customHeight="1">
      <c r="A7" s="3">
        <v>4</v>
      </c>
      <c r="B7" s="21" t="s">
        <v>165</v>
      </c>
      <c r="C7" s="460">
        <v>115</v>
      </c>
      <c r="D7" s="33" t="s">
        <v>97</v>
      </c>
      <c r="E7" s="50"/>
      <c r="F7" s="35">
        <f t="shared" si="0"/>
        <v>0</v>
      </c>
      <c r="G7" s="36">
        <v>0.08</v>
      </c>
      <c r="H7" s="73">
        <f t="shared" si="1"/>
        <v>0</v>
      </c>
      <c r="I7" s="83"/>
      <c r="J7" s="26"/>
      <c r="K7" s="210"/>
      <c r="M7" s="441"/>
    </row>
    <row r="8" spans="1:13" s="14" customFormat="1" ht="36.75" customHeight="1">
      <c r="A8" s="3">
        <v>4</v>
      </c>
      <c r="B8" s="22" t="s">
        <v>98</v>
      </c>
      <c r="C8" s="460">
        <v>20</v>
      </c>
      <c r="D8" s="33" t="s">
        <v>97</v>
      </c>
      <c r="E8" s="50"/>
      <c r="F8" s="35">
        <f t="shared" si="0"/>
        <v>0</v>
      </c>
      <c r="G8" s="36">
        <v>0.08</v>
      </c>
      <c r="H8" s="73">
        <f t="shared" si="1"/>
        <v>0</v>
      </c>
      <c r="I8" s="83"/>
      <c r="J8" s="26"/>
      <c r="K8" s="210"/>
      <c r="M8" s="441"/>
    </row>
    <row r="9" spans="1:13" s="14" customFormat="1" ht="32.25" customHeight="1">
      <c r="A9" s="3">
        <v>5</v>
      </c>
      <c r="B9" s="23" t="s">
        <v>169</v>
      </c>
      <c r="C9" s="460">
        <v>30</v>
      </c>
      <c r="D9" s="33" t="s">
        <v>29</v>
      </c>
      <c r="E9" s="50"/>
      <c r="F9" s="35">
        <f t="shared" si="0"/>
        <v>0</v>
      </c>
      <c r="G9" s="36">
        <v>0.08</v>
      </c>
      <c r="H9" s="73">
        <f t="shared" si="1"/>
        <v>0</v>
      </c>
      <c r="I9" s="83"/>
      <c r="J9" s="26"/>
      <c r="K9" s="210"/>
      <c r="M9" s="441"/>
    </row>
    <row r="10" spans="1:89" s="15" customFormat="1" ht="31.5">
      <c r="A10" s="3">
        <v>6</v>
      </c>
      <c r="B10" s="23" t="s">
        <v>166</v>
      </c>
      <c r="C10" s="460">
        <v>12.5</v>
      </c>
      <c r="D10" s="33" t="s">
        <v>29</v>
      </c>
      <c r="E10" s="50"/>
      <c r="F10" s="35">
        <f t="shared" si="0"/>
        <v>0</v>
      </c>
      <c r="G10" s="36">
        <v>0.08</v>
      </c>
      <c r="H10" s="73">
        <f t="shared" si="1"/>
        <v>0</v>
      </c>
      <c r="I10" s="83"/>
      <c r="J10" s="26"/>
      <c r="K10" s="210"/>
      <c r="L10" s="14"/>
      <c r="M10" s="441"/>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row>
    <row r="11" spans="1:89" s="15" customFormat="1" ht="63">
      <c r="A11" s="3">
        <v>7</v>
      </c>
      <c r="B11" s="23" t="s">
        <v>170</v>
      </c>
      <c r="C11" s="460">
        <v>29</v>
      </c>
      <c r="D11" s="33" t="s">
        <v>11</v>
      </c>
      <c r="E11" s="50"/>
      <c r="F11" s="35">
        <f t="shared" si="0"/>
        <v>0</v>
      </c>
      <c r="G11" s="36">
        <v>0.08</v>
      </c>
      <c r="H11" s="73">
        <f t="shared" si="1"/>
        <v>0</v>
      </c>
      <c r="I11" s="83"/>
      <c r="J11" s="26"/>
      <c r="K11" s="210"/>
      <c r="L11" s="14"/>
      <c r="M11" s="441"/>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row>
    <row r="12" spans="1:13" s="15" customFormat="1" ht="94.5">
      <c r="A12" s="24">
        <v>8</v>
      </c>
      <c r="B12" s="23" t="s">
        <v>171</v>
      </c>
      <c r="C12" s="460">
        <v>72.5</v>
      </c>
      <c r="D12" s="38" t="s">
        <v>11</v>
      </c>
      <c r="E12" s="80"/>
      <c r="F12" s="35">
        <f t="shared" si="0"/>
        <v>0</v>
      </c>
      <c r="G12" s="36">
        <v>0.08</v>
      </c>
      <c r="H12" s="73">
        <f t="shared" si="1"/>
        <v>0</v>
      </c>
      <c r="I12" s="83"/>
      <c r="J12" s="25"/>
      <c r="K12" s="210"/>
      <c r="M12" s="441"/>
    </row>
    <row r="13" spans="1:13" s="15" customFormat="1" ht="126">
      <c r="A13" s="3">
        <v>9</v>
      </c>
      <c r="B13" s="10" t="s">
        <v>99</v>
      </c>
      <c r="C13" s="460">
        <v>0.5</v>
      </c>
      <c r="D13" s="33" t="s">
        <v>11</v>
      </c>
      <c r="E13" s="50"/>
      <c r="F13" s="35">
        <f t="shared" si="0"/>
        <v>0</v>
      </c>
      <c r="G13" s="36">
        <v>0.08</v>
      </c>
      <c r="H13" s="73">
        <f t="shared" si="1"/>
        <v>0</v>
      </c>
      <c r="I13" s="83"/>
      <c r="J13" s="26"/>
      <c r="K13" s="210"/>
      <c r="M13" s="441"/>
    </row>
    <row r="14" spans="1:13" s="15" customFormat="1" ht="47.25">
      <c r="A14" s="3">
        <v>10</v>
      </c>
      <c r="B14" s="10" t="s">
        <v>167</v>
      </c>
      <c r="C14" s="460">
        <v>7.5</v>
      </c>
      <c r="D14" s="33" t="s">
        <v>11</v>
      </c>
      <c r="E14" s="50"/>
      <c r="F14" s="35">
        <f t="shared" si="0"/>
        <v>0</v>
      </c>
      <c r="G14" s="36">
        <v>0.08</v>
      </c>
      <c r="H14" s="73">
        <f t="shared" si="1"/>
        <v>0</v>
      </c>
      <c r="I14" s="83"/>
      <c r="K14" s="210"/>
      <c r="M14" s="441"/>
    </row>
    <row r="15" spans="1:13" s="27" customFormat="1" ht="31.5">
      <c r="A15" s="3">
        <v>11</v>
      </c>
      <c r="B15" s="10" t="s">
        <v>100</v>
      </c>
      <c r="C15" s="460">
        <v>0.5</v>
      </c>
      <c r="D15" s="33" t="s">
        <v>97</v>
      </c>
      <c r="E15" s="50"/>
      <c r="F15" s="35">
        <f t="shared" si="0"/>
        <v>0</v>
      </c>
      <c r="G15" s="36">
        <v>0.08</v>
      </c>
      <c r="H15" s="73">
        <f t="shared" si="1"/>
        <v>0</v>
      </c>
      <c r="I15" s="83"/>
      <c r="J15"/>
      <c r="K15" s="163"/>
      <c r="M15" s="441"/>
    </row>
    <row r="16" spans="1:13" s="27" customFormat="1" ht="48.75" customHeight="1">
      <c r="A16" s="20">
        <v>12</v>
      </c>
      <c r="B16" s="151" t="s">
        <v>101</v>
      </c>
      <c r="C16" s="460">
        <v>20</v>
      </c>
      <c r="D16" s="38" t="s">
        <v>29</v>
      </c>
      <c r="E16" s="80"/>
      <c r="F16" s="153">
        <f t="shared" si="0"/>
        <v>0</v>
      </c>
      <c r="G16" s="132">
        <v>0.08</v>
      </c>
      <c r="H16" s="155">
        <f>ROUND(F16+(F16*G16),2)</f>
        <v>0</v>
      </c>
      <c r="I16" s="198"/>
      <c r="J16"/>
      <c r="K16" s="163"/>
      <c r="M16" s="441"/>
    </row>
    <row r="17" spans="1:13" s="27" customFormat="1" ht="21.75" customHeight="1">
      <c r="A17" s="164">
        <v>15</v>
      </c>
      <c r="B17" s="157" t="s">
        <v>207</v>
      </c>
      <c r="C17" s="460">
        <v>25</v>
      </c>
      <c r="D17" s="158" t="s">
        <v>11</v>
      </c>
      <c r="E17" s="188"/>
      <c r="F17" s="153">
        <f t="shared" si="0"/>
        <v>0</v>
      </c>
      <c r="G17" s="132">
        <v>0.08</v>
      </c>
      <c r="H17" s="155">
        <f t="shared" si="1"/>
        <v>0</v>
      </c>
      <c r="I17" s="199"/>
      <c r="J17"/>
      <c r="K17" s="163"/>
      <c r="M17" s="441"/>
    </row>
    <row r="18" spans="1:13" s="27" customFormat="1" ht="36.75" customHeight="1">
      <c r="A18" s="164">
        <v>16</v>
      </c>
      <c r="B18" s="157" t="s">
        <v>208</v>
      </c>
      <c r="C18" s="460">
        <v>7.5</v>
      </c>
      <c r="D18" s="158" t="s">
        <v>29</v>
      </c>
      <c r="E18" s="188"/>
      <c r="F18" s="153">
        <f t="shared" si="0"/>
        <v>0</v>
      </c>
      <c r="G18" s="132">
        <v>0.08</v>
      </c>
      <c r="H18" s="155">
        <f t="shared" si="1"/>
        <v>0</v>
      </c>
      <c r="I18" s="199"/>
      <c r="J18"/>
      <c r="K18" s="163"/>
      <c r="M18" s="441"/>
    </row>
    <row r="19" spans="1:13" s="27" customFormat="1" ht="36.75" customHeight="1">
      <c r="A19" s="164">
        <v>17</v>
      </c>
      <c r="B19" s="157" t="s">
        <v>209</v>
      </c>
      <c r="C19" s="460">
        <v>12.5</v>
      </c>
      <c r="D19" s="158" t="s">
        <v>11</v>
      </c>
      <c r="E19" s="188"/>
      <c r="F19" s="153">
        <f t="shared" si="0"/>
        <v>0</v>
      </c>
      <c r="G19" s="132">
        <v>0.08</v>
      </c>
      <c r="H19" s="155">
        <f>ROUND(F19+(F19*G19),2)</f>
        <v>0</v>
      </c>
      <c r="I19" s="199"/>
      <c r="J19"/>
      <c r="K19" s="163"/>
      <c r="M19" s="441"/>
    </row>
    <row r="20" spans="1:13" s="27" customFormat="1" ht="36.75" customHeight="1">
      <c r="A20" s="163">
        <v>18</v>
      </c>
      <c r="B20" s="157" t="s">
        <v>210</v>
      </c>
      <c r="C20" s="460">
        <v>100</v>
      </c>
      <c r="D20" s="158" t="s">
        <v>11</v>
      </c>
      <c r="E20" s="188"/>
      <c r="F20" s="153">
        <f t="shared" si="0"/>
        <v>0</v>
      </c>
      <c r="G20" s="132">
        <v>0.08</v>
      </c>
      <c r="H20" s="155">
        <f t="shared" si="1"/>
        <v>0</v>
      </c>
      <c r="I20" s="164"/>
      <c r="J20"/>
      <c r="K20" s="163"/>
      <c r="M20" s="441"/>
    </row>
    <row r="21" spans="1:13" s="27" customFormat="1" ht="20.25" customHeight="1">
      <c r="A21" s="163">
        <v>19</v>
      </c>
      <c r="B21" s="202" t="s">
        <v>211</v>
      </c>
      <c r="C21" s="460">
        <v>0.5</v>
      </c>
      <c r="D21" s="158" t="s">
        <v>11</v>
      </c>
      <c r="E21" s="396"/>
      <c r="F21" s="153">
        <f t="shared" si="0"/>
        <v>0</v>
      </c>
      <c r="G21" s="154">
        <v>0.08</v>
      </c>
      <c r="H21" s="155">
        <f t="shared" si="1"/>
        <v>0</v>
      </c>
      <c r="I21" s="397"/>
      <c r="J21"/>
      <c r="K21" s="163"/>
      <c r="M21" s="441"/>
    </row>
    <row r="22" spans="1:13" s="27" customFormat="1" ht="30" customHeight="1">
      <c r="A22" s="163">
        <v>20</v>
      </c>
      <c r="B22" s="260" t="s">
        <v>341</v>
      </c>
      <c r="C22" s="460">
        <v>5</v>
      </c>
      <c r="D22" s="158" t="s">
        <v>11</v>
      </c>
      <c r="E22" s="188"/>
      <c r="F22" s="160">
        <f t="shared" si="0"/>
        <v>0</v>
      </c>
      <c r="G22" s="161">
        <v>0.08</v>
      </c>
      <c r="H22" s="398">
        <f t="shared" si="1"/>
        <v>0</v>
      </c>
      <c r="I22" s="164"/>
      <c r="J22"/>
      <c r="K22" s="163"/>
      <c r="M22" s="441"/>
    </row>
    <row r="23" spans="1:89" s="27" customFormat="1" ht="15" customHeight="1">
      <c r="A23" s="1"/>
      <c r="B23" s="1"/>
      <c r="C23" s="40"/>
      <c r="D23" s="40"/>
      <c r="E23" s="40"/>
      <c r="F23" s="51">
        <f>SUM(F4:F22)</f>
        <v>0</v>
      </c>
      <c r="G23" s="40"/>
      <c r="H23" s="81">
        <f>SUM(H4:H22)</f>
        <v>0</v>
      </c>
      <c r="I23" s="77"/>
      <c r="J23"/>
      <c r="K23"/>
      <c r="L23"/>
      <c r="M23" s="456"/>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row>
    <row r="24" spans="1:89" s="27" customFormat="1" ht="15.75" customHeight="1">
      <c r="A24" s="477"/>
      <c r="B24" s="477"/>
      <c r="C24" s="477"/>
      <c r="D24" s="477"/>
      <c r="E24" s="477"/>
      <c r="F24" s="477"/>
      <c r="G24" s="477"/>
      <c r="H24" s="477"/>
      <c r="I24" s="477"/>
      <c r="J24" s="477"/>
      <c r="K24" s="289"/>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row>
    <row r="35" spans="3:12" ht="14.25">
      <c r="C35" s="1"/>
      <c r="D35" s="1"/>
      <c r="E35" s="1"/>
      <c r="F35" s="1"/>
      <c r="G35" s="1"/>
      <c r="H35" s="1"/>
      <c r="I35" s="1"/>
      <c r="J35" s="1"/>
      <c r="K35" s="1"/>
      <c r="L35" s="1"/>
    </row>
  </sheetData>
  <sheetProtection selectLockedCells="1" selectUnlockedCells="1"/>
  <mergeCells count="2">
    <mergeCell ref="A1:J1"/>
    <mergeCell ref="A24:J24"/>
  </mergeCells>
  <printOptions/>
  <pageMargins left="0.7083333333333334" right="0.7083333333333334" top="0.7479166666666667" bottom="0.7479166666666667" header="0.5118055555555555" footer="0.5118055555555555"/>
  <pageSetup fitToHeight="4" fitToWidth="1" horizontalDpi="300" verticalDpi="3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C1">
      <selection activeCell="E4" sqref="E4:E20"/>
    </sheetView>
  </sheetViews>
  <sheetFormatPr defaultColWidth="8.796875" defaultRowHeight="14.25"/>
  <cols>
    <col min="1" max="1" width="3.59765625" style="1" customWidth="1"/>
    <col min="2" max="2" width="35.8984375" style="1" customWidth="1"/>
    <col min="3" max="3" width="5.8984375" style="40" customWidth="1"/>
    <col min="4" max="4" width="7" style="93" customWidth="1"/>
    <col min="5" max="5" width="16.5" style="40" customWidth="1"/>
    <col min="6" max="6" width="12.3984375" style="89" customWidth="1"/>
    <col min="7" max="7" width="14.59765625" style="65" customWidth="1"/>
    <col min="8" max="8" width="14.3984375" style="91" customWidth="1"/>
    <col min="9" max="9" width="9.19921875" style="77" customWidth="1"/>
    <col min="10" max="10" width="12.59765625" style="0" hidden="1" customWidth="1"/>
    <col min="11" max="11" width="12.59765625" style="0" customWidth="1"/>
  </cols>
  <sheetData>
    <row r="1" spans="1:11" ht="14.25" customHeight="1">
      <c r="A1" s="485" t="s">
        <v>102</v>
      </c>
      <c r="B1" s="485"/>
      <c r="C1" s="485"/>
      <c r="D1" s="485"/>
      <c r="E1" s="485"/>
      <c r="F1" s="485"/>
      <c r="G1" s="485"/>
      <c r="H1" s="485"/>
      <c r="I1" s="485"/>
      <c r="J1" s="485"/>
      <c r="K1" s="291"/>
    </row>
    <row r="3" spans="1:13" ht="30">
      <c r="A3" s="3" t="s">
        <v>50</v>
      </c>
      <c r="B3" s="3" t="s">
        <v>2</v>
      </c>
      <c r="C3" s="31" t="s">
        <v>3</v>
      </c>
      <c r="D3" s="48" t="s">
        <v>4</v>
      </c>
      <c r="E3" s="49" t="s">
        <v>5</v>
      </c>
      <c r="F3" s="49" t="s">
        <v>6</v>
      </c>
      <c r="G3" s="72" t="s">
        <v>7</v>
      </c>
      <c r="H3" s="54" t="s">
        <v>8</v>
      </c>
      <c r="I3" s="49" t="s">
        <v>9</v>
      </c>
      <c r="J3" s="333" t="s">
        <v>9</v>
      </c>
      <c r="K3" s="156" t="s">
        <v>416</v>
      </c>
      <c r="M3" s="456"/>
    </row>
    <row r="4" spans="1:13" s="14" customFormat="1" ht="82.5" customHeight="1">
      <c r="A4" s="3">
        <v>1</v>
      </c>
      <c r="B4" s="10" t="s">
        <v>173</v>
      </c>
      <c r="C4" s="298">
        <v>3315</v>
      </c>
      <c r="D4" s="92" t="s">
        <v>11</v>
      </c>
      <c r="E4" s="84"/>
      <c r="F4" s="86">
        <f aca="true" t="shared" si="0" ref="F4:F20">ROUND(E4*C4,2)</f>
        <v>0</v>
      </c>
      <c r="G4" s="87">
        <v>0.08</v>
      </c>
      <c r="H4" s="90">
        <f aca="true" t="shared" si="1" ref="H4:H20">ROUND(F4+(F4*G4),2)</f>
        <v>0</v>
      </c>
      <c r="I4" s="85"/>
      <c r="J4" s="26"/>
      <c r="K4" s="210"/>
      <c r="M4" s="461"/>
    </row>
    <row r="5" spans="1:13" s="14" customFormat="1" ht="66" customHeight="1">
      <c r="A5" s="3">
        <v>2</v>
      </c>
      <c r="B5" s="10" t="s">
        <v>103</v>
      </c>
      <c r="C5" s="298">
        <v>1300</v>
      </c>
      <c r="D5" s="92" t="s">
        <v>11</v>
      </c>
      <c r="E5" s="84"/>
      <c r="F5" s="86">
        <f t="shared" si="0"/>
        <v>0</v>
      </c>
      <c r="G5" s="87">
        <v>0.08</v>
      </c>
      <c r="H5" s="90">
        <f t="shared" si="1"/>
        <v>0</v>
      </c>
      <c r="I5" s="85"/>
      <c r="J5" s="26"/>
      <c r="K5" s="210"/>
      <c r="M5" s="461"/>
    </row>
    <row r="6" spans="1:13" s="14" customFormat="1" ht="63">
      <c r="A6" s="3">
        <v>3</v>
      </c>
      <c r="B6" s="10" t="s">
        <v>104</v>
      </c>
      <c r="C6" s="298">
        <v>300</v>
      </c>
      <c r="D6" s="92" t="s">
        <v>29</v>
      </c>
      <c r="E6" s="84"/>
      <c r="F6" s="86">
        <f t="shared" si="0"/>
        <v>0</v>
      </c>
      <c r="G6" s="87">
        <v>0.08</v>
      </c>
      <c r="H6" s="90">
        <f t="shared" si="1"/>
        <v>0</v>
      </c>
      <c r="I6" s="85"/>
      <c r="J6" s="26"/>
      <c r="K6" s="210"/>
      <c r="M6" s="461"/>
    </row>
    <row r="7" spans="1:13" s="14" customFormat="1" ht="65.25" customHeight="1">
      <c r="A7" s="3">
        <v>4</v>
      </c>
      <c r="B7" s="5" t="s">
        <v>212</v>
      </c>
      <c r="C7" s="298">
        <v>6250</v>
      </c>
      <c r="D7" s="92" t="s">
        <v>11</v>
      </c>
      <c r="E7" s="84"/>
      <c r="F7" s="86">
        <f t="shared" si="0"/>
        <v>0</v>
      </c>
      <c r="G7" s="87">
        <v>0.08</v>
      </c>
      <c r="H7" s="90">
        <f t="shared" si="1"/>
        <v>0</v>
      </c>
      <c r="I7" s="85"/>
      <c r="J7" s="26"/>
      <c r="K7" s="210"/>
      <c r="M7" s="461"/>
    </row>
    <row r="8" spans="1:13" s="14" customFormat="1" ht="69" customHeight="1">
      <c r="A8" s="3">
        <v>5</v>
      </c>
      <c r="B8" s="5" t="s">
        <v>105</v>
      </c>
      <c r="C8" s="298">
        <v>7550</v>
      </c>
      <c r="D8" s="92" t="s">
        <v>11</v>
      </c>
      <c r="E8" s="84"/>
      <c r="F8" s="86">
        <f t="shared" si="0"/>
        <v>0</v>
      </c>
      <c r="G8" s="87">
        <v>0.08</v>
      </c>
      <c r="H8" s="90">
        <f t="shared" si="1"/>
        <v>0</v>
      </c>
      <c r="I8" s="85"/>
      <c r="J8" s="26"/>
      <c r="K8" s="210"/>
      <c r="M8" s="461"/>
    </row>
    <row r="9" spans="1:13" s="14" customFormat="1" ht="47.25">
      <c r="A9" s="3">
        <v>6</v>
      </c>
      <c r="B9" s="9" t="s">
        <v>106</v>
      </c>
      <c r="C9" s="298">
        <v>1535</v>
      </c>
      <c r="D9" s="92" t="s">
        <v>11</v>
      </c>
      <c r="E9" s="84"/>
      <c r="F9" s="86">
        <f t="shared" si="0"/>
        <v>0</v>
      </c>
      <c r="G9" s="87">
        <v>0.08</v>
      </c>
      <c r="H9" s="90">
        <f t="shared" si="1"/>
        <v>0</v>
      </c>
      <c r="I9" s="85"/>
      <c r="J9" s="26"/>
      <c r="K9" s="210"/>
      <c r="M9" s="461"/>
    </row>
    <row r="10" spans="1:13" s="14" customFormat="1" ht="47.25">
      <c r="A10" s="3">
        <v>7</v>
      </c>
      <c r="B10" s="10" t="s">
        <v>107</v>
      </c>
      <c r="C10" s="298">
        <v>280</v>
      </c>
      <c r="D10" s="92" t="s">
        <v>11</v>
      </c>
      <c r="E10" s="84"/>
      <c r="F10" s="86">
        <f t="shared" si="0"/>
        <v>0</v>
      </c>
      <c r="G10" s="87">
        <v>0.08</v>
      </c>
      <c r="H10" s="90">
        <f t="shared" si="1"/>
        <v>0</v>
      </c>
      <c r="I10" s="85"/>
      <c r="J10" s="26"/>
      <c r="K10" s="210"/>
      <c r="M10" s="461"/>
    </row>
    <row r="11" spans="1:13" s="14" customFormat="1" ht="31.5">
      <c r="A11" s="3">
        <v>8</v>
      </c>
      <c r="B11" s="10" t="s">
        <v>108</v>
      </c>
      <c r="C11" s="298">
        <v>50</v>
      </c>
      <c r="D11" s="92" t="s">
        <v>11</v>
      </c>
      <c r="E11" s="84"/>
      <c r="F11" s="86">
        <f t="shared" si="0"/>
        <v>0</v>
      </c>
      <c r="G11" s="87">
        <v>0.08</v>
      </c>
      <c r="H11" s="90">
        <f t="shared" si="1"/>
        <v>0</v>
      </c>
      <c r="I11" s="85"/>
      <c r="J11" s="26"/>
      <c r="K11" s="210"/>
      <c r="M11" s="461"/>
    </row>
    <row r="12" spans="1:13" s="14" customFormat="1" ht="77.25" customHeight="1">
      <c r="A12" s="3">
        <v>9</v>
      </c>
      <c r="B12" s="10" t="s">
        <v>109</v>
      </c>
      <c r="C12" s="298">
        <v>275</v>
      </c>
      <c r="D12" s="92" t="s">
        <v>110</v>
      </c>
      <c r="E12" s="84"/>
      <c r="F12" s="86">
        <f t="shared" si="0"/>
        <v>0</v>
      </c>
      <c r="G12" s="87">
        <v>0.08</v>
      </c>
      <c r="H12" s="90">
        <f t="shared" si="1"/>
        <v>0</v>
      </c>
      <c r="I12" s="85"/>
      <c r="J12" s="26"/>
      <c r="K12" s="210"/>
      <c r="M12" s="461"/>
    </row>
    <row r="13" spans="1:13" s="14" customFormat="1" ht="94.5">
      <c r="A13" s="3">
        <v>10</v>
      </c>
      <c r="B13" s="10" t="s">
        <v>214</v>
      </c>
      <c r="C13" s="298">
        <v>200</v>
      </c>
      <c r="D13" s="92" t="s">
        <v>172</v>
      </c>
      <c r="E13" s="84"/>
      <c r="F13" s="86">
        <f t="shared" si="0"/>
        <v>0</v>
      </c>
      <c r="G13" s="87">
        <v>0.08</v>
      </c>
      <c r="H13" s="90">
        <f t="shared" si="1"/>
        <v>0</v>
      </c>
      <c r="I13" s="85"/>
      <c r="J13" s="26"/>
      <c r="K13" s="210"/>
      <c r="M13" s="461"/>
    </row>
    <row r="14" spans="1:13" s="14" customFormat="1" ht="47.25" customHeight="1">
      <c r="A14" s="3">
        <v>11</v>
      </c>
      <c r="B14" s="10" t="s">
        <v>175</v>
      </c>
      <c r="C14" s="298">
        <v>80</v>
      </c>
      <c r="D14" s="92" t="s">
        <v>97</v>
      </c>
      <c r="E14" s="84"/>
      <c r="F14" s="86">
        <f t="shared" si="0"/>
        <v>0</v>
      </c>
      <c r="G14" s="87">
        <v>0.08</v>
      </c>
      <c r="H14" s="90">
        <f t="shared" si="1"/>
        <v>0</v>
      </c>
      <c r="I14" s="85"/>
      <c r="J14" s="26"/>
      <c r="K14" s="210"/>
      <c r="M14" s="461"/>
    </row>
    <row r="15" spans="1:13" s="14" customFormat="1" ht="44.25" customHeight="1">
      <c r="A15" s="3">
        <v>12</v>
      </c>
      <c r="B15" s="10" t="s">
        <v>111</v>
      </c>
      <c r="C15" s="298">
        <v>250</v>
      </c>
      <c r="D15" s="92" t="s">
        <v>97</v>
      </c>
      <c r="E15" s="84"/>
      <c r="F15" s="86">
        <f t="shared" si="0"/>
        <v>0</v>
      </c>
      <c r="G15" s="87">
        <v>0.08</v>
      </c>
      <c r="H15" s="90">
        <f t="shared" si="1"/>
        <v>0</v>
      </c>
      <c r="I15" s="85"/>
      <c r="J15" s="26"/>
      <c r="K15" s="210"/>
      <c r="M15" s="461"/>
    </row>
    <row r="16" spans="1:13" s="14" customFormat="1" ht="45.75" customHeight="1">
      <c r="A16" s="3">
        <v>13</v>
      </c>
      <c r="B16" s="10" t="s">
        <v>112</v>
      </c>
      <c r="C16" s="298">
        <v>25</v>
      </c>
      <c r="D16" s="92" t="s">
        <v>11</v>
      </c>
      <c r="E16" s="84"/>
      <c r="F16" s="86">
        <f t="shared" si="0"/>
        <v>0</v>
      </c>
      <c r="G16" s="87">
        <v>0.08</v>
      </c>
      <c r="H16" s="90">
        <f t="shared" si="1"/>
        <v>0</v>
      </c>
      <c r="I16" s="85"/>
      <c r="J16" s="26"/>
      <c r="K16" s="210"/>
      <c r="M16" s="461"/>
    </row>
    <row r="17" spans="1:13" s="14" customFormat="1" ht="78.75">
      <c r="A17" s="28">
        <v>14</v>
      </c>
      <c r="B17" s="10" t="s">
        <v>174</v>
      </c>
      <c r="C17" s="298">
        <v>500</v>
      </c>
      <c r="D17" s="92" t="s">
        <v>11</v>
      </c>
      <c r="E17" s="84"/>
      <c r="F17" s="86">
        <f t="shared" si="0"/>
        <v>0</v>
      </c>
      <c r="G17" s="87">
        <v>0.08</v>
      </c>
      <c r="H17" s="90">
        <f t="shared" si="1"/>
        <v>0</v>
      </c>
      <c r="I17" s="85"/>
      <c r="J17" s="26"/>
      <c r="K17" s="210"/>
      <c r="M17" s="461"/>
    </row>
    <row r="18" spans="1:13" s="14" customFormat="1" ht="78.75">
      <c r="A18" s="203">
        <v>15</v>
      </c>
      <c r="B18" s="151" t="s">
        <v>113</v>
      </c>
      <c r="C18" s="298">
        <v>1250</v>
      </c>
      <c r="D18" s="204" t="s">
        <v>11</v>
      </c>
      <c r="E18" s="205"/>
      <c r="F18" s="206">
        <f t="shared" si="0"/>
        <v>0</v>
      </c>
      <c r="G18" s="207">
        <v>0.08</v>
      </c>
      <c r="H18" s="208">
        <f t="shared" si="1"/>
        <v>0</v>
      </c>
      <c r="I18" s="209"/>
      <c r="J18" s="26"/>
      <c r="K18" s="210"/>
      <c r="M18" s="461"/>
    </row>
    <row r="19" spans="1:13" s="14" customFormat="1" ht="47.25">
      <c r="A19" s="164">
        <v>16</v>
      </c>
      <c r="B19" s="157" t="s">
        <v>213</v>
      </c>
      <c r="C19" s="298">
        <v>250</v>
      </c>
      <c r="D19" s="211" t="s">
        <v>11</v>
      </c>
      <c r="E19" s="391"/>
      <c r="F19" s="206">
        <f t="shared" si="0"/>
        <v>0</v>
      </c>
      <c r="G19" s="207">
        <v>0.08</v>
      </c>
      <c r="H19" s="208">
        <f t="shared" si="1"/>
        <v>0</v>
      </c>
      <c r="I19" s="392"/>
      <c r="J19" s="15"/>
      <c r="K19" s="210"/>
      <c r="M19" s="461"/>
    </row>
    <row r="20" spans="1:13" s="14" customFormat="1" ht="31.5">
      <c r="A20" s="164">
        <v>17</v>
      </c>
      <c r="B20" s="157" t="s">
        <v>314</v>
      </c>
      <c r="C20" s="298">
        <v>100</v>
      </c>
      <c r="D20" s="211" t="s">
        <v>11</v>
      </c>
      <c r="E20" s="212"/>
      <c r="F20" s="393">
        <f t="shared" si="0"/>
        <v>0</v>
      </c>
      <c r="G20" s="394">
        <v>0.08</v>
      </c>
      <c r="H20" s="395">
        <f t="shared" si="1"/>
        <v>0</v>
      </c>
      <c r="I20" s="213"/>
      <c r="J20" s="15"/>
      <c r="K20" s="210"/>
      <c r="M20" s="461"/>
    </row>
    <row r="21" spans="6:13" ht="15">
      <c r="F21" s="88">
        <f>SUM(F4:F20)</f>
        <v>0</v>
      </c>
      <c r="H21" s="91">
        <f>SUM(H4:H20)</f>
        <v>0</v>
      </c>
      <c r="M21" s="456"/>
    </row>
    <row r="22" ht="15">
      <c r="M22" s="456"/>
    </row>
    <row r="23" spans="1:9" ht="163.5" customHeight="1">
      <c r="A23"/>
      <c r="B23"/>
      <c r="C23"/>
      <c r="D23"/>
      <c r="E23"/>
      <c r="F23"/>
      <c r="G23"/>
      <c r="H23"/>
      <c r="I23"/>
    </row>
    <row r="24" spans="1:9" ht="14.25">
      <c r="A24"/>
      <c r="B24"/>
      <c r="C24"/>
      <c r="D24"/>
      <c r="E24"/>
      <c r="F24"/>
      <c r="G24"/>
      <c r="H24"/>
      <c r="I24"/>
    </row>
    <row r="25" spans="1:9" ht="14.25">
      <c r="A25"/>
      <c r="B25"/>
      <c r="C25"/>
      <c r="D25"/>
      <c r="E25"/>
      <c r="F25"/>
      <c r="G25"/>
      <c r="H25"/>
      <c r="I25"/>
    </row>
    <row r="26" spans="1:9" ht="14.25">
      <c r="A26"/>
      <c r="B26"/>
      <c r="C26"/>
      <c r="D26"/>
      <c r="E26"/>
      <c r="F26"/>
      <c r="G26"/>
      <c r="H26"/>
      <c r="I26"/>
    </row>
  </sheetData>
  <sheetProtection selectLockedCells="1" selectUnlockedCells="1"/>
  <mergeCells count="1">
    <mergeCell ref="A1:J1"/>
  </mergeCells>
  <printOptions/>
  <pageMargins left="0.7083333333333334" right="0.7083333333333334" top="0.7479166666666667" bottom="0.7479166666666667" header="0.5118055555555555" footer="0.5118055555555555"/>
  <pageSetup fitToHeight="5"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C1">
      <selection activeCell="F4" sqref="F4:F10"/>
    </sheetView>
  </sheetViews>
  <sheetFormatPr defaultColWidth="8.796875" defaultRowHeight="14.25"/>
  <cols>
    <col min="1" max="1" width="3.59765625" style="0" customWidth="1"/>
    <col min="2" max="2" width="50.8984375" style="1" customWidth="1"/>
    <col min="3" max="3" width="9" style="40" customWidth="1"/>
    <col min="4" max="4" width="4.19921875" style="93" customWidth="1"/>
    <col min="5" max="5" width="20.59765625" style="40" customWidth="1"/>
    <col min="6" max="6" width="12.3984375" style="40" customWidth="1"/>
    <col min="7" max="7" width="14.59765625" style="40" customWidth="1"/>
    <col min="8" max="8" width="13.09765625" style="57" customWidth="1"/>
    <col min="9" max="9" width="9.19921875" style="77" customWidth="1"/>
    <col min="10" max="10" width="11.69921875" style="77" customWidth="1"/>
  </cols>
  <sheetData>
    <row r="1" spans="1:10" s="13" customFormat="1" ht="20.25" customHeight="1">
      <c r="A1" s="482" t="s">
        <v>114</v>
      </c>
      <c r="B1" s="482"/>
      <c r="C1" s="482"/>
      <c r="D1" s="482"/>
      <c r="E1" s="482"/>
      <c r="F1" s="482"/>
      <c r="G1" s="482"/>
      <c r="H1" s="482"/>
      <c r="I1" s="482"/>
      <c r="J1" s="290"/>
    </row>
    <row r="2" spans="1:10" s="13" customFormat="1" ht="15">
      <c r="A2" s="1"/>
      <c r="B2" s="1"/>
      <c r="C2" s="40"/>
      <c r="D2" s="93"/>
      <c r="E2" s="40"/>
      <c r="F2" s="40"/>
      <c r="G2" s="40"/>
      <c r="H2" s="57"/>
      <c r="I2" s="77"/>
      <c r="J2" s="77"/>
    </row>
    <row r="3" spans="1:12" s="13" customFormat="1" ht="15">
      <c r="A3" s="24" t="s">
        <v>50</v>
      </c>
      <c r="B3" s="24" t="s">
        <v>2</v>
      </c>
      <c r="C3" s="94" t="s">
        <v>3</v>
      </c>
      <c r="D3" s="98" t="s">
        <v>4</v>
      </c>
      <c r="E3" s="94" t="s">
        <v>5</v>
      </c>
      <c r="F3" s="94" t="s">
        <v>6</v>
      </c>
      <c r="G3" s="94" t="s">
        <v>7</v>
      </c>
      <c r="H3" s="101" t="s">
        <v>8</v>
      </c>
      <c r="I3" s="332" t="s">
        <v>9</v>
      </c>
      <c r="J3" s="164" t="s">
        <v>416</v>
      </c>
      <c r="L3" s="456"/>
    </row>
    <row r="4" spans="1:12" s="13" customFormat="1" ht="47.25">
      <c r="A4" s="3">
        <v>1</v>
      </c>
      <c r="B4" s="10" t="s">
        <v>176</v>
      </c>
      <c r="C4" s="462">
        <v>32.5</v>
      </c>
      <c r="D4" s="99" t="s">
        <v>11</v>
      </c>
      <c r="E4" s="95">
        <v>26</v>
      </c>
      <c r="F4" s="86"/>
      <c r="G4" s="87">
        <v>0.08</v>
      </c>
      <c r="H4" s="90">
        <f aca="true" t="shared" si="0" ref="H4:H10">ROUND(F4+(F4*G4),2)</f>
        <v>0</v>
      </c>
      <c r="I4" s="329"/>
      <c r="J4" s="196"/>
      <c r="L4" s="463"/>
    </row>
    <row r="5" spans="1:12" s="13" customFormat="1" ht="15.75">
      <c r="A5" s="3">
        <v>2</v>
      </c>
      <c r="B5" s="10" t="s">
        <v>115</v>
      </c>
      <c r="C5" s="462">
        <v>7.5</v>
      </c>
      <c r="D5" s="100" t="s">
        <v>11</v>
      </c>
      <c r="E5" s="96">
        <v>14.04</v>
      </c>
      <c r="F5" s="86"/>
      <c r="G5" s="87">
        <v>0.08</v>
      </c>
      <c r="H5" s="90">
        <f t="shared" si="0"/>
        <v>0</v>
      </c>
      <c r="I5" s="330"/>
      <c r="J5" s="331"/>
      <c r="L5" s="464"/>
    </row>
    <row r="6" spans="1:12" s="13" customFormat="1" ht="18" customHeight="1">
      <c r="A6" s="3">
        <v>3</v>
      </c>
      <c r="B6" s="10" t="s">
        <v>177</v>
      </c>
      <c r="C6" s="462">
        <v>75</v>
      </c>
      <c r="D6" s="100" t="s">
        <v>11</v>
      </c>
      <c r="E6" s="97">
        <v>9.9</v>
      </c>
      <c r="F6" s="86"/>
      <c r="G6" s="87">
        <v>0.08</v>
      </c>
      <c r="H6" s="90">
        <f t="shared" si="0"/>
        <v>0</v>
      </c>
      <c r="I6" s="330"/>
      <c r="J6" s="331"/>
      <c r="L6" s="464"/>
    </row>
    <row r="7" spans="1:12" s="13" customFormat="1" ht="18" customHeight="1">
      <c r="A7" s="3">
        <v>4</v>
      </c>
      <c r="B7" s="10" t="s">
        <v>116</v>
      </c>
      <c r="C7" s="462">
        <v>75</v>
      </c>
      <c r="D7" s="100" t="s">
        <v>11</v>
      </c>
      <c r="E7" s="97">
        <v>6.39</v>
      </c>
      <c r="F7" s="86"/>
      <c r="G7" s="87">
        <v>0.08</v>
      </c>
      <c r="H7" s="90">
        <f t="shared" si="0"/>
        <v>0</v>
      </c>
      <c r="I7" s="330"/>
      <c r="J7" s="331"/>
      <c r="L7" s="464"/>
    </row>
    <row r="8" spans="1:12" s="13" customFormat="1" ht="15.75">
      <c r="A8" s="3">
        <v>5</v>
      </c>
      <c r="B8" s="10" t="s">
        <v>117</v>
      </c>
      <c r="C8" s="462">
        <v>75</v>
      </c>
      <c r="D8" s="100" t="s">
        <v>11</v>
      </c>
      <c r="E8" s="97">
        <v>12.74</v>
      </c>
      <c r="F8" s="86"/>
      <c r="G8" s="87">
        <v>0.08</v>
      </c>
      <c r="H8" s="90">
        <f t="shared" si="0"/>
        <v>0</v>
      </c>
      <c r="I8" s="330"/>
      <c r="J8" s="296"/>
      <c r="L8" s="464"/>
    </row>
    <row r="9" spans="1:12" s="13" customFormat="1" ht="15.75">
      <c r="A9" s="3">
        <v>6</v>
      </c>
      <c r="B9" s="10" t="s">
        <v>118</v>
      </c>
      <c r="C9" s="462">
        <v>100</v>
      </c>
      <c r="D9" s="100" t="s">
        <v>11</v>
      </c>
      <c r="E9" s="97">
        <v>16.74</v>
      </c>
      <c r="F9" s="86"/>
      <c r="G9" s="87">
        <v>0.08</v>
      </c>
      <c r="H9" s="90">
        <f t="shared" si="0"/>
        <v>0</v>
      </c>
      <c r="I9" s="330"/>
      <c r="J9" s="331"/>
      <c r="L9" s="464"/>
    </row>
    <row r="10" spans="1:12" s="13" customFormat="1" ht="31.5">
      <c r="A10" s="28">
        <v>7</v>
      </c>
      <c r="B10" s="10" t="s">
        <v>178</v>
      </c>
      <c r="C10" s="462">
        <v>175</v>
      </c>
      <c r="D10" s="100" t="s">
        <v>11</v>
      </c>
      <c r="E10" s="97">
        <v>2.18</v>
      </c>
      <c r="F10" s="86"/>
      <c r="G10" s="87">
        <v>0.08</v>
      </c>
      <c r="H10" s="90">
        <f t="shared" si="0"/>
        <v>0</v>
      </c>
      <c r="I10" s="330"/>
      <c r="J10" s="331"/>
      <c r="L10" s="464"/>
    </row>
    <row r="11" spans="2:10" s="13" customFormat="1" ht="15">
      <c r="B11" s="1"/>
      <c r="C11" s="40"/>
      <c r="D11" s="93"/>
      <c r="E11" s="40"/>
      <c r="F11" s="51">
        <f>SUM(F4:F10)</f>
        <v>0</v>
      </c>
      <c r="G11" s="40"/>
      <c r="H11" s="387">
        <f>SUM(H4:H10)</f>
        <v>0</v>
      </c>
      <c r="I11" s="77"/>
      <c r="J11" s="77"/>
    </row>
  </sheetData>
  <sheetProtection selectLockedCells="1" selectUnlockedCells="1"/>
  <mergeCells count="1">
    <mergeCell ref="A1:I1"/>
  </mergeCells>
  <printOptions/>
  <pageMargins left="0.7083333333333334" right="0.7083333333333334" top="0.7479166666666667" bottom="0.7479166666666667" header="0.5118055555555555" footer="0.5118055555555555"/>
  <pageSetup fitToHeight="12" fitToWidth="1"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lenovo</cp:lastModifiedBy>
  <cp:lastPrinted>2018-08-13T09:57:32Z</cp:lastPrinted>
  <dcterms:created xsi:type="dcterms:W3CDTF">2020-06-19T09:11:47Z</dcterms:created>
  <dcterms:modified xsi:type="dcterms:W3CDTF">2022-07-12T12:35:19Z</dcterms:modified>
  <cp:category/>
  <cp:version/>
  <cp:contentType/>
  <cp:contentStatus/>
</cp:coreProperties>
</file>