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Zamowienia\powtórzenie testy 2022 ADM-ZP.272.2.346.2022\"/>
    </mc:Choice>
  </mc:AlternateContent>
  <xr:revisionPtr revIDLastSave="0" documentId="13_ncr:1_{6584070D-B694-4FF8-A6E4-93D7DDE49C12}" xr6:coauthVersionLast="47" xr6:coauthVersionMax="47" xr10:uidLastSave="{00000000-0000-0000-0000-000000000000}"/>
  <bookViews>
    <workbookView xWindow="-120" yWindow="-120" windowWidth="29040" windowHeight="17520" tabRatio="903" activeTab="2" xr2:uid="{00000000-000D-0000-FFFF-FFFF00000000}"/>
  </bookViews>
  <sheets>
    <sheet name="Pakiet I" sheetId="1" r:id="rId1"/>
    <sheet name="Pakiet II" sheetId="3" r:id="rId2"/>
    <sheet name="Pakiet III" sheetId="4" r:id="rId3"/>
    <sheet name="Pakiet IV" sheetId="37" r:id="rId4"/>
  </sheets>
  <definedNames>
    <definedName name="_xlnm.Print_Area" localSheetId="0">'Pakiet I'!$A$1:$M$25</definedName>
    <definedName name="_xlnm.Print_Area" localSheetId="1">'Pakiet II'!$A$1:$M$21</definedName>
    <definedName name="_xlnm.Print_Area" localSheetId="2">'Pakiet III'!$A$1:$M$29</definedName>
    <definedName name="_xlnm.Print_Area" localSheetId="3">'Pakiet IV'!$A$1:$M$20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37" l="1"/>
  <c r="I8" i="37" l="1"/>
  <c r="K8" i="37" s="1"/>
  <c r="I7" i="37"/>
  <c r="I19" i="4"/>
  <c r="I20" i="4"/>
  <c r="I21" i="4"/>
  <c r="I18" i="4"/>
  <c r="I8" i="4"/>
  <c r="I9" i="4"/>
  <c r="I10" i="4"/>
  <c r="I11" i="4"/>
  <c r="I12" i="4"/>
  <c r="I13" i="4"/>
  <c r="I14" i="4"/>
  <c r="I15" i="4"/>
  <c r="I16" i="4"/>
  <c r="I7" i="4"/>
  <c r="I13" i="3"/>
  <c r="I12" i="3"/>
  <c r="I8" i="3"/>
  <c r="I7" i="3"/>
  <c r="I17" i="1"/>
  <c r="I16" i="1"/>
  <c r="I8" i="1"/>
  <c r="I9" i="1"/>
  <c r="I10" i="1"/>
  <c r="I11" i="1"/>
  <c r="I12" i="1"/>
  <c r="I13" i="1"/>
  <c r="I14" i="1"/>
  <c r="I7" i="1"/>
  <c r="D13" i="3"/>
  <c r="D12" i="3"/>
  <c r="D8" i="3"/>
  <c r="D7" i="3"/>
  <c r="K13" i="3" l="1"/>
  <c r="K12" i="3"/>
  <c r="K7" i="3"/>
  <c r="K8" i="3"/>
  <c r="D19" i="4"/>
  <c r="K19" i="4" s="1"/>
  <c r="D20" i="4"/>
  <c r="K20" i="4" s="1"/>
  <c r="D21" i="4"/>
  <c r="K21" i="4" s="1"/>
  <c r="D8" i="4"/>
  <c r="K8" i="4" s="1"/>
  <c r="D9" i="4"/>
  <c r="K9" i="4" s="1"/>
  <c r="D10" i="4"/>
  <c r="K10" i="4" s="1"/>
  <c r="D11" i="4"/>
  <c r="K11" i="4" s="1"/>
  <c r="D12" i="4"/>
  <c r="K12" i="4" s="1"/>
  <c r="D13" i="4"/>
  <c r="K13" i="4" s="1"/>
  <c r="D14" i="4"/>
  <c r="K14" i="4" s="1"/>
  <c r="D15" i="4"/>
  <c r="K15" i="4" s="1"/>
  <c r="D16" i="4"/>
  <c r="K16" i="4" s="1"/>
  <c r="D17" i="1"/>
  <c r="K17" i="1" s="1"/>
  <c r="D8" i="1"/>
  <c r="K8" i="1" s="1"/>
  <c r="D9" i="1"/>
  <c r="K9" i="1" s="1"/>
  <c r="D10" i="1"/>
  <c r="K10" i="1" s="1"/>
  <c r="D11" i="1"/>
  <c r="K11" i="1" s="1"/>
  <c r="D12" i="1"/>
  <c r="K12" i="1" s="1"/>
  <c r="D13" i="1"/>
  <c r="K13" i="1" s="1"/>
  <c r="D14" i="1"/>
  <c r="K14" i="1" s="1"/>
  <c r="K14" i="3" l="1"/>
  <c r="J13" i="3"/>
  <c r="D7" i="4" l="1"/>
  <c r="K7" i="4" s="1"/>
  <c r="J17" i="1"/>
  <c r="D16" i="1"/>
  <c r="D7" i="1"/>
  <c r="J7" i="1" l="1"/>
  <c r="K7" i="1"/>
  <c r="J16" i="1"/>
  <c r="K16" i="1"/>
  <c r="J8" i="1"/>
  <c r="J9" i="1"/>
  <c r="J10" i="1"/>
  <c r="J11" i="1"/>
  <c r="J12" i="1"/>
  <c r="J13" i="1"/>
  <c r="J14" i="1"/>
  <c r="K18" i="1" l="1"/>
  <c r="J8" i="37"/>
  <c r="E7" i="37"/>
  <c r="J7" i="37" l="1"/>
  <c r="J9" i="37" s="1"/>
  <c r="K7" i="37"/>
  <c r="K9" i="37" s="1"/>
  <c r="J19" i="4" l="1"/>
  <c r="J20" i="4"/>
  <c r="J21" i="4"/>
  <c r="D18" i="4"/>
  <c r="J8" i="4"/>
  <c r="J9" i="4"/>
  <c r="J10" i="4"/>
  <c r="J11" i="4"/>
  <c r="J12" i="4"/>
  <c r="J13" i="4"/>
  <c r="J14" i="4"/>
  <c r="J15" i="4"/>
  <c r="J16" i="4"/>
  <c r="J7" i="4"/>
  <c r="J8" i="3"/>
  <c r="J18" i="4" l="1"/>
  <c r="K18" i="4"/>
  <c r="K22" i="4" s="1"/>
  <c r="J18" i="1"/>
  <c r="J22" i="4" l="1"/>
  <c r="J7" i="3"/>
  <c r="J12" i="3" l="1"/>
  <c r="J14" i="3" l="1"/>
</calcChain>
</file>

<file path=xl/sharedStrings.xml><?xml version="1.0" encoding="utf-8"?>
<sst xmlns="http://schemas.openxmlformats.org/spreadsheetml/2006/main" count="168" uniqueCount="99">
  <si>
    <t>Oferowany producent/ numer katalogowy</t>
  </si>
  <si>
    <t xml:space="preserve">Oferowany producent/ numer katalogowy </t>
  </si>
  <si>
    <t>Surowica dla antygenów rzęskowych: Vi;Ha;Hb;Hc;Hd;Heh;Henx;Hf;Hfg;Hgm; Hgp;Hh;Hi;Hk;Hlv;Hm;Hp;Hq; Hr;Hs;Ht; Hu;Hv;Hw;Hz;Hz6;H1,2,5; H2;H5;H6;H7</t>
  </si>
  <si>
    <t>VAT %</t>
  </si>
  <si>
    <t xml:space="preserve">                                                                        FORMULARZ ASORTYMENTOWO-CENOWY</t>
  </si>
  <si>
    <t xml:space="preserve">      Załącznik nr 2</t>
  </si>
  <si>
    <t xml:space="preserve">               Załącznik Nr 2</t>
  </si>
  <si>
    <t xml:space="preserve">                                                                                 FORMULARZ ASORTYMENTOWO-CENOWY</t>
  </si>
  <si>
    <t>Lp.</t>
  </si>
  <si>
    <t>Coli Lateks O157</t>
  </si>
  <si>
    <t>Surowice Shigella do aglutynacji szkiełkowej</t>
  </si>
  <si>
    <t>Zestaw diagnostyczny:- odczynnik lateksowy E.coli O157 - lateks kontrolny - antygen kontrolny - płytka tekturowa z czarnymi polami- pałeczki mieszadełka z tworzywa sztucznego</t>
  </si>
  <si>
    <t>Opakowanie nr 3                                          -odczynniki jednoważne grup: 086, 0119, 0124,0125,0126, 0128                                              -wieloważny antygen kontrolny B: dla 086, 0119, 0124,0125,0126, 0128                            pałeczki mieszadełka z tworzywa sztucznego</t>
  </si>
  <si>
    <t>Surowice do aglutynacji szkiełkowej Identyfikacja Salmonella</t>
  </si>
  <si>
    <t>Lp</t>
  </si>
  <si>
    <t>Jedn miary</t>
  </si>
  <si>
    <t>Surowica poliwalentna HM</t>
  </si>
  <si>
    <t>op/5ml+zakraplacz</t>
  </si>
  <si>
    <t>Coli Lateks EPEC</t>
  </si>
  <si>
    <t>Opakowanie nr 2                                          -odczynniki jednoważne grup: 026, 055,0111,0127,0142                                      - wieloważny antygen kontrolny A 026, 055, 0111, 0127, 0142 pałeczki mieszadełka z tworztwa sztucznego</t>
  </si>
  <si>
    <t>10 amp liof. po 2ml</t>
  </si>
  <si>
    <t>Lateks Salmonella</t>
  </si>
  <si>
    <t>zestaw/12 but. Po 8 ml</t>
  </si>
  <si>
    <t>op/8ml</t>
  </si>
  <si>
    <t>Nazwa asortymentu</t>
  </si>
  <si>
    <t>Jedn. Miary</t>
  </si>
  <si>
    <t>zestaw</t>
  </si>
  <si>
    <t>odczynnik lateksowy E.coli O157 - 2fl. Po 2.5ml - lateks kontrolny 2fl. Po 2.5ml; antygen kontrolny - 1fl. 1ml,płytka tekturowa z czarnymi polami, pałeczkimieszadełka z tworzywa sztucznego</t>
  </si>
  <si>
    <t xml:space="preserve">Zestaw nr 1 - odczynniki poliwalentne dla grup EPEC: A,B,C płytki szklane do badań 4 szt, pałeczki - mieszadełka 5 op., instrukcja wykonania testu </t>
  </si>
  <si>
    <t>odczynniki poliw. A,B,C - 1 fl. a',3x 5ml; lateks kontrolny - 1 fl. a' 3x5 ml</t>
  </si>
  <si>
    <t>Opakowanie nr 4                                         -odczynniki jednoważne grup: 025, 044, 0114,                           -wieloważny antygen kontrolny C: dla   025, 044, 0114  pałeczki mieszadełka z tworzywa sztucznego</t>
  </si>
  <si>
    <t xml:space="preserve">Roztwór do usuwania Rnaz z powierzchni roboczych oraz narzędzi laboratoryjnych. Spray usuwa wszelkie zanieczyszczenia ze stołów, szkła i plastiku. Nietoksyczny, dostarczany w formie gotowej do uzycia. </t>
  </si>
  <si>
    <r>
      <t>Surowice dla antygenów somatycznych: AO;BO;CO;DO;EO;O2;O4;</t>
    </r>
    <r>
      <rPr>
        <sz val="10"/>
        <rFont val="Cambria"/>
        <family val="1"/>
        <charset val="238"/>
      </rPr>
      <t>O7; O9;O11;O15; O1,3,19; O8,20</t>
    </r>
  </si>
  <si>
    <t>Shigella dysenteriae 1 BIOMED/W522001</t>
  </si>
  <si>
    <t>Shigella dysenteriae 2 BIOMED/W522002</t>
  </si>
  <si>
    <t>Shigella dysenteriae 3-8 BIOMED/W522003</t>
  </si>
  <si>
    <t>Shigella boydii 1-7 BIOMED/W522005</t>
  </si>
  <si>
    <t>Shigella boydii 8-11 BIOMED/W522006</t>
  </si>
  <si>
    <t>Shigella boydii 12-15 BIOMED/W522007</t>
  </si>
  <si>
    <t>Shigella sonei I i II faza BIOMED/W522008</t>
  </si>
  <si>
    <t>Shigella flexneri    BIOMED/W522004</t>
  </si>
  <si>
    <t>Zestaw wieloważny odczynnik wieloważny grup B - E i G. Płytka szklana z czarnymi polami-4szt-pałeczki mieszadełka z tworzywa sztucznego-10x50szt            BIOMEX LSW 12n</t>
  </si>
  <si>
    <t>Odczynnik jednoważny grupowy B BIOMEX/SB</t>
  </si>
  <si>
    <t>Odczynnik jednoważny grupowy C1 BIOMEX/SC1</t>
  </si>
  <si>
    <t>Odczynnik Antygen kontrolny      BIOMEX/Sak</t>
  </si>
  <si>
    <t>Odczynnik jednoważny grupowy C2 BIOMEX/SC2</t>
  </si>
  <si>
    <t>Odczynnik jednoważny grupowy D BIOMEX/SD</t>
  </si>
  <si>
    <t>Odczynnik jednoważny grupowy E BIOMEX/SE</t>
  </si>
  <si>
    <t>Odczynnik jednoważny grupowy G BIOMEX/SG</t>
  </si>
  <si>
    <t>Odczynnik Lateks kontrolny Salmonella BIOMEX/SLk</t>
  </si>
  <si>
    <t>DNA-ERASE                   nr kat. 04821805</t>
  </si>
  <si>
    <t>Roztwór do usuwania DNA z powierzchni roboczych i sprzętu</t>
  </si>
  <si>
    <t>op./500 ml</t>
  </si>
  <si>
    <t>Surowice dla antygenów somatycznych:                        O46;O6,7;O8;O10;O19;O20</t>
  </si>
  <si>
    <t>Surowica dla antygenów rzęskowych: Hy;Hz4;z23;Hz23;Hz24;Hz29;Hz38;Hx;Hz10;Hlw;Hn</t>
  </si>
  <si>
    <t xml:space="preserve">Wartość netto (zł) </t>
  </si>
  <si>
    <t>Wartość brutto (zł)</t>
  </si>
  <si>
    <t>Wartość netto (zł)</t>
  </si>
  <si>
    <t>Wartość brutto  (zł)</t>
  </si>
  <si>
    <t>Cena jed. netto (zł)</t>
  </si>
  <si>
    <t xml:space="preserve"> Cena jedn. netto (zł)</t>
  </si>
  <si>
    <t>Osocze królicze liofilizowane do potwierdzeń gronkowców koagulazododatnich</t>
  </si>
  <si>
    <t>Zestaw diagnostyczny LATEKS VTEC-do potwierdzeń w kierunku werotoksycznych Escherichia coli. Zestaw zawiera: diagnostyczne odczynniki lateksowe O26;O103;O104;O111;O121;O145;O157                lateks kontrolny, płytkę szklaną , pałeczki.</t>
  </si>
  <si>
    <t xml:space="preserve">Pakiet I Surowice i zawiesiny do identyfikacji  Shigella i E.coli O157      </t>
  </si>
  <si>
    <t>DL-SB</t>
  </si>
  <si>
    <t>Zamawiający wymaga, aby surowice były wyrobami medycznymi, aby były zgłoszone w Urzędzie Rejestracji PLWMiPB oraz aby były oznakowane znakiem CE.</t>
  </si>
  <si>
    <t>Surowice muszą dawać wyraźną reakcję (+++) w czasie do 3 min. Certyfikat serii, data ważności: od dnia dostawy min 80% okresu ważności.</t>
  </si>
  <si>
    <t xml:space="preserve">Wymagania:  termin ważności: od dnia dostawy min 80% okresu ważności. </t>
  </si>
  <si>
    <t>Wymagania dodatkowe: certyfikat jakości serii zawierający: nr serii, datę produkcji, datę ważności odczynnika, sposób kontroli jakościowej, tj. jakie zostały użyte materiały odniesienia, jaki wynik otrzymano dla materiałów odniesienia specyficznych i niespecyficznych. Wymagany certyfikat ISO 9001. Termin ważności: od dnia dostawy min. 80% okresu ważności.</t>
  </si>
  <si>
    <t>Ilość razem</t>
  </si>
  <si>
    <t>DL-E Bakteriologia</t>
  </si>
  <si>
    <t>DL-E bakteriologia</t>
  </si>
  <si>
    <t>DL-E Bakteriologioa</t>
  </si>
  <si>
    <t>DL-E wirusologia</t>
  </si>
  <si>
    <t xml:space="preserve"> Cena jedn. Brutto (zł)</t>
  </si>
  <si>
    <t xml:space="preserve"> Cena jedn. Netto (zł)</t>
  </si>
  <si>
    <t>Dane Wykonawcy:</t>
  </si>
  <si>
    <t>Nazwa / Adres:</t>
  </si>
  <si>
    <t>RAZEM</t>
  </si>
  <si>
    <t xml:space="preserve"> Cena jedn. brutto (zł)</t>
  </si>
  <si>
    <r>
      <t xml:space="preserve">odcz. monowalentny każdy po 1 fl.po 2ml, wieloważny antygen kontrolny but. 1 ml. </t>
    </r>
    <r>
      <rPr>
        <b/>
        <sz val="8"/>
        <rFont val="Cambria"/>
        <family val="1"/>
        <charset val="238"/>
      </rPr>
      <t xml:space="preserve">Odczynniki jednoważne - ten sam producent co wieloważny </t>
    </r>
    <r>
      <rPr>
        <sz val="8"/>
        <rFont val="Cambria"/>
        <family val="1"/>
        <charset val="238"/>
      </rPr>
      <t>zestaw</t>
    </r>
    <r>
      <rPr>
        <b/>
        <sz val="8"/>
        <rFont val="Cambria"/>
        <family val="1"/>
        <charset val="238"/>
      </rPr>
      <t xml:space="preserve"> </t>
    </r>
    <r>
      <rPr>
        <sz val="8"/>
        <rFont val="Cambria"/>
        <family val="1"/>
        <charset val="238"/>
      </rPr>
      <t>nr 1 EPEC</t>
    </r>
  </si>
  <si>
    <r>
      <t xml:space="preserve">odcz. monowalentny każdy po 1 fl.po 2ml, wieloważny antygen kontrolny but. 1 ml. </t>
    </r>
    <r>
      <rPr>
        <b/>
        <sz val="8"/>
        <rFont val="Cambria"/>
        <family val="1"/>
        <charset val="238"/>
      </rPr>
      <t>Odczynniki jednoważne - ten sam producent co wieloważny</t>
    </r>
    <r>
      <rPr>
        <sz val="8"/>
        <rFont val="Cambria"/>
        <family val="1"/>
        <charset val="238"/>
      </rPr>
      <t xml:space="preserve"> zestaw nr 1 EPEC</t>
    </r>
  </si>
  <si>
    <r>
      <t xml:space="preserve">odcz. Monowalentny każdy po 1 fl.po 2ml, wieloważny antygen kontrolny but. 1 ml. </t>
    </r>
    <r>
      <rPr>
        <b/>
        <sz val="8"/>
        <rFont val="Cambria"/>
        <family val="1"/>
        <charset val="238"/>
      </rPr>
      <t>Odczynniki jednoważne - ten sam producent co wieloważny</t>
    </r>
    <r>
      <rPr>
        <sz val="8"/>
        <rFont val="Cambria"/>
        <family val="1"/>
        <charset val="238"/>
      </rPr>
      <t xml:space="preserve"> zestaw nr 1 EPEC</t>
    </r>
  </si>
  <si>
    <t>Cena jed. brutto (zł)</t>
  </si>
  <si>
    <t>Wymagany: Certyfikat jakości serii. Zestaw wieloważny musi być tej samej firmy co odczynniki jednoważne.  Odczynniki  na całość badania jednego Producenta. Termin ważności: od dnia dostawy min 80% okresu ważności,</t>
  </si>
  <si>
    <t>Opis przedmiotu zamówienia / wymagania jakościowe</t>
  </si>
  <si>
    <t>Opis techniczny / wymagania jakościowe</t>
  </si>
  <si>
    <t>DL-OBM</t>
  </si>
  <si>
    <t>DL-OBM-PMWŻ</t>
  </si>
  <si>
    <t xml:space="preserve">Pakiet II -Surowice do potwierdzeń Salmonella  </t>
  </si>
  <si>
    <t xml:space="preserve">                        Pakiet III -Testy lateksowe    </t>
  </si>
  <si>
    <t xml:space="preserve"> RNase Cleaner nr kat    MB16001 </t>
  </si>
  <si>
    <t>op/500 ml</t>
  </si>
  <si>
    <t>Oferowany przez Wykonawcę opis przedmiotu zamówienia potwierdzający wszystkie wymagane przez Zamawiającego parametry</t>
  </si>
  <si>
    <t>wartość netto zł…………………………….VATzł…………………….</t>
  </si>
  <si>
    <t>wartość brutto zł…………………………….</t>
  </si>
  <si>
    <t>słownie zł.brutto…………………………………………………………………………..</t>
  </si>
  <si>
    <r>
      <t xml:space="preserve">PAKIET IV - odczynniki do PCR i qPCR  </t>
    </r>
    <r>
      <rPr>
        <b/>
        <sz val="12"/>
        <color rgb="FF7030A0"/>
        <rFont val="Cambria"/>
        <family val="1"/>
        <charset val="238"/>
      </rPr>
      <t xml:space="preserve"> </t>
    </r>
  </si>
  <si>
    <t>ADM-ZP.272.2.346.2022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</si>
</sst>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;[Red]#,##0.00"/>
    <numFmt numFmtId="166" formatCode="[$-415]General"/>
  </numFmts>
  <fonts count="36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1"/>
      <name val="Cambria"/>
      <family val="1"/>
      <charset val="238"/>
    </font>
    <font>
      <sz val="11"/>
      <name val="Cambria"/>
      <family val="1"/>
      <charset val="238"/>
    </font>
    <font>
      <sz val="10"/>
      <name val="Cambria"/>
      <family val="1"/>
      <charset val="238"/>
    </font>
    <font>
      <sz val="8"/>
      <name val="Arial"/>
      <family val="2"/>
      <charset val="238"/>
    </font>
    <font>
      <b/>
      <sz val="10"/>
      <name val="Cambria"/>
      <family val="1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8"/>
      <name val="Cambria"/>
      <family val="1"/>
      <charset val="238"/>
    </font>
    <font>
      <b/>
      <sz val="8"/>
      <name val="Cambria"/>
      <family val="1"/>
      <charset val="238"/>
    </font>
    <font>
      <b/>
      <sz val="12"/>
      <name val="Cambria"/>
      <family val="1"/>
      <charset val="238"/>
    </font>
    <font>
      <sz val="1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b/>
      <sz val="12"/>
      <color rgb="FF7030A0"/>
      <name val="Cambria"/>
      <family val="1"/>
      <charset val="238"/>
    </font>
    <font>
      <b/>
      <sz val="10"/>
      <name val="Arial"/>
      <family val="2"/>
      <charset val="238"/>
    </font>
    <font>
      <sz val="10"/>
      <color rgb="FF7030A0"/>
      <name val="Cambria"/>
      <family val="1"/>
      <charset val="238"/>
    </font>
    <font>
      <sz val="11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1"/>
      <color rgb="FF006100"/>
      <name val="Calibri"/>
      <family val="2"/>
      <charset val="238"/>
      <scheme val="minor"/>
    </font>
    <font>
      <sz val="10"/>
      <color theme="1"/>
      <name val="Arial1"/>
      <charset val="238"/>
    </font>
    <font>
      <i/>
      <sz val="10"/>
      <name val="Cambria"/>
      <family val="1"/>
      <charset val="238"/>
    </font>
    <font>
      <i/>
      <sz val="10"/>
      <name val="Arial"/>
      <family val="2"/>
      <charset val="238"/>
    </font>
    <font>
      <sz val="12"/>
      <name val="Cambria"/>
      <family val="1"/>
      <charset val="238"/>
    </font>
    <font>
      <b/>
      <sz val="12"/>
      <color rgb="FF006100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0"/>
      <color rgb="FFFF0000"/>
      <name val="Cambria"/>
      <family val="1"/>
      <charset val="238"/>
    </font>
    <font>
      <sz val="10"/>
      <color theme="1"/>
      <name val="Cambria"/>
      <family val="1"/>
      <charset val="238"/>
    </font>
    <font>
      <sz val="11"/>
      <color rgb="FF9C5700"/>
      <name val="Calibri"/>
      <family val="2"/>
      <charset val="238"/>
    </font>
    <font>
      <sz val="10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EB9C"/>
        <bgColor rgb="FFFFEB9C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166" fontId="25" fillId="0" borderId="0"/>
    <xf numFmtId="166" fontId="34" fillId="8" borderId="0"/>
  </cellStyleXfs>
  <cellXfs count="264">
    <xf numFmtId="0" fontId="0" fillId="0" borderId="0" xfId="0"/>
    <xf numFmtId="0" fontId="7" fillId="0" borderId="0" xfId="0" applyFont="1"/>
    <xf numFmtId="0" fontId="0" fillId="0" borderId="0" xfId="0" applyFill="1" applyBorder="1"/>
    <xf numFmtId="0" fontId="8" fillId="0" borderId="1" xfId="0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Border="1" applyAlignment="1"/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5" fillId="0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7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3" borderId="0" xfId="0" applyFont="1" applyFill="1"/>
    <xf numFmtId="0" fontId="5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0" fillId="3" borderId="0" xfId="0" applyFill="1"/>
    <xf numFmtId="0" fontId="14" fillId="3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/>
    <xf numFmtId="0" fontId="5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8" fillId="0" borderId="2" xfId="0" applyFont="1" applyFill="1" applyBorder="1"/>
    <xf numFmtId="0" fontId="8" fillId="0" borderId="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4" xfId="0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4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wrapText="1"/>
    </xf>
    <xf numFmtId="0" fontId="8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20" fillId="4" borderId="0" xfId="4"/>
    <xf numFmtId="0" fontId="20" fillId="4" borderId="0" xfId="4" applyBorder="1" applyAlignment="1">
      <alignment horizontal="center" vertical="center" wrapText="1"/>
    </xf>
    <xf numFmtId="0" fontId="20" fillId="4" borderId="0" xfId="4" applyAlignment="1">
      <alignment horizontal="left"/>
    </xf>
    <xf numFmtId="0" fontId="20" fillId="4" borderId="1" xfId="4" applyBorder="1" applyAlignment="1">
      <alignment horizontal="center" vertical="center"/>
    </xf>
    <xf numFmtId="0" fontId="20" fillId="4" borderId="0" xfId="4" applyBorder="1" applyAlignment="1"/>
    <xf numFmtId="0" fontId="22" fillId="3" borderId="4" xfId="4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22" fillId="3" borderId="1" xfId="5" applyFont="1" applyFill="1" applyBorder="1" applyAlignment="1">
      <alignment horizontal="center" vertical="center" wrapText="1"/>
    </xf>
    <xf numFmtId="0" fontId="22" fillId="3" borderId="1" xfId="5" applyFont="1" applyFill="1" applyBorder="1" applyAlignment="1">
      <alignment horizontal="left" vertical="center" wrapText="1"/>
    </xf>
    <xf numFmtId="0" fontId="22" fillId="3" borderId="0" xfId="5" applyFont="1" applyFill="1"/>
    <xf numFmtId="165" fontId="18" fillId="0" borderId="1" xfId="0" applyNumberFormat="1" applyFont="1" applyFill="1" applyBorder="1" applyAlignment="1">
      <alignment horizontal="center" vertical="center" wrapText="1"/>
    </xf>
    <xf numFmtId="165" fontId="8" fillId="0" borderId="0" xfId="0" applyNumberFormat="1" applyFont="1"/>
    <xf numFmtId="165" fontId="0" fillId="0" borderId="0" xfId="0" applyNumberFormat="1"/>
    <xf numFmtId="165" fontId="8" fillId="0" borderId="0" xfId="0" applyNumberFormat="1" applyFont="1" applyAlignment="1">
      <alignment horizontal="center"/>
    </xf>
    <xf numFmtId="165" fontId="7" fillId="0" borderId="2" xfId="2" applyNumberFormat="1" applyFont="1" applyFill="1" applyBorder="1" applyAlignment="1">
      <alignment horizontal="center" vertical="center" wrapText="1"/>
    </xf>
    <xf numFmtId="165" fontId="20" fillId="3" borderId="6" xfId="4" applyNumberFormat="1" applyFill="1" applyBorder="1" applyAlignment="1">
      <alignment horizontal="center" vertical="center"/>
    </xf>
    <xf numFmtId="165" fontId="18" fillId="3" borderId="1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Alignment="1">
      <alignment horizontal="center"/>
    </xf>
    <xf numFmtId="165" fontId="8" fillId="0" borderId="6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4" fontId="8" fillId="0" borderId="0" xfId="0" applyNumberFormat="1" applyFont="1" applyAlignment="1">
      <alignment horizontal="left"/>
    </xf>
    <xf numFmtId="4" fontId="7" fillId="0" borderId="1" xfId="2" applyNumberFormat="1" applyFont="1" applyFill="1" applyBorder="1" applyAlignment="1">
      <alignment horizontal="center" vertical="center" wrapText="1"/>
    </xf>
    <xf numFmtId="4" fontId="0" fillId="0" borderId="0" xfId="0" applyNumberFormat="1"/>
    <xf numFmtId="165" fontId="7" fillId="0" borderId="1" xfId="2" applyNumberFormat="1" applyFont="1" applyFill="1" applyBorder="1" applyAlignment="1">
      <alignment horizontal="center" vertical="center" wrapText="1"/>
    </xf>
    <xf numFmtId="165" fontId="22" fillId="3" borderId="1" xfId="5" applyNumberFormat="1" applyFont="1" applyFill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/>
    <xf numFmtId="9" fontId="8" fillId="0" borderId="0" xfId="0" applyNumberFormat="1" applyFont="1"/>
    <xf numFmtId="9" fontId="9" fillId="0" borderId="0" xfId="0" applyNumberFormat="1" applyFont="1"/>
    <xf numFmtId="9" fontId="8" fillId="0" borderId="0" xfId="0" applyNumberFormat="1" applyFont="1" applyAlignment="1">
      <alignment horizontal="left"/>
    </xf>
    <xf numFmtId="9" fontId="0" fillId="0" borderId="0" xfId="0" applyNumberFormat="1"/>
    <xf numFmtId="9" fontId="8" fillId="0" borderId="0" xfId="0" applyNumberFormat="1" applyFont="1" applyAlignment="1">
      <alignment horizontal="center"/>
    </xf>
    <xf numFmtId="9" fontId="9" fillId="0" borderId="2" xfId="2" applyNumberFormat="1" applyFont="1" applyFill="1" applyBorder="1" applyAlignment="1">
      <alignment horizontal="center" vertical="center" wrapText="1"/>
    </xf>
    <xf numFmtId="9" fontId="20" fillId="3" borderId="6" xfId="4" applyNumberFormat="1" applyFill="1" applyBorder="1" applyAlignment="1">
      <alignment horizontal="center" vertical="center"/>
    </xf>
    <xf numFmtId="9" fontId="9" fillId="0" borderId="0" xfId="0" applyNumberFormat="1" applyFont="1" applyAlignment="1">
      <alignment horizontal="center"/>
    </xf>
    <xf numFmtId="9" fontId="9" fillId="0" borderId="1" xfId="2" applyNumberFormat="1" applyFont="1" applyFill="1" applyBorder="1" applyAlignment="1">
      <alignment horizontal="center" vertical="center" wrapText="1"/>
    </xf>
    <xf numFmtId="9" fontId="22" fillId="3" borderId="1" xfId="5" applyNumberFormat="1" applyFont="1" applyFill="1" applyBorder="1" applyAlignment="1">
      <alignment horizontal="center" vertical="center" wrapText="1"/>
    </xf>
    <xf numFmtId="9" fontId="8" fillId="0" borderId="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9" fontId="9" fillId="0" borderId="0" xfId="0" applyNumberFormat="1" applyFont="1" applyBorder="1" applyAlignment="1"/>
    <xf numFmtId="9" fontId="9" fillId="3" borderId="1" xfId="0" applyNumberFormat="1" applyFont="1" applyFill="1" applyBorder="1" applyAlignment="1">
      <alignment horizontal="center" vertical="center" wrapText="1"/>
    </xf>
    <xf numFmtId="0" fontId="20" fillId="4" borderId="1" xfId="4" applyBorder="1" applyAlignment="1">
      <alignment horizontal="center" vertical="center" wrapText="1"/>
    </xf>
    <xf numFmtId="165" fontId="0" fillId="0" borderId="1" xfId="0" applyNumberFormat="1" applyBorder="1"/>
    <xf numFmtId="165" fontId="12" fillId="0" borderId="1" xfId="0" applyNumberFormat="1" applyFont="1" applyFill="1" applyBorder="1" applyAlignment="1">
      <alignment horizontal="center" vertical="center" wrapText="1"/>
    </xf>
    <xf numFmtId="0" fontId="20" fillId="4" borderId="1" xfId="4" applyBorder="1"/>
    <xf numFmtId="9" fontId="9" fillId="0" borderId="0" xfId="0" applyNumberFormat="1" applyFont="1" applyAlignment="1">
      <alignment horizontal="left"/>
    </xf>
    <xf numFmtId="4" fontId="8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5" fillId="2" borderId="1" xfId="1" applyNumberFormat="1" applyFont="1" applyFill="1" applyBorder="1" applyAlignment="1">
      <alignment horizontal="center" vertical="center"/>
    </xf>
    <xf numFmtId="4" fontId="5" fillId="2" borderId="1" xfId="3" applyNumberFormat="1" applyFont="1" applyFill="1" applyBorder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4" fontId="9" fillId="0" borderId="0" xfId="0" applyNumberFormat="1" applyFont="1"/>
    <xf numFmtId="4" fontId="8" fillId="0" borderId="0" xfId="0" applyNumberFormat="1" applyFont="1"/>
    <xf numFmtId="4" fontId="9" fillId="0" borderId="0" xfId="0" applyNumberFormat="1" applyFont="1" applyBorder="1" applyAlignment="1"/>
    <xf numFmtId="4" fontId="7" fillId="3" borderId="1" xfId="0" applyNumberFormat="1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center" vertical="center" wrapText="1"/>
    </xf>
    <xf numFmtId="4" fontId="14" fillId="3" borderId="1" xfId="3" applyNumberFormat="1" applyFont="1" applyFill="1" applyBorder="1" applyAlignment="1">
      <alignment horizontal="center" vertical="center" wrapText="1"/>
    </xf>
    <xf numFmtId="0" fontId="20" fillId="6" borderId="1" xfId="4" applyFill="1" applyBorder="1" applyAlignment="1">
      <alignment horizontal="center" vertical="center" wrapText="1"/>
    </xf>
    <xf numFmtId="0" fontId="20" fillId="7" borderId="1" xfId="4" applyFill="1" applyBorder="1" applyAlignment="1">
      <alignment horizontal="center" vertical="center" wrapText="1"/>
    </xf>
    <xf numFmtId="0" fontId="24" fillId="6" borderId="1" xfId="4" applyFont="1" applyFill="1" applyBorder="1" applyAlignment="1">
      <alignment horizontal="center" vertical="center" wrapText="1"/>
    </xf>
    <xf numFmtId="0" fontId="24" fillId="7" borderId="1" xfId="4" applyFont="1" applyFill="1" applyBorder="1" applyAlignment="1">
      <alignment horizontal="center" vertical="center" wrapText="1"/>
    </xf>
    <xf numFmtId="0" fontId="20" fillId="0" borderId="0" xfId="4" applyFill="1"/>
    <xf numFmtId="0" fontId="20" fillId="0" borderId="0" xfId="4" applyFill="1" applyAlignment="1">
      <alignment horizontal="center"/>
    </xf>
    <xf numFmtId="0" fontId="24" fillId="4" borderId="1" xfId="4" applyFont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/>
    <xf numFmtId="0" fontId="5" fillId="2" borderId="12" xfId="0" applyFont="1" applyFill="1" applyBorder="1" applyAlignment="1">
      <alignment horizontal="center" vertical="center" wrapText="1"/>
    </xf>
    <xf numFmtId="0" fontId="20" fillId="6" borderId="1" xfId="4" applyFill="1" applyBorder="1" applyAlignment="1" applyProtection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3" applyNumberFormat="1" applyFont="1" applyBorder="1" applyAlignment="1">
      <alignment horizontal="center" vertical="center"/>
    </xf>
    <xf numFmtId="0" fontId="24" fillId="6" borderId="1" xfId="4" applyFont="1" applyFill="1" applyBorder="1" applyAlignment="1" applyProtection="1">
      <alignment horizontal="center" vertical="center" wrapText="1"/>
    </xf>
    <xf numFmtId="0" fontId="20" fillId="4" borderId="1" xfId="4" applyBorder="1" applyAlignment="1" applyProtection="1">
      <alignment horizontal="center" vertical="center" wrapText="1"/>
    </xf>
    <xf numFmtId="0" fontId="20" fillId="7" borderId="1" xfId="4" applyFill="1" applyBorder="1" applyAlignment="1" applyProtection="1">
      <alignment horizontal="center" vertical="center" wrapText="1"/>
    </xf>
    <xf numFmtId="0" fontId="24" fillId="7" borderId="1" xfId="4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/>
    </xf>
    <xf numFmtId="0" fontId="8" fillId="0" borderId="0" xfId="0" applyFont="1" applyFill="1"/>
    <xf numFmtId="0" fontId="9" fillId="0" borderId="0" xfId="0" applyFont="1" applyFill="1"/>
    <xf numFmtId="0" fontId="7" fillId="0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9" fontId="7" fillId="0" borderId="1" xfId="2" applyNumberFormat="1" applyFont="1" applyFill="1" applyBorder="1" applyAlignment="1">
      <alignment horizontal="center" vertical="center" wrapText="1"/>
    </xf>
    <xf numFmtId="9" fontId="18" fillId="0" borderId="1" xfId="0" applyNumberFormat="1" applyFont="1" applyFill="1" applyBorder="1" applyAlignment="1">
      <alignment horizontal="center" vertical="center" wrapText="1"/>
    </xf>
    <xf numFmtId="9" fontId="0" fillId="0" borderId="1" xfId="0" applyNumberFormat="1" applyBorder="1"/>
    <xf numFmtId="0" fontId="13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7" fillId="0" borderId="2" xfId="0" applyFont="1" applyFill="1" applyBorder="1" applyAlignment="1">
      <alignment horizontal="center" vertical="center"/>
    </xf>
    <xf numFmtId="164" fontId="5" fillId="2" borderId="2" xfId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4" fontId="8" fillId="0" borderId="6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/>
    </xf>
    <xf numFmtId="0" fontId="22" fillId="3" borderId="4" xfId="4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9" fillId="6" borderId="1" xfId="4" applyFont="1" applyFill="1" applyBorder="1" applyAlignment="1">
      <alignment horizontal="center" vertical="center" wrapText="1"/>
    </xf>
    <xf numFmtId="0" fontId="29" fillId="7" borderId="1" xfId="4" applyFont="1" applyFill="1" applyBorder="1" applyAlignment="1">
      <alignment horizontal="center" vertical="center" wrapText="1"/>
    </xf>
    <xf numFmtId="2" fontId="28" fillId="0" borderId="1" xfId="0" applyNumberFormat="1" applyFont="1" applyBorder="1" applyAlignment="1">
      <alignment horizontal="center" vertical="center"/>
    </xf>
    <xf numFmtId="9" fontId="12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0" fontId="30" fillId="0" borderId="0" xfId="0" applyFont="1"/>
    <xf numFmtId="4" fontId="12" fillId="0" borderId="1" xfId="0" applyNumberFormat="1" applyFont="1" applyFill="1" applyBorder="1" applyAlignment="1">
      <alignment horizontal="center" vertical="center"/>
    </xf>
    <xf numFmtId="4" fontId="31" fillId="0" borderId="1" xfId="4" applyNumberFormat="1" applyFont="1" applyFill="1" applyBorder="1" applyAlignment="1">
      <alignment horizontal="center" vertical="center"/>
    </xf>
    <xf numFmtId="0" fontId="31" fillId="0" borderId="1" xfId="4" applyFont="1" applyFill="1" applyBorder="1" applyAlignment="1">
      <alignment horizontal="center" vertical="center" wrapText="1"/>
    </xf>
    <xf numFmtId="9" fontId="12" fillId="0" borderId="1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/>
    <xf numFmtId="0" fontId="9" fillId="0" borderId="0" xfId="0" applyFont="1" applyFill="1" applyBorder="1" applyAlignment="1"/>
    <xf numFmtId="0" fontId="12" fillId="3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9" fontId="12" fillId="3" borderId="1" xfId="0" applyNumberFormat="1" applyFont="1" applyFill="1" applyBorder="1" applyAlignment="1">
      <alignment horizontal="center" vertical="center"/>
    </xf>
    <xf numFmtId="0" fontId="29" fillId="4" borderId="1" xfId="4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2" fontId="14" fillId="3" borderId="1" xfId="0" applyNumberFormat="1" applyFont="1" applyFill="1" applyBorder="1" applyAlignment="1">
      <alignment horizontal="center" vertical="center" wrapText="1"/>
    </xf>
    <xf numFmtId="9" fontId="14" fillId="3" borderId="1" xfId="0" applyNumberFormat="1" applyFont="1" applyFill="1" applyBorder="1" applyAlignment="1">
      <alignment horizontal="center" vertical="center" wrapText="1"/>
    </xf>
    <xf numFmtId="4" fontId="12" fillId="3" borderId="1" xfId="3" applyNumberFormat="1" applyFont="1" applyFill="1" applyBorder="1" applyAlignment="1">
      <alignment horizontal="center" vertical="center"/>
    </xf>
    <xf numFmtId="2" fontId="12" fillId="3" borderId="1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7" fillId="3" borderId="9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/>
    </xf>
    <xf numFmtId="0" fontId="20" fillId="4" borderId="0" xfId="4" applyAlignment="1">
      <alignment horizontal="center"/>
    </xf>
    <xf numFmtId="44" fontId="5" fillId="0" borderId="3" xfId="3" applyFont="1" applyFill="1" applyBorder="1" applyAlignment="1">
      <alignment horizontal="center" vertical="center"/>
    </xf>
    <xf numFmtId="165" fontId="18" fillId="0" borderId="6" xfId="0" applyNumberFormat="1" applyFont="1" applyBorder="1" applyAlignment="1">
      <alignment horizontal="center" vertical="center"/>
    </xf>
    <xf numFmtId="9" fontId="5" fillId="0" borderId="6" xfId="0" applyNumberFormat="1" applyFont="1" applyBorder="1" applyAlignment="1">
      <alignment horizontal="center" vertical="center"/>
    </xf>
    <xf numFmtId="165" fontId="18" fillId="0" borderId="1" xfId="0" applyNumberFormat="1" applyFont="1" applyBorder="1" applyAlignment="1">
      <alignment horizontal="center" vertical="center"/>
    </xf>
    <xf numFmtId="165" fontId="18" fillId="0" borderId="1" xfId="0" applyNumberFormat="1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9" fontId="5" fillId="3" borderId="1" xfId="0" applyNumberFormat="1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left"/>
    </xf>
    <xf numFmtId="9" fontId="5" fillId="2" borderId="1" xfId="1" applyNumberFormat="1" applyFont="1" applyFill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22" fillId="3" borderId="1" xfId="5" applyFont="1" applyFill="1" applyBorder="1"/>
    <xf numFmtId="0" fontId="30" fillId="0" borderId="1" xfId="0" applyFont="1" applyBorder="1"/>
    <xf numFmtId="0" fontId="8" fillId="0" borderId="6" xfId="0" applyFont="1" applyFill="1" applyBorder="1" applyAlignment="1">
      <alignment horizontal="center"/>
    </xf>
    <xf numFmtId="0" fontId="20" fillId="3" borderId="6" xfId="4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9" fillId="0" borderId="0" xfId="0" applyFont="1" applyBorder="1" applyAlignment="1">
      <alignment horizontal="left" vertical="center" wrapText="1"/>
    </xf>
    <xf numFmtId="4" fontId="26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/>
    <xf numFmtId="0" fontId="8" fillId="0" borderId="7" xfId="0" applyFont="1" applyFill="1" applyBorder="1"/>
    <xf numFmtId="0" fontId="9" fillId="0" borderId="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18" fillId="2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4" fillId="7" borderId="2" xfId="4" applyFont="1" applyFill="1" applyBorder="1" applyAlignment="1">
      <alignment horizontal="center" vertical="center" wrapText="1"/>
    </xf>
    <xf numFmtId="4" fontId="5" fillId="2" borderId="2" xfId="1" applyNumberFormat="1" applyFont="1" applyFill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9" fillId="2" borderId="3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164" fontId="5" fillId="2" borderId="2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9" fontId="33" fillId="2" borderId="2" xfId="1" applyNumberFormat="1" applyFont="1" applyFill="1" applyBorder="1" applyAlignment="1">
      <alignment horizontal="center" vertical="center" wrapText="1"/>
    </xf>
    <xf numFmtId="9" fontId="35" fillId="0" borderId="5" xfId="0" applyNumberFormat="1" applyFont="1" applyBorder="1" applyAlignment="1">
      <alignment horizontal="center" vertical="center" wrapText="1"/>
    </xf>
    <xf numFmtId="9" fontId="35" fillId="0" borderId="4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20" fillId="4" borderId="2" xfId="4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8" xfId="2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" fillId="0" borderId="1" xfId="6" applyFont="1" applyFill="1" applyBorder="1" applyAlignment="1">
      <alignment horizontal="left" wrapText="1"/>
    </xf>
    <xf numFmtId="0" fontId="19" fillId="0" borderId="1" xfId="6" applyFont="1" applyFill="1" applyBorder="1" applyAlignment="1">
      <alignment horizontal="left" wrapText="1"/>
    </xf>
    <xf numFmtId="0" fontId="8" fillId="0" borderId="0" xfId="0" applyFont="1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</cellXfs>
  <cellStyles count="10">
    <cellStyle name="Dobry" xfId="4" builtinId="26"/>
    <cellStyle name="Dziesiętny" xfId="1" builtinId="3"/>
    <cellStyle name="Excel Built-in Neutral" xfId="9" xr:uid="{45CC3708-B097-4BBB-BF3A-CCF17B6E5959}"/>
    <cellStyle name="Excel Built-in Normal" xfId="8" xr:uid="{00000000-0005-0000-0000-000002000000}"/>
    <cellStyle name="Neutralny" xfId="5" builtinId="28"/>
    <cellStyle name="Normalny" xfId="0" builtinId="0"/>
    <cellStyle name="Normalny 2" xfId="6" xr:uid="{00000000-0005-0000-0000-000006000000}"/>
    <cellStyle name="Normalny_Arkusz1" xfId="2" xr:uid="{00000000-0005-0000-0000-000008000000}"/>
    <cellStyle name="Walutowy" xfId="3" builtinId="4"/>
    <cellStyle name="Walutowy 2" xfId="7" xr:uid="{00000000-0005-0000-0000-00000C000000}"/>
  </cellStyles>
  <dxfs count="0"/>
  <tableStyles count="0" defaultTableStyle="TableStyleMedium9" defaultPivotStyle="PivotStyleLight16"/>
  <colors>
    <mruColors>
      <color rgb="FFFF0000"/>
      <color rgb="FFFF5050"/>
      <color rgb="FFCC0000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6"/>
  <sheetViews>
    <sheetView zoomScaleNormal="100" workbookViewId="0">
      <selection activeCell="P11" sqref="P11"/>
    </sheetView>
  </sheetViews>
  <sheetFormatPr defaultRowHeight="15"/>
  <cols>
    <col min="1" max="1" width="5.28515625" style="24" customWidth="1"/>
    <col min="2" max="2" width="36.7109375" customWidth="1"/>
    <col min="3" max="3" width="19.5703125" customWidth="1"/>
    <col min="4" max="4" width="10.5703125" style="115" customWidth="1"/>
    <col min="5" max="6" width="9.140625" style="49" hidden="1" customWidth="1"/>
    <col min="7" max="7" width="11.7109375" style="61" customWidth="1"/>
    <col min="8" max="8" width="7" style="80" customWidth="1"/>
    <col min="9" max="9" width="11.7109375" style="61" customWidth="1"/>
    <col min="10" max="10" width="13" customWidth="1"/>
    <col min="11" max="11" width="12.7109375" style="61" customWidth="1"/>
    <col min="12" max="12" width="17.85546875" customWidth="1"/>
    <col min="13" max="13" width="24.5703125" customWidth="1"/>
  </cols>
  <sheetData>
    <row r="1" spans="1:13">
      <c r="A1" s="20"/>
      <c r="B1" s="134" t="s">
        <v>76</v>
      </c>
      <c r="C1" s="4"/>
      <c r="D1" s="126"/>
      <c r="G1" s="60"/>
      <c r="H1" s="77"/>
      <c r="I1" s="60"/>
      <c r="J1" s="4"/>
      <c r="K1" s="205" t="s">
        <v>5</v>
      </c>
      <c r="L1" s="205"/>
    </row>
    <row r="2" spans="1:13">
      <c r="A2" s="20"/>
      <c r="B2" s="134" t="s">
        <v>77</v>
      </c>
      <c r="C2" s="4"/>
      <c r="D2" s="126"/>
      <c r="G2" s="60"/>
      <c r="H2" s="77"/>
      <c r="I2" s="60"/>
      <c r="J2" s="4"/>
      <c r="K2" s="60"/>
      <c r="L2" s="1" t="s">
        <v>98</v>
      </c>
    </row>
    <row r="3" spans="1:13">
      <c r="A3" s="20"/>
      <c r="B3" s="8" t="s">
        <v>4</v>
      </c>
      <c r="C3" s="8"/>
      <c r="D3" s="127"/>
      <c r="G3" s="76"/>
      <c r="H3" s="78"/>
      <c r="I3" s="76"/>
      <c r="J3" s="8"/>
      <c r="K3" s="60"/>
      <c r="L3" s="4"/>
    </row>
    <row r="4" spans="1:13" ht="25.5" customHeight="1">
      <c r="A4" s="212" t="s">
        <v>63</v>
      </c>
      <c r="B4" s="213"/>
      <c r="C4" s="213"/>
      <c r="D4" s="173"/>
      <c r="E4" s="178" t="s">
        <v>87</v>
      </c>
      <c r="F4" s="22" t="s">
        <v>88</v>
      </c>
      <c r="G4" s="173"/>
      <c r="H4" s="173"/>
      <c r="I4" s="173"/>
      <c r="J4" s="173"/>
      <c r="K4" s="173"/>
      <c r="L4" s="173"/>
    </row>
    <row r="5" spans="1:13" ht="76.5">
      <c r="A5" s="13" t="s">
        <v>14</v>
      </c>
      <c r="B5" s="39" t="s">
        <v>85</v>
      </c>
      <c r="C5" s="13" t="s">
        <v>15</v>
      </c>
      <c r="D5" s="39" t="s">
        <v>69</v>
      </c>
      <c r="E5" s="110" t="s">
        <v>70</v>
      </c>
      <c r="F5" s="111" t="s">
        <v>64</v>
      </c>
      <c r="G5" s="72" t="s">
        <v>75</v>
      </c>
      <c r="H5" s="131" t="s">
        <v>3</v>
      </c>
      <c r="I5" s="72" t="s">
        <v>74</v>
      </c>
      <c r="J5" s="39" t="s">
        <v>55</v>
      </c>
      <c r="K5" s="72" t="s">
        <v>56</v>
      </c>
      <c r="L5" s="13" t="s">
        <v>0</v>
      </c>
      <c r="M5" s="13" t="s">
        <v>93</v>
      </c>
    </row>
    <row r="6" spans="1:13" ht="21" customHeight="1">
      <c r="A6" s="29"/>
      <c r="B6" s="206" t="s">
        <v>10</v>
      </c>
      <c r="C6" s="207"/>
      <c r="D6" s="207"/>
      <c r="E6" s="207"/>
      <c r="F6" s="207"/>
      <c r="G6" s="207"/>
      <c r="H6" s="207"/>
      <c r="I6" s="207"/>
      <c r="J6" s="207"/>
      <c r="K6" s="207"/>
      <c r="L6" s="208"/>
      <c r="M6" s="191"/>
    </row>
    <row r="7" spans="1:13" ht="29.45" customHeight="1">
      <c r="A7" s="11">
        <v>1</v>
      </c>
      <c r="B7" s="30" t="s">
        <v>33</v>
      </c>
      <c r="C7" s="31" t="s">
        <v>17</v>
      </c>
      <c r="D7" s="128">
        <f>SUM(E7:F7)</f>
        <v>1</v>
      </c>
      <c r="E7" s="118">
        <v>1</v>
      </c>
      <c r="F7" s="109"/>
      <c r="G7" s="59"/>
      <c r="H7" s="132"/>
      <c r="I7" s="130">
        <f>ROUND(G7*(1+H7),2)</f>
        <v>0</v>
      </c>
      <c r="J7" s="28">
        <f t="shared" ref="J7:J14" si="0">G7*D7</f>
        <v>0</v>
      </c>
      <c r="K7" s="28">
        <f>I7*D7</f>
        <v>0</v>
      </c>
      <c r="L7" s="32"/>
      <c r="M7" s="191"/>
    </row>
    <row r="8" spans="1:13" ht="29.45" customHeight="1">
      <c r="A8" s="11">
        <v>2</v>
      </c>
      <c r="B8" s="30" t="s">
        <v>34</v>
      </c>
      <c r="C8" s="31" t="s">
        <v>17</v>
      </c>
      <c r="D8" s="128">
        <f t="shared" ref="D8:D13" si="1">SUM(E8:F8)</f>
        <v>1</v>
      </c>
      <c r="E8" s="180">
        <v>1</v>
      </c>
      <c r="F8" s="109"/>
      <c r="G8" s="59"/>
      <c r="H8" s="132"/>
      <c r="I8" s="130">
        <f t="shared" ref="I8:I17" si="2">ROUND(G8*(1+H8),2)</f>
        <v>0</v>
      </c>
      <c r="J8" s="28">
        <f t="shared" si="0"/>
        <v>0</v>
      </c>
      <c r="K8" s="28">
        <f t="shared" ref="K8:K14" si="3">I8*D8</f>
        <v>0</v>
      </c>
      <c r="L8" s="32"/>
      <c r="M8" s="191"/>
    </row>
    <row r="9" spans="1:13" ht="31.15" customHeight="1">
      <c r="A9" s="11">
        <v>3</v>
      </c>
      <c r="B9" s="30" t="s">
        <v>35</v>
      </c>
      <c r="C9" s="31" t="s">
        <v>17</v>
      </c>
      <c r="D9" s="128">
        <f t="shared" si="1"/>
        <v>1</v>
      </c>
      <c r="E9" s="118">
        <v>1</v>
      </c>
      <c r="F9" s="109"/>
      <c r="G9" s="59"/>
      <c r="H9" s="132"/>
      <c r="I9" s="130">
        <f t="shared" si="2"/>
        <v>0</v>
      </c>
      <c r="J9" s="28">
        <f t="shared" si="0"/>
        <v>0</v>
      </c>
      <c r="K9" s="28">
        <f t="shared" si="3"/>
        <v>0</v>
      </c>
      <c r="L9" s="32"/>
      <c r="M9" s="191"/>
    </row>
    <row r="10" spans="1:13" ht="30.6" customHeight="1">
      <c r="A10" s="11">
        <v>4</v>
      </c>
      <c r="B10" s="30" t="s">
        <v>36</v>
      </c>
      <c r="C10" s="31" t="s">
        <v>17</v>
      </c>
      <c r="D10" s="128">
        <f t="shared" si="1"/>
        <v>1</v>
      </c>
      <c r="E10" s="118">
        <v>1</v>
      </c>
      <c r="F10" s="109"/>
      <c r="G10" s="59"/>
      <c r="H10" s="132"/>
      <c r="I10" s="130">
        <f t="shared" si="2"/>
        <v>0</v>
      </c>
      <c r="J10" s="28">
        <f t="shared" si="0"/>
        <v>0</v>
      </c>
      <c r="K10" s="28">
        <f t="shared" si="3"/>
        <v>0</v>
      </c>
      <c r="L10" s="32"/>
      <c r="M10" s="191"/>
    </row>
    <row r="11" spans="1:13" ht="31.15" customHeight="1">
      <c r="A11" s="11">
        <v>5</v>
      </c>
      <c r="B11" s="30" t="s">
        <v>37</v>
      </c>
      <c r="C11" s="31" t="s">
        <v>17</v>
      </c>
      <c r="D11" s="128">
        <f t="shared" si="1"/>
        <v>1</v>
      </c>
      <c r="E11" s="118">
        <v>1</v>
      </c>
      <c r="F11" s="109"/>
      <c r="G11" s="59"/>
      <c r="H11" s="132"/>
      <c r="I11" s="130">
        <f t="shared" si="2"/>
        <v>0</v>
      </c>
      <c r="J11" s="28">
        <f t="shared" si="0"/>
        <v>0</v>
      </c>
      <c r="K11" s="28">
        <f t="shared" si="3"/>
        <v>0</v>
      </c>
      <c r="L11" s="32"/>
      <c r="M11" s="191"/>
    </row>
    <row r="12" spans="1:13" ht="30" customHeight="1">
      <c r="A12" s="11">
        <v>6</v>
      </c>
      <c r="B12" s="30" t="s">
        <v>38</v>
      </c>
      <c r="C12" s="31" t="s">
        <v>17</v>
      </c>
      <c r="D12" s="128">
        <f t="shared" si="1"/>
        <v>1</v>
      </c>
      <c r="E12" s="118">
        <v>1</v>
      </c>
      <c r="F12" s="109"/>
      <c r="G12" s="59"/>
      <c r="H12" s="132"/>
      <c r="I12" s="130">
        <f t="shared" si="2"/>
        <v>0</v>
      </c>
      <c r="J12" s="28">
        <f t="shared" si="0"/>
        <v>0</v>
      </c>
      <c r="K12" s="28">
        <f t="shared" si="3"/>
        <v>0</v>
      </c>
      <c r="L12" s="32"/>
      <c r="M12" s="191"/>
    </row>
    <row r="13" spans="1:13" ht="30" customHeight="1">
      <c r="A13" s="11">
        <v>7</v>
      </c>
      <c r="B13" s="43" t="s">
        <v>39</v>
      </c>
      <c r="C13" s="44" t="s">
        <v>17</v>
      </c>
      <c r="D13" s="128">
        <f t="shared" si="1"/>
        <v>2</v>
      </c>
      <c r="E13" s="118">
        <v>2</v>
      </c>
      <c r="F13" s="109"/>
      <c r="G13" s="59"/>
      <c r="H13" s="132"/>
      <c r="I13" s="130">
        <f t="shared" si="2"/>
        <v>0</v>
      </c>
      <c r="J13" s="28">
        <f t="shared" si="0"/>
        <v>0</v>
      </c>
      <c r="K13" s="28">
        <f t="shared" si="3"/>
        <v>0</v>
      </c>
      <c r="L13" s="32"/>
      <c r="M13" s="191"/>
    </row>
    <row r="14" spans="1:13" ht="31.15" customHeight="1">
      <c r="A14" s="11">
        <v>8</v>
      </c>
      <c r="B14" s="45" t="s">
        <v>40</v>
      </c>
      <c r="C14" s="46" t="s">
        <v>17</v>
      </c>
      <c r="D14" s="128">
        <f>SUM(E14:F14)</f>
        <v>2</v>
      </c>
      <c r="E14" s="118">
        <v>2</v>
      </c>
      <c r="F14" s="109"/>
      <c r="G14" s="59"/>
      <c r="H14" s="132"/>
      <c r="I14" s="130">
        <f t="shared" si="2"/>
        <v>0</v>
      </c>
      <c r="J14" s="28">
        <f t="shared" si="0"/>
        <v>0</v>
      </c>
      <c r="K14" s="28">
        <f t="shared" si="3"/>
        <v>0</v>
      </c>
      <c r="L14" s="33"/>
      <c r="M14" s="191"/>
    </row>
    <row r="15" spans="1:13" ht="19.899999999999999" customHeight="1">
      <c r="A15" s="209" t="s">
        <v>9</v>
      </c>
      <c r="B15" s="210"/>
      <c r="C15" s="210"/>
      <c r="D15" s="210"/>
      <c r="E15" s="210"/>
      <c r="F15" s="210"/>
      <c r="G15" s="210"/>
      <c r="H15" s="210"/>
      <c r="I15" s="210"/>
      <c r="J15" s="210"/>
      <c r="K15" s="210"/>
      <c r="L15" s="211"/>
      <c r="M15" s="191"/>
    </row>
    <row r="16" spans="1:13" ht="120.75" customHeight="1">
      <c r="A16" s="34">
        <v>9</v>
      </c>
      <c r="B16" s="11" t="s">
        <v>11</v>
      </c>
      <c r="C16" s="11" t="s">
        <v>27</v>
      </c>
      <c r="D16" s="22">
        <f>SUM(E16:F16)</f>
        <v>1</v>
      </c>
      <c r="E16" s="118">
        <v>1</v>
      </c>
      <c r="F16" s="109"/>
      <c r="G16" s="59"/>
      <c r="H16" s="132"/>
      <c r="I16" s="130">
        <f t="shared" si="2"/>
        <v>0</v>
      </c>
      <c r="J16" s="28">
        <f>G16*D16</f>
        <v>0</v>
      </c>
      <c r="K16" s="28">
        <f>I16*D16</f>
        <v>0</v>
      </c>
      <c r="L16" s="34"/>
      <c r="M16" s="191"/>
    </row>
    <row r="17" spans="1:13" s="58" customFormat="1" ht="69.75" customHeight="1">
      <c r="A17" s="56">
        <v>10</v>
      </c>
      <c r="B17" s="57" t="s">
        <v>61</v>
      </c>
      <c r="C17" s="56" t="s">
        <v>20</v>
      </c>
      <c r="D17" s="22">
        <f>SUM(E17:F17)</f>
        <v>3</v>
      </c>
      <c r="E17" s="108"/>
      <c r="F17" s="123">
        <v>3</v>
      </c>
      <c r="G17" s="73"/>
      <c r="H17" s="86"/>
      <c r="I17" s="130">
        <f t="shared" si="2"/>
        <v>0</v>
      </c>
      <c r="J17" s="28">
        <f>G17*D17</f>
        <v>0</v>
      </c>
      <c r="K17" s="28">
        <f>I17*D17</f>
        <v>0</v>
      </c>
      <c r="L17" s="56"/>
      <c r="M17" s="192"/>
    </row>
    <row r="18" spans="1:13" ht="21.75" customHeight="1">
      <c r="A18" s="11"/>
      <c r="B18" s="22" t="s">
        <v>78</v>
      </c>
      <c r="C18" s="11"/>
      <c r="D18" s="11"/>
      <c r="E18" s="91"/>
      <c r="F18" s="91"/>
      <c r="G18" s="92"/>
      <c r="H18" s="133"/>
      <c r="I18" s="92"/>
      <c r="J18" s="93">
        <f>SUM(J7:J17)</f>
        <v>0</v>
      </c>
      <c r="K18" s="93">
        <f>SUM(K7:K17)</f>
        <v>0</v>
      </c>
      <c r="L18" s="11"/>
      <c r="M18" s="191"/>
    </row>
    <row r="19" spans="1:13">
      <c r="A19" s="23"/>
      <c r="B19" s="5"/>
      <c r="C19" s="6"/>
      <c r="D19" s="129"/>
      <c r="E19" s="50"/>
      <c r="F19" s="50"/>
      <c r="G19" s="75"/>
      <c r="H19" s="87"/>
      <c r="I19" s="75"/>
      <c r="J19" s="7"/>
      <c r="K19" s="74"/>
      <c r="L19" s="6"/>
    </row>
    <row r="20" spans="1:13" ht="57.75" customHeight="1">
      <c r="A20" s="202" t="s">
        <v>68</v>
      </c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4"/>
    </row>
    <row r="21" spans="1:13">
      <c r="A21" s="20"/>
      <c r="B21" s="4"/>
      <c r="C21" s="4"/>
      <c r="D21" s="126"/>
      <c r="G21" s="60"/>
      <c r="H21" s="77"/>
      <c r="I21" s="60"/>
      <c r="J21" s="4"/>
      <c r="K21" s="60"/>
      <c r="L21" s="4"/>
    </row>
    <row r="22" spans="1:13">
      <c r="A22" s="20"/>
      <c r="B22" s="4" t="s">
        <v>94</v>
      </c>
      <c r="C22" s="4"/>
      <c r="D22" s="126"/>
      <c r="G22" s="60"/>
      <c r="H22" s="77"/>
      <c r="I22" s="200"/>
      <c r="J22" s="201"/>
      <c r="K22" s="201"/>
      <c r="L22" s="201"/>
    </row>
    <row r="23" spans="1:13">
      <c r="A23" s="20"/>
      <c r="B23" s="4" t="s">
        <v>95</v>
      </c>
      <c r="C23" s="4"/>
      <c r="D23" s="126"/>
      <c r="G23" s="60"/>
      <c r="H23" s="77"/>
      <c r="I23" s="60"/>
      <c r="J23" s="4"/>
      <c r="K23" s="60"/>
      <c r="L23" s="4"/>
    </row>
    <row r="24" spans="1:13">
      <c r="B24" t="s">
        <v>96</v>
      </c>
    </row>
    <row r="25" spans="1:13" ht="57" customHeight="1">
      <c r="I25" s="200"/>
      <c r="J25" s="201"/>
      <c r="K25" s="201"/>
      <c r="L25" s="201"/>
    </row>
    <row r="35" ht="71.25" customHeight="1"/>
    <row r="41" ht="48.75" customHeight="1"/>
    <row r="48" ht="31.5" customHeight="1"/>
    <row r="49" ht="39.75" customHeight="1"/>
    <row r="51" ht="24.75" customHeight="1"/>
    <row r="52" ht="30.75" customHeight="1"/>
    <row r="57" ht="22.5" customHeight="1"/>
    <row r="63" ht="41.25" customHeight="1"/>
    <row r="76" ht="18.75" customHeight="1"/>
  </sheetData>
  <mergeCells count="7">
    <mergeCell ref="I25:L25"/>
    <mergeCell ref="A20:M20"/>
    <mergeCell ref="K1:L1"/>
    <mergeCell ref="B6:L6"/>
    <mergeCell ref="A15:L15"/>
    <mergeCell ref="I22:L22"/>
    <mergeCell ref="A4:C4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1"/>
  <sheetViews>
    <sheetView zoomScaleNormal="100" workbookViewId="0">
      <selection activeCell="S8" sqref="S8"/>
    </sheetView>
  </sheetViews>
  <sheetFormatPr defaultRowHeight="15"/>
  <cols>
    <col min="1" max="1" width="4.5703125" customWidth="1"/>
    <col min="2" max="2" width="44.140625" customWidth="1"/>
    <col min="3" max="3" width="14.42578125" customWidth="1"/>
    <col min="4" max="4" width="7.5703125" style="115" customWidth="1"/>
    <col min="5" max="6" width="7.5703125" style="49" hidden="1" customWidth="1"/>
    <col min="7" max="7" width="13.5703125" style="116" customWidth="1"/>
    <col min="8" max="8" width="6.85546875" style="80" customWidth="1"/>
    <col min="9" max="9" width="15.7109375" style="80" customWidth="1"/>
    <col min="10" max="10" width="11.7109375" style="98" customWidth="1"/>
    <col min="11" max="11" width="11.28515625" style="98" customWidth="1"/>
    <col min="12" max="12" width="17.28515625" customWidth="1"/>
    <col min="13" max="13" width="24" customWidth="1"/>
    <col min="14" max="14" width="4.85546875" customWidth="1"/>
  </cols>
  <sheetData>
    <row r="1" spans="1:14">
      <c r="B1" s="134" t="s">
        <v>76</v>
      </c>
    </row>
    <row r="2" spans="1:14">
      <c r="A2" s="176"/>
      <c r="B2" s="134" t="s">
        <v>77</v>
      </c>
      <c r="C2" s="176"/>
      <c r="D2" s="135"/>
      <c r="E2" s="51"/>
      <c r="F2" s="51"/>
      <c r="G2" s="125"/>
      <c r="H2" s="79"/>
      <c r="I2" s="79"/>
      <c r="J2" s="96"/>
      <c r="K2" s="231" t="s">
        <v>5</v>
      </c>
      <c r="L2" s="231"/>
    </row>
    <row r="3" spans="1:14">
      <c r="A3" s="176"/>
      <c r="B3" s="172" t="s">
        <v>4</v>
      </c>
      <c r="C3" s="172"/>
      <c r="D3" s="136"/>
      <c r="E3" s="51"/>
      <c r="F3" s="51"/>
      <c r="G3" s="47"/>
      <c r="H3" s="95"/>
      <c r="I3" s="95"/>
      <c r="J3" s="97"/>
      <c r="K3" s="1" t="s">
        <v>98</v>
      </c>
      <c r="L3" s="176"/>
    </row>
    <row r="4" spans="1:14" ht="21.75" customHeight="1">
      <c r="A4" s="250" t="s">
        <v>89</v>
      </c>
      <c r="B4" s="251"/>
      <c r="C4" s="251"/>
      <c r="D4" s="251"/>
      <c r="E4" s="251"/>
      <c r="F4" s="251"/>
      <c r="G4" s="251"/>
      <c r="H4" s="251"/>
      <c r="I4" s="174"/>
      <c r="J4" s="174"/>
      <c r="K4" s="174"/>
      <c r="L4" s="174"/>
    </row>
    <row r="5" spans="1:14" ht="93" customHeight="1">
      <c r="A5" s="13" t="s">
        <v>14</v>
      </c>
      <c r="B5" s="39" t="s">
        <v>85</v>
      </c>
      <c r="C5" s="13" t="s">
        <v>15</v>
      </c>
      <c r="D5" s="39" t="s">
        <v>69</v>
      </c>
      <c r="E5" s="110" t="s">
        <v>71</v>
      </c>
      <c r="F5" s="111" t="s">
        <v>64</v>
      </c>
      <c r="G5" s="39" t="s">
        <v>60</v>
      </c>
      <c r="H5" s="85" t="s">
        <v>3</v>
      </c>
      <c r="I5" s="39" t="s">
        <v>79</v>
      </c>
      <c r="J5" s="70" t="s">
        <v>57</v>
      </c>
      <c r="K5" s="70" t="s">
        <v>58</v>
      </c>
      <c r="L5" s="13" t="s">
        <v>0</v>
      </c>
      <c r="M5" s="13" t="s">
        <v>93</v>
      </c>
    </row>
    <row r="6" spans="1:14" ht="17.25" customHeight="1">
      <c r="A6" s="232" t="s">
        <v>13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4"/>
      <c r="M6" s="191"/>
    </row>
    <row r="7" spans="1:14" ht="44.25" customHeight="1">
      <c r="A7" s="10">
        <v>1</v>
      </c>
      <c r="B7" s="181" t="s">
        <v>16</v>
      </c>
      <c r="C7" s="235" t="s">
        <v>17</v>
      </c>
      <c r="D7" s="137">
        <f>SUM(E7:F7)</f>
        <v>17</v>
      </c>
      <c r="E7" s="111">
        <v>15</v>
      </c>
      <c r="F7" s="52">
        <v>2</v>
      </c>
      <c r="G7" s="138"/>
      <c r="H7" s="189"/>
      <c r="I7" s="99">
        <f>ROUND(G7*(1+H7),2)</f>
        <v>0</v>
      </c>
      <c r="J7" s="99">
        <f>G7*D7</f>
        <v>0</v>
      </c>
      <c r="K7" s="100">
        <f>I7*D7</f>
        <v>0</v>
      </c>
      <c r="L7" s="27"/>
      <c r="M7" s="191"/>
    </row>
    <row r="8" spans="1:14" ht="31.5" customHeight="1">
      <c r="A8" s="235">
        <v>2</v>
      </c>
      <c r="B8" s="247" t="s">
        <v>32</v>
      </c>
      <c r="C8" s="236"/>
      <c r="D8" s="243">
        <f>E8+F8</f>
        <v>86</v>
      </c>
      <c r="E8" s="227">
        <v>66</v>
      </c>
      <c r="F8" s="249">
        <v>20</v>
      </c>
      <c r="G8" s="237"/>
      <c r="H8" s="240"/>
      <c r="I8" s="228">
        <f>ROUND(G8*(1+H8),2)</f>
        <v>0</v>
      </c>
      <c r="J8" s="228">
        <f>G8*D8</f>
        <v>0</v>
      </c>
      <c r="K8" s="228">
        <f>I8*D8</f>
        <v>0</v>
      </c>
      <c r="L8" s="218"/>
      <c r="M8" s="214"/>
    </row>
    <row r="9" spans="1:14" ht="14.25" customHeight="1">
      <c r="A9" s="236"/>
      <c r="B9" s="248"/>
      <c r="C9" s="236"/>
      <c r="D9" s="244"/>
      <c r="E9" s="216"/>
      <c r="F9" s="216"/>
      <c r="G9" s="238"/>
      <c r="H9" s="241"/>
      <c r="I9" s="229"/>
      <c r="J9" s="229"/>
      <c r="K9" s="229"/>
      <c r="L9" s="219"/>
      <c r="M9" s="215"/>
    </row>
    <row r="10" spans="1:14" ht="12.75">
      <c r="A10" s="236"/>
      <c r="B10" s="247" t="s">
        <v>2</v>
      </c>
      <c r="C10" s="236"/>
      <c r="D10" s="245"/>
      <c r="E10" s="216"/>
      <c r="F10" s="216"/>
      <c r="G10" s="238"/>
      <c r="H10" s="241"/>
      <c r="I10" s="229"/>
      <c r="J10" s="229"/>
      <c r="K10" s="229"/>
      <c r="L10" s="216"/>
      <c r="M10" s="214"/>
      <c r="N10" s="2"/>
    </row>
    <row r="11" spans="1:14" ht="43.5" customHeight="1">
      <c r="A11" s="224"/>
      <c r="B11" s="252"/>
      <c r="C11" s="224"/>
      <c r="D11" s="246"/>
      <c r="E11" s="217"/>
      <c r="F11" s="217"/>
      <c r="G11" s="239"/>
      <c r="H11" s="242"/>
      <c r="I11" s="230"/>
      <c r="J11" s="230"/>
      <c r="K11" s="230"/>
      <c r="L11" s="217"/>
      <c r="M11" s="215"/>
    </row>
    <row r="12" spans="1:14" ht="32.450000000000003" customHeight="1">
      <c r="A12" s="223">
        <v>3</v>
      </c>
      <c r="B12" s="15" t="s">
        <v>53</v>
      </c>
      <c r="C12" s="225" t="s">
        <v>17</v>
      </c>
      <c r="D12" s="137">
        <f>SUM(E12:F12)</f>
        <v>17</v>
      </c>
      <c r="E12" s="111">
        <v>16</v>
      </c>
      <c r="F12" s="52">
        <v>1</v>
      </c>
      <c r="G12" s="139"/>
      <c r="H12" s="190"/>
      <c r="I12" s="119">
        <f>ROUND(G12*(1+H12),2)</f>
        <v>0</v>
      </c>
      <c r="J12" s="119">
        <f>G12*D12</f>
        <v>0</v>
      </c>
      <c r="K12" s="120">
        <f>I12*D12</f>
        <v>0</v>
      </c>
      <c r="L12" s="3"/>
      <c r="M12" s="191"/>
    </row>
    <row r="13" spans="1:14" ht="40.15" customHeight="1">
      <c r="A13" s="224"/>
      <c r="B13" s="117" t="s">
        <v>54</v>
      </c>
      <c r="C13" s="226"/>
      <c r="D13" s="137">
        <f>SUM(E13:F13)</f>
        <v>16</v>
      </c>
      <c r="E13" s="111">
        <v>16</v>
      </c>
      <c r="F13" s="94"/>
      <c r="G13" s="139"/>
      <c r="H13" s="190"/>
      <c r="I13" s="119">
        <f>ROUND(G13*(1+H13),2)</f>
        <v>0</v>
      </c>
      <c r="J13" s="119">
        <f>G13*D13</f>
        <v>0</v>
      </c>
      <c r="K13" s="120">
        <f>I13*D13</f>
        <v>0</v>
      </c>
      <c r="L13" s="3"/>
      <c r="M13" s="191"/>
    </row>
    <row r="14" spans="1:14" s="154" customFormat="1" ht="30" customHeight="1">
      <c r="A14" s="146"/>
      <c r="B14" s="147" t="s">
        <v>78</v>
      </c>
      <c r="C14" s="146"/>
      <c r="D14" s="148"/>
      <c r="E14" s="149"/>
      <c r="F14" s="150"/>
      <c r="G14" s="151"/>
      <c r="H14" s="152"/>
      <c r="I14" s="152"/>
      <c r="J14" s="153">
        <f>SUM(J7:J13)</f>
        <v>0</v>
      </c>
      <c r="K14" s="153">
        <f>SUM(K7:K13)</f>
        <v>0</v>
      </c>
      <c r="L14" s="146"/>
      <c r="M14" s="193"/>
    </row>
    <row r="15" spans="1:14" ht="22.5" customHeight="1">
      <c r="A15" s="220" t="s">
        <v>66</v>
      </c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2"/>
      <c r="M15" s="191"/>
    </row>
    <row r="16" spans="1:14" ht="39" customHeight="1">
      <c r="A16" s="220" t="s">
        <v>65</v>
      </c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22"/>
    </row>
    <row r="17" spans="1:12" ht="12.6" customHeight="1">
      <c r="A17" s="176"/>
      <c r="B17" s="176"/>
      <c r="C17" s="176"/>
      <c r="D17" s="135"/>
      <c r="E17" s="51"/>
      <c r="F17" s="51"/>
      <c r="G17" s="125"/>
      <c r="H17" s="79"/>
      <c r="I17" s="79"/>
      <c r="J17" s="96"/>
      <c r="K17" s="96"/>
      <c r="L17" s="176"/>
    </row>
    <row r="18" spans="1:12">
      <c r="A18" s="172"/>
      <c r="B18" s="4" t="s">
        <v>94</v>
      </c>
      <c r="C18" s="172"/>
      <c r="D18" s="136"/>
      <c r="E18" s="51"/>
      <c r="F18" s="51"/>
      <c r="G18" s="47"/>
      <c r="H18" s="95"/>
      <c r="I18" s="95"/>
      <c r="J18" s="97"/>
    </row>
    <row r="19" spans="1:12">
      <c r="B19" s="4" t="s">
        <v>95</v>
      </c>
    </row>
    <row r="20" spans="1:12">
      <c r="B20" t="s">
        <v>96</v>
      </c>
    </row>
    <row r="21" spans="1:12" ht="45" customHeight="1">
      <c r="I21" s="200"/>
      <c r="J21" s="201"/>
      <c r="K21" s="201"/>
      <c r="L21" s="201"/>
    </row>
  </sheetData>
  <mergeCells count="24">
    <mergeCell ref="K2:L2"/>
    <mergeCell ref="A6:L6"/>
    <mergeCell ref="C7:C11"/>
    <mergeCell ref="A8:A11"/>
    <mergeCell ref="J8:J11"/>
    <mergeCell ref="G8:G11"/>
    <mergeCell ref="H8:H11"/>
    <mergeCell ref="K8:K11"/>
    <mergeCell ref="D8:D11"/>
    <mergeCell ref="B8:B9"/>
    <mergeCell ref="F8:F11"/>
    <mergeCell ref="A4:H4"/>
    <mergeCell ref="B10:B11"/>
    <mergeCell ref="I21:L21"/>
    <mergeCell ref="M10:M11"/>
    <mergeCell ref="M8:M9"/>
    <mergeCell ref="L10:L11"/>
    <mergeCell ref="L8:L9"/>
    <mergeCell ref="A16:L16"/>
    <mergeCell ref="A12:A13"/>
    <mergeCell ref="C12:C13"/>
    <mergeCell ref="E8:E11"/>
    <mergeCell ref="A15:L15"/>
    <mergeCell ref="I8:I11"/>
  </mergeCells>
  <phoneticPr fontId="6" type="noConversion"/>
  <pageMargins left="0.25" right="0.25" top="0.75" bottom="0.75" header="0.3" footer="0.3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9"/>
  <sheetViews>
    <sheetView tabSelected="1" zoomScaleNormal="100" workbookViewId="0">
      <selection activeCell="Q8" sqref="Q8"/>
    </sheetView>
  </sheetViews>
  <sheetFormatPr defaultRowHeight="15"/>
  <cols>
    <col min="1" max="1" width="6.28515625" customWidth="1"/>
    <col min="2" max="2" width="46.42578125" customWidth="1"/>
    <col min="3" max="3" width="17.85546875" customWidth="1"/>
    <col min="4" max="4" width="9.140625" style="115"/>
    <col min="5" max="5" width="9.140625" style="112" hidden="1" customWidth="1"/>
    <col min="6" max="6" width="15.28515625" style="112" hidden="1" customWidth="1"/>
    <col min="7" max="7" width="10.28515625" style="61" customWidth="1"/>
    <col min="8" max="8" width="7.42578125" style="80" customWidth="1"/>
    <col min="9" max="9" width="13.85546875" style="71" customWidth="1"/>
    <col min="10" max="10" width="12.7109375" style="61" customWidth="1"/>
    <col min="11" max="11" width="12.7109375" style="55" customWidth="1"/>
    <col min="12" max="12" width="17.7109375" customWidth="1"/>
    <col min="13" max="13" width="26.85546875" customWidth="1"/>
  </cols>
  <sheetData>
    <row r="1" spans="1:14">
      <c r="B1" s="134" t="s">
        <v>76</v>
      </c>
    </row>
    <row r="2" spans="1:14">
      <c r="A2" s="4"/>
      <c r="B2" s="134" t="s">
        <v>77</v>
      </c>
      <c r="C2" s="4"/>
      <c r="D2" s="126"/>
      <c r="G2" s="60"/>
      <c r="H2" s="77"/>
      <c r="I2" s="103"/>
      <c r="J2" s="60"/>
      <c r="K2" s="205" t="s">
        <v>5</v>
      </c>
      <c r="L2" s="205"/>
    </row>
    <row r="3" spans="1:14" ht="12.75">
      <c r="A3" s="37"/>
      <c r="B3" s="205" t="s">
        <v>4</v>
      </c>
      <c r="C3" s="205"/>
      <c r="D3" s="205"/>
      <c r="E3" s="205"/>
      <c r="F3" s="205"/>
      <c r="G3" s="205"/>
      <c r="H3" s="205"/>
      <c r="I3" s="97"/>
      <c r="J3" s="66"/>
      <c r="K3" s="1" t="s">
        <v>98</v>
      </c>
      <c r="L3" s="37"/>
      <c r="M3" s="41"/>
      <c r="N3" s="41"/>
    </row>
    <row r="4" spans="1:14" ht="21" customHeight="1">
      <c r="A4" s="175" t="s">
        <v>90</v>
      </c>
      <c r="B4" s="175"/>
      <c r="C4" s="175"/>
      <c r="D4" s="175"/>
      <c r="E4" s="178" t="s">
        <v>87</v>
      </c>
      <c r="F4" s="22" t="s">
        <v>88</v>
      </c>
      <c r="G4" s="188"/>
      <c r="H4" s="175"/>
      <c r="I4" s="175"/>
      <c r="J4" s="175"/>
      <c r="K4" s="175"/>
      <c r="L4" s="175"/>
      <c r="M4" s="41"/>
      <c r="N4" s="41"/>
    </row>
    <row r="5" spans="1:14" ht="69.75" customHeight="1" thickBot="1">
      <c r="A5" s="12" t="s">
        <v>14</v>
      </c>
      <c r="B5" s="40" t="s">
        <v>85</v>
      </c>
      <c r="C5" s="12" t="s">
        <v>15</v>
      </c>
      <c r="D5" s="39" t="s">
        <v>69</v>
      </c>
      <c r="E5" s="110" t="s">
        <v>72</v>
      </c>
      <c r="F5" s="111" t="s">
        <v>64</v>
      </c>
      <c r="G5" s="63" t="s">
        <v>60</v>
      </c>
      <c r="H5" s="82" t="s">
        <v>3</v>
      </c>
      <c r="I5" s="63" t="s">
        <v>79</v>
      </c>
      <c r="J5" s="63" t="s">
        <v>57</v>
      </c>
      <c r="K5" s="40" t="s">
        <v>56</v>
      </c>
      <c r="L5" s="13" t="s">
        <v>0</v>
      </c>
      <c r="M5" s="13" t="s">
        <v>93</v>
      </c>
      <c r="N5" s="41"/>
    </row>
    <row r="6" spans="1:14" ht="24" customHeight="1" thickBot="1">
      <c r="A6" s="255" t="s">
        <v>21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198"/>
      <c r="N6" s="41"/>
    </row>
    <row r="7" spans="1:14" ht="75" customHeight="1">
      <c r="A7" s="26">
        <v>1</v>
      </c>
      <c r="B7" s="42" t="s">
        <v>41</v>
      </c>
      <c r="C7" s="38" t="s">
        <v>22</v>
      </c>
      <c r="D7" s="39">
        <f>SUM(E7:F7)</f>
        <v>5</v>
      </c>
      <c r="E7" s="121">
        <v>5</v>
      </c>
      <c r="F7" s="111"/>
      <c r="G7" s="182"/>
      <c r="H7" s="183"/>
      <c r="I7" s="141">
        <f>ROUND(G7*(1+H7),2)</f>
        <v>0</v>
      </c>
      <c r="J7" s="67">
        <f>G7*D7</f>
        <v>0</v>
      </c>
      <c r="K7" s="67">
        <f>I7*D7</f>
        <v>0</v>
      </c>
      <c r="L7" s="194"/>
      <c r="M7" s="198"/>
      <c r="N7" s="41"/>
    </row>
    <row r="8" spans="1:14" ht="90" customHeight="1">
      <c r="A8" s="26">
        <v>2</v>
      </c>
      <c r="B8" s="54" t="s">
        <v>62</v>
      </c>
      <c r="C8" s="143" t="s">
        <v>26</v>
      </c>
      <c r="D8" s="39">
        <f t="shared" ref="D8:D16" si="0">SUM(E8:F8)</f>
        <v>2</v>
      </c>
      <c r="E8" s="121">
        <v>1</v>
      </c>
      <c r="F8" s="124">
        <v>1</v>
      </c>
      <c r="G8" s="64"/>
      <c r="H8" s="83"/>
      <c r="I8" s="141">
        <f t="shared" ref="I8:I16" si="1">ROUND(G8*(1+H8),2)</f>
        <v>0</v>
      </c>
      <c r="J8" s="67">
        <f t="shared" ref="J8:J21" si="2">G8*D8</f>
        <v>0</v>
      </c>
      <c r="K8" s="67">
        <f t="shared" ref="K8:K16" si="3">I8*D8</f>
        <v>0</v>
      </c>
      <c r="L8" s="195"/>
      <c r="M8" s="198"/>
      <c r="N8" s="41"/>
    </row>
    <row r="9" spans="1:14" ht="30.6" customHeight="1">
      <c r="A9" s="27">
        <v>3</v>
      </c>
      <c r="B9" s="15" t="s">
        <v>42</v>
      </c>
      <c r="C9" s="27" t="s">
        <v>23</v>
      </c>
      <c r="D9" s="39">
        <f t="shared" si="0"/>
        <v>3</v>
      </c>
      <c r="E9" s="121">
        <v>3</v>
      </c>
      <c r="F9" s="111"/>
      <c r="G9" s="182"/>
      <c r="H9" s="83"/>
      <c r="I9" s="141">
        <f t="shared" si="1"/>
        <v>0</v>
      </c>
      <c r="J9" s="67">
        <f t="shared" si="2"/>
        <v>0</v>
      </c>
      <c r="K9" s="67">
        <f t="shared" si="3"/>
        <v>0</v>
      </c>
      <c r="L9" s="196"/>
      <c r="M9" s="198"/>
      <c r="N9" s="41"/>
    </row>
    <row r="10" spans="1:14" ht="30" customHeight="1">
      <c r="A10" s="27">
        <v>4</v>
      </c>
      <c r="B10" s="15" t="s">
        <v>43</v>
      </c>
      <c r="C10" s="27" t="s">
        <v>23</v>
      </c>
      <c r="D10" s="39">
        <f t="shared" si="0"/>
        <v>3</v>
      </c>
      <c r="E10" s="121">
        <v>3</v>
      </c>
      <c r="F10" s="111"/>
      <c r="G10" s="182"/>
      <c r="H10" s="83"/>
      <c r="I10" s="141">
        <f t="shared" si="1"/>
        <v>0</v>
      </c>
      <c r="J10" s="67">
        <f t="shared" si="2"/>
        <v>0</v>
      </c>
      <c r="K10" s="67">
        <f t="shared" si="3"/>
        <v>0</v>
      </c>
      <c r="L10" s="196"/>
      <c r="M10" s="198"/>
      <c r="N10" s="41"/>
    </row>
    <row r="11" spans="1:14" ht="28.9" customHeight="1">
      <c r="A11" s="26">
        <v>5</v>
      </c>
      <c r="B11" s="15" t="s">
        <v>45</v>
      </c>
      <c r="C11" s="27" t="s">
        <v>23</v>
      </c>
      <c r="D11" s="39">
        <f t="shared" si="0"/>
        <v>3</v>
      </c>
      <c r="E11" s="121">
        <v>3</v>
      </c>
      <c r="F11" s="111"/>
      <c r="G11" s="182"/>
      <c r="H11" s="83"/>
      <c r="I11" s="141">
        <f t="shared" si="1"/>
        <v>0</v>
      </c>
      <c r="J11" s="67">
        <f t="shared" si="2"/>
        <v>0</v>
      </c>
      <c r="K11" s="67">
        <f t="shared" si="3"/>
        <v>0</v>
      </c>
      <c r="L11" s="196"/>
      <c r="M11" s="198"/>
      <c r="N11" s="41"/>
    </row>
    <row r="12" spans="1:14" ht="30" customHeight="1">
      <c r="A12" s="26">
        <v>6</v>
      </c>
      <c r="B12" s="15" t="s">
        <v>46</v>
      </c>
      <c r="C12" s="27" t="s">
        <v>23</v>
      </c>
      <c r="D12" s="39">
        <f t="shared" si="0"/>
        <v>3</v>
      </c>
      <c r="E12" s="121">
        <v>3</v>
      </c>
      <c r="F12" s="111"/>
      <c r="G12" s="182"/>
      <c r="H12" s="83"/>
      <c r="I12" s="141">
        <f t="shared" si="1"/>
        <v>0</v>
      </c>
      <c r="J12" s="67">
        <f t="shared" si="2"/>
        <v>0</v>
      </c>
      <c r="K12" s="67">
        <f t="shared" si="3"/>
        <v>0</v>
      </c>
      <c r="L12" s="196"/>
      <c r="M12" s="198"/>
      <c r="N12" s="41"/>
    </row>
    <row r="13" spans="1:14" ht="30" customHeight="1">
      <c r="A13" s="27">
        <v>7</v>
      </c>
      <c r="B13" s="15" t="s">
        <v>47</v>
      </c>
      <c r="C13" s="27" t="s">
        <v>23</v>
      </c>
      <c r="D13" s="39">
        <f t="shared" si="0"/>
        <v>3</v>
      </c>
      <c r="E13" s="121">
        <v>3</v>
      </c>
      <c r="F13" s="111"/>
      <c r="G13" s="182"/>
      <c r="H13" s="83"/>
      <c r="I13" s="141">
        <f t="shared" si="1"/>
        <v>0</v>
      </c>
      <c r="J13" s="67">
        <f t="shared" si="2"/>
        <v>0</v>
      </c>
      <c r="K13" s="67">
        <f t="shared" si="3"/>
        <v>0</v>
      </c>
      <c r="L13" s="196"/>
      <c r="M13" s="198"/>
      <c r="N13" s="41"/>
    </row>
    <row r="14" spans="1:14" ht="30.6" customHeight="1">
      <c r="A14" s="27">
        <v>8</v>
      </c>
      <c r="B14" s="15" t="s">
        <v>48</v>
      </c>
      <c r="C14" s="27" t="s">
        <v>23</v>
      </c>
      <c r="D14" s="39">
        <f t="shared" si="0"/>
        <v>3</v>
      </c>
      <c r="E14" s="121">
        <v>3</v>
      </c>
      <c r="F14" s="111"/>
      <c r="G14" s="182"/>
      <c r="H14" s="83"/>
      <c r="I14" s="141">
        <f t="shared" si="1"/>
        <v>0</v>
      </c>
      <c r="J14" s="67">
        <f t="shared" si="2"/>
        <v>0</v>
      </c>
      <c r="K14" s="67">
        <f t="shared" si="3"/>
        <v>0</v>
      </c>
      <c r="L14" s="196"/>
      <c r="M14" s="198"/>
      <c r="N14" s="41"/>
    </row>
    <row r="15" spans="1:14" ht="30.6" customHeight="1">
      <c r="A15" s="26">
        <v>9</v>
      </c>
      <c r="B15" s="15" t="s">
        <v>49</v>
      </c>
      <c r="C15" s="27" t="s">
        <v>23</v>
      </c>
      <c r="D15" s="39">
        <f t="shared" si="0"/>
        <v>3</v>
      </c>
      <c r="E15" s="121">
        <v>3</v>
      </c>
      <c r="F15" s="111"/>
      <c r="G15" s="184"/>
      <c r="H15" s="83"/>
      <c r="I15" s="141">
        <f t="shared" si="1"/>
        <v>0</v>
      </c>
      <c r="J15" s="67">
        <f t="shared" si="2"/>
        <v>0</v>
      </c>
      <c r="K15" s="67">
        <f t="shared" si="3"/>
        <v>0</v>
      </c>
      <c r="L15" s="196"/>
      <c r="M15" s="198"/>
      <c r="N15" s="41"/>
    </row>
    <row r="16" spans="1:14" ht="30" customHeight="1">
      <c r="A16" s="27">
        <v>10</v>
      </c>
      <c r="B16" s="15" t="s">
        <v>44</v>
      </c>
      <c r="C16" s="27" t="s">
        <v>23</v>
      </c>
      <c r="D16" s="39">
        <f t="shared" si="0"/>
        <v>2</v>
      </c>
      <c r="E16" s="121">
        <v>2</v>
      </c>
      <c r="F16" s="111"/>
      <c r="G16" s="184"/>
      <c r="H16" s="83"/>
      <c r="I16" s="141">
        <f t="shared" si="1"/>
        <v>0</v>
      </c>
      <c r="J16" s="67">
        <f t="shared" si="2"/>
        <v>0</v>
      </c>
      <c r="K16" s="67">
        <f t="shared" si="3"/>
        <v>0</v>
      </c>
      <c r="L16" s="196"/>
      <c r="M16" s="198"/>
      <c r="N16" s="41"/>
    </row>
    <row r="17" spans="1:14" ht="22.9" customHeight="1">
      <c r="A17" s="257" t="s">
        <v>18</v>
      </c>
      <c r="B17" s="258"/>
      <c r="C17" s="258"/>
      <c r="D17" s="258"/>
      <c r="E17" s="258"/>
      <c r="F17" s="258"/>
      <c r="G17" s="88"/>
      <c r="H17" s="101"/>
      <c r="I17" s="142"/>
      <c r="J17" s="88"/>
      <c r="K17" s="88"/>
      <c r="L17" s="88"/>
      <c r="M17" s="198"/>
      <c r="N17" s="41"/>
    </row>
    <row r="18" spans="1:14" ht="69.75" customHeight="1">
      <c r="A18" s="11">
        <v>11</v>
      </c>
      <c r="B18" s="11" t="s">
        <v>28</v>
      </c>
      <c r="C18" s="145" t="s">
        <v>29</v>
      </c>
      <c r="D18" s="39">
        <f>E18+F18</f>
        <v>1</v>
      </c>
      <c r="E18" s="121">
        <v>1</v>
      </c>
      <c r="F18" s="111"/>
      <c r="G18" s="185"/>
      <c r="H18" s="186"/>
      <c r="I18" s="141">
        <f>ROUND(G18*(1+H18),2)</f>
        <v>0</v>
      </c>
      <c r="J18" s="67">
        <f t="shared" si="2"/>
        <v>0</v>
      </c>
      <c r="K18" s="67">
        <f>I18*D18</f>
        <v>0</v>
      </c>
      <c r="L18" s="197"/>
      <c r="M18" s="198"/>
      <c r="N18" s="41"/>
    </row>
    <row r="19" spans="1:14" ht="109.5" customHeight="1">
      <c r="A19" s="11">
        <v>12</v>
      </c>
      <c r="B19" s="21" t="s">
        <v>19</v>
      </c>
      <c r="C19" s="144" t="s">
        <v>80</v>
      </c>
      <c r="D19" s="39">
        <f t="shared" ref="D19:D21" si="4">E19+F19</f>
        <v>1</v>
      </c>
      <c r="E19" s="121">
        <v>1</v>
      </c>
      <c r="F19" s="111"/>
      <c r="G19" s="65"/>
      <c r="H19" s="187"/>
      <c r="I19" s="141">
        <f t="shared" ref="I19:I21" si="5">ROUND(G19*(1+H19),2)</f>
        <v>0</v>
      </c>
      <c r="J19" s="67">
        <f t="shared" si="2"/>
        <v>0</v>
      </c>
      <c r="K19" s="67">
        <f t="shared" ref="K19:K21" si="6">I19*D19</f>
        <v>0</v>
      </c>
      <c r="L19" s="197"/>
      <c r="M19" s="198"/>
      <c r="N19" s="41"/>
    </row>
    <row r="20" spans="1:14" ht="95.25" customHeight="1">
      <c r="A20" s="11">
        <v>13</v>
      </c>
      <c r="B20" s="21" t="s">
        <v>12</v>
      </c>
      <c r="C20" s="144" t="s">
        <v>81</v>
      </c>
      <c r="D20" s="39">
        <f t="shared" si="4"/>
        <v>1</v>
      </c>
      <c r="E20" s="121">
        <v>1</v>
      </c>
      <c r="F20" s="111"/>
      <c r="G20" s="65"/>
      <c r="H20" s="187"/>
      <c r="I20" s="141">
        <f t="shared" si="5"/>
        <v>0</v>
      </c>
      <c r="J20" s="67">
        <f t="shared" si="2"/>
        <v>0</v>
      </c>
      <c r="K20" s="67">
        <f t="shared" si="6"/>
        <v>0</v>
      </c>
      <c r="L20" s="197"/>
      <c r="M20" s="198"/>
      <c r="N20" s="41"/>
    </row>
    <row r="21" spans="1:14" ht="102.75" customHeight="1">
      <c r="A21" s="11">
        <v>14</v>
      </c>
      <c r="B21" s="21" t="s">
        <v>30</v>
      </c>
      <c r="C21" s="144" t="s">
        <v>82</v>
      </c>
      <c r="D21" s="39">
        <f t="shared" si="4"/>
        <v>1</v>
      </c>
      <c r="E21" s="121">
        <v>1</v>
      </c>
      <c r="F21" s="111"/>
      <c r="G21" s="65"/>
      <c r="H21" s="187"/>
      <c r="I21" s="141">
        <f t="shared" si="5"/>
        <v>0</v>
      </c>
      <c r="J21" s="67">
        <f t="shared" si="2"/>
        <v>0</v>
      </c>
      <c r="K21" s="67">
        <f t="shared" si="6"/>
        <v>0</v>
      </c>
      <c r="L21" s="197"/>
      <c r="M21" s="198"/>
      <c r="N21" s="41"/>
    </row>
    <row r="22" spans="1:14" s="160" customFormat="1" ht="22.9" customHeight="1">
      <c r="A22" s="155"/>
      <c r="B22" s="155" t="s">
        <v>78</v>
      </c>
      <c r="C22" s="155"/>
      <c r="D22" s="155"/>
      <c r="E22" s="156"/>
      <c r="F22" s="157"/>
      <c r="G22" s="155"/>
      <c r="H22" s="158"/>
      <c r="I22" s="155"/>
      <c r="J22" s="155">
        <f>SUM(J7:J21)</f>
        <v>0</v>
      </c>
      <c r="K22" s="155">
        <f>SUM(K7:K21)</f>
        <v>0</v>
      </c>
      <c r="L22" s="155"/>
      <c r="M22" s="159"/>
      <c r="N22" s="159"/>
    </row>
    <row r="23" spans="1:14" ht="36" customHeight="1">
      <c r="A23" s="259" t="s">
        <v>84</v>
      </c>
      <c r="B23" s="260"/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41"/>
      <c r="N23" s="41"/>
    </row>
    <row r="24" spans="1:14">
      <c r="A24" s="37"/>
      <c r="B24" s="37"/>
      <c r="C24" s="37"/>
      <c r="D24" s="140"/>
      <c r="E24" s="113"/>
      <c r="F24" s="113"/>
      <c r="G24" s="62"/>
      <c r="H24" s="81"/>
      <c r="I24" s="96"/>
      <c r="J24" s="62"/>
      <c r="K24" s="48"/>
      <c r="L24" s="37"/>
      <c r="M24" s="41"/>
      <c r="N24" s="41"/>
    </row>
    <row r="25" spans="1:14">
      <c r="A25" s="253"/>
      <c r="B25" s="254"/>
      <c r="C25" s="254"/>
      <c r="D25" s="254"/>
      <c r="E25" s="113"/>
      <c r="F25" s="113"/>
      <c r="G25" s="66"/>
      <c r="H25" s="84"/>
      <c r="I25" s="97"/>
      <c r="J25" s="68"/>
      <c r="L25" s="41"/>
      <c r="M25" s="41"/>
      <c r="N25" s="41"/>
    </row>
    <row r="26" spans="1:14">
      <c r="B26" s="4" t="s">
        <v>94</v>
      </c>
    </row>
    <row r="27" spans="1:14">
      <c r="B27" s="4" t="s">
        <v>95</v>
      </c>
    </row>
    <row r="28" spans="1:14">
      <c r="B28" t="s">
        <v>96</v>
      </c>
    </row>
    <row r="29" spans="1:14" ht="47.25" customHeight="1">
      <c r="H29" s="200"/>
      <c r="I29" s="201"/>
      <c r="J29" s="201"/>
      <c r="K29" s="201"/>
    </row>
  </sheetData>
  <mergeCells count="7">
    <mergeCell ref="H29:K29"/>
    <mergeCell ref="A25:D25"/>
    <mergeCell ref="B3:H3"/>
    <mergeCell ref="K2:L2"/>
    <mergeCell ref="A6:L6"/>
    <mergeCell ref="A17:F17"/>
    <mergeCell ref="A23:L23"/>
  </mergeCells>
  <phoneticPr fontId="6" type="noConversion"/>
  <pageMargins left="0.23622047244094491" right="0.23622047244094491" top="0.55118110236220474" bottom="0.55118110236220474" header="0.31496062992125984" footer="0.31496062992125984"/>
  <pageSetup paperSize="9" scale="80" orientation="landscape" r:id="rId1"/>
  <rowBreaks count="1" manualBreakCount="1">
    <brk id="16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20"/>
  <sheetViews>
    <sheetView zoomScaleNormal="100" workbookViewId="0">
      <selection activeCell="C8" sqref="C8"/>
    </sheetView>
  </sheetViews>
  <sheetFormatPr defaultRowHeight="15"/>
  <cols>
    <col min="1" max="1" width="4.85546875" customWidth="1"/>
    <col min="2" max="2" width="22.7109375" customWidth="1"/>
    <col min="3" max="3" width="31.28515625" customWidth="1"/>
    <col min="4" max="4" width="11.7109375" customWidth="1"/>
    <col min="5" max="5" width="7.5703125" style="115" customWidth="1"/>
    <col min="6" max="6" width="10.42578125" style="49" hidden="1" customWidth="1"/>
    <col min="7" max="7" width="13" customWidth="1"/>
    <col min="8" max="8" width="6.42578125" style="80" customWidth="1"/>
    <col min="9" max="9" width="12" style="80" customWidth="1"/>
    <col min="10" max="10" width="14.28515625" style="71" customWidth="1"/>
    <col min="11" max="11" width="14.42578125" style="71" customWidth="1"/>
    <col min="12" max="12" width="16.85546875" customWidth="1"/>
    <col min="13" max="13" width="25.7109375" customWidth="1"/>
  </cols>
  <sheetData>
    <row r="1" spans="1:13">
      <c r="A1" s="4"/>
      <c r="B1" s="134" t="s">
        <v>76</v>
      </c>
      <c r="C1" s="4"/>
      <c r="D1" s="4"/>
      <c r="E1" s="126"/>
      <c r="G1" s="4"/>
      <c r="H1" s="77"/>
      <c r="I1" s="77"/>
      <c r="J1" s="103"/>
      <c r="K1" s="103"/>
      <c r="L1" s="4"/>
    </row>
    <row r="2" spans="1:13">
      <c r="A2" s="4"/>
      <c r="B2" s="134" t="s">
        <v>77</v>
      </c>
      <c r="C2" s="4"/>
      <c r="D2" s="4"/>
      <c r="E2" s="126"/>
      <c r="G2" s="4"/>
      <c r="H2" s="77"/>
      <c r="I2" s="77"/>
      <c r="J2" s="103"/>
      <c r="K2" s="102" t="s">
        <v>6</v>
      </c>
      <c r="L2" s="4"/>
    </row>
    <row r="3" spans="1:13">
      <c r="A3" s="4"/>
      <c r="B3" s="14" t="s">
        <v>7</v>
      </c>
      <c r="C3" s="9"/>
      <c r="D3" s="9"/>
      <c r="E3" s="161"/>
      <c r="F3" s="53"/>
      <c r="G3" s="9"/>
      <c r="H3" s="89"/>
      <c r="I3" s="89"/>
      <c r="J3" s="104"/>
      <c r="K3" s="1" t="s">
        <v>98</v>
      </c>
      <c r="L3" s="4"/>
    </row>
    <row r="4" spans="1:13">
      <c r="A4" s="4"/>
      <c r="B4" s="4"/>
      <c r="C4" s="4"/>
      <c r="D4" s="4"/>
      <c r="E4" s="126"/>
      <c r="G4" s="4"/>
      <c r="H4" s="77"/>
      <c r="I4" s="77"/>
      <c r="J4" s="103"/>
      <c r="K4" s="103"/>
      <c r="L4" s="4"/>
    </row>
    <row r="5" spans="1:13" ht="15.75">
      <c r="A5" s="177" t="s">
        <v>97</v>
      </c>
      <c r="B5" s="177"/>
      <c r="C5" s="177"/>
      <c r="D5" s="177"/>
      <c r="E5" s="177"/>
      <c r="F5" s="179" t="s">
        <v>87</v>
      </c>
      <c r="G5" s="177"/>
      <c r="H5" s="177"/>
      <c r="I5" s="177"/>
      <c r="J5" s="177"/>
      <c r="K5" s="177"/>
      <c r="L5" s="177"/>
    </row>
    <row r="6" spans="1:13" ht="76.5">
      <c r="A6" s="19" t="s">
        <v>8</v>
      </c>
      <c r="B6" s="19" t="s">
        <v>24</v>
      </c>
      <c r="C6" s="18" t="s">
        <v>86</v>
      </c>
      <c r="D6" s="19" t="s">
        <v>25</v>
      </c>
      <c r="E6" s="39" t="s">
        <v>69</v>
      </c>
      <c r="F6" s="114" t="s">
        <v>73</v>
      </c>
      <c r="G6" s="18" t="s">
        <v>59</v>
      </c>
      <c r="H6" s="90" t="s">
        <v>3</v>
      </c>
      <c r="I6" s="18" t="s">
        <v>83</v>
      </c>
      <c r="J6" s="105" t="s">
        <v>57</v>
      </c>
      <c r="K6" s="105" t="s">
        <v>56</v>
      </c>
      <c r="L6" s="19" t="s">
        <v>1</v>
      </c>
      <c r="M6" s="13" t="s">
        <v>93</v>
      </c>
    </row>
    <row r="7" spans="1:13" ht="77.25" customHeight="1">
      <c r="A7" s="36">
        <v>1</v>
      </c>
      <c r="B7" s="35" t="s">
        <v>50</v>
      </c>
      <c r="C7" s="16" t="s">
        <v>51</v>
      </c>
      <c r="D7" s="25" t="s">
        <v>52</v>
      </c>
      <c r="E7" s="166">
        <f>F7</f>
        <v>1</v>
      </c>
      <c r="F7" s="122">
        <v>1</v>
      </c>
      <c r="G7" s="167"/>
      <c r="H7" s="168"/>
      <c r="I7" s="167">
        <f>ROUND(G7*(1+H7),2)</f>
        <v>0</v>
      </c>
      <c r="J7" s="106">
        <f>G7*E7</f>
        <v>0</v>
      </c>
      <c r="K7" s="107">
        <f>I7*E7</f>
        <v>0</v>
      </c>
      <c r="L7" s="25"/>
      <c r="M7" s="191"/>
    </row>
    <row r="8" spans="1:13" ht="105" customHeight="1">
      <c r="A8" s="21">
        <v>2</v>
      </c>
      <c r="B8" s="35" t="s">
        <v>91</v>
      </c>
      <c r="C8" s="16" t="s">
        <v>31</v>
      </c>
      <c r="D8" s="25" t="s">
        <v>92</v>
      </c>
      <c r="E8" s="166">
        <f>F8</f>
        <v>2</v>
      </c>
      <c r="F8" s="122">
        <v>2</v>
      </c>
      <c r="G8" s="167"/>
      <c r="H8" s="168"/>
      <c r="I8" s="167">
        <f>ROUND(G8*(1+H8),2)</f>
        <v>0</v>
      </c>
      <c r="J8" s="106">
        <f>G8*E8</f>
        <v>0</v>
      </c>
      <c r="K8" s="107">
        <f>I8*E8</f>
        <v>0</v>
      </c>
      <c r="L8" s="25"/>
      <c r="M8" s="191"/>
    </row>
    <row r="9" spans="1:13" s="171" customFormat="1" ht="27.75" customHeight="1">
      <c r="A9" s="162"/>
      <c r="B9" s="162" t="s">
        <v>78</v>
      </c>
      <c r="C9" s="162"/>
      <c r="D9" s="162"/>
      <c r="E9" s="163"/>
      <c r="F9" s="165"/>
      <c r="G9" s="162"/>
      <c r="H9" s="164"/>
      <c r="I9" s="170"/>
      <c r="J9" s="169">
        <f>SUM(J7:J8)</f>
        <v>0</v>
      </c>
      <c r="K9" s="169">
        <f>SUM(K7:K8)</f>
        <v>0</v>
      </c>
      <c r="L9" s="162"/>
    </row>
    <row r="10" spans="1:13" ht="25.5" customHeight="1">
      <c r="A10" s="262" t="s">
        <v>67</v>
      </c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263"/>
    </row>
    <row r="11" spans="1:13" ht="14.25">
      <c r="A11" s="4" t="s">
        <v>94</v>
      </c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</row>
    <row r="12" spans="1:13" ht="14.25">
      <c r="A12" s="4" t="s">
        <v>95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</row>
    <row r="13" spans="1:13" ht="14.25">
      <c r="A13" t="s">
        <v>96</v>
      </c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</row>
    <row r="14" spans="1:13" ht="45.75" customHeight="1">
      <c r="A14" s="4"/>
      <c r="B14" s="4"/>
      <c r="C14" s="4"/>
      <c r="D14" s="4"/>
      <c r="E14" s="126"/>
      <c r="G14" s="4"/>
      <c r="H14" s="200"/>
      <c r="I14" s="200"/>
      <c r="J14" s="201"/>
      <c r="K14" s="201"/>
      <c r="L14" s="201"/>
    </row>
    <row r="15" spans="1:13">
      <c r="A15" s="4"/>
      <c r="B15" s="4"/>
      <c r="C15" s="4"/>
      <c r="D15" s="4"/>
      <c r="E15" s="126"/>
      <c r="G15" s="4"/>
      <c r="H15" s="77"/>
      <c r="I15" s="77"/>
      <c r="J15" s="103"/>
      <c r="K15" s="103"/>
      <c r="L15" s="4"/>
    </row>
    <row r="16" spans="1:13" ht="12.75">
      <c r="A16" s="4"/>
      <c r="B16" s="261"/>
      <c r="C16" s="261"/>
      <c r="D16" s="261"/>
      <c r="E16" s="261"/>
      <c r="F16" s="261"/>
      <c r="G16" s="261"/>
      <c r="H16" s="79"/>
      <c r="I16" s="79"/>
      <c r="J16" s="69"/>
      <c r="K16" s="103"/>
      <c r="L16" s="4"/>
    </row>
    <row r="17" spans="1:12">
      <c r="A17" s="4"/>
      <c r="B17" s="4"/>
      <c r="C17" s="4"/>
      <c r="D17" s="4"/>
      <c r="E17" s="126"/>
      <c r="G17" s="4"/>
      <c r="H17" s="77"/>
      <c r="I17" s="77"/>
      <c r="J17" s="103"/>
      <c r="K17" s="103"/>
      <c r="L17" s="4"/>
    </row>
    <row r="18" spans="1:12" ht="12.75">
      <c r="A18" s="4"/>
      <c r="B18" s="261"/>
      <c r="C18" s="261"/>
      <c r="D18" s="261"/>
      <c r="E18" s="261"/>
      <c r="F18" s="261"/>
      <c r="G18" s="261"/>
      <c r="H18" s="79"/>
      <c r="I18" s="79"/>
      <c r="J18" s="69"/>
      <c r="K18" s="69"/>
      <c r="L18" s="17"/>
    </row>
    <row r="19" spans="1:12">
      <c r="B19" s="4"/>
      <c r="C19" s="4"/>
      <c r="D19" s="4"/>
      <c r="E19" s="126"/>
      <c r="G19" s="4"/>
      <c r="H19" s="77"/>
      <c r="I19" s="77"/>
      <c r="J19" s="103"/>
    </row>
    <row r="20" spans="1:12">
      <c r="B20" s="17"/>
      <c r="C20" s="17"/>
      <c r="D20" s="17"/>
      <c r="E20" s="135"/>
      <c r="F20" s="51"/>
      <c r="G20" s="17"/>
      <c r="H20" s="79"/>
      <c r="I20" s="79"/>
      <c r="J20" s="69"/>
    </row>
  </sheetData>
  <mergeCells count="4">
    <mergeCell ref="B18:G18"/>
    <mergeCell ref="B16:G16"/>
    <mergeCell ref="H14:L14"/>
    <mergeCell ref="A10:L10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4</vt:i4>
      </vt:variant>
    </vt:vector>
  </HeadingPairs>
  <TitlesOfParts>
    <vt:vector size="8" baseType="lpstr">
      <vt:lpstr>Pakiet I</vt:lpstr>
      <vt:lpstr>Pakiet II</vt:lpstr>
      <vt:lpstr>Pakiet III</vt:lpstr>
      <vt:lpstr>Pakiet IV</vt:lpstr>
      <vt:lpstr>'Pakiet I'!Obszar_wydruku</vt:lpstr>
      <vt:lpstr>'Pakiet II'!Obszar_wydruku</vt:lpstr>
      <vt:lpstr>'Pakiet III'!Obszar_wydruku</vt:lpstr>
      <vt:lpstr>'Pakiet IV'!Obszar_wydruku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sarzynski.wies</dc:creator>
  <cp:lastModifiedBy>Anna Mianowany</cp:lastModifiedBy>
  <cp:lastPrinted>2022-07-11T09:50:55Z</cp:lastPrinted>
  <dcterms:created xsi:type="dcterms:W3CDTF">2010-03-18T07:47:21Z</dcterms:created>
  <dcterms:modified xsi:type="dcterms:W3CDTF">2022-07-29T08:41:15Z</dcterms:modified>
</cp:coreProperties>
</file>