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320" tabRatio="818" activeTab="0"/>
  </bookViews>
  <sheets>
    <sheet name="formularz oferty" sheetId="1" r:id="rId1"/>
    <sheet name="część (1)" sheetId="2" r:id="rId2"/>
    <sheet name="część (2)" sheetId="3" r:id="rId3"/>
  </sheets>
  <definedNames>
    <definedName name="_xlnm.Print_Area" localSheetId="1">'część (1)'!$A$1:$H$312</definedName>
    <definedName name="_xlnm.Print_Area" localSheetId="2">'część (2)'!$A$1:$I$40</definedName>
    <definedName name="_xlnm.Print_Area" localSheetId="0">'formularz oferty'!$A$1:$E$54</definedName>
    <definedName name="OLE_LINK1" localSheetId="2">'część (2)'!$B$9</definedName>
  </definedNames>
  <calcPr fullCalcOnLoad="1"/>
</workbook>
</file>

<file path=xl/sharedStrings.xml><?xml version="1.0" encoding="utf-8"?>
<sst xmlns="http://schemas.openxmlformats.org/spreadsheetml/2006/main" count="1256" uniqueCount="473">
  <si>
    <t>Cena brutto:</t>
  </si>
  <si>
    <t>1.</t>
  </si>
  <si>
    <t>2.</t>
  </si>
  <si>
    <t>3.</t>
  </si>
  <si>
    <t>Część nr:</t>
  </si>
  <si>
    <t>ARKUSZ CENOWY</t>
  </si>
  <si>
    <t>Poz.</t>
  </si>
  <si>
    <t>załącznik nr ….. do umowy</t>
  </si>
  <si>
    <t>załącznik nr 1a do SWZ</t>
  </si>
  <si>
    <t>Producent</t>
  </si>
  <si>
    <t>Inwentarz</t>
  </si>
  <si>
    <t>Aparat</t>
  </si>
  <si>
    <t>Typ</t>
  </si>
  <si>
    <t>Nr ser.</t>
  </si>
  <si>
    <t>cena brutto za 1 miesiąc</t>
  </si>
  <si>
    <t>Urządzenie, będące przedmiotem obsługi serwisowej</t>
  </si>
  <si>
    <t>LP</t>
  </si>
  <si>
    <t>CZYNNOŚĆ</t>
  </si>
  <si>
    <t>PARAMETR WYMAGANY</t>
  </si>
  <si>
    <t>PARAMETR OFEROWANY</t>
  </si>
  <si>
    <t>SPOSÓB OCENY</t>
  </si>
  <si>
    <t>Wykonywanie przeglądów i kontrola jakości</t>
  </si>
  <si>
    <t>tak</t>
  </si>
  <si>
    <t>sprawdzenie bezpieczeństwa mechanicznego i elektrycznego</t>
  </si>
  <si>
    <t>kontrola zużycia części –przekazanie informacji użytkownikowi</t>
  </si>
  <si>
    <t>konserwacja i smarowanie elementów mechanicznych</t>
  </si>
  <si>
    <t>po przeglądzie – sprawdzenie funkcjonowania aparatu i pozostawienie go w gotowości do pracy</t>
  </si>
  <si>
    <t>Wykonywanie napraw</t>
  </si>
  <si>
    <t>najkrótszy czas - 10 pkt; wymagany - 0 pkt; inne proporcjonalnie mniej względem najkrótszej wartości*</t>
  </si>
  <si>
    <t>w ramach naprawy – lokalizacja uszkodzenia, diagnozowanie awarii, usuwanie usterek, oraz ich skutków</t>
  </si>
  <si>
    <t>po naprawie – sprawdzenie funkcjonowania aparatu i pozostawienie go w gotowości do pracy</t>
  </si>
  <si>
    <t>Pozostałe</t>
  </si>
  <si>
    <t>po podpisaniu umowy wykonawca sporządzi harmonogram przeglądów i kontroli w porozumieniu z użytkownikiem w terminie do 2 tygodni od podpisania</t>
  </si>
  <si>
    <t>raport serwisowy/ karta pracy zostanie przesłany na adres ernestlewandowski@su.krakow.pl do 5 dni roboczych po zakończeniu każdego przeglądu, lub czynności serwisowej</t>
  </si>
  <si>
    <t xml:space="preserve">Wykonawca posiada wiedzę, oraz uprawnienia umożliwiające naprawy i przeglądy przedmiotowych aparatów w szczególności licencję na kody dostępowe i klucze serwisowe umożliwiające ich wykonywanie, a także dostęp do dokumentacji technicznej wyrobu </t>
  </si>
  <si>
    <t>cena brutto za 24 miesiące</t>
  </si>
  <si>
    <t>* Zaznaczyć właściwe. Jeżeli wykonawca nie dokona zaznaczenia to Zamawiający przyjmie, że wykonawca nie przekazuje danych osobowych innych niż bezpośrednio jego dotyczących lub zachodzi wyłączenie stosowania obowiązku informacyjnego, stosownie do art. 13 ust. 4 lub art. 14 ust. 5 RODO</t>
  </si>
  <si>
    <t xml:space="preserve">Tak
Nie
</t>
  </si>
  <si>
    <t xml:space="preserve">
 
</t>
  </si>
  <si>
    <t>Oświadczamy, że wypełniliśmy obowiązki informacyjne przewidziane w art. 13 lub art. 14 RODO (Ustawa o ochronie danych osobowych z dnia 10 maja 2018 r. Dz.U. poz. 100) wobec osób fizycznych, od których dane osobowe bezpośrednio lub pośrednio pozyskaliśmy w celu ubiegania się o udzielenie zamówienia publicznego w niniejszym postępowaniu. *</t>
  </si>
  <si>
    <t>11.</t>
  </si>
  <si>
    <t>Nazwa i adres banku</t>
  </si>
  <si>
    <t>Nr konta bankowego do rozliczeń pomiędzy Zamawiającym a Wykonawcy</t>
  </si>
  <si>
    <t>Nr telefonu / e-mail</t>
  </si>
  <si>
    <t>Stanowisko</t>
  </si>
  <si>
    <t>Imię i nazwisko</t>
  </si>
  <si>
    <t>Osoba(y)  odpowiedzialna za realizację umowy ze strony Wykonawcy</t>
  </si>
  <si>
    <t xml:space="preserve">   </t>
  </si>
  <si>
    <t>Osoby które będą zawierały umowę ze strony Wykonawcy:</t>
  </si>
  <si>
    <t>Dane do umowy:</t>
  </si>
  <si>
    <t>10.</t>
  </si>
  <si>
    <t>9.</t>
  </si>
  <si>
    <t>Oświadczamy, ze zapoznaliśmy się z treścią załączonego do SWZ wzoru umowy i w przypadku wyboru naszej oferty zawrzemy z zamawiającym  umowę sporządzoną na podstawie tego wzoru.</t>
  </si>
  <si>
    <t>8.</t>
  </si>
  <si>
    <t>Oświadczamy, że jesteśmy związani niniejszą ofertą przez okres podany w SWZ.</t>
  </si>
  <si>
    <t>7.</t>
  </si>
  <si>
    <t>Oświadczamy, że zapoznaliśmy się ze SWZ wraz z jej załącznikami i nie wnosimy do niej zastrzeżeń oraz, że zdobyliśmy konieczne informacje do przygotowania oferty.</t>
  </si>
  <si>
    <t>6.</t>
  </si>
  <si>
    <t>*zaznaczyć właściwe</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</si>
  <si>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</si>
  <si>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</si>
  <si>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Oświadczamy, że jesteśmy *:</t>
  </si>
  <si>
    <t>5.</t>
  </si>
  <si>
    <t>4.</t>
  </si>
  <si>
    <t>Oświadczamy, że termin płatności wynosi do 60 dni.</t>
  </si>
  <si>
    <t>część 2</t>
  </si>
  <si>
    <t>część 1</t>
  </si>
  <si>
    <t>Numer części</t>
  </si>
  <si>
    <t>Oferujemy wykonanie całego przedmiotu zamówienia (w danej części) za cenę:</t>
  </si>
  <si>
    <t>email</t>
  </si>
  <si>
    <t>faks</t>
  </si>
  <si>
    <t>telefon</t>
  </si>
  <si>
    <t>osoba do kontaktu</t>
  </si>
  <si>
    <t>REGON</t>
  </si>
  <si>
    <t>NIP</t>
  </si>
  <si>
    <t>województwo:</t>
  </si>
  <si>
    <t>adres (siedziba) Wykonawcy:</t>
  </si>
  <si>
    <t>nazwa Wykonawcy:</t>
  </si>
  <si>
    <t>Nazwa zamówienia</t>
  </si>
  <si>
    <t>Numer sprawy</t>
  </si>
  <si>
    <t>FORMULARZ OFERTY</t>
  </si>
  <si>
    <t>Załącznik nr 1 do SWZ</t>
  </si>
  <si>
    <t>cena brutto za 12 miesięcy</t>
  </si>
  <si>
    <t>DFP.271.19.2022.ADB</t>
  </si>
  <si>
    <t>Obsługa serwisowa aparatów medycznych pracujących na terenie Szpitala Uniwersyteckiego         w Krakowie.</t>
  </si>
  <si>
    <r>
      <t xml:space="preserve">Oświadczam, że wybór niniejszej oferty będzie prowadził do powstania u Zamawiającego obowiązku podatkowego zgodnie z przepisami o podatku od towarów i usług w zakresie*: ………….........................................………….
…………………………………………………………………………………….........................…………………
</t>
    </r>
    <r>
      <rPr>
        <i/>
        <sz val="8"/>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</si>
  <si>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8"/>
        <color indexed="8"/>
        <rFont val="Garamond"/>
        <family val="1"/>
      </rPr>
      <t>*Jeżeli wykonawca nie poda tych informacji to Zamawiający przyjmie, że wykonawca nie zamierza powierzać żadnej części zamówienia podwykonawcy</t>
    </r>
  </si>
  <si>
    <t>Zakres czynności wymaganych do obsługi serwisowej</t>
  </si>
  <si>
    <t>033945</t>
  </si>
  <si>
    <t>035100</t>
  </si>
  <si>
    <t>033918</t>
  </si>
  <si>
    <t>033919</t>
  </si>
  <si>
    <t xml:space="preserve">
033928</t>
  </si>
  <si>
    <t xml:space="preserve">033906
</t>
  </si>
  <si>
    <t>033950</t>
  </si>
  <si>
    <t>033920</t>
  </si>
  <si>
    <t>033914</t>
  </si>
  <si>
    <t>033924</t>
  </si>
  <si>
    <t>033956</t>
  </si>
  <si>
    <t>033962</t>
  </si>
  <si>
    <t>033906</t>
  </si>
  <si>
    <t>033939</t>
  </si>
  <si>
    <t>033928</t>
  </si>
  <si>
    <t>033932</t>
  </si>
  <si>
    <t>033942</t>
  </si>
  <si>
    <t>033943</t>
  </si>
  <si>
    <t>033949</t>
  </si>
  <si>
    <t>033946</t>
  </si>
  <si>
    <t>033947</t>
  </si>
  <si>
    <t>033948</t>
  </si>
  <si>
    <t>033921</t>
  </si>
  <si>
    <t>033922</t>
  </si>
  <si>
    <t>033925</t>
  </si>
  <si>
    <t>033926</t>
  </si>
  <si>
    <t>033927</t>
  </si>
  <si>
    <t>033929</t>
  </si>
  <si>
    <t>033930</t>
  </si>
  <si>
    <t>033931</t>
  </si>
  <si>
    <t>033951</t>
  </si>
  <si>
    <t>033952</t>
  </si>
  <si>
    <t>033953</t>
  </si>
  <si>
    <t>033957</t>
  </si>
  <si>
    <t>033958</t>
  </si>
  <si>
    <t>033959</t>
  </si>
  <si>
    <t>033966</t>
  </si>
  <si>
    <t>033963</t>
  </si>
  <si>
    <t>033954</t>
  </si>
  <si>
    <t>033955</t>
  </si>
  <si>
    <t>033960</t>
  </si>
  <si>
    <t>033961</t>
  </si>
  <si>
    <t>033964</t>
  </si>
  <si>
    <t>033965</t>
  </si>
  <si>
    <t>027481</t>
  </si>
  <si>
    <t>033916</t>
  </si>
  <si>
    <t>033907</t>
  </si>
  <si>
    <t>033908</t>
  </si>
  <si>
    <t>033967</t>
  </si>
  <si>
    <t>033968</t>
  </si>
  <si>
    <t>033923</t>
  </si>
  <si>
    <t>033913</t>
  </si>
  <si>
    <t>035112</t>
  </si>
  <si>
    <t>035113</t>
  </si>
  <si>
    <t>035114</t>
  </si>
  <si>
    <t>033944</t>
  </si>
  <si>
    <t>033917</t>
  </si>
  <si>
    <t>033909</t>
  </si>
  <si>
    <t>033910</t>
  </si>
  <si>
    <t>033911</t>
  </si>
  <si>
    <t>033912</t>
  </si>
  <si>
    <t>033915</t>
  </si>
  <si>
    <t>033933</t>
  </si>
  <si>
    <t>033934</t>
  </si>
  <si>
    <t>033935</t>
  </si>
  <si>
    <t>033940</t>
  </si>
  <si>
    <t>033941</t>
  </si>
  <si>
    <t>019036</t>
  </si>
  <si>
    <t>024499</t>
  </si>
  <si>
    <t>024500</t>
  </si>
  <si>
    <t>024501</t>
  </si>
  <si>
    <t>024502</t>
  </si>
  <si>
    <t>024503</t>
  </si>
  <si>
    <t>024601</t>
  </si>
  <si>
    <t>024600</t>
  </si>
  <si>
    <t>024506</t>
  </si>
  <si>
    <t>024507</t>
  </si>
  <si>
    <t>024508</t>
  </si>
  <si>
    <t>024505</t>
  </si>
  <si>
    <t>024504</t>
  </si>
  <si>
    <t>Kabel ultrasonograficzny</t>
  </si>
  <si>
    <t>Szafa endoskopowa</t>
  </si>
  <si>
    <t xml:space="preserve">Endokapsułka </t>
  </si>
  <si>
    <t>Procesor wideo</t>
  </si>
  <si>
    <t xml:space="preserve">Źródło światła </t>
  </si>
  <si>
    <t>procesor wideo</t>
  </si>
  <si>
    <t>Monitor</t>
  </si>
  <si>
    <t>Kabel komunikacyjny</t>
  </si>
  <si>
    <t>Konwerter</t>
  </si>
  <si>
    <t>Wideoenteroskop</t>
  </si>
  <si>
    <t>Regulator balonów dla enteroskopów</t>
  </si>
  <si>
    <t>Wideogastroskop ultrasonograficzny</t>
  </si>
  <si>
    <t>Wideokolonoskop</t>
  </si>
  <si>
    <t>Wideogastroskop</t>
  </si>
  <si>
    <t xml:space="preserve">Wózek </t>
  </si>
  <si>
    <t>Detektor pozycji endoskopu</t>
  </si>
  <si>
    <t>Regulator CO2</t>
  </si>
  <si>
    <t>Pompa płucząca</t>
  </si>
  <si>
    <t>Wideobronchoskop</t>
  </si>
  <si>
    <t>Napęd sondy ultrasonograficznej</t>
  </si>
  <si>
    <t>Diatermia</t>
  </si>
  <si>
    <t>Sterownik nożny</t>
  </si>
  <si>
    <t>Choledochoskop video</t>
  </si>
  <si>
    <t>Procesor ultrasonograficzny</t>
  </si>
  <si>
    <t>Wideobronchoskop ultrasonograficzny</t>
  </si>
  <si>
    <t>Wideoduodenoskop</t>
  </si>
  <si>
    <t xml:space="preserve">zmiękczacz wody </t>
  </si>
  <si>
    <t xml:space="preserve">Myjnia automatyczna </t>
  </si>
  <si>
    <t>szafa endoskopowa</t>
  </si>
  <si>
    <t>Endobaza - 13 licencji</t>
  </si>
  <si>
    <t>Integracja</t>
  </si>
  <si>
    <t>MAJ-2056</t>
  </si>
  <si>
    <t>EDC Plus</t>
  </si>
  <si>
    <t>endokapsułka</t>
  </si>
  <si>
    <t>CV-190</t>
  </si>
  <si>
    <t>CLV-190</t>
  </si>
  <si>
    <t>OEV-262H</t>
  </si>
  <si>
    <t>MAJ-1430</t>
  </si>
  <si>
    <t>MAJ-1916</t>
  </si>
  <si>
    <t>SIF-Q180V</t>
  </si>
  <si>
    <t>OBCU</t>
  </si>
  <si>
    <t>GF-UE160-AL5</t>
  </si>
  <si>
    <t>GF-UCT180</t>
  </si>
  <si>
    <t>CF-HQ190L</t>
  </si>
  <si>
    <t>GIF-H190</t>
  </si>
  <si>
    <t>WM-NP2</t>
  </si>
  <si>
    <t>GIF-1TH190</t>
  </si>
  <si>
    <t>GIF-XP190N</t>
  </si>
  <si>
    <t>UPD-3</t>
  </si>
  <si>
    <t>UCR</t>
  </si>
  <si>
    <t>OFP-2</t>
  </si>
  <si>
    <t>BF-1TH190</t>
  </si>
  <si>
    <t>MAJ-1720</t>
  </si>
  <si>
    <t>CF-H190L</t>
  </si>
  <si>
    <t>ESG-300</t>
  </si>
  <si>
    <t>Celon Foot Switch S</t>
  </si>
  <si>
    <t>TC-E300</t>
  </si>
  <si>
    <t>APU-300</t>
  </si>
  <si>
    <t>PCF-H190DL</t>
  </si>
  <si>
    <t>PCF-H190TL</t>
  </si>
  <si>
    <t>CHF-V</t>
  </si>
  <si>
    <t>EU-ME2</t>
  </si>
  <si>
    <t>BF-MP190F</t>
  </si>
  <si>
    <t>BF-UC190F</t>
  </si>
  <si>
    <t>TJF-Q190V</t>
  </si>
  <si>
    <t>Zmiękczacz wody BWT AQA PERLA 20 BIO</t>
  </si>
  <si>
    <t>Zmiękczacz wody BWT AQA VISEO</t>
  </si>
  <si>
    <t>ETD Double Washer Disinfector</t>
  </si>
  <si>
    <t>EDC Plus model D core unit</t>
  </si>
  <si>
    <t>ETD4 Basic PAA Myjnia</t>
  </si>
  <si>
    <t>EDC Plus model D extension 8</t>
  </si>
  <si>
    <t>Endobaza</t>
  </si>
  <si>
    <t>NG419014</t>
  </si>
  <si>
    <t>NG419015</t>
  </si>
  <si>
    <t>B000902</t>
  </si>
  <si>
    <t>B000955</t>
  </si>
  <si>
    <t>B000970</t>
  </si>
  <si>
    <t>B000979</t>
  </si>
  <si>
    <t>B000980</t>
  </si>
  <si>
    <t>B000981</t>
  </si>
  <si>
    <t>B000984</t>
  </si>
  <si>
    <t>B000985</t>
  </si>
  <si>
    <t>B000986</t>
  </si>
  <si>
    <t>W19071000783</t>
  </si>
  <si>
    <t>W19071000784</t>
  </si>
  <si>
    <t>W19071000785</t>
  </si>
  <si>
    <t>W19071000786</t>
  </si>
  <si>
    <t>W19071000788</t>
  </si>
  <si>
    <t>W19071000792</t>
  </si>
  <si>
    <t>W19071000793</t>
  </si>
  <si>
    <t>W19071000794</t>
  </si>
  <si>
    <t>W19071700814</t>
  </si>
  <si>
    <t>B000622</t>
  </si>
  <si>
    <t>B000651</t>
  </si>
  <si>
    <t>B000654</t>
  </si>
  <si>
    <t>B000671</t>
  </si>
  <si>
    <t>B000673</t>
  </si>
  <si>
    <t>B000944</t>
  </si>
  <si>
    <t>B000674</t>
  </si>
  <si>
    <t>W19071000762</t>
  </si>
  <si>
    <t>172097-4</t>
  </si>
  <si>
    <t>172097-1</t>
  </si>
  <si>
    <t>172097-3</t>
  </si>
  <si>
    <t>171709-4</t>
  </si>
  <si>
    <t>171709-2</t>
  </si>
  <si>
    <t>NG818090</t>
  </si>
  <si>
    <t>NG818091</t>
  </si>
  <si>
    <t>EXT818018</t>
  </si>
  <si>
    <t>EXT818022</t>
  </si>
  <si>
    <t>NG818088</t>
  </si>
  <si>
    <t>NG818104</t>
  </si>
  <si>
    <t>-</t>
  </si>
  <si>
    <t>cena brutto za 30 miesięcy</t>
  </si>
  <si>
    <t>Urządzenia, będące przedmiotem obsługi serwisowej</t>
  </si>
  <si>
    <t>System</t>
  </si>
  <si>
    <t>1</t>
  </si>
  <si>
    <t>Wykonywanie przeglądów okresowych obejmujących czynności wymagane przez producenta raz na rok zgodnie z harmonogramem</t>
  </si>
  <si>
    <t>2</t>
  </si>
  <si>
    <t>Koszty materiałów potrzebnych do przeglądu w cenie oferty</t>
  </si>
  <si>
    <t>3</t>
  </si>
  <si>
    <t>Sprawdzenie bezpieczeństwa mechanicznego i elektrycznego</t>
  </si>
  <si>
    <t>4</t>
  </si>
  <si>
    <t>Po przeglądzie – sprawdzenie funkcjonowania aparatu i pozostawienie go w gotowości do pracy</t>
  </si>
  <si>
    <t>5</t>
  </si>
  <si>
    <t>W przypadku braku możliwości zakończenia przeglądu spowodowanego uszkodzeniem aparatu przekazanie stosownej informacji użytkownikowi</t>
  </si>
  <si>
    <t>6</t>
  </si>
  <si>
    <t>Dokonanie odpowiednich wpisów do paszportu technicznego aparatu w celu udokumentowania napraw, oraz generowanie stosownych raportów, oraz stosownych raportów bezpieczeństwa elektrycznego</t>
  </si>
  <si>
    <t>7</t>
  </si>
  <si>
    <t>W przypadku realizacji przeglądu poza siedzibą Zamawiającego, Wykonawca zapewni aparat zastępczy równoważnej, lub lepszej klasy w przeciągu 2 dni od wysyłki</t>
  </si>
  <si>
    <t xml:space="preserve">Wykonywanie przeglądów i kontrola jakości </t>
  </si>
  <si>
    <t>Opis dla poz. 1 - 201</t>
  </si>
  <si>
    <t>8</t>
  </si>
  <si>
    <t>W cenie oferty – wykonywanie nieograniczonej ilości napraw aparatów na każde wezwanie użytkownika  - naprawy w pełnym zakresie niezależnie od przyczyny powstania usterki (dotyczy również uszkodzeń mechanicznych i elementów zużywalnych)</t>
  </si>
  <si>
    <t>9</t>
  </si>
  <si>
    <t>Czas rozpoczęcia naprawy  od wezwania mail lub telefonicznie – maksymalnie 2 dni robocze z uwzględnieniem godzin pracy serwisu: pomiędzy 8:00 a 17:00, od poniedziałku do piątku z wyłączeniem dni wolnych ustawowo od pracy</t>
  </si>
  <si>
    <t>10</t>
  </si>
  <si>
    <t>W ramach naprawy – lokalizacja uszkodzenia, diagnozowanie awarii, usuwanie usterek, oraz ich skutków, a w przypadku wymogu producenta również test bezpieczeństawa elektrycznego zgodnie z normą PN-EN 62353, lub równoważną, kalibracji i przeglądu, oraz legalizacji</t>
  </si>
  <si>
    <t>11</t>
  </si>
  <si>
    <t>Koszt części zamiennych jest zawarty w cenie oferty. Co najmniej 6 miesieczny okres gwarancji na wymienione części zamienne, liczonej od dnia ich zamontowania i uruchomienia, oraz min. 6 miesięczna gwarancja na wykonywaną pracę.</t>
  </si>
  <si>
    <t>12</t>
  </si>
  <si>
    <t>Czas zakończenia naprawy maksymalnie 20 dni roboczych od wezwania, z tym, że na czas naprawy Wykonawca zapewni aparat zastępczy równoważnej, lub lepszej klasy w przeciągu 2 dni</t>
  </si>
  <si>
    <t>13</t>
  </si>
  <si>
    <t>Po naprawie – sprawdzenie funkcjonowania aparatu i pozostawienie go w gotowości do pracy</t>
  </si>
  <si>
    <t>14</t>
  </si>
  <si>
    <t>15</t>
  </si>
  <si>
    <t>W ramach umowy Wykonawca zapewnia odbiór i dostawę paczek z aparatami pokrywając koszt transportu, ubezpieczenia i pakowania</t>
  </si>
  <si>
    <t>16</t>
  </si>
  <si>
    <t>Po podpisaniu umowy wykonawca sporządzi harmonogram przeglądów i kontroli w porozumieniu z użytkownikiem w terminie do 4 tygodni od podpisania</t>
  </si>
  <si>
    <t>17</t>
  </si>
  <si>
    <t>Raport serwisowy/ karta pracy zostanie przesłany na adres ernestlewandowski@su.krakow.pl do 5 dni roboczych po zakończeniu każdego przeglądu, lub czynności serwisowej</t>
  </si>
  <si>
    <t>18</t>
  </si>
  <si>
    <t>19</t>
  </si>
  <si>
    <t xml:space="preserve">Zużyte lub uszkodzone części zamienne, wymienione podczas naprawy, Wykonawca zutylizuje lub podejmie inne działania zgodne z europejskimi przepisami dotyczącymi gospodarki odpadami, bez dodatkowego wynagrodzenia. </t>
  </si>
  <si>
    <t>20</t>
  </si>
  <si>
    <t>21</t>
  </si>
  <si>
    <t xml:space="preserve">Wykonawca zapewnia dostęp do infolinii wsparcia technicznego. </t>
  </si>
  <si>
    <t>22</t>
  </si>
  <si>
    <t>W ramach kwoty kontraktu Wykonawca zapewnia aktualizacje oprogramowania dla zainstalowanych aplikacji, oraz modernizacje sprzętowe określone przez producenta</t>
  </si>
  <si>
    <t xml:space="preserve">System Endobase składający się z modułów w części medycznej: 
·         Kartoteka Pacjenta
·         Moduł wykonywania badania
·         Moduł wspierający opisywanie badania 
·         Moduł tworzenia raportów do badania
·         Moduł procedur medycznych ICD9 ICD10
</t>
  </si>
  <si>
    <t>23</t>
  </si>
  <si>
    <t>Nadzór nad modułem integracyjnym Endobase z systemem szpitalnym AMMS</t>
  </si>
  <si>
    <t>24</t>
  </si>
  <si>
    <t>Nadzór nad modułem integracyjnym myjni Double (przelotowych) znajdujących się w Zakładzie Endoskopii</t>
  </si>
  <si>
    <t>25</t>
  </si>
  <si>
    <t>Nadzór nad modułem integracyjnym myjni ETD4 znajdującej się w SOR</t>
  </si>
  <si>
    <t>26</t>
  </si>
  <si>
    <t>Nadzór nad modułem integracyjnym szaf do przechowywania endoskopów znajdujących się w Zakładzie Endoskopii</t>
  </si>
  <si>
    <t>27</t>
  </si>
  <si>
    <t>Nadzór nad modułem integracyjnym szaf do przechowywania endoskopów znajdującej się na SOR</t>
  </si>
  <si>
    <t>28</t>
  </si>
  <si>
    <t>Doradztwo informatyczne</t>
  </si>
  <si>
    <t>Serwis systemu Endobase</t>
  </si>
  <si>
    <t>29</t>
  </si>
  <si>
    <t xml:space="preserve">Serwis bazy danych systemu Endobase </t>
  </si>
  <si>
    <t>30</t>
  </si>
  <si>
    <t>Monitorowanie wydajności i dostosowanie parametrów baz danych według aktualnych potrzeb i możliwości technicznych posiadanych przez Zamawiającego</t>
  </si>
  <si>
    <t>31</t>
  </si>
  <si>
    <t>Optymalizacja modyfikowalnych i konfigurowalnych składników systemów uwzględniająca potrzeby Zamawiającego (aplikacja, baza danych, systemy operacyjne)</t>
  </si>
  <si>
    <t>32</t>
  </si>
  <si>
    <t>Okresowe sprawdzenie wykonania automatycznej archiwizacji baz danych w ramach posiadanych przez Zamawiającego możliwości sprzętowych</t>
  </si>
  <si>
    <t>33</t>
  </si>
  <si>
    <t>Identyfikacja i analiza błędów systemu, przedstawienie sposobu likwidacji błędów systemu</t>
  </si>
  <si>
    <t>34</t>
  </si>
  <si>
    <t xml:space="preserve">Rozwiązywanie problemów systemu </t>
  </si>
  <si>
    <t>35</t>
  </si>
  <si>
    <t>Wprowadzanie modyfikacji do funkcjonujących wydruków i dokumentacji medycznej wg potrzeb Zamawiającego</t>
  </si>
  <si>
    <t>36</t>
  </si>
  <si>
    <t>Identyfikacja i rozwiązywanie błędów powstałych w trakcie pracy użytkowników, niewynikających z błędów systemów, a niemożliwych do usunięcia za pomocą interfejsu aplikacji</t>
  </si>
  <si>
    <t>37</t>
  </si>
  <si>
    <t>Bieżące wsparcie poprzez szkolenia użytkowników (w siedzibie Zamawiającego lub online z wykorzystaniem łącza szyfrowanego), gdy jest to podyktowane znaczącymi zmianami wprowadzonymi w kolejnych wersjach aplikacji</t>
  </si>
  <si>
    <t>38</t>
  </si>
  <si>
    <t>Telefoniczne konsultacje w zakresie obsługi aplikacji</t>
  </si>
  <si>
    <t>39</t>
  </si>
  <si>
    <t>Organizacyjna i techniczna obsługa błędów, aktualizacji serwisowanego systemu Endobase</t>
  </si>
  <si>
    <t>40</t>
  </si>
  <si>
    <t>Konsultacje w zakresie optymalnego wykorzystania produktu do potrzeb Zakładu Endoskopii oraz wszelkich zmian definiowalnych elementów produktu. Konsultacje obejmują wszystkie moduły i funkcje wdrożone w Zakładzie Endoskopii</t>
  </si>
  <si>
    <t>41</t>
  </si>
  <si>
    <t>Konsultacje w zakresie integracji serwisowanego systemu Endobase</t>
  </si>
  <si>
    <t>42</t>
  </si>
  <si>
    <t>Konsultacje w zakresie rozbudowy i modyfikacji serwisowanego systemu Endobase</t>
  </si>
  <si>
    <t>43</t>
  </si>
  <si>
    <t>System spełnia wymogi nałożone przez ustawodawcę w zakresie podpisywania wyników diagnostycznych podpisem elektronicznym i umożliwi raportowanie do systemu EDM oraz do P1</t>
  </si>
  <si>
    <t>44</t>
  </si>
  <si>
    <t>• backup raz dziennie, • odzyskanie systemu typu disaster recovery maksymalnie do 24h, • możliwość przywrócenia stanu systemu do 30 dni wstecz</t>
  </si>
  <si>
    <t>45</t>
  </si>
  <si>
    <t>Archiwizacja: • druga kopia trzymana poza głównym serwerem, • uszkodzenie danych źródłowych fizyczne lub logiczne nie może powodować uszkodzenia kopii, • kopia zorganizowana w formie umożliwiającej spełnienie RTO dla disaster recovery</t>
  </si>
  <si>
    <t>46</t>
  </si>
  <si>
    <t>Oprogramowanie zgodne z wytycznymi Ministerstwa Zdrowia, wymogami Narodowego Funduszu Zdrowia oraz aktualnymi aktami prawnymi regulującymi organizację i działalność sektora usług medycznych i opieki zdrowotnej w Polsce.</t>
  </si>
  <si>
    <t xml:space="preserve">Sposób realizacji usług serwisowych systemu Endobase </t>
  </si>
  <si>
    <t>47</t>
  </si>
  <si>
    <t xml:space="preserve">Usługi serwisowe realizowane w siedzibie Zamawiającego lub zdalnie z wykorzystaniem bezpiecznego łącza szyfrowanego (on-line); </t>
  </si>
  <si>
    <t>48</t>
  </si>
  <si>
    <t>Możliwość skonfigurowania bezpiecznego dostępu poprzez VPN.</t>
  </si>
  <si>
    <t>49</t>
  </si>
  <si>
    <t>Realizacja usług serwisowych w dni robocze (od poniedziałku do piątku z wyłączeniem dni ustawowo wolnych od pracy) w godzinach od 8:00 do 16:00, Zakres prac oraz termin ich wykonania będzie każdorazowo ustalany pomiędzy Zamawiającym i Wykonawcą.</t>
  </si>
  <si>
    <t>50</t>
  </si>
  <si>
    <t>51</t>
  </si>
  <si>
    <t>Zapotrzebowanie na inne prace serwisowe w tym modyfikacje dokonywane będzie pocztą elektroniczną: adres e-mail:……</t>
  </si>
  <si>
    <t>52</t>
  </si>
  <si>
    <t>Błąd krytyczny – błąd, który uniemożliwia użytkowanie oprogramowania w zakresie jego funkcjonalności wskazanej w dokumentacji użytkownika, a w szczególności nieprawidłowe działanie oprogramowania, które prowadzi do zatrzymania jego eksploatacji, utraty danych lub naruszenia poprawności uzyskiwanych wyników</t>
  </si>
  <si>
    <t>53</t>
  </si>
  <si>
    <t xml:space="preserve">Błąd zwykły – błąd oprogramowania prowadzący do otrzymania nieprawidłowych, niezgodnych z dokumentacją wyników działania Systemu, nie uniemożliwiający jednak korzystania z Systemu i nie powodujący istotnych zakłóceń w realizacji działalności Zamawiającego </t>
  </si>
  <si>
    <t>54</t>
  </si>
  <si>
    <t>Modyfikacja- rozumiana, jako zmiana dokonana w systemie na wniosek Zamawiającego prowadząca do wprowadzenia nowej lub rozwinięcie już istniejącej funkcjonalności oprogramowania.</t>
  </si>
  <si>
    <t>55</t>
  </si>
  <si>
    <t>56</t>
  </si>
  <si>
    <t>57</t>
  </si>
  <si>
    <t>58</t>
  </si>
  <si>
    <t>59</t>
  </si>
  <si>
    <t>60</t>
  </si>
  <si>
    <t>61</t>
  </si>
  <si>
    <t>System integracji</t>
  </si>
  <si>
    <t>Wideorouter VMc-3  czynności wymagane:</t>
  </si>
  <si>
    <t>62</t>
  </si>
  <si>
    <t>Ocena wizualna pod kątem uszkodzeń mechanicznych</t>
  </si>
  <si>
    <t>63</t>
  </si>
  <si>
    <t>Kontrola okablowania</t>
  </si>
  <si>
    <t>64</t>
  </si>
  <si>
    <t>Test funkcjonalny wraz z kontrolą komunikacji z urządzeniami peryferyjnymi</t>
  </si>
  <si>
    <t>65</t>
  </si>
  <si>
    <t>Kontrola raportów systemowych</t>
  </si>
  <si>
    <t>66</t>
  </si>
  <si>
    <t xml:space="preserve">Aktualizacja oprogramowania systemowego </t>
  </si>
  <si>
    <t>67</t>
  </si>
  <si>
    <t>Aktualizacje Systemu wykonywane są przez Wykonawcę po uprzednim powiadomieniu i uzgodnieniu terminu z Zamawiającym.</t>
  </si>
  <si>
    <t>68</t>
  </si>
  <si>
    <t>Kalibracja ekranu dotykowego</t>
  </si>
  <si>
    <t>Kontroler urządzeń medycznych UCES-4 czynności wymagane:</t>
  </si>
  <si>
    <t>69</t>
  </si>
  <si>
    <t>70</t>
  </si>
  <si>
    <t>71</t>
  </si>
  <si>
    <t>72</t>
  </si>
  <si>
    <t>73</t>
  </si>
  <si>
    <t>74</t>
  </si>
  <si>
    <t>Konwerter sygnałów IPS500A</t>
  </si>
  <si>
    <t>75</t>
  </si>
  <si>
    <t>76</t>
  </si>
  <si>
    <t>Test funkcjonalny</t>
  </si>
  <si>
    <t>Monitor NEC</t>
  </si>
  <si>
    <t>77</t>
  </si>
  <si>
    <t>78</t>
  </si>
  <si>
    <r>
      <t>System Endobase składających się z części Administracyjnej</t>
    </r>
    <r>
      <rPr>
        <sz val="12"/>
        <color indexed="8"/>
        <rFont val="Garamond"/>
        <family val="1"/>
      </rPr>
      <t xml:space="preserve">: </t>
    </r>
    <r>
      <rPr>
        <b/>
        <sz val="12"/>
        <color indexed="8"/>
        <rFont val="Garamond"/>
        <family val="1"/>
      </rPr>
      <t xml:space="preserve">
·         Modułem zarządzania Personelem
·         Modułem zarządzania Endoskopami
·         Modułem zarządzania Szafami Endoskopowymi</t>
    </r>
  </si>
  <si>
    <r>
      <t>Czas reakcji</t>
    </r>
    <r>
      <rPr>
        <sz val="12"/>
        <color indexed="8"/>
        <rFont val="Garamond"/>
        <family val="1"/>
      </rPr>
      <t xml:space="preserve"> - rozumiany, jako podjęcie działań diagnostycznych, czynności zmierzających do naprawy, kontakt ze zgłaszającym od momentu zarejestrowania lub potwierdzenia zgłoszenia przez Wykonawcę (dotyczy także reakcji zdalnej). „Przyjęte zgłoszenie – podjęta naprawa” w przypadku:</t>
    </r>
  </si>
  <si>
    <r>
      <t xml:space="preserve">1.       </t>
    </r>
    <r>
      <rPr>
        <b/>
        <sz val="12"/>
        <color indexed="8"/>
        <rFont val="Garamond"/>
        <family val="1"/>
      </rPr>
      <t>błędu krytycznego</t>
    </r>
    <r>
      <rPr>
        <sz val="12"/>
        <color indexed="8"/>
        <rFont val="Garamond"/>
        <family val="1"/>
      </rPr>
      <t xml:space="preserve"> -  do 4 godzin</t>
    </r>
  </si>
  <si>
    <r>
      <t xml:space="preserve">2.       </t>
    </r>
    <r>
      <rPr>
        <b/>
        <sz val="12"/>
        <color indexed="8"/>
        <rFont val="Garamond"/>
        <family val="1"/>
      </rPr>
      <t>błędu zwykłego</t>
    </r>
    <r>
      <rPr>
        <sz val="12"/>
        <color indexed="8"/>
        <rFont val="Garamond"/>
        <family val="1"/>
      </rPr>
      <t xml:space="preserve"> – do 2 dni roboczych</t>
    </r>
  </si>
  <si>
    <r>
      <t xml:space="preserve">W zależności od typu zgłoszenia </t>
    </r>
    <r>
      <rPr>
        <b/>
        <sz val="12"/>
        <color indexed="8"/>
        <rFont val="Garamond"/>
        <family val="1"/>
      </rPr>
      <t>czas naprawy</t>
    </r>
    <r>
      <rPr>
        <sz val="12"/>
        <color indexed="8"/>
        <rFont val="Garamond"/>
        <family val="1"/>
      </rPr>
      <t xml:space="preserve"> (rozumiany, jako czas na usunięcie przez Wykonawcę zgłoszonego przez Zamawiającego błędu, jaki mija od momentu potwierdzenia zgłoszenia przez Wykonawcę zgłoszonego błędu do jego usunięcia). Wykonawca zobowiązuje się do usunięcia:</t>
    </r>
  </si>
  <si>
    <r>
      <t xml:space="preserve">1.       </t>
    </r>
    <r>
      <rPr>
        <b/>
        <sz val="12"/>
        <color indexed="8"/>
        <rFont val="Garamond"/>
        <family val="1"/>
      </rPr>
      <t>błędu krytycznego –</t>
    </r>
    <r>
      <rPr>
        <sz val="12"/>
        <color indexed="8"/>
        <rFont val="Garamond"/>
        <family val="1"/>
      </rPr>
      <t xml:space="preserve"> do 1 dnia roboczego od momentu zgłoszenia</t>
    </r>
  </si>
  <si>
    <r>
      <t xml:space="preserve">2.       </t>
    </r>
    <r>
      <rPr>
        <b/>
        <sz val="12"/>
        <color indexed="8"/>
        <rFont val="Garamond"/>
        <family val="1"/>
      </rPr>
      <t xml:space="preserve">błąd zwykły – </t>
    </r>
    <r>
      <rPr>
        <sz val="12"/>
        <color indexed="8"/>
        <rFont val="Garamond"/>
        <family val="1"/>
      </rPr>
      <t>do 10 dni roboczych od momentu zgłoszenia</t>
    </r>
  </si>
  <si>
    <r>
      <t xml:space="preserve">W przypadku </t>
    </r>
    <r>
      <rPr>
        <b/>
        <sz val="12"/>
        <color indexed="8"/>
        <rFont val="Garamond"/>
        <family val="1"/>
      </rPr>
      <t>modyfikacji</t>
    </r>
    <r>
      <rPr>
        <sz val="12"/>
        <color indexed="8"/>
        <rFont val="Garamond"/>
        <family val="1"/>
      </rPr>
      <t xml:space="preserve">  - Wykonawca zobowiązany jest do określenia możliwości oraz warunków jej wprowadzenia -  do 10 dni roboczych od momentu zgłoszenia </t>
    </r>
  </si>
  <si>
    <t>Opis dla poz. 202 i 203</t>
  </si>
  <si>
    <t>Zakres czynności wymaganych do obsługi serwisowej (przeglądy i naprawy z częściami zamiennymi)</t>
  </si>
  <si>
    <t>APARAT</t>
  </si>
  <si>
    <t xml:space="preserve">Aparat RTG AGFA DX-D400 z detektorem przenośnym (nr seryjny A8207001143)
oraz detektorem zabudowanym na stale w statywie płucnym (nr seryjny T22B1263NV01), oraz stacją technika
Skaner CR-30X nr 52077
</t>
  </si>
  <si>
    <t>wykonanie co najmniej 1 przeglądu okresowego obejmującego czynności wymagane przez producenta – termin przeglądu po ustaleniu z użytkownikiem aparatu</t>
  </si>
  <si>
    <t>koszty materiałów potrzebnych do przeglądu, koszt robocizny i dojazdu w cenie oferty</t>
  </si>
  <si>
    <t>konserwacja i porządkowanie oprogramowania NX stacji technika</t>
  </si>
  <si>
    <t>dokonanie odpowiednich wpisów do paszportu technicznego aparatu w celu udokumentowania przeglądów</t>
  </si>
  <si>
    <t>w cenie oferty – wykonywanie nieograniczonej ilości nieplanowanych napraw aparatu na każde wezwanie użytkownika, obejmujące robociznę i dojazd</t>
  </si>
  <si>
    <t>przyjmowanie zgłoszeń serwisowych w dni robocze od poniedziałku do piątku od 8,00 do 16,00</t>
  </si>
  <si>
    <t>czas reakcji (podjęcie próby zdalnego usunięcia usterki) w ciągu 4 godzin od momentu zgłoszenia awarii</t>
  </si>
  <si>
    <t xml:space="preserve">czas rozpoczęcia naprawy od wezwania faksem lub telefonicznie – maksymalnie w ciągu 2 dni robocze </t>
  </si>
  <si>
    <t>tak, podać całkowitą liczbę dni</t>
  </si>
  <si>
    <t>dokonanie odpowiednich wpisów do paszportu technicznego aparatu w celu udokumentowania napraw</t>
  </si>
  <si>
    <t>koszt części zamiennych zawarty jest w cenie oferty (bez lampy i detektorów)</t>
  </si>
  <si>
    <t>czas zakończenia naprawy nie dłuższy niż 4 dni robocze od momentu zgłoszenia</t>
  </si>
  <si>
    <t>co najmniej 3 miesięcy gwarancji na wymienione części zamienne, liczonej od dnia ich zamontowania i uruchomienia</t>
  </si>
  <si>
    <t>tak, podać całkowitą liczbę miesięcy</t>
  </si>
  <si>
    <t xml:space="preserve">pełna obsługa oprogramowania obsługującego aparat objęty kontraktem – konfiguracja, instalacja, re instalacja, oraz przeniesienie licencji w przypadku zmiany komputerów </t>
  </si>
  <si>
    <t>Wykonawca posiada wiedzę, oraz uprawnienia umożliwiające naprawy i modernizacje systemów w szczególności kody dostępowe i klucze serwisowe umożliwiające ich wykonywanie</t>
  </si>
  <si>
    <t xml:space="preserve">Oświadczamy, że zamówienie będziemy wykonywać do czasu wyczerpania kwoty wynagrodzenia umownego, nie dłużej jednak niż przez: - 30 miesięcy od dnia zawarcia umowy – w zakresie części 1;
- 12 miesięcy od dnia zawarcia umowy – w zakresie części 2.
</t>
  </si>
  <si>
    <t>Zgłaszanie błędów działania oprogramowania będzie odbywać się telefonicznie : numer ………………. lub za pośrednictwem poczty elektronicznej adres e-mail: ……………….</t>
  </si>
  <si>
    <t>Olympus</t>
  </si>
  <si>
    <t xml:space="preserve">Miele </t>
  </si>
  <si>
    <t>Miele/ Olympus</t>
  </si>
  <si>
    <t>Olumpus</t>
  </si>
  <si>
    <t>tak, podać</t>
  </si>
  <si>
    <t>trzy, lub więcej szkoleń - 10 pkt; wymagane - 0 pkt</t>
  </si>
  <si>
    <t>023830</t>
  </si>
  <si>
    <t>023831</t>
  </si>
  <si>
    <t>023832</t>
  </si>
  <si>
    <t>023833</t>
  </si>
  <si>
    <t>023834</t>
  </si>
  <si>
    <t>tak, podać telefon i             e-mail</t>
  </si>
  <si>
    <t>tak, podać e-mail</t>
  </si>
  <si>
    <t xml:space="preserve">W ramach kwoty kontraktu Wykonawca zapewnia min. 2 szkolenia w siedzibie zamawiającego prowadzone przez certyfikowanego Specjalistę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</si>
</sst>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quot;    &quot;;&quot;-&quot;#,##0&quot;    &quot;;&quot; -&quot;00&quot;    &quot;;&quot; &quot;@&quot; &quot;"/>
    <numFmt numFmtId="185" formatCode="[$-415]dddd\,\ d\ mmmm\ yyyy"/>
  </numFmts>
  <fonts count="66">
    <font>
      <sz val="10"/>
      <name val="Arial CE"/>
      <family val="0"/>
    </font>
    <font>
      <u val="single"/>
      <sz val="10"/>
      <color indexed="12"/>
      <name val="Arial CE"/>
      <family val="0"/>
    </font>
    <font>
      <u val="single"/>
      <sz val="10"/>
      <color indexed="36"/>
      <name val="Arial CE"/>
      <family val="0"/>
    </font>
    <font>
      <sz val="10"/>
      <name val="Arial"/>
      <family val="2"/>
    </font>
    <font>
      <i/>
      <sz val="8"/>
      <color indexed="8"/>
      <name val="Garamond"/>
      <family val="1"/>
    </font>
    <font>
      <sz val="11"/>
      <name val="Garamond"/>
      <family val="1"/>
    </font>
    <font>
      <sz val="10"/>
      <name val="Garamond"/>
      <family val="1"/>
    </font>
    <font>
      <i/>
      <sz val="8"/>
      <name val="Garamond"/>
      <family val="1"/>
    </font>
    <font>
      <b/>
      <sz val="11"/>
      <name val="Garamond"/>
      <family val="1"/>
    </font>
    <font>
      <b/>
      <sz val="12"/>
      <name val="Garamond"/>
      <family val="1"/>
    </font>
    <font>
      <sz val="12"/>
      <color indexed="8"/>
      <name val="Garamond"/>
      <family val="1"/>
    </font>
    <font>
      <sz val="12"/>
      <name val="Garamond"/>
      <family val="1"/>
    </font>
    <font>
      <b/>
      <sz val="12"/>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8"/>
      <name val="Garamond"/>
      <family val="1"/>
    </font>
    <font>
      <b/>
      <sz val="11"/>
      <color indexed="8"/>
      <name val="Garamond"/>
      <family val="1"/>
    </font>
    <font>
      <i/>
      <sz val="11"/>
      <color indexed="8"/>
      <name val="Garamond"/>
      <family val="1"/>
    </font>
    <font>
      <sz val="12"/>
      <color indexed="63"/>
      <name val="Garamond"/>
      <family val="1"/>
    </font>
    <font>
      <sz val="12"/>
      <color indexed="56"/>
      <name val="Garamond"/>
      <family val="1"/>
    </font>
    <font>
      <sz val="11"/>
      <color indexed="56"/>
      <name val="Garamond"/>
      <family val="1"/>
    </font>
    <font>
      <sz val="11"/>
      <color indexed="8"/>
      <name val="Cambria Math"/>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theme="1"/>
      <name val="Garamond"/>
      <family val="1"/>
    </font>
    <font>
      <b/>
      <sz val="11"/>
      <color theme="1"/>
      <name val="Garamond"/>
      <family val="1"/>
    </font>
    <font>
      <i/>
      <sz val="11"/>
      <color theme="1"/>
      <name val="Garamond"/>
      <family val="1"/>
    </font>
    <font>
      <b/>
      <sz val="12"/>
      <color theme="1"/>
      <name val="Garamond"/>
      <family val="1"/>
    </font>
    <font>
      <sz val="12"/>
      <color theme="1"/>
      <name val="Garamond"/>
      <family val="1"/>
    </font>
    <font>
      <sz val="12"/>
      <color rgb="FF000000"/>
      <name val="Garamond"/>
      <family val="1"/>
    </font>
    <font>
      <b/>
      <sz val="12"/>
      <color rgb="FF000000"/>
      <name val="Garamond"/>
      <family val="1"/>
    </font>
    <font>
      <sz val="12"/>
      <color rgb="FF242424"/>
      <name val="Garamond"/>
      <family val="1"/>
    </font>
    <font>
      <sz val="12"/>
      <color rgb="FF002060"/>
      <name val="Garamond"/>
      <family val="1"/>
    </font>
    <font>
      <sz val="11"/>
      <color rgb="FF00206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n"/>
      <top style="thin"/>
      <bottom style="thin"/>
    </border>
    <border>
      <left>
        <color indexed="63"/>
      </left>
      <right>
        <color indexed="63"/>
      </right>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4" fillId="32" borderId="0" applyNumberFormat="0" applyBorder="0" applyAlignment="0" applyProtection="0"/>
  </cellStyleXfs>
  <cellXfs count="172">
    <xf numFmtId="0" fontId="0" fillId="0" borderId="0" xfId="0" applyAlignment="1">
      <alignment/>
    </xf>
    <xf numFmtId="0" fontId="55" fillId="0" borderId="0" xfId="0" applyFont="1" applyFill="1" applyBorder="1" applyAlignment="1" applyProtection="1">
      <alignment horizontal="left" vertical="top" wrapText="1"/>
      <protection locked="0"/>
    </xf>
    <xf numFmtId="3" fontId="55"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right" vertical="top" wrapText="1"/>
      <protection locked="0"/>
    </xf>
    <xf numFmtId="0" fontId="57" fillId="0" borderId="0" xfId="0" applyFont="1" applyFill="1" applyBorder="1" applyAlignment="1" applyProtection="1">
      <alignment horizontal="center" vertical="top"/>
      <protection locked="0"/>
    </xf>
    <xf numFmtId="3" fontId="56" fillId="0" borderId="0" xfId="0" applyNumberFormat="1" applyFont="1" applyFill="1" applyBorder="1" applyAlignment="1" applyProtection="1">
      <alignment horizontal="left" vertical="top" wrapText="1"/>
      <protection locked="0"/>
    </xf>
    <xf numFmtId="0" fontId="57" fillId="33"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3" fontId="57" fillId="33" borderId="10"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44" fontId="56" fillId="0" borderId="10" xfId="78" applyNumberFormat="1" applyFont="1" applyFill="1" applyBorder="1" applyAlignment="1" applyProtection="1">
      <alignment horizontal="left" vertical="top" wrapText="1"/>
      <protection locked="0"/>
    </xf>
    <xf numFmtId="44" fontId="56" fillId="0" borderId="0" xfId="0" applyNumberFormat="1" applyFont="1" applyFill="1" applyBorder="1" applyAlignment="1" applyProtection="1">
      <alignment horizontal="right" vertical="top" wrapText="1"/>
      <protection locked="0"/>
    </xf>
    <xf numFmtId="44" fontId="56" fillId="0" borderId="0" xfId="78" applyNumberFormat="1" applyFont="1" applyFill="1" applyBorder="1" applyAlignment="1" applyProtection="1">
      <alignment horizontal="left" vertical="top" wrapText="1"/>
      <protection locked="0"/>
    </xf>
    <xf numFmtId="0" fontId="56"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right" vertical="top" wrapText="1"/>
      <protection locked="0"/>
    </xf>
    <xf numFmtId="0" fontId="58" fillId="0" borderId="0" xfId="0" applyNumberFormat="1" applyFont="1" applyFill="1" applyBorder="1" applyAlignment="1" applyProtection="1">
      <alignment horizontal="justify" vertical="top" wrapText="1"/>
      <protection locked="0"/>
    </xf>
    <xf numFmtId="0" fontId="56" fillId="0" borderId="0" xfId="0" applyFont="1" applyFill="1" applyBorder="1" applyAlignment="1" applyProtection="1">
      <alignment horizontal="left" vertical="top"/>
      <protection locked="0"/>
    </xf>
    <xf numFmtId="0" fontId="57"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49" fontId="56" fillId="0" borderId="0" xfId="0" applyNumberFormat="1" applyFont="1" applyFill="1" applyBorder="1" applyAlignment="1" applyProtection="1">
      <alignment horizontal="left" vertical="top" wrapText="1"/>
      <protection locked="0"/>
    </xf>
    <xf numFmtId="0" fontId="56" fillId="33" borderId="10" xfId="0" applyFont="1" applyFill="1" applyBorder="1" applyAlignment="1" applyProtection="1">
      <alignment horizontal="left" vertical="top" wrapText="1"/>
      <protection locked="0"/>
    </xf>
    <xf numFmtId="49" fontId="56" fillId="0" borderId="0" xfId="0" applyNumberFormat="1" applyFont="1" applyFill="1" applyAlignment="1" applyProtection="1">
      <alignment horizontal="left" vertical="top" wrapText="1"/>
      <protection locked="0"/>
    </xf>
    <xf numFmtId="49" fontId="56" fillId="33" borderId="10" xfId="0" applyNumberFormat="1" applyFont="1" applyFill="1" applyBorder="1" applyAlignment="1" applyProtection="1">
      <alignment horizontal="left" vertical="top" wrapText="1"/>
      <protection locked="0"/>
    </xf>
    <xf numFmtId="49" fontId="56" fillId="33" borderId="11" xfId="0" applyNumberFormat="1" applyFont="1" applyFill="1" applyBorder="1" applyAlignment="1" applyProtection="1">
      <alignment horizontal="left" vertical="top" wrapText="1"/>
      <protection locked="0"/>
    </xf>
    <xf numFmtId="3" fontId="56" fillId="33" borderId="10" xfId="0" applyNumberFormat="1" applyFont="1" applyFill="1" applyBorder="1" applyAlignment="1" applyProtection="1">
      <alignment horizontal="right" vertical="top" wrapText="1"/>
      <protection locked="0"/>
    </xf>
    <xf numFmtId="49" fontId="57" fillId="0" borderId="10" xfId="0" applyNumberFormat="1" applyFont="1" applyFill="1" applyBorder="1" applyAlignment="1" applyProtection="1">
      <alignment horizontal="left" vertical="top" wrapText="1"/>
      <protection locked="0"/>
    </xf>
    <xf numFmtId="49" fontId="56" fillId="0" borderId="11" xfId="0" applyNumberFormat="1" applyFont="1" applyFill="1" applyBorder="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0" fontId="56" fillId="0" borderId="0" xfId="0" applyFont="1" applyFill="1" applyBorder="1" applyAlignment="1" applyProtection="1">
      <alignment horizontal="justify" vertical="top" wrapText="1"/>
      <protection locked="0"/>
    </xf>
    <xf numFmtId="0" fontId="56"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right" vertical="top" wrapText="1"/>
      <protection locked="0"/>
    </xf>
    <xf numFmtId="0" fontId="56" fillId="0" borderId="0" xfId="0" applyFont="1" applyFill="1" applyAlignment="1" applyProtection="1">
      <alignment horizontal="left" vertical="top"/>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170" fontId="56" fillId="0" borderId="0" xfId="0" applyNumberFormat="1" applyFont="1" applyFill="1" applyBorder="1" applyAlignment="1" applyProtection="1">
      <alignment horizontal="left" vertical="top" wrapText="1"/>
      <protection locked="0"/>
    </xf>
    <xf numFmtId="3" fontId="57" fillId="0" borderId="0" xfId="0" applyNumberFormat="1" applyFont="1" applyFill="1" applyAlignment="1" applyProtection="1">
      <alignment horizontal="left" vertical="top"/>
      <protection locked="0"/>
    </xf>
    <xf numFmtId="3" fontId="57" fillId="0" borderId="0" xfId="0" applyNumberFormat="1" applyFont="1" applyFill="1" applyAlignment="1" applyProtection="1">
      <alignment horizontal="left" vertical="top" wrapText="1"/>
      <protection locked="0"/>
    </xf>
    <xf numFmtId="0" fontId="57" fillId="33" borderId="10" xfId="0" applyFont="1" applyFill="1" applyBorder="1" applyAlignment="1" applyProtection="1">
      <alignment horizontal="center" vertical="top" wrapText="1"/>
      <protection locked="0"/>
    </xf>
    <xf numFmtId="0" fontId="8" fillId="33" borderId="10" xfId="66" applyFont="1" applyFill="1" applyBorder="1" applyAlignment="1">
      <alignment horizontal="center" vertical="top" wrapText="1"/>
      <protection/>
    </xf>
    <xf numFmtId="0" fontId="8" fillId="0" borderId="0" xfId="0" applyFont="1" applyAlignment="1">
      <alignment vertical="center"/>
    </xf>
    <xf numFmtId="0" fontId="6" fillId="0" borderId="0" xfId="0" applyFont="1" applyAlignment="1">
      <alignment/>
    </xf>
    <xf numFmtId="0" fontId="56" fillId="0" borderId="0" xfId="0" applyFont="1" applyFill="1" applyAlignment="1" applyProtection="1">
      <alignment horizontal="right" vertical="top" wrapText="1"/>
      <protection locked="0"/>
    </xf>
    <xf numFmtId="0" fontId="8" fillId="0" borderId="0" xfId="0" applyFont="1" applyAlignment="1">
      <alignment horizontal="left" vertical="center" indent="4"/>
    </xf>
    <xf numFmtId="0" fontId="59" fillId="33" borderId="10" xfId="0" applyFont="1" applyFill="1" applyBorder="1" applyAlignment="1" applyProtection="1">
      <alignment horizontal="center" vertical="top" wrapText="1"/>
      <protection locked="0"/>
    </xf>
    <xf numFmtId="0" fontId="9" fillId="33" borderId="10" xfId="66" applyFont="1" applyFill="1" applyBorder="1" applyAlignment="1">
      <alignment horizontal="center" vertical="top" wrapText="1"/>
      <protection/>
    </xf>
    <xf numFmtId="0" fontId="60" fillId="0" borderId="10" xfId="0" applyFont="1" applyFill="1" applyBorder="1" applyAlignment="1" applyProtection="1">
      <alignment horizontal="center" vertical="top" wrapText="1"/>
      <protection locked="0"/>
    </xf>
    <xf numFmtId="49" fontId="60" fillId="0" borderId="10" xfId="0" applyNumberFormat="1" applyFont="1" applyBorder="1" applyAlignment="1">
      <alignment/>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indent="2"/>
    </xf>
    <xf numFmtId="49" fontId="60" fillId="0" borderId="10" xfId="0" applyNumberFormat="1" applyFont="1" applyFill="1" applyBorder="1" applyAlignment="1">
      <alignment/>
    </xf>
    <xf numFmtId="0" fontId="60" fillId="0" borderId="10" xfId="0" applyFont="1" applyFill="1" applyBorder="1" applyAlignment="1">
      <alignment horizontal="center" wrapText="1"/>
    </xf>
    <xf numFmtId="167" fontId="60" fillId="0" borderId="10" xfId="0" applyNumberFormat="1" applyFont="1" applyFill="1" applyBorder="1" applyAlignment="1" applyProtection="1">
      <alignment horizontal="center" vertical="top" wrapText="1" shrinkToFit="1"/>
      <protection locked="0"/>
    </xf>
    <xf numFmtId="44" fontId="60" fillId="0" borderId="10" xfId="0" applyNumberFormat="1" applyFont="1" applyFill="1" applyBorder="1" applyAlignment="1" applyProtection="1">
      <alignment horizontal="left" vertical="top" wrapText="1"/>
      <protection locked="0"/>
    </xf>
    <xf numFmtId="0" fontId="60" fillId="0" borderId="10" xfId="0" applyFont="1" applyFill="1" applyBorder="1" applyAlignment="1">
      <alignment/>
    </xf>
    <xf numFmtId="167" fontId="60" fillId="0" borderId="10" xfId="0" applyNumberFormat="1" applyFont="1" applyFill="1" applyBorder="1" applyAlignment="1" applyProtection="1">
      <alignment horizontal="center" vertical="top" wrapText="1"/>
      <protection locked="0"/>
    </xf>
    <xf numFmtId="49" fontId="60" fillId="0" borderId="10" xfId="0" applyNumberFormat="1" applyFont="1" applyBorder="1" applyAlignment="1">
      <alignment wrapText="1"/>
    </xf>
    <xf numFmtId="49" fontId="60"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49" fontId="11" fillId="34" borderId="10" xfId="61" applyNumberFormat="1" applyFont="1" applyFill="1" applyBorder="1" applyAlignment="1">
      <alignment horizontal="left" vertical="top"/>
      <protection/>
    </xf>
    <xf numFmtId="0" fontId="60" fillId="0" borderId="10" xfId="0" applyFont="1" applyFill="1" applyBorder="1" applyAlignment="1">
      <alignment wrapText="1"/>
    </xf>
    <xf numFmtId="0" fontId="60" fillId="0" borderId="10" xfId="0" applyFont="1" applyFill="1" applyBorder="1" applyAlignment="1">
      <alignment horizontal="center"/>
    </xf>
    <xf numFmtId="49" fontId="11" fillId="0" borderId="10" xfId="0" applyNumberFormat="1" applyFont="1" applyBorder="1" applyAlignment="1">
      <alignment/>
    </xf>
    <xf numFmtId="0" fontId="59" fillId="8" borderId="10" xfId="0" applyFont="1" applyFill="1" applyBorder="1" applyAlignment="1">
      <alignment/>
    </xf>
    <xf numFmtId="0" fontId="59" fillId="0" borderId="10" xfId="0" applyFont="1" applyFill="1" applyBorder="1" applyAlignment="1">
      <alignment/>
    </xf>
    <xf numFmtId="0" fontId="60" fillId="0" borderId="12" xfId="0" applyFont="1" applyFill="1" applyBorder="1" applyAlignment="1" applyProtection="1">
      <alignment horizontal="left" vertical="top" wrapText="1"/>
      <protection locked="0"/>
    </xf>
    <xf numFmtId="0" fontId="60" fillId="0" borderId="13" xfId="0" applyFont="1" applyFill="1" applyBorder="1" applyAlignment="1" applyProtection="1">
      <alignment horizontal="left" vertical="top" wrapText="1"/>
      <protection locked="0"/>
    </xf>
    <xf numFmtId="0" fontId="60" fillId="0" borderId="14" xfId="0" applyFont="1" applyFill="1" applyBorder="1" applyAlignment="1" applyProtection="1">
      <alignment horizontal="left" vertical="top" wrapText="1"/>
      <protection locked="0"/>
    </xf>
    <xf numFmtId="0" fontId="9"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11" fillId="33" borderId="10" xfId="0" applyFont="1" applyFill="1" applyBorder="1" applyAlignment="1">
      <alignment vertical="center" wrapText="1"/>
    </xf>
    <xf numFmtId="0" fontId="11" fillId="34" borderId="10" xfId="64" applyFont="1" applyFill="1" applyBorder="1" applyAlignment="1">
      <alignment horizontal="justify" vertical="center" wrapText="1"/>
      <protection/>
    </xf>
    <xf numFmtId="0" fontId="60" fillId="0" borderId="10" xfId="0" applyFont="1" applyBorder="1" applyAlignment="1">
      <alignment horizontal="center" vertical="center"/>
    </xf>
    <xf numFmtId="0" fontId="11" fillId="0" borderId="10" xfId="0" applyFont="1" applyBorder="1" applyAlignment="1">
      <alignment vertical="center" wrapText="1"/>
    </xf>
    <xf numFmtId="0" fontId="9" fillId="33" borderId="10" xfId="64" applyFont="1" applyFill="1" applyBorder="1" applyAlignment="1">
      <alignment horizontal="justify" vertical="center" wrapText="1"/>
      <protection/>
    </xf>
    <xf numFmtId="0" fontId="60" fillId="33" borderId="10" xfId="0" applyFont="1" applyFill="1" applyBorder="1" applyAlignment="1">
      <alignment/>
    </xf>
    <xf numFmtId="0" fontId="60" fillId="34" borderId="10" xfId="0" applyFont="1" applyFill="1" applyBorder="1" applyAlignment="1">
      <alignment horizontal="center" vertical="center"/>
    </xf>
    <xf numFmtId="0" fontId="61" fillId="34" borderId="10" xfId="64" applyFont="1" applyFill="1" applyBorder="1" applyAlignment="1">
      <alignment horizontal="justify" vertical="center" wrapText="1"/>
      <protection/>
    </xf>
    <xf numFmtId="0" fontId="61" fillId="0" borderId="0" xfId="0" applyFont="1" applyAlignment="1">
      <alignment horizontal="justify" vertical="center"/>
    </xf>
    <xf numFmtId="0" fontId="62" fillId="33" borderId="10" xfId="0" applyFont="1" applyFill="1" applyBorder="1" applyAlignment="1">
      <alignment horizontal="justify" vertical="center" wrapText="1"/>
    </xf>
    <xf numFmtId="0" fontId="61" fillId="0" borderId="10" xfId="0" applyFont="1" applyBorder="1" applyAlignment="1">
      <alignment horizontal="justify" vertical="center" wrapText="1"/>
    </xf>
    <xf numFmtId="0" fontId="62" fillId="33" borderId="10" xfId="0" applyFont="1" applyFill="1" applyBorder="1" applyAlignment="1">
      <alignment vertical="center" wrapText="1"/>
    </xf>
    <xf numFmtId="0" fontId="61" fillId="0" borderId="10" xfId="0" applyFont="1" applyBorder="1" applyAlignment="1">
      <alignment vertical="center" wrapText="1"/>
    </xf>
    <xf numFmtId="0" fontId="63"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60" fillId="0" borderId="10" xfId="0" applyFont="1" applyBorder="1" applyAlignment="1">
      <alignment vertical="center" wrapText="1"/>
    </xf>
    <xf numFmtId="0" fontId="9" fillId="5" borderId="10" xfId="0" applyFont="1" applyFill="1" applyBorder="1" applyAlignment="1">
      <alignment horizontal="center" vertical="center" wrapText="1"/>
    </xf>
    <xf numFmtId="0" fontId="60" fillId="5" borderId="10" xfId="0" applyFont="1" applyFill="1" applyBorder="1" applyAlignment="1">
      <alignment/>
    </xf>
    <xf numFmtId="0" fontId="11" fillId="5" borderId="10" xfId="0" applyFont="1" applyFill="1" applyBorder="1" applyAlignment="1">
      <alignment vertical="center" wrapText="1"/>
    </xf>
    <xf numFmtId="0" fontId="59" fillId="5" borderId="10" xfId="0" applyFont="1" applyFill="1" applyBorder="1" applyAlignment="1">
      <alignment horizontal="center" vertical="center" wrapText="1"/>
    </xf>
    <xf numFmtId="49" fontId="60" fillId="0" borderId="10" xfId="0" applyNumberFormat="1" applyFont="1" applyBorder="1" applyAlignment="1">
      <alignment horizontal="center" vertical="center"/>
    </xf>
    <xf numFmtId="49" fontId="60" fillId="34" borderId="10" xfId="0" applyNumberFormat="1" applyFont="1" applyFill="1" applyBorder="1" applyAlignment="1">
      <alignment horizontal="center" vertical="center"/>
    </xf>
    <xf numFmtId="49" fontId="60" fillId="33" borderId="10" xfId="0" applyNumberFormat="1" applyFont="1" applyFill="1" applyBorder="1" applyAlignment="1">
      <alignment horizontal="center" vertical="center"/>
    </xf>
    <xf numFmtId="49" fontId="60" fillId="8" borderId="10" xfId="0" applyNumberFormat="1" applyFont="1" applyFill="1" applyBorder="1" applyAlignment="1">
      <alignment horizontal="center" vertical="center"/>
    </xf>
    <xf numFmtId="0" fontId="60" fillId="0" borderId="0" xfId="0" applyFont="1" applyFill="1" applyAlignment="1" applyProtection="1">
      <alignment horizontal="left" vertical="top" wrapText="1"/>
      <protection locked="0"/>
    </xf>
    <xf numFmtId="0" fontId="60" fillId="0" borderId="0" xfId="0" applyFont="1" applyFill="1" applyAlignment="1" applyProtection="1">
      <alignment horizontal="center" vertical="top"/>
      <protection locked="0"/>
    </xf>
    <xf numFmtId="0" fontId="60" fillId="0" borderId="0" xfId="0" applyFont="1" applyFill="1" applyAlignment="1" applyProtection="1">
      <alignment horizontal="right" vertical="top"/>
      <protection locked="0"/>
    </xf>
    <xf numFmtId="9" fontId="60" fillId="0" borderId="0" xfId="0" applyNumberFormat="1" applyFont="1" applyFill="1" applyAlignment="1" applyProtection="1">
      <alignment horizontal="left" vertical="top" wrapText="1"/>
      <protection locked="0"/>
    </xf>
    <xf numFmtId="0" fontId="60" fillId="0" borderId="0" xfId="0" applyFont="1" applyFill="1" applyAlignment="1" applyProtection="1">
      <alignment horizontal="left" vertical="top"/>
      <protection locked="0"/>
    </xf>
    <xf numFmtId="0" fontId="60" fillId="0" borderId="0" xfId="0" applyFont="1" applyFill="1" applyAlignment="1" applyProtection="1">
      <alignment horizontal="center" vertical="top" wrapText="1"/>
      <protection locked="0"/>
    </xf>
    <xf numFmtId="0" fontId="59" fillId="0" borderId="0" xfId="0" applyFont="1" applyFill="1" applyAlignment="1" applyProtection="1">
      <alignment horizontal="center" vertical="top" wrapText="1"/>
      <protection locked="0"/>
    </xf>
    <xf numFmtId="0" fontId="59" fillId="0" borderId="1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protection locked="0"/>
    </xf>
    <xf numFmtId="0" fontId="60" fillId="0" borderId="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170" fontId="60" fillId="0" borderId="0" xfId="0" applyNumberFormat="1" applyFont="1" applyFill="1" applyBorder="1" applyAlignment="1" applyProtection="1">
      <alignment horizontal="left" vertical="top" wrapText="1"/>
      <protection locked="0"/>
    </xf>
    <xf numFmtId="0" fontId="59" fillId="0" borderId="11" xfId="0" applyFont="1" applyFill="1" applyBorder="1" applyAlignment="1" applyProtection="1">
      <alignment horizontal="left" vertical="top" wrapText="1"/>
      <protection locked="0"/>
    </xf>
    <xf numFmtId="0" fontId="59" fillId="33" borderId="11" xfId="0" applyFont="1" applyFill="1" applyBorder="1" applyAlignment="1" applyProtection="1">
      <alignment vertical="top" wrapText="1"/>
      <protection locked="0"/>
    </xf>
    <xf numFmtId="0" fontId="11"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xf>
    <xf numFmtId="0" fontId="60" fillId="0" borderId="10"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59" fillId="33" borderId="10" xfId="52" applyFont="1" applyFill="1" applyBorder="1" applyAlignment="1" applyProtection="1">
      <alignment vertical="center" wrapText="1"/>
      <protection/>
    </xf>
    <xf numFmtId="0" fontId="9" fillId="0" borderId="10" xfId="0" applyFont="1" applyFill="1" applyBorder="1" applyAlignment="1">
      <alignment horizontal="center" vertical="center" wrapText="1"/>
    </xf>
    <xf numFmtId="0" fontId="60" fillId="35" borderId="10" xfId="41" applyFont="1" applyFill="1" applyBorder="1" applyAlignment="1">
      <alignment/>
    </xf>
    <xf numFmtId="0" fontId="64" fillId="0" borderId="10" xfId="0" applyFont="1" applyFill="1" applyBorder="1" applyAlignment="1" applyProtection="1">
      <alignment horizontal="center" vertical="top" wrapText="1"/>
      <protection locked="0"/>
    </xf>
    <xf numFmtId="49" fontId="64" fillId="0" borderId="10" xfId="0" applyNumberFormat="1" applyFont="1" applyBorder="1" applyAlignment="1">
      <alignment/>
    </xf>
    <xf numFmtId="0" fontId="64" fillId="0" borderId="10" xfId="0" applyFont="1" applyBorder="1" applyAlignment="1">
      <alignment horizontal="left" vertical="center" wrapText="1"/>
    </xf>
    <xf numFmtId="0" fontId="64" fillId="0" borderId="10" xfId="0" applyFont="1" applyFill="1" applyBorder="1" applyAlignment="1">
      <alignment/>
    </xf>
    <xf numFmtId="0" fontId="64" fillId="0" borderId="10" xfId="0" applyFont="1" applyFill="1" applyBorder="1" applyAlignment="1">
      <alignment horizontal="center" wrapText="1"/>
    </xf>
    <xf numFmtId="167" fontId="64" fillId="0" borderId="10" xfId="0" applyNumberFormat="1" applyFont="1" applyFill="1" applyBorder="1" applyAlignment="1" applyProtection="1">
      <alignment horizontal="center" vertical="top" wrapText="1"/>
      <protection locked="0"/>
    </xf>
    <xf numFmtId="44" fontId="64" fillId="0" borderId="10" xfId="0" applyNumberFormat="1"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9" fontId="65" fillId="0" borderId="0" xfId="0" applyNumberFormat="1" applyFont="1" applyFill="1" applyAlignment="1" applyProtection="1">
      <alignment horizontal="left" vertical="top" wrapText="1"/>
      <protection locked="0"/>
    </xf>
    <xf numFmtId="0" fontId="60" fillId="34" borderId="10" xfId="64" applyFont="1" applyFill="1" applyBorder="1" applyAlignment="1">
      <alignment horizontal="justify" vertical="center" wrapText="1"/>
      <protection/>
    </xf>
    <xf numFmtId="0" fontId="56" fillId="0" borderId="0" xfId="0"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justify" vertical="top" wrapText="1"/>
      <protection locked="0"/>
    </xf>
    <xf numFmtId="49" fontId="56" fillId="33" borderId="11" xfId="0" applyNumberFormat="1" applyFont="1" applyFill="1" applyBorder="1" applyAlignment="1" applyProtection="1">
      <alignment horizontal="left" vertical="top" wrapText="1"/>
      <protection locked="0"/>
    </xf>
    <xf numFmtId="49" fontId="56" fillId="33" borderId="15"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15" xfId="0" applyNumberFormat="1"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7" fillId="0" borderId="15"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justify" wrapText="1"/>
      <protection locked="0"/>
    </xf>
    <xf numFmtId="49" fontId="56" fillId="33" borderId="16"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7" fillId="0" borderId="11" xfId="0" applyFont="1" applyFill="1" applyBorder="1" applyAlignment="1" applyProtection="1">
      <alignment horizontal="center" vertical="top" wrapText="1"/>
      <protection locked="0"/>
    </xf>
    <xf numFmtId="0" fontId="57" fillId="0" borderId="15" xfId="0" applyFont="1" applyFill="1" applyBorder="1" applyAlignment="1" applyProtection="1">
      <alignment horizontal="center"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vertical="top" wrapText="1"/>
      <protection locked="0"/>
    </xf>
    <xf numFmtId="0" fontId="5" fillId="0" borderId="0" xfId="0" applyFont="1" applyFill="1" applyAlignment="1" applyProtection="1">
      <alignment horizontal="left" vertical="top" wrapText="1"/>
      <protection locked="0"/>
    </xf>
    <xf numFmtId="0" fontId="6" fillId="0" borderId="0" xfId="0" applyFont="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44" fontId="56" fillId="0" borderId="11" xfId="0" applyNumberFormat="1" applyFont="1" applyFill="1" applyBorder="1" applyAlignment="1" applyProtection="1">
      <alignment horizontal="left" vertical="top" wrapText="1"/>
      <protection locked="0"/>
    </xf>
    <xf numFmtId="44" fontId="56" fillId="0" borderId="15" xfId="0" applyNumberFormat="1" applyFont="1" applyFill="1" applyBorder="1" applyAlignment="1" applyProtection="1">
      <alignment horizontal="left" vertical="top" wrapText="1"/>
      <protection locked="0"/>
    </xf>
    <xf numFmtId="0" fontId="59" fillId="33" borderId="10" xfId="0" applyFont="1" applyFill="1" applyBorder="1" applyAlignment="1" applyProtection="1">
      <alignment horizontal="left" vertical="top" wrapText="1"/>
      <protection locked="0"/>
    </xf>
    <xf numFmtId="0" fontId="59" fillId="33" borderId="11" xfId="0" applyFont="1" applyFill="1" applyBorder="1" applyAlignment="1" applyProtection="1">
      <alignment horizontal="left" vertical="top" wrapText="1"/>
      <protection locked="0"/>
    </xf>
    <xf numFmtId="0" fontId="59" fillId="33" borderId="16" xfId="0" applyFont="1" applyFill="1" applyBorder="1" applyAlignment="1" applyProtection="1">
      <alignment horizontal="left" vertical="top" wrapText="1"/>
      <protection locked="0"/>
    </xf>
    <xf numFmtId="0" fontId="59" fillId="33" borderId="15" xfId="0" applyFont="1" applyFill="1" applyBorder="1" applyAlignment="1" applyProtection="1">
      <alignment horizontal="left" vertical="top" wrapText="1"/>
      <protection locked="0"/>
    </xf>
    <xf numFmtId="44" fontId="60" fillId="0" borderId="11" xfId="0" applyNumberFormat="1" applyFont="1" applyFill="1" applyBorder="1" applyAlignment="1" applyProtection="1">
      <alignment horizontal="left" vertical="top" wrapText="1"/>
      <protection locked="0"/>
    </xf>
    <xf numFmtId="44" fontId="60" fillId="0" borderId="15" xfId="0" applyNumberFormat="1" applyFont="1" applyFill="1" applyBorder="1" applyAlignment="1" applyProtection="1">
      <alignment horizontal="left" vertical="top" wrapText="1"/>
      <protection locked="0"/>
    </xf>
    <xf numFmtId="0" fontId="59" fillId="33" borderId="16" xfId="0" applyFont="1" applyFill="1" applyBorder="1" applyAlignment="1" applyProtection="1">
      <alignment horizontal="center" vertical="top" wrapText="1"/>
      <protection locked="0"/>
    </xf>
    <xf numFmtId="0" fontId="59" fillId="33" borderId="15" xfId="0" applyFont="1" applyFill="1" applyBorder="1" applyAlignment="1" applyProtection="1">
      <alignment horizontal="center" vertical="top" wrapText="1"/>
      <protection locked="0"/>
    </xf>
    <xf numFmtId="0" fontId="61" fillId="0" borderId="11" xfId="0" applyFont="1" applyBorder="1" applyAlignment="1">
      <alignment horizontal="left" vertical="center" wrapText="1"/>
    </xf>
    <xf numFmtId="0" fontId="61" fillId="0" borderId="16" xfId="0" applyFont="1" applyBorder="1" applyAlignment="1">
      <alignment horizontal="left" vertical="center" wrapText="1"/>
    </xf>
    <xf numFmtId="0" fontId="61" fillId="0" borderId="15" xfId="0" applyFont="1" applyBorder="1" applyAlignment="1">
      <alignment horizontal="left" vertical="center"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2 2" xfId="61"/>
    <cellStyle name="Normalny 3" xfId="62"/>
    <cellStyle name="Normalny 4" xfId="63"/>
    <cellStyle name="Normalny 5" xfId="64"/>
    <cellStyle name="Normalny 7" xfId="65"/>
    <cellStyle name="Normalny_Załącznik nr 1- arkusz cenowy"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Walutowy 3" xfId="78"/>
    <cellStyle name="Zły"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310</xdr:row>
      <xdr:rowOff>0</xdr:rowOff>
    </xdr:from>
    <xdr:ext cx="3686175" cy="314325"/>
    <xdr:sp>
      <xdr:nvSpPr>
        <xdr:cNvPr id="1" name="pole tekstowe 6"/>
        <xdr:cNvSpPr txBox="1">
          <a:spLocks noChangeArrowheads="1"/>
        </xdr:cNvSpPr>
      </xdr:nvSpPr>
      <xdr:spPr>
        <a:xfrm>
          <a:off x="1228725" y="98059875"/>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37</xdr:row>
      <xdr:rowOff>161925</xdr:rowOff>
    </xdr:from>
    <xdr:ext cx="3686175" cy="304800"/>
    <xdr:sp>
      <xdr:nvSpPr>
        <xdr:cNvPr id="1" name="pole tekstowe 1"/>
        <xdr:cNvSpPr txBox="1">
          <a:spLocks noChangeArrowheads="1"/>
        </xdr:cNvSpPr>
      </xdr:nvSpPr>
      <xdr:spPr>
        <a:xfrm>
          <a:off x="476250" y="15278100"/>
          <a:ext cx="3686175" cy="30480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E52"/>
  <sheetViews>
    <sheetView showGridLines="0" tabSelected="1" view="pageBreakPreview" zoomScale="110" zoomScaleNormal="110" zoomScaleSheetLayoutView="110" zoomScalePageLayoutView="115" workbookViewId="0" topLeftCell="A1">
      <selection activeCell="D4" sqref="D4"/>
    </sheetView>
  </sheetViews>
  <sheetFormatPr defaultColWidth="9.00390625" defaultRowHeight="12.75"/>
  <cols>
    <col min="1" max="1" width="2.375" style="1" customWidth="1"/>
    <col min="2" max="2" width="4.00390625" style="1" customWidth="1"/>
    <col min="3" max="4" width="30.00390625" style="1" customWidth="1"/>
    <col min="5" max="5" width="48.625" style="2" customWidth="1"/>
    <col min="6" max="7" width="9.125" style="1" customWidth="1"/>
    <col min="8" max="8" width="31.00390625" style="1" customWidth="1"/>
    <col min="9" max="9" width="9.125" style="1" customWidth="1"/>
    <col min="10" max="10" width="26.75390625" style="1" customWidth="1"/>
    <col min="11" max="12" width="16.125" style="1" customWidth="1"/>
    <col min="13" max="16384" width="9.125" style="1" customWidth="1"/>
  </cols>
  <sheetData>
    <row r="1" spans="1:5" ht="15">
      <c r="A1" s="3"/>
      <c r="B1" s="3"/>
      <c r="C1" s="3"/>
      <c r="D1" s="3"/>
      <c r="E1" s="4" t="s">
        <v>81</v>
      </c>
    </row>
    <row r="2" spans="1:5" ht="15">
      <c r="A2" s="3"/>
      <c r="B2" s="3"/>
      <c r="C2" s="5"/>
      <c r="D2" s="5" t="s">
        <v>80</v>
      </c>
      <c r="E2" s="5"/>
    </row>
    <row r="3" spans="1:5" ht="15">
      <c r="A3" s="3"/>
      <c r="B3" s="3"/>
      <c r="C3" s="3"/>
      <c r="D3" s="3"/>
      <c r="E3" s="6"/>
    </row>
    <row r="4" spans="1:5" ht="15">
      <c r="A4" s="3"/>
      <c r="B4" s="3"/>
      <c r="C4" s="3" t="s">
        <v>79</v>
      </c>
      <c r="D4" s="10" t="s">
        <v>83</v>
      </c>
      <c r="E4" s="6"/>
    </row>
    <row r="5" spans="1:5" ht="15">
      <c r="A5" s="3"/>
      <c r="B5" s="3"/>
      <c r="C5" s="3"/>
      <c r="D5" s="3"/>
      <c r="E5" s="6"/>
    </row>
    <row r="6" spans="1:5" ht="29.25" customHeight="1">
      <c r="A6" s="3"/>
      <c r="B6" s="3"/>
      <c r="C6" s="3" t="s">
        <v>78</v>
      </c>
      <c r="D6" s="137" t="s">
        <v>84</v>
      </c>
      <c r="E6" s="137"/>
    </row>
    <row r="7" spans="1:5" ht="8.25" customHeight="1">
      <c r="A7" s="3"/>
      <c r="B7" s="3"/>
      <c r="C7" s="3"/>
      <c r="D7" s="3"/>
      <c r="E7" s="6"/>
    </row>
    <row r="8" spans="1:5" ht="15">
      <c r="A8" s="3"/>
      <c r="B8" s="3"/>
      <c r="C8" s="7" t="s">
        <v>77</v>
      </c>
      <c r="D8" s="158"/>
      <c r="E8" s="149"/>
    </row>
    <row r="9" spans="1:5" ht="15">
      <c r="A9" s="3"/>
      <c r="B9" s="3"/>
      <c r="C9" s="7" t="s">
        <v>76</v>
      </c>
      <c r="D9" s="150"/>
      <c r="E9" s="151"/>
    </row>
    <row r="10" spans="1:5" ht="15">
      <c r="A10" s="3"/>
      <c r="B10" s="3"/>
      <c r="C10" s="7" t="s">
        <v>75</v>
      </c>
      <c r="D10" s="143"/>
      <c r="E10" s="144"/>
    </row>
    <row r="11" spans="1:5" ht="15">
      <c r="A11" s="3"/>
      <c r="B11" s="3"/>
      <c r="C11" s="7" t="s">
        <v>74</v>
      </c>
      <c r="D11" s="143"/>
      <c r="E11" s="144"/>
    </row>
    <row r="12" spans="1:5" ht="15">
      <c r="A12" s="3"/>
      <c r="B12" s="3"/>
      <c r="C12" s="7" t="s">
        <v>73</v>
      </c>
      <c r="D12" s="143"/>
      <c r="E12" s="144"/>
    </row>
    <row r="13" spans="1:5" ht="15">
      <c r="A13" s="3"/>
      <c r="B13" s="3"/>
      <c r="C13" s="7" t="s">
        <v>72</v>
      </c>
      <c r="D13" s="143"/>
      <c r="E13" s="144"/>
    </row>
    <row r="14" spans="1:5" ht="15">
      <c r="A14" s="3"/>
      <c r="B14" s="3"/>
      <c r="C14" s="7" t="s">
        <v>71</v>
      </c>
      <c r="D14" s="143"/>
      <c r="E14" s="144"/>
    </row>
    <row r="15" spans="1:5" ht="15">
      <c r="A15" s="3"/>
      <c r="B15" s="3"/>
      <c r="C15" s="7" t="s">
        <v>70</v>
      </c>
      <c r="D15" s="143"/>
      <c r="E15" s="144"/>
    </row>
    <row r="16" spans="1:5" ht="15">
      <c r="A16" s="3"/>
      <c r="B16" s="3"/>
      <c r="C16" s="7" t="s">
        <v>69</v>
      </c>
      <c r="D16" s="143"/>
      <c r="E16" s="144"/>
    </row>
    <row r="17" spans="1:5" ht="15">
      <c r="A17" s="3"/>
      <c r="B17" s="3"/>
      <c r="C17" s="3"/>
      <c r="D17" s="10"/>
      <c r="E17" s="11"/>
    </row>
    <row r="18" spans="1:5" ht="15" customHeight="1">
      <c r="A18" s="3"/>
      <c r="B18" s="3" t="s">
        <v>1</v>
      </c>
      <c r="C18" s="145" t="s">
        <v>68</v>
      </c>
      <c r="D18" s="145"/>
      <c r="E18" s="145"/>
    </row>
    <row r="19" spans="1:5" ht="14.25" customHeight="1">
      <c r="A19" s="3"/>
      <c r="B19" s="3"/>
      <c r="C19" s="7" t="s">
        <v>67</v>
      </c>
      <c r="D19" s="13" t="s">
        <v>0</v>
      </c>
      <c r="E19" s="10"/>
    </row>
    <row r="20" spans="1:5" ht="15">
      <c r="A20" s="3"/>
      <c r="B20" s="3"/>
      <c r="C20" s="14" t="s">
        <v>66</v>
      </c>
      <c r="D20" s="15">
        <f>'część (1)'!E$5</f>
        <v>0</v>
      </c>
      <c r="E20" s="16"/>
    </row>
    <row r="21" spans="1:5" ht="15">
      <c r="A21" s="3"/>
      <c r="B21" s="3"/>
      <c r="C21" s="14" t="s">
        <v>65</v>
      </c>
      <c r="D21" s="15">
        <f>'część (2)'!E$5</f>
        <v>0</v>
      </c>
      <c r="E21" s="16"/>
    </row>
    <row r="22" spans="1:5" ht="15">
      <c r="A22" s="3"/>
      <c r="B22" s="3"/>
      <c r="C22" s="3"/>
      <c r="D22" s="17"/>
      <c r="E22" s="16"/>
    </row>
    <row r="23" spans="1:5" ht="72.75" customHeight="1">
      <c r="A23" s="3"/>
      <c r="B23" s="3" t="s">
        <v>2</v>
      </c>
      <c r="C23" s="145" t="s">
        <v>85</v>
      </c>
      <c r="D23" s="145"/>
      <c r="E23" s="145"/>
    </row>
    <row r="24" spans="1:5" ht="21" customHeight="1">
      <c r="A24" s="3"/>
      <c r="B24" s="3" t="s">
        <v>3</v>
      </c>
      <c r="C24" s="152" t="s">
        <v>64</v>
      </c>
      <c r="D24" s="145"/>
      <c r="E24" s="153"/>
    </row>
    <row r="25" spans="1:5" ht="45.75" customHeight="1">
      <c r="A25" s="3"/>
      <c r="B25" s="3" t="s">
        <v>63</v>
      </c>
      <c r="C25" s="138" t="s">
        <v>457</v>
      </c>
      <c r="D25" s="138"/>
      <c r="E25" s="138"/>
    </row>
    <row r="26" spans="1:5" ht="17.25" customHeight="1">
      <c r="A26" s="3"/>
      <c r="B26" s="3" t="s">
        <v>62</v>
      </c>
      <c r="C26" s="18" t="s">
        <v>61</v>
      </c>
      <c r="D26" s="18"/>
      <c r="E26" s="18"/>
    </row>
    <row r="27" spans="1:5" ht="93.75" customHeight="1">
      <c r="A27" s="3"/>
      <c r="B27" s="3"/>
      <c r="C27" s="19" t="s">
        <v>60</v>
      </c>
      <c r="D27" s="146" t="s">
        <v>59</v>
      </c>
      <c r="E27" s="146"/>
    </row>
    <row r="28" spans="1:5" ht="20.25" customHeight="1">
      <c r="A28" s="3"/>
      <c r="B28" s="3"/>
      <c r="C28" s="20"/>
      <c r="D28" s="20" t="s">
        <v>58</v>
      </c>
      <c r="E28" s="18"/>
    </row>
    <row r="29" spans="1:5" ht="32.25" customHeight="1">
      <c r="A29" s="3"/>
      <c r="B29" s="21" t="s">
        <v>57</v>
      </c>
      <c r="C29" s="137" t="s">
        <v>56</v>
      </c>
      <c r="D29" s="137"/>
      <c r="E29" s="137"/>
    </row>
    <row r="30" spans="1:5" ht="21" customHeight="1">
      <c r="A30" s="3"/>
      <c r="B30" s="21" t="s">
        <v>55</v>
      </c>
      <c r="C30" s="147" t="s">
        <v>54</v>
      </c>
      <c r="D30" s="147"/>
      <c r="E30" s="147"/>
    </row>
    <row r="31" spans="1:5" ht="39" customHeight="1">
      <c r="A31" s="3"/>
      <c r="B31" s="21" t="s">
        <v>53</v>
      </c>
      <c r="C31" s="137" t="s">
        <v>52</v>
      </c>
      <c r="D31" s="137"/>
      <c r="E31" s="137"/>
    </row>
    <row r="32" spans="1:5" ht="75.75" customHeight="1">
      <c r="A32" s="3"/>
      <c r="B32" s="21" t="s">
        <v>51</v>
      </c>
      <c r="C32" s="137" t="s">
        <v>86</v>
      </c>
      <c r="D32" s="137"/>
      <c r="E32" s="137"/>
    </row>
    <row r="33" spans="1:5" ht="18" customHeight="1">
      <c r="A33" s="3"/>
      <c r="B33" s="3" t="s">
        <v>50</v>
      </c>
      <c r="C33" s="22" t="s">
        <v>49</v>
      </c>
      <c r="D33" s="23"/>
      <c r="E33" s="3"/>
    </row>
    <row r="34" spans="1:5" ht="18" customHeight="1">
      <c r="A34" s="3"/>
      <c r="B34" s="24"/>
      <c r="C34" s="139" t="s">
        <v>48</v>
      </c>
      <c r="D34" s="148"/>
      <c r="E34" s="140"/>
    </row>
    <row r="35" spans="1:5" ht="18" customHeight="1">
      <c r="A35" s="3"/>
      <c r="B35" s="3"/>
      <c r="C35" s="139" t="s">
        <v>45</v>
      </c>
      <c r="D35" s="140"/>
      <c r="E35" s="25"/>
    </row>
    <row r="36" spans="1:5" ht="18" customHeight="1">
      <c r="A36" s="3"/>
      <c r="B36" s="3"/>
      <c r="C36" s="141"/>
      <c r="D36" s="142"/>
      <c r="E36" s="14"/>
    </row>
    <row r="37" spans="1:5" ht="18" customHeight="1">
      <c r="A37" s="3"/>
      <c r="B37" s="3"/>
      <c r="C37" s="141"/>
      <c r="D37" s="142"/>
      <c r="E37" s="14"/>
    </row>
    <row r="38" spans="1:5" ht="18" customHeight="1">
      <c r="A38" s="3"/>
      <c r="B38" s="3"/>
      <c r="C38" s="141"/>
      <c r="D38" s="142"/>
      <c r="E38" s="14"/>
    </row>
    <row r="39" spans="1:5" ht="18" customHeight="1">
      <c r="A39" s="3"/>
      <c r="B39" s="3"/>
      <c r="C39" s="26" t="s">
        <v>47</v>
      </c>
      <c r="D39" s="26"/>
      <c r="E39" s="4"/>
    </row>
    <row r="40" spans="1:5" ht="18" customHeight="1">
      <c r="A40" s="3"/>
      <c r="B40" s="3"/>
      <c r="C40" s="139" t="s">
        <v>46</v>
      </c>
      <c r="D40" s="148"/>
      <c r="E40" s="140"/>
    </row>
    <row r="41" spans="1:5" ht="18" customHeight="1">
      <c r="A41" s="3"/>
      <c r="B41" s="3"/>
      <c r="C41" s="27" t="s">
        <v>45</v>
      </c>
      <c r="D41" s="28" t="s">
        <v>44</v>
      </c>
      <c r="E41" s="29" t="s">
        <v>43</v>
      </c>
    </row>
    <row r="42" spans="1:5" ht="18" customHeight="1">
      <c r="A42" s="3"/>
      <c r="B42" s="3"/>
      <c r="C42" s="30"/>
      <c r="D42" s="31"/>
      <c r="E42" s="32"/>
    </row>
    <row r="43" spans="1:5" ht="18" customHeight="1">
      <c r="A43" s="3"/>
      <c r="B43" s="3"/>
      <c r="C43" s="30"/>
      <c r="D43" s="31"/>
      <c r="E43" s="32"/>
    </row>
    <row r="44" spans="1:5" ht="18" customHeight="1">
      <c r="A44" s="3"/>
      <c r="B44" s="3"/>
      <c r="C44" s="26"/>
      <c r="D44" s="26"/>
      <c r="E44" s="4"/>
    </row>
    <row r="45" spans="1:5" ht="18" customHeight="1">
      <c r="A45" s="3"/>
      <c r="B45" s="3"/>
      <c r="C45" s="139" t="s">
        <v>42</v>
      </c>
      <c r="D45" s="148"/>
      <c r="E45" s="140"/>
    </row>
    <row r="46" spans="1:5" ht="18" customHeight="1">
      <c r="A46" s="3"/>
      <c r="B46" s="3"/>
      <c r="C46" s="139" t="s">
        <v>41</v>
      </c>
      <c r="D46" s="140"/>
      <c r="E46" s="25"/>
    </row>
    <row r="47" spans="1:5" ht="18" customHeight="1">
      <c r="A47" s="3"/>
      <c r="B47" s="3"/>
      <c r="C47" s="149"/>
      <c r="D47" s="149"/>
      <c r="E47" s="14"/>
    </row>
    <row r="48" spans="1:5" ht="6" customHeight="1">
      <c r="A48" s="3"/>
      <c r="B48" s="3"/>
      <c r="C48" s="33"/>
      <c r="D48" s="34"/>
      <c r="E48" s="34"/>
    </row>
    <row r="49" spans="1:5" ht="46.5" customHeight="1">
      <c r="A49" s="3"/>
      <c r="B49" s="35" t="s">
        <v>40</v>
      </c>
      <c r="C49" s="154" t="s">
        <v>39</v>
      </c>
      <c r="D49" s="155"/>
      <c r="E49" s="155"/>
    </row>
    <row r="50" spans="1:5" ht="27" customHeight="1">
      <c r="A50" s="3"/>
      <c r="B50" s="35"/>
      <c r="C50" s="36" t="s">
        <v>38</v>
      </c>
      <c r="D50" s="156" t="s">
        <v>37</v>
      </c>
      <c r="E50" s="156"/>
    </row>
    <row r="51" spans="1:5" ht="49.5" customHeight="1">
      <c r="A51" s="3"/>
      <c r="B51" s="35"/>
      <c r="C51" s="157" t="s">
        <v>36</v>
      </c>
      <c r="D51" s="157"/>
      <c r="E51" s="157"/>
    </row>
    <row r="52" spans="1:5" ht="11.25" customHeight="1">
      <c r="A52" s="3"/>
      <c r="B52" s="3"/>
      <c r="C52" s="3"/>
      <c r="D52" s="3"/>
      <c r="E52" s="6"/>
    </row>
    <row r="53" ht="15" hidden="1"/>
    <row r="54" ht="15" hidden="1"/>
  </sheetData>
  <sheetProtection/>
  <mergeCells count="31">
    <mergeCell ref="C49:E49"/>
    <mergeCell ref="C45:E45"/>
    <mergeCell ref="D50:E50"/>
    <mergeCell ref="C51:E51"/>
    <mergeCell ref="D6:E6"/>
    <mergeCell ref="D13:E13"/>
    <mergeCell ref="D11:E11"/>
    <mergeCell ref="D14:E14"/>
    <mergeCell ref="D8:E8"/>
    <mergeCell ref="D16:E16"/>
    <mergeCell ref="D9:E9"/>
    <mergeCell ref="D10:E10"/>
    <mergeCell ref="D12:E12"/>
    <mergeCell ref="C24:E24"/>
    <mergeCell ref="C23:E23"/>
    <mergeCell ref="C29:E29"/>
    <mergeCell ref="C46:D46"/>
    <mergeCell ref="C34:E34"/>
    <mergeCell ref="C37:D37"/>
    <mergeCell ref="C38:D38"/>
    <mergeCell ref="C40:E40"/>
    <mergeCell ref="C47:D47"/>
    <mergeCell ref="C31:E31"/>
    <mergeCell ref="C25:E25"/>
    <mergeCell ref="C35:D35"/>
    <mergeCell ref="C36:D36"/>
    <mergeCell ref="C32:E32"/>
    <mergeCell ref="D15:E15"/>
    <mergeCell ref="C18:E18"/>
    <mergeCell ref="D27:E27"/>
    <mergeCell ref="C30:E3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28" max="4" man="1"/>
  </rowBreaks>
</worksheet>
</file>

<file path=xl/worksheets/sheet2.xml><?xml version="1.0" encoding="utf-8"?>
<worksheet xmlns="http://schemas.openxmlformats.org/spreadsheetml/2006/main" xmlns:r="http://schemas.openxmlformats.org/officeDocument/2006/relationships">
  <sheetPr>
    <pageSetUpPr fitToPage="1"/>
  </sheetPr>
  <dimension ref="A1:N317"/>
  <sheetViews>
    <sheetView showGridLines="0" view="pageBreakPreview" zoomScale="90" zoomScaleNormal="90" zoomScaleSheetLayoutView="90" zoomScalePageLayoutView="85" workbookViewId="0" topLeftCell="A1">
      <selection activeCell="E5" sqref="E5:F5"/>
    </sheetView>
  </sheetViews>
  <sheetFormatPr defaultColWidth="9.00390625" defaultRowHeight="12.75"/>
  <cols>
    <col min="1" max="1" width="5.375" style="23" customWidth="1"/>
    <col min="2" max="2" width="10.75390625" style="23" customWidth="1"/>
    <col min="3" max="3" width="75.00390625" style="23" customWidth="1"/>
    <col min="4" max="4" width="20.75390625" style="23" customWidth="1"/>
    <col min="5" max="5" width="43.375" style="23" customWidth="1"/>
    <col min="6" max="6" width="33.25390625" style="23" customWidth="1"/>
    <col min="7" max="7" width="18.75390625" style="23" customWidth="1"/>
    <col min="8" max="8" width="22.75390625" style="23" customWidth="1"/>
    <col min="9" max="9" width="8.00390625" style="23" customWidth="1"/>
    <col min="10" max="10" width="15.875" style="23" customWidth="1"/>
    <col min="11" max="11" width="15.875" style="39" customWidth="1"/>
    <col min="12" max="12" width="15.875" style="23" customWidth="1"/>
    <col min="13" max="14" width="14.25390625" style="23" customWidth="1"/>
    <col min="15" max="15" width="15.25390625" style="23" customWidth="1"/>
    <col min="16" max="16384" width="9.125" style="23" customWidth="1"/>
  </cols>
  <sheetData>
    <row r="1" spans="2:14" ht="15">
      <c r="B1" s="37"/>
      <c r="C1" s="23" t="str">
        <f>'formularz oferty'!D4</f>
        <v>DFP.271.19.2022.ADB</v>
      </c>
      <c r="H1" s="38" t="s">
        <v>8</v>
      </c>
      <c r="M1" s="37"/>
      <c r="N1" s="37"/>
    </row>
    <row r="2" ht="15">
      <c r="H2" s="38" t="s">
        <v>7</v>
      </c>
    </row>
    <row r="3" spans="2:11" ht="15.75" customHeight="1">
      <c r="B3" s="22" t="s">
        <v>4</v>
      </c>
      <c r="C3" s="8">
        <v>1</v>
      </c>
      <c r="D3" s="40" t="s">
        <v>5</v>
      </c>
      <c r="E3" s="12"/>
      <c r="F3" s="10"/>
      <c r="G3" s="12"/>
      <c r="H3" s="12"/>
      <c r="K3" s="23"/>
    </row>
    <row r="4" spans="2:11" ht="15">
      <c r="B4" s="22"/>
      <c r="C4" s="10"/>
      <c r="D4" s="40"/>
      <c r="E4" s="12"/>
      <c r="F4" s="10"/>
      <c r="G4" s="12"/>
      <c r="H4" s="12"/>
      <c r="K4" s="23"/>
    </row>
    <row r="5" spans="1:11" ht="15">
      <c r="A5" s="22"/>
      <c r="B5" s="22"/>
      <c r="C5" s="41"/>
      <c r="D5" s="9" t="s">
        <v>0</v>
      </c>
      <c r="E5" s="159">
        <f>SUM(H9:H213)</f>
        <v>0</v>
      </c>
      <c r="F5" s="160"/>
      <c r="K5" s="23"/>
    </row>
    <row r="6" spans="1:11" ht="15">
      <c r="A6" s="22"/>
      <c r="B6" s="42"/>
      <c r="C6" s="43"/>
      <c r="D6" s="43"/>
      <c r="E6" s="43"/>
      <c r="F6" s="43"/>
      <c r="K6" s="23"/>
    </row>
    <row r="7" spans="1:11" ht="15.75">
      <c r="A7" s="161" t="s">
        <v>281</v>
      </c>
      <c r="B7" s="161"/>
      <c r="C7" s="161"/>
      <c r="D7" s="161"/>
      <c r="E7" s="161"/>
      <c r="F7" s="161"/>
      <c r="G7" s="161"/>
      <c r="H7" s="161"/>
      <c r="K7" s="23"/>
    </row>
    <row r="8" spans="1:8" s="22" customFormat="1" ht="33.75" customHeight="1">
      <c r="A8" s="44" t="s">
        <v>6</v>
      </c>
      <c r="B8" s="44" t="s">
        <v>10</v>
      </c>
      <c r="C8" s="44" t="s">
        <v>11</v>
      </c>
      <c r="D8" s="44" t="s">
        <v>9</v>
      </c>
      <c r="E8" s="44" t="s">
        <v>12</v>
      </c>
      <c r="F8" s="44" t="s">
        <v>13</v>
      </c>
      <c r="G8" s="45" t="s">
        <v>14</v>
      </c>
      <c r="H8" s="44" t="s">
        <v>35</v>
      </c>
    </row>
    <row r="9" spans="1:8" ht="26.25" customHeight="1">
      <c r="A9" s="52">
        <v>1</v>
      </c>
      <c r="B9" s="53" t="s">
        <v>88</v>
      </c>
      <c r="C9" s="54" t="s">
        <v>168</v>
      </c>
      <c r="D9" s="55" t="s">
        <v>459</v>
      </c>
      <c r="E9" s="56" t="s">
        <v>199</v>
      </c>
      <c r="F9" s="57">
        <v>7906648</v>
      </c>
      <c r="G9" s="58">
        <v>0</v>
      </c>
      <c r="H9" s="59">
        <f>G9*24</f>
        <v>0</v>
      </c>
    </row>
    <row r="10" spans="1:8" ht="25.5" customHeight="1">
      <c r="A10" s="52">
        <v>2</v>
      </c>
      <c r="B10" s="53" t="s">
        <v>89</v>
      </c>
      <c r="C10" s="54" t="s">
        <v>169</v>
      </c>
      <c r="D10" s="55" t="s">
        <v>459</v>
      </c>
      <c r="E10" s="60" t="s">
        <v>200</v>
      </c>
      <c r="F10" s="57" t="s">
        <v>240</v>
      </c>
      <c r="G10" s="61">
        <v>0</v>
      </c>
      <c r="H10" s="59">
        <f>G10*24</f>
        <v>0</v>
      </c>
    </row>
    <row r="11" spans="1:8" ht="15.75">
      <c r="A11" s="52">
        <v>3</v>
      </c>
      <c r="B11" s="53" t="s">
        <v>90</v>
      </c>
      <c r="C11" s="54" t="s">
        <v>169</v>
      </c>
      <c r="D11" s="55" t="s">
        <v>459</v>
      </c>
      <c r="E11" s="60" t="s">
        <v>200</v>
      </c>
      <c r="F11" s="57" t="s">
        <v>241</v>
      </c>
      <c r="G11" s="61">
        <v>0</v>
      </c>
      <c r="H11" s="59">
        <f>G11*24</f>
        <v>0</v>
      </c>
    </row>
    <row r="12" spans="1:8" ht="15.75">
      <c r="A12" s="52">
        <v>4</v>
      </c>
      <c r="B12" s="53" t="s">
        <v>91</v>
      </c>
      <c r="C12" s="54" t="s">
        <v>170</v>
      </c>
      <c r="D12" s="55" t="s">
        <v>459</v>
      </c>
      <c r="E12" s="60" t="s">
        <v>201</v>
      </c>
      <c r="F12" s="57">
        <v>7941526</v>
      </c>
      <c r="G12" s="61">
        <v>0</v>
      </c>
      <c r="H12" s="59">
        <f aca="true" t="shared" si="0" ref="H12:H75">G12*24</f>
        <v>0</v>
      </c>
    </row>
    <row r="13" spans="1:8" ht="31.5">
      <c r="A13" s="52">
        <v>5</v>
      </c>
      <c r="B13" s="62" t="s">
        <v>92</v>
      </c>
      <c r="C13" s="54" t="s">
        <v>171</v>
      </c>
      <c r="D13" s="55" t="s">
        <v>459</v>
      </c>
      <c r="E13" s="60" t="s">
        <v>202</v>
      </c>
      <c r="F13" s="57">
        <v>7946735</v>
      </c>
      <c r="G13" s="61">
        <v>0</v>
      </c>
      <c r="H13" s="59">
        <f t="shared" si="0"/>
        <v>0</v>
      </c>
    </row>
    <row r="14" spans="1:8" ht="47.25">
      <c r="A14" s="52">
        <v>6</v>
      </c>
      <c r="B14" s="62" t="s">
        <v>93</v>
      </c>
      <c r="C14" s="63" t="s">
        <v>171</v>
      </c>
      <c r="D14" s="55" t="s">
        <v>459</v>
      </c>
      <c r="E14" s="60" t="s">
        <v>202</v>
      </c>
      <c r="F14" s="57">
        <v>7946740</v>
      </c>
      <c r="G14" s="61">
        <v>0</v>
      </c>
      <c r="H14" s="59">
        <f t="shared" si="0"/>
        <v>0</v>
      </c>
    </row>
    <row r="15" spans="1:8" ht="15.75">
      <c r="A15" s="52">
        <v>7</v>
      </c>
      <c r="B15" s="53" t="s">
        <v>94</v>
      </c>
      <c r="C15" s="63" t="s">
        <v>171</v>
      </c>
      <c r="D15" s="55" t="s">
        <v>459</v>
      </c>
      <c r="E15" s="60" t="s">
        <v>202</v>
      </c>
      <c r="F15" s="57">
        <v>7946741</v>
      </c>
      <c r="G15" s="61">
        <v>0</v>
      </c>
      <c r="H15" s="59">
        <f t="shared" si="0"/>
        <v>0</v>
      </c>
    </row>
    <row r="16" spans="1:8" ht="15.75">
      <c r="A16" s="52">
        <v>8</v>
      </c>
      <c r="B16" s="53" t="s">
        <v>95</v>
      </c>
      <c r="C16" s="54" t="s">
        <v>171</v>
      </c>
      <c r="D16" s="55" t="s">
        <v>459</v>
      </c>
      <c r="E16" s="60" t="s">
        <v>202</v>
      </c>
      <c r="F16" s="57">
        <v>7946744</v>
      </c>
      <c r="G16" s="61">
        <v>0</v>
      </c>
      <c r="H16" s="59">
        <f t="shared" si="0"/>
        <v>0</v>
      </c>
    </row>
    <row r="17" spans="1:8" ht="15.75">
      <c r="A17" s="52">
        <v>9</v>
      </c>
      <c r="B17" s="53" t="s">
        <v>96</v>
      </c>
      <c r="C17" s="54" t="s">
        <v>171</v>
      </c>
      <c r="D17" s="55" t="s">
        <v>459</v>
      </c>
      <c r="E17" s="60" t="s">
        <v>202</v>
      </c>
      <c r="F17" s="57">
        <v>7946745</v>
      </c>
      <c r="G17" s="61">
        <v>0</v>
      </c>
      <c r="H17" s="59">
        <f t="shared" si="0"/>
        <v>0</v>
      </c>
    </row>
    <row r="18" spans="1:8" ht="15.75">
      <c r="A18" s="52">
        <v>10</v>
      </c>
      <c r="B18" s="53" t="s">
        <v>97</v>
      </c>
      <c r="C18" s="54" t="s">
        <v>171</v>
      </c>
      <c r="D18" s="55" t="s">
        <v>459</v>
      </c>
      <c r="E18" s="60" t="s">
        <v>202</v>
      </c>
      <c r="F18" s="57">
        <v>7946899</v>
      </c>
      <c r="G18" s="61">
        <v>0</v>
      </c>
      <c r="H18" s="59">
        <f t="shared" si="0"/>
        <v>0</v>
      </c>
    </row>
    <row r="19" spans="1:8" ht="15.75">
      <c r="A19" s="52">
        <v>11</v>
      </c>
      <c r="B19" s="53" t="s">
        <v>98</v>
      </c>
      <c r="C19" s="54" t="s">
        <v>171</v>
      </c>
      <c r="D19" s="55" t="s">
        <v>459</v>
      </c>
      <c r="E19" s="60" t="s">
        <v>202</v>
      </c>
      <c r="F19" s="57">
        <v>7946904</v>
      </c>
      <c r="G19" s="61">
        <v>0</v>
      </c>
      <c r="H19" s="59">
        <f t="shared" si="0"/>
        <v>0</v>
      </c>
    </row>
    <row r="20" spans="1:8" ht="15.75">
      <c r="A20" s="52">
        <v>12</v>
      </c>
      <c r="B20" s="53" t="s">
        <v>88</v>
      </c>
      <c r="C20" s="54" t="s">
        <v>171</v>
      </c>
      <c r="D20" s="55" t="s">
        <v>459</v>
      </c>
      <c r="E20" s="60" t="s">
        <v>202</v>
      </c>
      <c r="F20" s="57">
        <v>7946906</v>
      </c>
      <c r="G20" s="61">
        <v>0</v>
      </c>
      <c r="H20" s="59">
        <f t="shared" si="0"/>
        <v>0</v>
      </c>
    </row>
    <row r="21" spans="1:8" ht="15.75">
      <c r="A21" s="52">
        <v>13</v>
      </c>
      <c r="B21" s="53" t="s">
        <v>94</v>
      </c>
      <c r="C21" s="54" t="s">
        <v>172</v>
      </c>
      <c r="D21" s="55" t="s">
        <v>459</v>
      </c>
      <c r="E21" s="60" t="s">
        <v>203</v>
      </c>
      <c r="F21" s="57">
        <v>7984596</v>
      </c>
      <c r="G21" s="61">
        <v>0</v>
      </c>
      <c r="H21" s="59">
        <f t="shared" si="0"/>
        <v>0</v>
      </c>
    </row>
    <row r="22" spans="1:8" ht="15.75">
      <c r="A22" s="52">
        <v>14</v>
      </c>
      <c r="B22" s="53" t="s">
        <v>98</v>
      </c>
      <c r="C22" s="54" t="s">
        <v>172</v>
      </c>
      <c r="D22" s="55" t="s">
        <v>459</v>
      </c>
      <c r="E22" s="60" t="s">
        <v>203</v>
      </c>
      <c r="F22" s="57">
        <v>7984701</v>
      </c>
      <c r="G22" s="61">
        <v>0</v>
      </c>
      <c r="H22" s="59">
        <f t="shared" si="0"/>
        <v>0</v>
      </c>
    </row>
    <row r="23" spans="1:8" ht="15.75">
      <c r="A23" s="52">
        <v>15</v>
      </c>
      <c r="B23" s="53" t="s">
        <v>88</v>
      </c>
      <c r="C23" s="54" t="s">
        <v>172</v>
      </c>
      <c r="D23" s="55" t="s">
        <v>459</v>
      </c>
      <c r="E23" s="60" t="s">
        <v>203</v>
      </c>
      <c r="F23" s="57">
        <v>7984708</v>
      </c>
      <c r="G23" s="61">
        <v>0</v>
      </c>
      <c r="H23" s="59">
        <f t="shared" si="0"/>
        <v>0</v>
      </c>
    </row>
    <row r="24" spans="1:8" ht="15.75">
      <c r="A24" s="52">
        <v>16</v>
      </c>
      <c r="B24" s="53" t="s">
        <v>96</v>
      </c>
      <c r="C24" s="54" t="s">
        <v>172</v>
      </c>
      <c r="D24" s="55" t="s">
        <v>459</v>
      </c>
      <c r="E24" s="60" t="s">
        <v>203</v>
      </c>
      <c r="F24" s="57">
        <v>7984720</v>
      </c>
      <c r="G24" s="61">
        <v>0</v>
      </c>
      <c r="H24" s="59">
        <f t="shared" si="0"/>
        <v>0</v>
      </c>
    </row>
    <row r="25" spans="1:8" ht="15.75">
      <c r="A25" s="52">
        <v>17</v>
      </c>
      <c r="B25" s="53" t="s">
        <v>97</v>
      </c>
      <c r="C25" s="54" t="s">
        <v>172</v>
      </c>
      <c r="D25" s="55" t="s">
        <v>459</v>
      </c>
      <c r="E25" s="60" t="s">
        <v>203</v>
      </c>
      <c r="F25" s="57">
        <v>7984892</v>
      </c>
      <c r="G25" s="61">
        <v>0</v>
      </c>
      <c r="H25" s="59">
        <f t="shared" si="0"/>
        <v>0</v>
      </c>
    </row>
    <row r="26" spans="1:8" ht="15.75">
      <c r="A26" s="52">
        <v>18</v>
      </c>
      <c r="B26" s="53" t="s">
        <v>95</v>
      </c>
      <c r="C26" s="54" t="s">
        <v>172</v>
      </c>
      <c r="D26" s="55" t="s">
        <v>459</v>
      </c>
      <c r="E26" s="60" t="s">
        <v>203</v>
      </c>
      <c r="F26" s="57">
        <v>7984896</v>
      </c>
      <c r="G26" s="61">
        <v>0</v>
      </c>
      <c r="H26" s="59">
        <f t="shared" si="0"/>
        <v>0</v>
      </c>
    </row>
    <row r="27" spans="1:8" ht="15.75">
      <c r="A27" s="52">
        <v>19</v>
      </c>
      <c r="B27" s="53" t="s">
        <v>99</v>
      </c>
      <c r="C27" s="54" t="s">
        <v>172</v>
      </c>
      <c r="D27" s="55" t="s">
        <v>459</v>
      </c>
      <c r="E27" s="60" t="s">
        <v>203</v>
      </c>
      <c r="F27" s="57">
        <v>7984899</v>
      </c>
      <c r="G27" s="61">
        <v>0</v>
      </c>
      <c r="H27" s="59">
        <f t="shared" si="0"/>
        <v>0</v>
      </c>
    </row>
    <row r="28" spans="1:8" ht="15.75">
      <c r="A28" s="52">
        <v>20</v>
      </c>
      <c r="B28" s="53" t="s">
        <v>100</v>
      </c>
      <c r="C28" s="54" t="s">
        <v>172</v>
      </c>
      <c r="D28" s="55" t="s">
        <v>459</v>
      </c>
      <c r="E28" s="60" t="s">
        <v>203</v>
      </c>
      <c r="F28" s="57">
        <v>7985015</v>
      </c>
      <c r="G28" s="61">
        <v>0</v>
      </c>
      <c r="H28" s="59">
        <f t="shared" si="0"/>
        <v>0</v>
      </c>
    </row>
    <row r="29" spans="1:11" s="134" customFormat="1" ht="15.75">
      <c r="A29" s="127">
        <v>21</v>
      </c>
      <c r="B29" s="128" t="s">
        <v>99</v>
      </c>
      <c r="C29" s="129" t="s">
        <v>173</v>
      </c>
      <c r="D29" s="55" t="s">
        <v>459</v>
      </c>
      <c r="E29" s="130" t="s">
        <v>203</v>
      </c>
      <c r="F29" s="131">
        <v>7946903</v>
      </c>
      <c r="G29" s="132">
        <v>0</v>
      </c>
      <c r="H29" s="133">
        <f t="shared" si="0"/>
        <v>0</v>
      </c>
      <c r="K29" s="135"/>
    </row>
    <row r="30" spans="1:11" s="134" customFormat="1" ht="15.75">
      <c r="A30" s="127">
        <v>22</v>
      </c>
      <c r="B30" s="128" t="s">
        <v>101</v>
      </c>
      <c r="C30" s="129" t="s">
        <v>173</v>
      </c>
      <c r="D30" s="55" t="s">
        <v>459</v>
      </c>
      <c r="E30" s="130" t="s">
        <v>203</v>
      </c>
      <c r="F30" s="131">
        <v>7946905</v>
      </c>
      <c r="G30" s="132">
        <v>0</v>
      </c>
      <c r="H30" s="133">
        <f t="shared" si="0"/>
        <v>0</v>
      </c>
      <c r="K30" s="135"/>
    </row>
    <row r="31" spans="1:8" ht="15.75">
      <c r="A31" s="52">
        <v>23</v>
      </c>
      <c r="B31" s="53" t="s">
        <v>102</v>
      </c>
      <c r="C31" s="54" t="s">
        <v>172</v>
      </c>
      <c r="D31" s="55" t="s">
        <v>459</v>
      </c>
      <c r="E31" s="60" t="s">
        <v>203</v>
      </c>
      <c r="F31" s="57">
        <v>7984819</v>
      </c>
      <c r="G31" s="61">
        <v>0</v>
      </c>
      <c r="H31" s="59">
        <f t="shared" si="0"/>
        <v>0</v>
      </c>
    </row>
    <row r="32" spans="1:8" ht="15.75">
      <c r="A32" s="52">
        <v>24</v>
      </c>
      <c r="B32" s="53" t="s">
        <v>101</v>
      </c>
      <c r="C32" s="54" t="s">
        <v>172</v>
      </c>
      <c r="D32" s="55" t="s">
        <v>459</v>
      </c>
      <c r="E32" s="60" t="s">
        <v>203</v>
      </c>
      <c r="F32" s="57">
        <v>7985010</v>
      </c>
      <c r="G32" s="61">
        <v>0</v>
      </c>
      <c r="H32" s="59">
        <f t="shared" si="0"/>
        <v>0</v>
      </c>
    </row>
    <row r="33" spans="1:8" ht="15.75">
      <c r="A33" s="52">
        <v>25</v>
      </c>
      <c r="B33" s="53" t="s">
        <v>102</v>
      </c>
      <c r="C33" s="54" t="s">
        <v>174</v>
      </c>
      <c r="D33" s="55" t="s">
        <v>459</v>
      </c>
      <c r="E33" s="60" t="s">
        <v>204</v>
      </c>
      <c r="F33" s="57">
        <v>7984239</v>
      </c>
      <c r="G33" s="61">
        <v>0</v>
      </c>
      <c r="H33" s="59">
        <f t="shared" si="0"/>
        <v>0</v>
      </c>
    </row>
    <row r="34" spans="1:8" ht="15.75">
      <c r="A34" s="52">
        <v>26</v>
      </c>
      <c r="B34" s="53" t="s">
        <v>94</v>
      </c>
      <c r="C34" s="54" t="s">
        <v>174</v>
      </c>
      <c r="D34" s="55" t="s">
        <v>459</v>
      </c>
      <c r="E34" s="60" t="s">
        <v>204</v>
      </c>
      <c r="F34" s="57">
        <v>7984240</v>
      </c>
      <c r="G34" s="61">
        <v>0</v>
      </c>
      <c r="H34" s="59">
        <f t="shared" si="0"/>
        <v>0</v>
      </c>
    </row>
    <row r="35" spans="1:8" ht="15.75">
      <c r="A35" s="52">
        <v>27</v>
      </c>
      <c r="B35" s="53" t="s">
        <v>99</v>
      </c>
      <c r="C35" s="54" t="s">
        <v>174</v>
      </c>
      <c r="D35" s="55" t="s">
        <v>459</v>
      </c>
      <c r="E35" s="60" t="s">
        <v>204</v>
      </c>
      <c r="F35" s="57">
        <v>7984241</v>
      </c>
      <c r="G35" s="61">
        <v>0</v>
      </c>
      <c r="H35" s="59">
        <f t="shared" si="0"/>
        <v>0</v>
      </c>
    </row>
    <row r="36" spans="1:8" ht="15.75">
      <c r="A36" s="52">
        <v>28</v>
      </c>
      <c r="B36" s="53" t="s">
        <v>88</v>
      </c>
      <c r="C36" s="54" t="s">
        <v>174</v>
      </c>
      <c r="D36" s="55" t="s">
        <v>459</v>
      </c>
      <c r="E36" s="60" t="s">
        <v>204</v>
      </c>
      <c r="F36" s="57">
        <v>7984243</v>
      </c>
      <c r="G36" s="61">
        <v>0</v>
      </c>
      <c r="H36" s="59">
        <f t="shared" si="0"/>
        <v>0</v>
      </c>
    </row>
    <row r="37" spans="1:8" ht="15.75">
      <c r="A37" s="52">
        <v>29</v>
      </c>
      <c r="B37" s="53" t="s">
        <v>96</v>
      </c>
      <c r="C37" s="54" t="s">
        <v>174</v>
      </c>
      <c r="D37" s="55" t="s">
        <v>459</v>
      </c>
      <c r="E37" s="60" t="s">
        <v>204</v>
      </c>
      <c r="F37" s="57">
        <v>7984245</v>
      </c>
      <c r="G37" s="61">
        <v>0</v>
      </c>
      <c r="H37" s="59">
        <f t="shared" si="0"/>
        <v>0</v>
      </c>
    </row>
    <row r="38" spans="1:8" ht="15.75">
      <c r="A38" s="52">
        <v>30</v>
      </c>
      <c r="B38" s="53" t="s">
        <v>95</v>
      </c>
      <c r="C38" s="54" t="s">
        <v>174</v>
      </c>
      <c r="D38" s="55" t="s">
        <v>459</v>
      </c>
      <c r="E38" s="60" t="s">
        <v>204</v>
      </c>
      <c r="F38" s="57">
        <v>7984249</v>
      </c>
      <c r="G38" s="61">
        <v>0</v>
      </c>
      <c r="H38" s="59">
        <f t="shared" si="0"/>
        <v>0</v>
      </c>
    </row>
    <row r="39" spans="1:8" ht="15.75">
      <c r="A39" s="52">
        <v>31</v>
      </c>
      <c r="B39" s="53" t="s">
        <v>100</v>
      </c>
      <c r="C39" s="54" t="s">
        <v>174</v>
      </c>
      <c r="D39" s="55" t="s">
        <v>459</v>
      </c>
      <c r="E39" s="60" t="s">
        <v>204</v>
      </c>
      <c r="F39" s="57">
        <v>7984466</v>
      </c>
      <c r="G39" s="61">
        <v>0</v>
      </c>
      <c r="H39" s="59">
        <f t="shared" si="0"/>
        <v>0</v>
      </c>
    </row>
    <row r="40" spans="1:8" ht="15.75">
      <c r="A40" s="52">
        <v>32</v>
      </c>
      <c r="B40" s="53" t="s">
        <v>101</v>
      </c>
      <c r="C40" s="54" t="s">
        <v>174</v>
      </c>
      <c r="D40" s="55" t="s">
        <v>459</v>
      </c>
      <c r="E40" s="60" t="s">
        <v>204</v>
      </c>
      <c r="F40" s="57">
        <v>7984720</v>
      </c>
      <c r="G40" s="61">
        <v>0</v>
      </c>
      <c r="H40" s="59">
        <f t="shared" si="0"/>
        <v>0</v>
      </c>
    </row>
    <row r="41" spans="1:8" ht="15.75">
      <c r="A41" s="52">
        <v>33</v>
      </c>
      <c r="B41" s="53" t="s">
        <v>100</v>
      </c>
      <c r="C41" s="54" t="s">
        <v>175</v>
      </c>
      <c r="D41" s="55" t="s">
        <v>459</v>
      </c>
      <c r="E41" s="60" t="s">
        <v>205</v>
      </c>
      <c r="F41" s="57">
        <v>7935969</v>
      </c>
      <c r="G41" s="61">
        <v>0</v>
      </c>
      <c r="H41" s="59">
        <f t="shared" si="0"/>
        <v>0</v>
      </c>
    </row>
    <row r="42" spans="1:8" ht="15.75">
      <c r="A42" s="52">
        <v>34</v>
      </c>
      <c r="B42" s="53" t="s">
        <v>96</v>
      </c>
      <c r="C42" s="54" t="s">
        <v>175</v>
      </c>
      <c r="D42" s="55" t="s">
        <v>459</v>
      </c>
      <c r="E42" s="56" t="s">
        <v>205</v>
      </c>
      <c r="F42" s="57">
        <v>7935973</v>
      </c>
      <c r="G42" s="61">
        <v>0</v>
      </c>
      <c r="H42" s="59">
        <f t="shared" si="0"/>
        <v>0</v>
      </c>
    </row>
    <row r="43" spans="1:8" ht="15.75">
      <c r="A43" s="52">
        <v>35</v>
      </c>
      <c r="B43" s="53" t="s">
        <v>94</v>
      </c>
      <c r="C43" s="63" t="s">
        <v>175</v>
      </c>
      <c r="D43" s="55" t="s">
        <v>459</v>
      </c>
      <c r="E43" s="56" t="s">
        <v>205</v>
      </c>
      <c r="F43" s="57">
        <v>7935986</v>
      </c>
      <c r="G43" s="61">
        <v>0</v>
      </c>
      <c r="H43" s="59">
        <f t="shared" si="0"/>
        <v>0</v>
      </c>
    </row>
    <row r="44" spans="1:8" ht="15.75">
      <c r="A44" s="52">
        <v>36</v>
      </c>
      <c r="B44" s="53" t="s">
        <v>98</v>
      </c>
      <c r="C44" s="54" t="s">
        <v>175</v>
      </c>
      <c r="D44" s="55" t="s">
        <v>459</v>
      </c>
      <c r="E44" s="56" t="s">
        <v>205</v>
      </c>
      <c r="F44" s="57">
        <v>7935991</v>
      </c>
      <c r="G44" s="61">
        <v>0</v>
      </c>
      <c r="H44" s="59">
        <f t="shared" si="0"/>
        <v>0</v>
      </c>
    </row>
    <row r="45" spans="1:8" ht="15.75">
      <c r="A45" s="52">
        <v>37</v>
      </c>
      <c r="B45" s="53" t="s">
        <v>99</v>
      </c>
      <c r="C45" s="54" t="s">
        <v>175</v>
      </c>
      <c r="D45" s="55" t="s">
        <v>459</v>
      </c>
      <c r="E45" s="56" t="s">
        <v>205</v>
      </c>
      <c r="F45" s="57">
        <v>7936006</v>
      </c>
      <c r="G45" s="61">
        <v>0</v>
      </c>
      <c r="H45" s="59">
        <f t="shared" si="0"/>
        <v>0</v>
      </c>
    </row>
    <row r="46" spans="1:8" ht="15.75">
      <c r="A46" s="52">
        <v>38</v>
      </c>
      <c r="B46" s="53" t="s">
        <v>95</v>
      </c>
      <c r="C46" s="54" t="s">
        <v>175</v>
      </c>
      <c r="D46" s="55" t="s">
        <v>459</v>
      </c>
      <c r="E46" s="56" t="s">
        <v>205</v>
      </c>
      <c r="F46" s="57">
        <v>7936013</v>
      </c>
      <c r="G46" s="61">
        <v>0</v>
      </c>
      <c r="H46" s="59">
        <f t="shared" si="0"/>
        <v>0</v>
      </c>
    </row>
    <row r="47" spans="1:8" ht="15.75">
      <c r="A47" s="52">
        <v>39</v>
      </c>
      <c r="B47" s="53" t="s">
        <v>97</v>
      </c>
      <c r="C47" s="63" t="s">
        <v>175</v>
      </c>
      <c r="D47" s="55" t="s">
        <v>459</v>
      </c>
      <c r="E47" s="56" t="s">
        <v>205</v>
      </c>
      <c r="F47" s="57">
        <v>7936016</v>
      </c>
      <c r="G47" s="61">
        <v>0</v>
      </c>
      <c r="H47" s="59">
        <f t="shared" si="0"/>
        <v>0</v>
      </c>
    </row>
    <row r="48" spans="1:8" ht="15.75">
      <c r="A48" s="52">
        <v>40</v>
      </c>
      <c r="B48" s="53" t="s">
        <v>102</v>
      </c>
      <c r="C48" s="54" t="s">
        <v>175</v>
      </c>
      <c r="D48" s="55" t="s">
        <v>459</v>
      </c>
      <c r="E48" s="56" t="s">
        <v>205</v>
      </c>
      <c r="F48" s="57">
        <v>7936022</v>
      </c>
      <c r="G48" s="61">
        <v>0</v>
      </c>
      <c r="H48" s="59">
        <f t="shared" si="0"/>
        <v>0</v>
      </c>
    </row>
    <row r="49" spans="1:8" ht="15.75">
      <c r="A49" s="52">
        <v>41</v>
      </c>
      <c r="B49" s="53" t="s">
        <v>100</v>
      </c>
      <c r="C49" s="63" t="s">
        <v>176</v>
      </c>
      <c r="D49" s="55" t="s">
        <v>459</v>
      </c>
      <c r="E49" s="56" t="s">
        <v>206</v>
      </c>
      <c r="F49" s="57">
        <v>7929046</v>
      </c>
      <c r="G49" s="61">
        <v>0</v>
      </c>
      <c r="H49" s="59">
        <f t="shared" si="0"/>
        <v>0</v>
      </c>
    </row>
    <row r="50" spans="1:8" ht="15.75">
      <c r="A50" s="52">
        <v>42</v>
      </c>
      <c r="B50" s="53" t="s">
        <v>96</v>
      </c>
      <c r="C50" s="63" t="s">
        <v>176</v>
      </c>
      <c r="D50" s="55" t="s">
        <v>459</v>
      </c>
      <c r="E50" s="56" t="s">
        <v>206</v>
      </c>
      <c r="F50" s="57">
        <v>7929048</v>
      </c>
      <c r="G50" s="61">
        <v>0</v>
      </c>
      <c r="H50" s="59">
        <f t="shared" si="0"/>
        <v>0</v>
      </c>
    </row>
    <row r="51" spans="1:8" ht="15.75">
      <c r="A51" s="52">
        <v>43</v>
      </c>
      <c r="B51" s="53" t="s">
        <v>94</v>
      </c>
      <c r="C51" s="63" t="s">
        <v>176</v>
      </c>
      <c r="D51" s="55" t="s">
        <v>459</v>
      </c>
      <c r="E51" s="56" t="s">
        <v>206</v>
      </c>
      <c r="F51" s="57">
        <v>7929051</v>
      </c>
      <c r="G51" s="61">
        <v>0</v>
      </c>
      <c r="H51" s="59">
        <f t="shared" si="0"/>
        <v>0</v>
      </c>
    </row>
    <row r="52" spans="1:8" ht="15.75">
      <c r="A52" s="52">
        <v>44</v>
      </c>
      <c r="B52" s="53" t="s">
        <v>98</v>
      </c>
      <c r="C52" s="63" t="s">
        <v>176</v>
      </c>
      <c r="D52" s="55" t="s">
        <v>459</v>
      </c>
      <c r="E52" s="56" t="s">
        <v>206</v>
      </c>
      <c r="F52" s="57">
        <v>7929054</v>
      </c>
      <c r="G52" s="61">
        <v>0</v>
      </c>
      <c r="H52" s="59">
        <f t="shared" si="0"/>
        <v>0</v>
      </c>
    </row>
    <row r="53" spans="1:8" ht="15.75">
      <c r="A53" s="52">
        <v>45</v>
      </c>
      <c r="B53" s="53" t="s">
        <v>99</v>
      </c>
      <c r="C53" s="63" t="s">
        <v>176</v>
      </c>
      <c r="D53" s="55" t="s">
        <v>459</v>
      </c>
      <c r="E53" s="56" t="s">
        <v>206</v>
      </c>
      <c r="F53" s="57">
        <v>7929057</v>
      </c>
      <c r="G53" s="61">
        <v>0</v>
      </c>
      <c r="H53" s="59">
        <f t="shared" si="0"/>
        <v>0</v>
      </c>
    </row>
    <row r="54" spans="1:8" ht="15.75">
      <c r="A54" s="52">
        <v>46</v>
      </c>
      <c r="B54" s="53" t="s">
        <v>103</v>
      </c>
      <c r="C54" s="54" t="s">
        <v>176</v>
      </c>
      <c r="D54" s="55" t="s">
        <v>459</v>
      </c>
      <c r="E54" s="56" t="s">
        <v>206</v>
      </c>
      <c r="F54" s="57">
        <v>7929059</v>
      </c>
      <c r="G54" s="61">
        <v>0</v>
      </c>
      <c r="H54" s="59">
        <f t="shared" si="0"/>
        <v>0</v>
      </c>
    </row>
    <row r="55" spans="1:8" ht="15.75">
      <c r="A55" s="52">
        <v>47</v>
      </c>
      <c r="B55" s="53" t="s">
        <v>97</v>
      </c>
      <c r="C55" s="63" t="s">
        <v>176</v>
      </c>
      <c r="D55" s="55" t="s">
        <v>459</v>
      </c>
      <c r="E55" s="56" t="s">
        <v>206</v>
      </c>
      <c r="F55" s="57">
        <v>7929062</v>
      </c>
      <c r="G55" s="61">
        <v>0</v>
      </c>
      <c r="H55" s="59">
        <f t="shared" si="0"/>
        <v>0</v>
      </c>
    </row>
    <row r="56" spans="1:8" ht="15.75">
      <c r="A56" s="52">
        <v>48</v>
      </c>
      <c r="B56" s="53" t="s">
        <v>102</v>
      </c>
      <c r="C56" s="63" t="s">
        <v>176</v>
      </c>
      <c r="D56" s="55" t="s">
        <v>459</v>
      </c>
      <c r="E56" s="56" t="s">
        <v>206</v>
      </c>
      <c r="F56" s="57">
        <v>7929063</v>
      </c>
      <c r="G56" s="61">
        <v>0</v>
      </c>
      <c r="H56" s="59">
        <f t="shared" si="0"/>
        <v>0</v>
      </c>
    </row>
    <row r="57" spans="1:8" ht="15.75">
      <c r="A57" s="52">
        <v>49</v>
      </c>
      <c r="B57" s="53" t="s">
        <v>104</v>
      </c>
      <c r="C57" s="54" t="s">
        <v>177</v>
      </c>
      <c r="D57" s="55" t="s">
        <v>459</v>
      </c>
      <c r="E57" s="56" t="s">
        <v>207</v>
      </c>
      <c r="F57" s="57">
        <v>2933237</v>
      </c>
      <c r="G57" s="61">
        <v>0</v>
      </c>
      <c r="H57" s="59">
        <f t="shared" si="0"/>
        <v>0</v>
      </c>
    </row>
    <row r="58" spans="1:8" ht="15.75">
      <c r="A58" s="52">
        <v>50</v>
      </c>
      <c r="B58" s="53" t="s">
        <v>105</v>
      </c>
      <c r="C58" s="54" t="s">
        <v>177</v>
      </c>
      <c r="D58" s="55" t="s">
        <v>459</v>
      </c>
      <c r="E58" s="56" t="s">
        <v>207</v>
      </c>
      <c r="F58" s="57">
        <v>2933238</v>
      </c>
      <c r="G58" s="61">
        <v>0</v>
      </c>
      <c r="H58" s="59">
        <f t="shared" si="0"/>
        <v>0</v>
      </c>
    </row>
    <row r="59" spans="1:8" ht="15.75">
      <c r="A59" s="52">
        <v>51</v>
      </c>
      <c r="B59" s="53" t="s">
        <v>94</v>
      </c>
      <c r="C59" s="63" t="s">
        <v>178</v>
      </c>
      <c r="D59" s="55" t="s">
        <v>459</v>
      </c>
      <c r="E59" s="60" t="s">
        <v>208</v>
      </c>
      <c r="F59" s="57">
        <v>7923034</v>
      </c>
      <c r="G59" s="61">
        <v>0</v>
      </c>
      <c r="H59" s="59">
        <f t="shared" si="0"/>
        <v>0</v>
      </c>
    </row>
    <row r="60" spans="1:8" ht="15.75">
      <c r="A60" s="52">
        <v>52</v>
      </c>
      <c r="B60" s="53" t="s">
        <v>100</v>
      </c>
      <c r="C60" s="63" t="s">
        <v>178</v>
      </c>
      <c r="D60" s="55" t="s">
        <v>459</v>
      </c>
      <c r="E60" s="60" t="s">
        <v>208</v>
      </c>
      <c r="F60" s="57">
        <v>7923037</v>
      </c>
      <c r="G60" s="61">
        <v>0</v>
      </c>
      <c r="H60" s="59">
        <f t="shared" si="0"/>
        <v>0</v>
      </c>
    </row>
    <row r="61" spans="1:8" ht="15.75">
      <c r="A61" s="52">
        <v>53</v>
      </c>
      <c r="B61" s="53" t="s">
        <v>106</v>
      </c>
      <c r="C61" s="54" t="s">
        <v>179</v>
      </c>
      <c r="D61" s="55" t="s">
        <v>459</v>
      </c>
      <c r="E61" s="60" t="s">
        <v>209</v>
      </c>
      <c r="F61" s="57">
        <v>7821797</v>
      </c>
      <c r="G61" s="61">
        <v>0</v>
      </c>
      <c r="H61" s="59">
        <f t="shared" si="0"/>
        <v>0</v>
      </c>
    </row>
    <row r="62" spans="1:8" ht="15.75">
      <c r="A62" s="52">
        <v>54</v>
      </c>
      <c r="B62" s="53" t="s">
        <v>107</v>
      </c>
      <c r="C62" s="54" t="s">
        <v>179</v>
      </c>
      <c r="D62" s="55" t="s">
        <v>459</v>
      </c>
      <c r="E62" s="60" t="s">
        <v>210</v>
      </c>
      <c r="F62" s="57">
        <v>7923565</v>
      </c>
      <c r="G62" s="61">
        <v>0</v>
      </c>
      <c r="H62" s="59">
        <f t="shared" si="0"/>
        <v>0</v>
      </c>
    </row>
    <row r="63" spans="1:8" ht="15.75">
      <c r="A63" s="52">
        <v>55</v>
      </c>
      <c r="B63" s="53" t="s">
        <v>108</v>
      </c>
      <c r="C63" s="54" t="s">
        <v>179</v>
      </c>
      <c r="D63" s="55" t="s">
        <v>459</v>
      </c>
      <c r="E63" s="60" t="s">
        <v>210</v>
      </c>
      <c r="F63" s="57">
        <v>7923596</v>
      </c>
      <c r="G63" s="61">
        <v>0</v>
      </c>
      <c r="H63" s="59">
        <f t="shared" si="0"/>
        <v>0</v>
      </c>
    </row>
    <row r="64" spans="1:8" ht="15.75">
      <c r="A64" s="52">
        <v>56</v>
      </c>
      <c r="B64" s="53" t="s">
        <v>109</v>
      </c>
      <c r="C64" s="54" t="s">
        <v>179</v>
      </c>
      <c r="D64" s="55" t="s">
        <v>459</v>
      </c>
      <c r="E64" s="60" t="s">
        <v>210</v>
      </c>
      <c r="F64" s="57">
        <v>7923597</v>
      </c>
      <c r="G64" s="61">
        <v>0</v>
      </c>
      <c r="H64" s="59">
        <f t="shared" si="0"/>
        <v>0</v>
      </c>
    </row>
    <row r="65" spans="1:8" ht="15.75">
      <c r="A65" s="52">
        <v>57</v>
      </c>
      <c r="B65" s="53" t="s">
        <v>110</v>
      </c>
      <c r="C65" s="54" t="s">
        <v>180</v>
      </c>
      <c r="D65" s="55" t="s">
        <v>459</v>
      </c>
      <c r="E65" s="60" t="s">
        <v>211</v>
      </c>
      <c r="F65" s="57">
        <v>2980222</v>
      </c>
      <c r="G65" s="61">
        <v>0</v>
      </c>
      <c r="H65" s="59">
        <f t="shared" si="0"/>
        <v>0</v>
      </c>
    </row>
    <row r="66" spans="1:8" ht="15.75">
      <c r="A66" s="52">
        <v>58</v>
      </c>
      <c r="B66" s="53" t="s">
        <v>111</v>
      </c>
      <c r="C66" s="54" t="s">
        <v>180</v>
      </c>
      <c r="D66" s="55" t="s">
        <v>459</v>
      </c>
      <c r="E66" s="60" t="s">
        <v>211</v>
      </c>
      <c r="F66" s="57">
        <v>2980227</v>
      </c>
      <c r="G66" s="61">
        <v>0</v>
      </c>
      <c r="H66" s="59">
        <f t="shared" si="0"/>
        <v>0</v>
      </c>
    </row>
    <row r="67" spans="1:8" ht="15.75">
      <c r="A67" s="52">
        <v>59</v>
      </c>
      <c r="B67" s="53" t="s">
        <v>112</v>
      </c>
      <c r="C67" s="63" t="s">
        <v>180</v>
      </c>
      <c r="D67" s="55" t="s">
        <v>459</v>
      </c>
      <c r="E67" s="60" t="s">
        <v>211</v>
      </c>
      <c r="F67" s="57">
        <v>2980469</v>
      </c>
      <c r="G67" s="61">
        <v>0</v>
      </c>
      <c r="H67" s="59">
        <f t="shared" si="0"/>
        <v>0</v>
      </c>
    </row>
    <row r="68" spans="1:8" ht="15.75">
      <c r="A68" s="52">
        <v>60</v>
      </c>
      <c r="B68" s="53" t="s">
        <v>113</v>
      </c>
      <c r="C68" s="63" t="s">
        <v>180</v>
      </c>
      <c r="D68" s="55" t="s">
        <v>459</v>
      </c>
      <c r="E68" s="60" t="s">
        <v>211</v>
      </c>
      <c r="F68" s="57">
        <v>2980473</v>
      </c>
      <c r="G68" s="61">
        <v>0</v>
      </c>
      <c r="H68" s="59">
        <f t="shared" si="0"/>
        <v>0</v>
      </c>
    </row>
    <row r="69" spans="1:8" ht="15.75">
      <c r="A69" s="52">
        <v>61</v>
      </c>
      <c r="B69" s="53" t="s">
        <v>114</v>
      </c>
      <c r="C69" s="64" t="s">
        <v>180</v>
      </c>
      <c r="D69" s="55" t="s">
        <v>459</v>
      </c>
      <c r="E69" s="60" t="s">
        <v>211</v>
      </c>
      <c r="F69" s="57">
        <v>2980477</v>
      </c>
      <c r="G69" s="61">
        <v>0</v>
      </c>
      <c r="H69" s="59">
        <f t="shared" si="0"/>
        <v>0</v>
      </c>
    </row>
    <row r="70" spans="1:8" ht="15.75">
      <c r="A70" s="52">
        <v>62</v>
      </c>
      <c r="B70" s="53" t="s">
        <v>115</v>
      </c>
      <c r="C70" s="54" t="s">
        <v>180</v>
      </c>
      <c r="D70" s="55" t="s">
        <v>459</v>
      </c>
      <c r="E70" s="60" t="s">
        <v>211</v>
      </c>
      <c r="F70" s="57">
        <v>2980482</v>
      </c>
      <c r="G70" s="61">
        <v>0</v>
      </c>
      <c r="H70" s="59">
        <f t="shared" si="0"/>
        <v>0</v>
      </c>
    </row>
    <row r="71" spans="1:8" ht="15.75">
      <c r="A71" s="52">
        <v>63</v>
      </c>
      <c r="B71" s="53" t="s">
        <v>116</v>
      </c>
      <c r="C71" s="54" t="s">
        <v>180</v>
      </c>
      <c r="D71" s="55" t="s">
        <v>459</v>
      </c>
      <c r="E71" s="60" t="s">
        <v>211</v>
      </c>
      <c r="F71" s="57">
        <v>2980483</v>
      </c>
      <c r="G71" s="61">
        <v>0</v>
      </c>
      <c r="H71" s="59">
        <f t="shared" si="0"/>
        <v>0</v>
      </c>
    </row>
    <row r="72" spans="1:8" ht="15.75">
      <c r="A72" s="52">
        <v>64</v>
      </c>
      <c r="B72" s="53" t="s">
        <v>117</v>
      </c>
      <c r="C72" s="63" t="s">
        <v>180</v>
      </c>
      <c r="D72" s="55" t="s">
        <v>459</v>
      </c>
      <c r="E72" s="60" t="s">
        <v>211</v>
      </c>
      <c r="F72" s="57">
        <v>2980484</v>
      </c>
      <c r="G72" s="61">
        <v>0</v>
      </c>
      <c r="H72" s="59">
        <f t="shared" si="0"/>
        <v>0</v>
      </c>
    </row>
    <row r="73" spans="1:8" ht="15.75">
      <c r="A73" s="52">
        <v>65</v>
      </c>
      <c r="B73" s="53" t="s">
        <v>118</v>
      </c>
      <c r="C73" s="63" t="s">
        <v>181</v>
      </c>
      <c r="D73" s="55" t="s">
        <v>459</v>
      </c>
      <c r="E73" s="60" t="s">
        <v>212</v>
      </c>
      <c r="F73" s="57">
        <v>2959051</v>
      </c>
      <c r="G73" s="61">
        <v>0</v>
      </c>
      <c r="H73" s="59">
        <f t="shared" si="0"/>
        <v>0</v>
      </c>
    </row>
    <row r="74" spans="1:8" ht="15.75">
      <c r="A74" s="52">
        <v>66</v>
      </c>
      <c r="B74" s="53" t="s">
        <v>119</v>
      </c>
      <c r="C74" s="63" t="s">
        <v>181</v>
      </c>
      <c r="D74" s="55" t="s">
        <v>459</v>
      </c>
      <c r="E74" s="60" t="s">
        <v>212</v>
      </c>
      <c r="F74" s="57">
        <v>2959056</v>
      </c>
      <c r="G74" s="61">
        <v>0</v>
      </c>
      <c r="H74" s="59">
        <f t="shared" si="0"/>
        <v>0</v>
      </c>
    </row>
    <row r="75" spans="1:8" ht="15.75">
      <c r="A75" s="52">
        <v>67</v>
      </c>
      <c r="B75" s="53" t="s">
        <v>120</v>
      </c>
      <c r="C75" s="54" t="s">
        <v>181</v>
      </c>
      <c r="D75" s="55" t="s">
        <v>459</v>
      </c>
      <c r="E75" s="60" t="s">
        <v>212</v>
      </c>
      <c r="F75" s="57">
        <v>2959060</v>
      </c>
      <c r="G75" s="61">
        <v>0</v>
      </c>
      <c r="H75" s="59">
        <f t="shared" si="0"/>
        <v>0</v>
      </c>
    </row>
    <row r="76" spans="1:8" ht="15.75">
      <c r="A76" s="52">
        <v>68</v>
      </c>
      <c r="B76" s="65" t="s">
        <v>121</v>
      </c>
      <c r="C76" s="54" t="s">
        <v>181</v>
      </c>
      <c r="D76" s="55" t="s">
        <v>459</v>
      </c>
      <c r="E76" s="60" t="s">
        <v>212</v>
      </c>
      <c r="F76" s="57">
        <v>2959063</v>
      </c>
      <c r="G76" s="61">
        <v>0</v>
      </c>
      <c r="H76" s="59">
        <f aca="true" t="shared" si="1" ref="H76:H139">G76*24</f>
        <v>0</v>
      </c>
    </row>
    <row r="77" spans="1:8" ht="15.75">
      <c r="A77" s="52">
        <v>69</v>
      </c>
      <c r="B77" s="53" t="s">
        <v>122</v>
      </c>
      <c r="C77" s="54" t="s">
        <v>181</v>
      </c>
      <c r="D77" s="55" t="s">
        <v>459</v>
      </c>
      <c r="E77" s="60" t="s">
        <v>212</v>
      </c>
      <c r="F77" s="57">
        <v>2959068</v>
      </c>
      <c r="G77" s="61">
        <v>0</v>
      </c>
      <c r="H77" s="59">
        <f t="shared" si="1"/>
        <v>0</v>
      </c>
    </row>
    <row r="78" spans="1:8" ht="15.75">
      <c r="A78" s="52">
        <v>70</v>
      </c>
      <c r="B78" s="53" t="s">
        <v>123</v>
      </c>
      <c r="C78" s="54" t="s">
        <v>181</v>
      </c>
      <c r="D78" s="55" t="s">
        <v>459</v>
      </c>
      <c r="E78" s="60" t="s">
        <v>212</v>
      </c>
      <c r="F78" s="57">
        <v>2959069</v>
      </c>
      <c r="G78" s="61">
        <v>0</v>
      </c>
      <c r="H78" s="59">
        <f t="shared" si="1"/>
        <v>0</v>
      </c>
    </row>
    <row r="79" spans="1:8" ht="15.75">
      <c r="A79" s="52">
        <v>71</v>
      </c>
      <c r="B79" s="53" t="s">
        <v>124</v>
      </c>
      <c r="C79" s="54" t="s">
        <v>181</v>
      </c>
      <c r="D79" s="55" t="s">
        <v>459</v>
      </c>
      <c r="E79" s="60" t="s">
        <v>212</v>
      </c>
      <c r="F79" s="57">
        <v>2959073</v>
      </c>
      <c r="G79" s="61">
        <v>0</v>
      </c>
      <c r="H79" s="59">
        <f t="shared" si="1"/>
        <v>0</v>
      </c>
    </row>
    <row r="80" spans="1:8" ht="15.75">
      <c r="A80" s="52">
        <v>72</v>
      </c>
      <c r="B80" s="53" t="s">
        <v>125</v>
      </c>
      <c r="C80" s="54" t="s">
        <v>181</v>
      </c>
      <c r="D80" s="55" t="s">
        <v>459</v>
      </c>
      <c r="E80" s="60" t="s">
        <v>212</v>
      </c>
      <c r="F80" s="57">
        <v>2959088</v>
      </c>
      <c r="G80" s="61">
        <v>0</v>
      </c>
      <c r="H80" s="59">
        <f t="shared" si="1"/>
        <v>0</v>
      </c>
    </row>
    <row r="81" spans="1:8" ht="15.75">
      <c r="A81" s="52">
        <v>73</v>
      </c>
      <c r="B81" s="53" t="s">
        <v>100</v>
      </c>
      <c r="C81" s="54" t="s">
        <v>182</v>
      </c>
      <c r="D81" s="55" t="s">
        <v>459</v>
      </c>
      <c r="E81" s="60" t="s">
        <v>213</v>
      </c>
      <c r="F81" s="57">
        <v>21979766</v>
      </c>
      <c r="G81" s="61">
        <v>0</v>
      </c>
      <c r="H81" s="59">
        <f t="shared" si="1"/>
        <v>0</v>
      </c>
    </row>
    <row r="82" spans="1:8" ht="15.75">
      <c r="A82" s="52">
        <v>74</v>
      </c>
      <c r="B82" s="53" t="s">
        <v>96</v>
      </c>
      <c r="C82" s="54" t="s">
        <v>182</v>
      </c>
      <c r="D82" s="55" t="s">
        <v>459</v>
      </c>
      <c r="E82" s="60" t="s">
        <v>213</v>
      </c>
      <c r="F82" s="57">
        <v>21979816</v>
      </c>
      <c r="G82" s="61">
        <v>0</v>
      </c>
      <c r="H82" s="59">
        <f t="shared" si="1"/>
        <v>0</v>
      </c>
    </row>
    <row r="83" spans="1:8" ht="15.75">
      <c r="A83" s="52">
        <v>75</v>
      </c>
      <c r="B83" s="53" t="s">
        <v>94</v>
      </c>
      <c r="C83" s="54" t="s">
        <v>182</v>
      </c>
      <c r="D83" s="55" t="s">
        <v>459</v>
      </c>
      <c r="E83" s="60" t="s">
        <v>213</v>
      </c>
      <c r="F83" s="57">
        <v>21979817</v>
      </c>
      <c r="G83" s="61">
        <v>0</v>
      </c>
      <c r="H83" s="59">
        <f t="shared" si="1"/>
        <v>0</v>
      </c>
    </row>
    <row r="84" spans="1:8" ht="15.75">
      <c r="A84" s="52">
        <v>76</v>
      </c>
      <c r="B84" s="53" t="s">
        <v>98</v>
      </c>
      <c r="C84" s="54" t="s">
        <v>182</v>
      </c>
      <c r="D84" s="55" t="s">
        <v>459</v>
      </c>
      <c r="E84" s="60" t="s">
        <v>213</v>
      </c>
      <c r="F84" s="57">
        <v>21981107</v>
      </c>
      <c r="G84" s="61">
        <v>0</v>
      </c>
      <c r="H84" s="59">
        <f t="shared" si="1"/>
        <v>0</v>
      </c>
    </row>
    <row r="85" spans="1:8" ht="15.75">
      <c r="A85" s="52">
        <v>77</v>
      </c>
      <c r="B85" s="53" t="s">
        <v>99</v>
      </c>
      <c r="C85" s="54" t="s">
        <v>182</v>
      </c>
      <c r="D85" s="55" t="s">
        <v>459</v>
      </c>
      <c r="E85" s="60" t="s">
        <v>213</v>
      </c>
      <c r="F85" s="57">
        <v>21981109</v>
      </c>
      <c r="G85" s="61">
        <v>0</v>
      </c>
      <c r="H85" s="59">
        <f t="shared" si="1"/>
        <v>0</v>
      </c>
    </row>
    <row r="86" spans="1:8" ht="15.75">
      <c r="A86" s="52">
        <v>78</v>
      </c>
      <c r="B86" s="53" t="s">
        <v>103</v>
      </c>
      <c r="C86" s="54" t="s">
        <v>182</v>
      </c>
      <c r="D86" s="55" t="s">
        <v>459</v>
      </c>
      <c r="E86" s="60" t="s">
        <v>213</v>
      </c>
      <c r="F86" s="57">
        <v>21981298</v>
      </c>
      <c r="G86" s="61">
        <v>0</v>
      </c>
      <c r="H86" s="59">
        <f t="shared" si="1"/>
        <v>0</v>
      </c>
    </row>
    <row r="87" spans="1:8" ht="15.75">
      <c r="A87" s="52">
        <v>79</v>
      </c>
      <c r="B87" s="53" t="s">
        <v>97</v>
      </c>
      <c r="C87" s="54" t="s">
        <v>182</v>
      </c>
      <c r="D87" s="55" t="s">
        <v>459</v>
      </c>
      <c r="E87" s="60" t="s">
        <v>213</v>
      </c>
      <c r="F87" s="57">
        <v>21981301</v>
      </c>
      <c r="G87" s="61">
        <v>0</v>
      </c>
      <c r="H87" s="59">
        <f t="shared" si="1"/>
        <v>0</v>
      </c>
    </row>
    <row r="88" spans="1:8" ht="15.75">
      <c r="A88" s="52">
        <v>80</v>
      </c>
      <c r="B88" s="53" t="s">
        <v>102</v>
      </c>
      <c r="C88" s="63" t="s">
        <v>182</v>
      </c>
      <c r="D88" s="55" t="s">
        <v>459</v>
      </c>
      <c r="E88" s="60" t="s">
        <v>213</v>
      </c>
      <c r="F88" s="57">
        <v>21981303</v>
      </c>
      <c r="G88" s="61">
        <v>0</v>
      </c>
      <c r="H88" s="59">
        <f t="shared" si="1"/>
        <v>0</v>
      </c>
    </row>
    <row r="89" spans="1:8" ht="15.75">
      <c r="A89" s="52">
        <v>81</v>
      </c>
      <c r="B89" s="53" t="s">
        <v>126</v>
      </c>
      <c r="C89" s="63" t="s">
        <v>181</v>
      </c>
      <c r="D89" s="55" t="s">
        <v>459</v>
      </c>
      <c r="E89" s="60" t="s">
        <v>214</v>
      </c>
      <c r="F89" s="57">
        <v>2942850</v>
      </c>
      <c r="G89" s="61">
        <v>0</v>
      </c>
      <c r="H89" s="59">
        <f t="shared" si="1"/>
        <v>0</v>
      </c>
    </row>
    <row r="90" spans="1:8" ht="15.75">
      <c r="A90" s="52">
        <v>82</v>
      </c>
      <c r="B90" s="53" t="s">
        <v>127</v>
      </c>
      <c r="C90" s="54" t="s">
        <v>181</v>
      </c>
      <c r="D90" s="55" t="s">
        <v>459</v>
      </c>
      <c r="E90" s="60" t="s">
        <v>214</v>
      </c>
      <c r="F90" s="57">
        <v>2942858</v>
      </c>
      <c r="G90" s="61">
        <v>0</v>
      </c>
      <c r="H90" s="59">
        <f t="shared" si="1"/>
        <v>0</v>
      </c>
    </row>
    <row r="91" spans="1:8" ht="15.75">
      <c r="A91" s="52">
        <v>83</v>
      </c>
      <c r="B91" s="53" t="s">
        <v>128</v>
      </c>
      <c r="C91" s="54" t="s">
        <v>181</v>
      </c>
      <c r="D91" s="55" t="s">
        <v>459</v>
      </c>
      <c r="E91" s="60" t="s">
        <v>214</v>
      </c>
      <c r="F91" s="57">
        <v>2942872</v>
      </c>
      <c r="G91" s="61">
        <v>0</v>
      </c>
      <c r="H91" s="59">
        <f t="shared" si="1"/>
        <v>0</v>
      </c>
    </row>
    <row r="92" spans="1:8" ht="15.75">
      <c r="A92" s="52">
        <v>84</v>
      </c>
      <c r="B92" s="53" t="s">
        <v>129</v>
      </c>
      <c r="C92" s="54" t="s">
        <v>181</v>
      </c>
      <c r="D92" s="55" t="s">
        <v>459</v>
      </c>
      <c r="E92" s="60" t="s">
        <v>215</v>
      </c>
      <c r="F92" s="57">
        <v>2934158</v>
      </c>
      <c r="G92" s="61">
        <v>0</v>
      </c>
      <c r="H92" s="59">
        <f t="shared" si="1"/>
        <v>0</v>
      </c>
    </row>
    <row r="93" spans="1:8" ht="15.75">
      <c r="A93" s="52">
        <v>85</v>
      </c>
      <c r="B93" s="53" t="s">
        <v>130</v>
      </c>
      <c r="C93" s="63" t="s">
        <v>181</v>
      </c>
      <c r="D93" s="55" t="s">
        <v>459</v>
      </c>
      <c r="E93" s="60" t="s">
        <v>215</v>
      </c>
      <c r="F93" s="57">
        <v>2934159</v>
      </c>
      <c r="G93" s="61">
        <v>0</v>
      </c>
      <c r="H93" s="59">
        <f t="shared" si="1"/>
        <v>0</v>
      </c>
    </row>
    <row r="94" spans="1:8" ht="15.75">
      <c r="A94" s="52">
        <v>86</v>
      </c>
      <c r="B94" s="53" t="s">
        <v>131</v>
      </c>
      <c r="C94" s="54" t="s">
        <v>181</v>
      </c>
      <c r="D94" s="55" t="s">
        <v>459</v>
      </c>
      <c r="E94" s="60" t="s">
        <v>215</v>
      </c>
      <c r="F94" s="57">
        <v>2934162</v>
      </c>
      <c r="G94" s="61">
        <v>0</v>
      </c>
      <c r="H94" s="59">
        <f t="shared" si="1"/>
        <v>0</v>
      </c>
    </row>
    <row r="95" spans="1:8" ht="15.75">
      <c r="A95" s="52">
        <v>87</v>
      </c>
      <c r="B95" s="53" t="s">
        <v>101</v>
      </c>
      <c r="C95" s="63" t="s">
        <v>168</v>
      </c>
      <c r="D95" s="55" t="s">
        <v>459</v>
      </c>
      <c r="E95" s="56" t="s">
        <v>199</v>
      </c>
      <c r="F95" s="57">
        <v>7906960</v>
      </c>
      <c r="G95" s="61">
        <v>0</v>
      </c>
      <c r="H95" s="59">
        <f t="shared" si="1"/>
        <v>0</v>
      </c>
    </row>
    <row r="96" spans="1:8" ht="15.75">
      <c r="A96" s="52">
        <v>88</v>
      </c>
      <c r="B96" s="53" t="s">
        <v>95</v>
      </c>
      <c r="C96" s="63" t="s">
        <v>183</v>
      </c>
      <c r="D96" s="55" t="s">
        <v>459</v>
      </c>
      <c r="E96" s="56" t="s">
        <v>216</v>
      </c>
      <c r="F96" s="57">
        <v>7944416</v>
      </c>
      <c r="G96" s="61">
        <v>0</v>
      </c>
      <c r="H96" s="59">
        <f t="shared" si="1"/>
        <v>0</v>
      </c>
    </row>
    <row r="97" spans="1:8" ht="15.75">
      <c r="A97" s="52">
        <v>89</v>
      </c>
      <c r="B97" s="53" t="s">
        <v>98</v>
      </c>
      <c r="C97" s="63" t="s">
        <v>183</v>
      </c>
      <c r="D97" s="55" t="s">
        <v>459</v>
      </c>
      <c r="E97" s="60" t="s">
        <v>216</v>
      </c>
      <c r="F97" s="57">
        <v>7944421</v>
      </c>
      <c r="G97" s="61">
        <v>0</v>
      </c>
      <c r="H97" s="59">
        <f t="shared" si="1"/>
        <v>0</v>
      </c>
    </row>
    <row r="98" spans="1:8" ht="15.75">
      <c r="A98" s="52">
        <v>90</v>
      </c>
      <c r="B98" s="53" t="s">
        <v>88</v>
      </c>
      <c r="C98" s="63" t="s">
        <v>184</v>
      </c>
      <c r="D98" s="55" t="s">
        <v>459</v>
      </c>
      <c r="E98" s="60" t="s">
        <v>217</v>
      </c>
      <c r="F98" s="57">
        <v>7939730</v>
      </c>
      <c r="G98" s="61">
        <v>0</v>
      </c>
      <c r="H98" s="59">
        <f t="shared" si="1"/>
        <v>0</v>
      </c>
    </row>
    <row r="99" spans="1:8" ht="15.75">
      <c r="A99" s="52">
        <v>91</v>
      </c>
      <c r="B99" s="53" t="s">
        <v>103</v>
      </c>
      <c r="C99" s="63" t="s">
        <v>184</v>
      </c>
      <c r="D99" s="55" t="s">
        <v>459</v>
      </c>
      <c r="E99" s="60" t="s">
        <v>217</v>
      </c>
      <c r="F99" s="57">
        <v>7939783</v>
      </c>
      <c r="G99" s="61">
        <v>0</v>
      </c>
      <c r="H99" s="59">
        <f t="shared" si="1"/>
        <v>0</v>
      </c>
    </row>
    <row r="100" spans="1:8" ht="15.75">
      <c r="A100" s="52">
        <v>92</v>
      </c>
      <c r="B100" s="53" t="s">
        <v>94</v>
      </c>
      <c r="C100" s="63" t="s">
        <v>184</v>
      </c>
      <c r="D100" s="55" t="s">
        <v>459</v>
      </c>
      <c r="E100" s="60" t="s">
        <v>217</v>
      </c>
      <c r="F100" s="57">
        <v>7939794</v>
      </c>
      <c r="G100" s="61">
        <v>0</v>
      </c>
      <c r="H100" s="59">
        <f t="shared" si="1"/>
        <v>0</v>
      </c>
    </row>
    <row r="101" spans="1:8" ht="15.75">
      <c r="A101" s="52">
        <v>93</v>
      </c>
      <c r="B101" s="53" t="s">
        <v>101</v>
      </c>
      <c r="C101" s="63" t="s">
        <v>184</v>
      </c>
      <c r="D101" s="55" t="s">
        <v>459</v>
      </c>
      <c r="E101" s="60" t="s">
        <v>217</v>
      </c>
      <c r="F101" s="57">
        <v>7939796</v>
      </c>
      <c r="G101" s="61">
        <v>0</v>
      </c>
      <c r="H101" s="59">
        <f t="shared" si="1"/>
        <v>0</v>
      </c>
    </row>
    <row r="102" spans="1:8" ht="15.75">
      <c r="A102" s="52">
        <v>94</v>
      </c>
      <c r="B102" s="53" t="s">
        <v>96</v>
      </c>
      <c r="C102" s="63" t="s">
        <v>184</v>
      </c>
      <c r="D102" s="55" t="s">
        <v>459</v>
      </c>
      <c r="E102" s="60" t="s">
        <v>217</v>
      </c>
      <c r="F102" s="57">
        <v>7939801</v>
      </c>
      <c r="G102" s="61">
        <v>0</v>
      </c>
      <c r="H102" s="59">
        <f t="shared" si="1"/>
        <v>0</v>
      </c>
    </row>
    <row r="103" spans="1:8" ht="15.75">
      <c r="A103" s="52">
        <v>95</v>
      </c>
      <c r="B103" s="53" t="s">
        <v>98</v>
      </c>
      <c r="C103" s="63" t="s">
        <v>184</v>
      </c>
      <c r="D103" s="55" t="s">
        <v>459</v>
      </c>
      <c r="E103" s="60" t="s">
        <v>217</v>
      </c>
      <c r="F103" s="57">
        <v>7939922</v>
      </c>
      <c r="G103" s="61">
        <v>0</v>
      </c>
      <c r="H103" s="59">
        <f t="shared" si="1"/>
        <v>0</v>
      </c>
    </row>
    <row r="104" spans="1:8" ht="15.75">
      <c r="A104" s="52">
        <v>96</v>
      </c>
      <c r="B104" s="53" t="s">
        <v>95</v>
      </c>
      <c r="C104" s="63" t="s">
        <v>184</v>
      </c>
      <c r="D104" s="55" t="s">
        <v>459</v>
      </c>
      <c r="E104" s="60" t="s">
        <v>217</v>
      </c>
      <c r="F104" s="57">
        <v>7939926</v>
      </c>
      <c r="G104" s="61">
        <v>0</v>
      </c>
      <c r="H104" s="59">
        <f t="shared" si="1"/>
        <v>0</v>
      </c>
    </row>
    <row r="105" spans="1:8" ht="15.75">
      <c r="A105" s="52">
        <v>97</v>
      </c>
      <c r="B105" s="53" t="s">
        <v>97</v>
      </c>
      <c r="C105" s="63" t="s">
        <v>184</v>
      </c>
      <c r="D105" s="55" t="s">
        <v>459</v>
      </c>
      <c r="E105" s="60" t="s">
        <v>217</v>
      </c>
      <c r="F105" s="57">
        <v>7939928</v>
      </c>
      <c r="G105" s="61">
        <v>0</v>
      </c>
      <c r="H105" s="59">
        <f t="shared" si="1"/>
        <v>0</v>
      </c>
    </row>
    <row r="106" spans="1:8" ht="15.75">
      <c r="A106" s="52">
        <v>98</v>
      </c>
      <c r="B106" s="53" t="s">
        <v>102</v>
      </c>
      <c r="C106" s="63" t="s">
        <v>184</v>
      </c>
      <c r="D106" s="55" t="s">
        <v>459</v>
      </c>
      <c r="E106" s="60" t="s">
        <v>217</v>
      </c>
      <c r="F106" s="57">
        <v>7939931</v>
      </c>
      <c r="G106" s="61">
        <v>0</v>
      </c>
      <c r="H106" s="59">
        <f t="shared" si="1"/>
        <v>0</v>
      </c>
    </row>
    <row r="107" spans="1:8" ht="15.75">
      <c r="A107" s="52">
        <v>99</v>
      </c>
      <c r="B107" s="53" t="s">
        <v>101</v>
      </c>
      <c r="C107" s="63" t="s">
        <v>185</v>
      </c>
      <c r="D107" s="55" t="s">
        <v>459</v>
      </c>
      <c r="E107" s="60" t="s">
        <v>218</v>
      </c>
      <c r="F107" s="57">
        <v>21975704</v>
      </c>
      <c r="G107" s="61">
        <v>0</v>
      </c>
      <c r="H107" s="59">
        <f t="shared" si="1"/>
        <v>0</v>
      </c>
    </row>
    <row r="108" spans="1:8" ht="15.75">
      <c r="A108" s="52">
        <v>100</v>
      </c>
      <c r="B108" s="53" t="s">
        <v>88</v>
      </c>
      <c r="C108" s="63" t="s">
        <v>185</v>
      </c>
      <c r="D108" s="55" t="s">
        <v>459</v>
      </c>
      <c r="E108" s="60" t="s">
        <v>218</v>
      </c>
      <c r="F108" s="57">
        <v>21976104</v>
      </c>
      <c r="G108" s="61">
        <v>0</v>
      </c>
      <c r="H108" s="59">
        <f t="shared" si="1"/>
        <v>0</v>
      </c>
    </row>
    <row r="109" spans="1:8" ht="15.75">
      <c r="A109" s="52">
        <v>101</v>
      </c>
      <c r="B109" s="53" t="s">
        <v>97</v>
      </c>
      <c r="C109" s="63" t="s">
        <v>185</v>
      </c>
      <c r="D109" s="55" t="s">
        <v>459</v>
      </c>
      <c r="E109" s="60" t="s">
        <v>218</v>
      </c>
      <c r="F109" s="57">
        <v>21978738</v>
      </c>
      <c r="G109" s="61">
        <v>0</v>
      </c>
      <c r="H109" s="59">
        <f t="shared" si="1"/>
        <v>0</v>
      </c>
    </row>
    <row r="110" spans="1:8" ht="15.75">
      <c r="A110" s="52">
        <v>102</v>
      </c>
      <c r="B110" s="53" t="s">
        <v>95</v>
      </c>
      <c r="C110" s="63" t="s">
        <v>185</v>
      </c>
      <c r="D110" s="55" t="s">
        <v>459</v>
      </c>
      <c r="E110" s="60" t="s">
        <v>218</v>
      </c>
      <c r="F110" s="57">
        <v>21978874</v>
      </c>
      <c r="G110" s="61">
        <v>0</v>
      </c>
      <c r="H110" s="59">
        <f t="shared" si="1"/>
        <v>0</v>
      </c>
    </row>
    <row r="111" spans="1:8" ht="15.75">
      <c r="A111" s="52">
        <v>103</v>
      </c>
      <c r="B111" s="53" t="s">
        <v>96</v>
      </c>
      <c r="C111" s="63" t="s">
        <v>185</v>
      </c>
      <c r="D111" s="55" t="s">
        <v>459</v>
      </c>
      <c r="E111" s="60" t="s">
        <v>218</v>
      </c>
      <c r="F111" s="57">
        <v>21978880</v>
      </c>
      <c r="G111" s="61">
        <v>0</v>
      </c>
      <c r="H111" s="59">
        <f t="shared" si="1"/>
        <v>0</v>
      </c>
    </row>
    <row r="112" spans="1:8" ht="15.75">
      <c r="A112" s="52">
        <v>104</v>
      </c>
      <c r="B112" s="53" t="s">
        <v>102</v>
      </c>
      <c r="C112" s="63" t="s">
        <v>185</v>
      </c>
      <c r="D112" s="55" t="s">
        <v>459</v>
      </c>
      <c r="E112" s="60" t="s">
        <v>218</v>
      </c>
      <c r="F112" s="57">
        <v>21978883</v>
      </c>
      <c r="G112" s="61">
        <v>0</v>
      </c>
      <c r="H112" s="59">
        <f t="shared" si="1"/>
        <v>0</v>
      </c>
    </row>
    <row r="113" spans="1:8" ht="15.75">
      <c r="A113" s="52">
        <v>105</v>
      </c>
      <c r="B113" s="53" t="s">
        <v>94</v>
      </c>
      <c r="C113" s="63" t="s">
        <v>185</v>
      </c>
      <c r="D113" s="55" t="s">
        <v>459</v>
      </c>
      <c r="E113" s="60" t="s">
        <v>218</v>
      </c>
      <c r="F113" s="57">
        <v>21978893</v>
      </c>
      <c r="G113" s="61">
        <v>0</v>
      </c>
      <c r="H113" s="59">
        <f t="shared" si="1"/>
        <v>0</v>
      </c>
    </row>
    <row r="114" spans="1:8" ht="15.75">
      <c r="A114" s="52">
        <v>106</v>
      </c>
      <c r="B114" s="53" t="s">
        <v>100</v>
      </c>
      <c r="C114" s="63" t="s">
        <v>185</v>
      </c>
      <c r="D114" s="55" t="s">
        <v>459</v>
      </c>
      <c r="E114" s="60" t="s">
        <v>218</v>
      </c>
      <c r="F114" s="57">
        <v>21978895</v>
      </c>
      <c r="G114" s="61">
        <v>0</v>
      </c>
      <c r="H114" s="59">
        <f t="shared" si="1"/>
        <v>0</v>
      </c>
    </row>
    <row r="115" spans="1:8" ht="15.75">
      <c r="A115" s="52">
        <v>107</v>
      </c>
      <c r="B115" s="53" t="s">
        <v>97</v>
      </c>
      <c r="C115" s="63" t="s">
        <v>174</v>
      </c>
      <c r="D115" s="55" t="s">
        <v>459</v>
      </c>
      <c r="E115" s="60" t="s">
        <v>204</v>
      </c>
      <c r="F115" s="57">
        <v>7984237</v>
      </c>
      <c r="G115" s="61">
        <v>0</v>
      </c>
      <c r="H115" s="59">
        <f t="shared" si="1"/>
        <v>0</v>
      </c>
    </row>
    <row r="116" spans="1:8" ht="15.75">
      <c r="A116" s="52">
        <v>108</v>
      </c>
      <c r="B116" s="53" t="s">
        <v>132</v>
      </c>
      <c r="C116" s="63" t="s">
        <v>174</v>
      </c>
      <c r="D116" s="55" t="s">
        <v>459</v>
      </c>
      <c r="E116" s="60" t="s">
        <v>204</v>
      </c>
      <c r="F116" s="57">
        <v>7984275</v>
      </c>
      <c r="G116" s="61">
        <v>0</v>
      </c>
      <c r="H116" s="59">
        <f t="shared" si="1"/>
        <v>0</v>
      </c>
    </row>
    <row r="117" spans="1:8" ht="15.75">
      <c r="A117" s="52">
        <v>109</v>
      </c>
      <c r="B117" s="53" t="s">
        <v>101</v>
      </c>
      <c r="C117" s="63" t="s">
        <v>175</v>
      </c>
      <c r="D117" s="55" t="s">
        <v>459</v>
      </c>
      <c r="E117" s="56" t="s">
        <v>205</v>
      </c>
      <c r="F117" s="57">
        <v>7936015</v>
      </c>
      <c r="G117" s="61">
        <v>0</v>
      </c>
      <c r="H117" s="59">
        <f t="shared" si="1"/>
        <v>0</v>
      </c>
    </row>
    <row r="118" spans="1:8" ht="15.75">
      <c r="A118" s="52">
        <v>110</v>
      </c>
      <c r="B118" s="53" t="s">
        <v>103</v>
      </c>
      <c r="C118" s="63" t="s">
        <v>175</v>
      </c>
      <c r="D118" s="55" t="s">
        <v>459</v>
      </c>
      <c r="E118" s="56" t="s">
        <v>205</v>
      </c>
      <c r="F118" s="57">
        <v>7936019</v>
      </c>
      <c r="G118" s="61">
        <v>0</v>
      </c>
      <c r="H118" s="59">
        <f t="shared" si="1"/>
        <v>0</v>
      </c>
    </row>
    <row r="119" spans="1:8" ht="15.75">
      <c r="A119" s="52">
        <v>111</v>
      </c>
      <c r="B119" s="53" t="s">
        <v>95</v>
      </c>
      <c r="C119" s="63" t="s">
        <v>176</v>
      </c>
      <c r="D119" s="55" t="s">
        <v>459</v>
      </c>
      <c r="E119" s="56" t="s">
        <v>206</v>
      </c>
      <c r="F119" s="57">
        <v>7827587</v>
      </c>
      <c r="G119" s="61">
        <v>0</v>
      </c>
      <c r="H119" s="59">
        <f t="shared" si="1"/>
        <v>0</v>
      </c>
    </row>
    <row r="120" spans="1:8" ht="15.75">
      <c r="A120" s="52">
        <v>112</v>
      </c>
      <c r="B120" s="53" t="s">
        <v>101</v>
      </c>
      <c r="C120" s="63" t="s">
        <v>176</v>
      </c>
      <c r="D120" s="55" t="s">
        <v>459</v>
      </c>
      <c r="E120" s="56" t="s">
        <v>206</v>
      </c>
      <c r="F120" s="57">
        <v>7827591</v>
      </c>
      <c r="G120" s="61">
        <v>0</v>
      </c>
      <c r="H120" s="59">
        <f t="shared" si="1"/>
        <v>0</v>
      </c>
    </row>
    <row r="121" spans="1:8" ht="15.75">
      <c r="A121" s="52">
        <v>113</v>
      </c>
      <c r="B121" s="53" t="s">
        <v>133</v>
      </c>
      <c r="C121" s="63" t="s">
        <v>186</v>
      </c>
      <c r="D121" s="55" t="s">
        <v>459</v>
      </c>
      <c r="E121" s="60" t="s">
        <v>219</v>
      </c>
      <c r="F121" s="57">
        <v>2925302</v>
      </c>
      <c r="G121" s="61">
        <v>0</v>
      </c>
      <c r="H121" s="59">
        <f t="shared" si="1"/>
        <v>0</v>
      </c>
    </row>
    <row r="122" spans="1:8" ht="15.75">
      <c r="A122" s="52">
        <v>114</v>
      </c>
      <c r="B122" s="53" t="s">
        <v>134</v>
      </c>
      <c r="C122" s="63" t="s">
        <v>186</v>
      </c>
      <c r="D122" s="55" t="s">
        <v>459</v>
      </c>
      <c r="E122" s="60" t="s">
        <v>219</v>
      </c>
      <c r="F122" s="57">
        <v>2925335</v>
      </c>
      <c r="G122" s="61">
        <v>0</v>
      </c>
      <c r="H122" s="59">
        <f t="shared" si="1"/>
        <v>0</v>
      </c>
    </row>
    <row r="123" spans="1:8" ht="15.75">
      <c r="A123" s="52">
        <v>115</v>
      </c>
      <c r="B123" s="53" t="s">
        <v>135</v>
      </c>
      <c r="C123" s="63" t="s">
        <v>186</v>
      </c>
      <c r="D123" s="55" t="s">
        <v>459</v>
      </c>
      <c r="E123" s="60" t="s">
        <v>219</v>
      </c>
      <c r="F123" s="57">
        <v>2925336</v>
      </c>
      <c r="G123" s="61">
        <v>0</v>
      </c>
      <c r="H123" s="59">
        <f t="shared" si="1"/>
        <v>0</v>
      </c>
    </row>
    <row r="124" spans="1:8" ht="15.75">
      <c r="A124" s="52">
        <v>116</v>
      </c>
      <c r="B124" s="53" t="s">
        <v>99</v>
      </c>
      <c r="C124" s="63" t="s">
        <v>187</v>
      </c>
      <c r="D124" s="55" t="s">
        <v>459</v>
      </c>
      <c r="E124" s="56" t="s">
        <v>220</v>
      </c>
      <c r="F124" s="57">
        <v>7802734</v>
      </c>
      <c r="G124" s="61">
        <v>0</v>
      </c>
      <c r="H124" s="59">
        <f t="shared" si="1"/>
        <v>0</v>
      </c>
    </row>
    <row r="125" spans="1:8" ht="15.75">
      <c r="A125" s="52">
        <v>117</v>
      </c>
      <c r="B125" s="53" t="s">
        <v>102</v>
      </c>
      <c r="C125" s="63" t="s">
        <v>187</v>
      </c>
      <c r="D125" s="55" t="s">
        <v>459</v>
      </c>
      <c r="E125" s="56" t="s">
        <v>220</v>
      </c>
      <c r="F125" s="57">
        <v>7902934</v>
      </c>
      <c r="G125" s="61">
        <v>0</v>
      </c>
      <c r="H125" s="59">
        <f t="shared" si="1"/>
        <v>0</v>
      </c>
    </row>
    <row r="126" spans="1:8" ht="15.75">
      <c r="A126" s="52">
        <v>118</v>
      </c>
      <c r="B126" s="53" t="s">
        <v>94</v>
      </c>
      <c r="C126" s="63" t="s">
        <v>168</v>
      </c>
      <c r="D126" s="55" t="s">
        <v>459</v>
      </c>
      <c r="E126" s="56" t="s">
        <v>199</v>
      </c>
      <c r="F126" s="57">
        <v>7906712</v>
      </c>
      <c r="G126" s="61">
        <v>0</v>
      </c>
      <c r="H126" s="59">
        <f t="shared" si="1"/>
        <v>0</v>
      </c>
    </row>
    <row r="127" spans="1:8" ht="15.75">
      <c r="A127" s="52">
        <v>119</v>
      </c>
      <c r="B127" s="53" t="s">
        <v>96</v>
      </c>
      <c r="C127" s="63" t="s">
        <v>168</v>
      </c>
      <c r="D127" s="55" t="s">
        <v>459</v>
      </c>
      <c r="E127" s="56" t="s">
        <v>199</v>
      </c>
      <c r="F127" s="57">
        <v>7906959</v>
      </c>
      <c r="G127" s="61">
        <v>0</v>
      </c>
      <c r="H127" s="59">
        <f t="shared" si="1"/>
        <v>0</v>
      </c>
    </row>
    <row r="128" spans="1:8" ht="15.75">
      <c r="A128" s="52">
        <v>120</v>
      </c>
      <c r="B128" s="53" t="s">
        <v>95</v>
      </c>
      <c r="C128" s="63" t="s">
        <v>182</v>
      </c>
      <c r="D128" s="55" t="s">
        <v>459</v>
      </c>
      <c r="E128" s="60" t="s">
        <v>213</v>
      </c>
      <c r="F128" s="57">
        <v>21981105</v>
      </c>
      <c r="G128" s="61">
        <v>0</v>
      </c>
      <c r="H128" s="59">
        <f t="shared" si="1"/>
        <v>0</v>
      </c>
    </row>
    <row r="129" spans="1:8" ht="15.75">
      <c r="A129" s="52">
        <v>121</v>
      </c>
      <c r="B129" s="53" t="s">
        <v>101</v>
      </c>
      <c r="C129" s="63" t="s">
        <v>182</v>
      </c>
      <c r="D129" s="55" t="s">
        <v>459</v>
      </c>
      <c r="E129" s="60" t="s">
        <v>213</v>
      </c>
      <c r="F129" s="57">
        <v>21981108</v>
      </c>
      <c r="G129" s="61">
        <v>0</v>
      </c>
      <c r="H129" s="59">
        <f t="shared" si="1"/>
        <v>0</v>
      </c>
    </row>
    <row r="130" spans="1:8" ht="15.75">
      <c r="A130" s="52">
        <v>122</v>
      </c>
      <c r="B130" s="53" t="s">
        <v>136</v>
      </c>
      <c r="C130" s="63" t="s">
        <v>181</v>
      </c>
      <c r="D130" s="55" t="s">
        <v>459</v>
      </c>
      <c r="E130" s="60" t="s">
        <v>212</v>
      </c>
      <c r="F130" s="57">
        <v>2959046</v>
      </c>
      <c r="G130" s="61">
        <v>0</v>
      </c>
      <c r="H130" s="59">
        <f t="shared" si="1"/>
        <v>0</v>
      </c>
    </row>
    <row r="131" spans="1:8" ht="15.75">
      <c r="A131" s="52">
        <v>123</v>
      </c>
      <c r="B131" s="53" t="s">
        <v>137</v>
      </c>
      <c r="C131" s="63" t="s">
        <v>181</v>
      </c>
      <c r="D131" s="55" t="s">
        <v>459</v>
      </c>
      <c r="E131" s="60" t="s">
        <v>212</v>
      </c>
      <c r="F131" s="57">
        <v>2959081</v>
      </c>
      <c r="G131" s="61">
        <v>0</v>
      </c>
      <c r="H131" s="59">
        <f t="shared" si="1"/>
        <v>0</v>
      </c>
    </row>
    <row r="132" spans="1:8" ht="15.75">
      <c r="A132" s="52">
        <v>124</v>
      </c>
      <c r="B132" s="53" t="s">
        <v>138</v>
      </c>
      <c r="C132" s="63" t="s">
        <v>180</v>
      </c>
      <c r="D132" s="55" t="s">
        <v>459</v>
      </c>
      <c r="E132" s="60" t="s">
        <v>221</v>
      </c>
      <c r="F132" s="57">
        <v>2943412</v>
      </c>
      <c r="G132" s="61">
        <v>0</v>
      </c>
      <c r="H132" s="59">
        <f t="shared" si="1"/>
        <v>0</v>
      </c>
    </row>
    <row r="133" spans="1:8" ht="15.75">
      <c r="A133" s="52">
        <v>125</v>
      </c>
      <c r="B133" s="53" t="s">
        <v>139</v>
      </c>
      <c r="C133" s="63" t="s">
        <v>186</v>
      </c>
      <c r="D133" s="55" t="s">
        <v>459</v>
      </c>
      <c r="E133" s="60" t="s">
        <v>219</v>
      </c>
      <c r="F133" s="57">
        <v>2925304</v>
      </c>
      <c r="G133" s="61">
        <v>0</v>
      </c>
      <c r="H133" s="59">
        <f t="shared" si="1"/>
        <v>0</v>
      </c>
    </row>
    <row r="134" spans="1:8" ht="15.75">
      <c r="A134" s="52">
        <v>126</v>
      </c>
      <c r="B134" s="53" t="s">
        <v>88</v>
      </c>
      <c r="C134" s="63" t="s">
        <v>182</v>
      </c>
      <c r="D134" s="55" t="s">
        <v>459</v>
      </c>
      <c r="E134" s="60" t="s">
        <v>213</v>
      </c>
      <c r="F134" s="57">
        <v>21979820</v>
      </c>
      <c r="G134" s="61">
        <v>0</v>
      </c>
      <c r="H134" s="59">
        <f t="shared" si="1"/>
        <v>0</v>
      </c>
    </row>
    <row r="135" spans="1:8" ht="15.75">
      <c r="A135" s="52">
        <v>127</v>
      </c>
      <c r="B135" s="53" t="s">
        <v>100</v>
      </c>
      <c r="C135" s="63" t="s">
        <v>184</v>
      </c>
      <c r="D135" s="55" t="s">
        <v>459</v>
      </c>
      <c r="E135" s="60" t="s">
        <v>217</v>
      </c>
      <c r="F135" s="57">
        <v>7930007</v>
      </c>
      <c r="G135" s="61">
        <v>0</v>
      </c>
      <c r="H135" s="59">
        <f t="shared" si="1"/>
        <v>0</v>
      </c>
    </row>
    <row r="136" spans="1:8" ht="15.75">
      <c r="A136" s="52">
        <v>128</v>
      </c>
      <c r="B136" s="53" t="s">
        <v>98</v>
      </c>
      <c r="C136" s="63" t="s">
        <v>185</v>
      </c>
      <c r="D136" s="55" t="s">
        <v>459</v>
      </c>
      <c r="E136" s="60" t="s">
        <v>218</v>
      </c>
      <c r="F136" s="57">
        <v>21978027</v>
      </c>
      <c r="G136" s="61">
        <v>0</v>
      </c>
      <c r="H136" s="59">
        <f t="shared" si="1"/>
        <v>0</v>
      </c>
    </row>
    <row r="137" spans="1:8" ht="15.75">
      <c r="A137" s="52">
        <v>129</v>
      </c>
      <c r="B137" s="53" t="s">
        <v>97</v>
      </c>
      <c r="C137" s="63" t="s">
        <v>188</v>
      </c>
      <c r="D137" s="55" t="s">
        <v>459</v>
      </c>
      <c r="E137" s="60" t="s">
        <v>222</v>
      </c>
      <c r="F137" s="57" t="s">
        <v>242</v>
      </c>
      <c r="G137" s="61">
        <v>0</v>
      </c>
      <c r="H137" s="59">
        <f t="shared" si="1"/>
        <v>0</v>
      </c>
    </row>
    <row r="138" spans="1:8" ht="15.75">
      <c r="A138" s="52">
        <v>130</v>
      </c>
      <c r="B138" s="53" t="s">
        <v>102</v>
      </c>
      <c r="C138" s="63" t="s">
        <v>188</v>
      </c>
      <c r="D138" s="55" t="s">
        <v>459</v>
      </c>
      <c r="E138" s="60" t="s">
        <v>222</v>
      </c>
      <c r="F138" s="57" t="s">
        <v>243</v>
      </c>
      <c r="G138" s="61">
        <v>0</v>
      </c>
      <c r="H138" s="59">
        <f t="shared" si="1"/>
        <v>0</v>
      </c>
    </row>
    <row r="139" spans="1:8" ht="15.75">
      <c r="A139" s="52">
        <v>131</v>
      </c>
      <c r="B139" s="53" t="s">
        <v>95</v>
      </c>
      <c r="C139" s="63" t="s">
        <v>188</v>
      </c>
      <c r="D139" s="55" t="s">
        <v>459</v>
      </c>
      <c r="E139" s="60" t="s">
        <v>222</v>
      </c>
      <c r="F139" s="57" t="s">
        <v>244</v>
      </c>
      <c r="G139" s="61">
        <v>0</v>
      </c>
      <c r="H139" s="59">
        <f t="shared" si="1"/>
        <v>0</v>
      </c>
    </row>
    <row r="140" spans="1:8" ht="15.75">
      <c r="A140" s="52">
        <v>132</v>
      </c>
      <c r="B140" s="53" t="s">
        <v>96</v>
      </c>
      <c r="C140" s="63" t="s">
        <v>188</v>
      </c>
      <c r="D140" s="55" t="s">
        <v>459</v>
      </c>
      <c r="E140" s="60" t="s">
        <v>222</v>
      </c>
      <c r="F140" s="57" t="s">
        <v>245</v>
      </c>
      <c r="G140" s="61">
        <v>0</v>
      </c>
      <c r="H140" s="59">
        <f aca="true" t="shared" si="2" ref="H140:H191">G140*24</f>
        <v>0</v>
      </c>
    </row>
    <row r="141" spans="1:8" ht="15.75">
      <c r="A141" s="52">
        <v>133</v>
      </c>
      <c r="B141" s="53" t="s">
        <v>94</v>
      </c>
      <c r="C141" s="63" t="s">
        <v>188</v>
      </c>
      <c r="D141" s="55" t="s">
        <v>459</v>
      </c>
      <c r="E141" s="60" t="s">
        <v>222</v>
      </c>
      <c r="F141" s="57" t="s">
        <v>246</v>
      </c>
      <c r="G141" s="61">
        <v>0</v>
      </c>
      <c r="H141" s="59">
        <f t="shared" si="2"/>
        <v>0</v>
      </c>
    </row>
    <row r="142" spans="1:8" ht="15.75">
      <c r="A142" s="52">
        <v>134</v>
      </c>
      <c r="B142" s="53" t="s">
        <v>98</v>
      </c>
      <c r="C142" s="63" t="s">
        <v>188</v>
      </c>
      <c r="D142" s="55" t="s">
        <v>459</v>
      </c>
      <c r="E142" s="60" t="s">
        <v>222</v>
      </c>
      <c r="F142" s="57" t="s">
        <v>247</v>
      </c>
      <c r="G142" s="61">
        <v>0</v>
      </c>
      <c r="H142" s="59">
        <f t="shared" si="2"/>
        <v>0</v>
      </c>
    </row>
    <row r="143" spans="1:8" ht="15.75">
      <c r="A143" s="52">
        <v>135</v>
      </c>
      <c r="B143" s="53" t="s">
        <v>100</v>
      </c>
      <c r="C143" s="63" t="s">
        <v>188</v>
      </c>
      <c r="D143" s="55" t="s">
        <v>459</v>
      </c>
      <c r="E143" s="60" t="s">
        <v>222</v>
      </c>
      <c r="F143" s="57" t="s">
        <v>248</v>
      </c>
      <c r="G143" s="61">
        <v>0</v>
      </c>
      <c r="H143" s="59">
        <f t="shared" si="2"/>
        <v>0</v>
      </c>
    </row>
    <row r="144" spans="1:8" ht="15.75">
      <c r="A144" s="52">
        <v>136</v>
      </c>
      <c r="B144" s="53" t="s">
        <v>101</v>
      </c>
      <c r="C144" s="63" t="s">
        <v>188</v>
      </c>
      <c r="D144" s="55" t="s">
        <v>459</v>
      </c>
      <c r="E144" s="60" t="s">
        <v>222</v>
      </c>
      <c r="F144" s="57" t="s">
        <v>249</v>
      </c>
      <c r="G144" s="61">
        <v>0</v>
      </c>
      <c r="H144" s="59">
        <f t="shared" si="2"/>
        <v>0</v>
      </c>
    </row>
    <row r="145" spans="1:8" ht="15.75">
      <c r="A145" s="52">
        <v>137</v>
      </c>
      <c r="B145" s="53" t="s">
        <v>88</v>
      </c>
      <c r="C145" s="63" t="s">
        <v>188</v>
      </c>
      <c r="D145" s="55" t="s">
        <v>459</v>
      </c>
      <c r="E145" s="60" t="s">
        <v>222</v>
      </c>
      <c r="F145" s="57" t="s">
        <v>250</v>
      </c>
      <c r="G145" s="61">
        <v>0</v>
      </c>
      <c r="H145" s="59">
        <f t="shared" si="2"/>
        <v>0</v>
      </c>
    </row>
    <row r="146" spans="1:8" ht="15.75">
      <c r="A146" s="52">
        <v>138</v>
      </c>
      <c r="B146" s="53" t="s">
        <v>97</v>
      </c>
      <c r="C146" s="63" t="s">
        <v>189</v>
      </c>
      <c r="D146" s="55" t="s">
        <v>459</v>
      </c>
      <c r="E146" s="60" t="s">
        <v>223</v>
      </c>
      <c r="F146" s="57" t="s">
        <v>251</v>
      </c>
      <c r="G146" s="61">
        <v>0</v>
      </c>
      <c r="H146" s="59">
        <f t="shared" si="2"/>
        <v>0</v>
      </c>
    </row>
    <row r="147" spans="1:8" ht="15.75">
      <c r="A147" s="52">
        <v>139</v>
      </c>
      <c r="B147" s="53" t="s">
        <v>102</v>
      </c>
      <c r="C147" s="63" t="s">
        <v>189</v>
      </c>
      <c r="D147" s="55" t="s">
        <v>459</v>
      </c>
      <c r="E147" s="60" t="s">
        <v>223</v>
      </c>
      <c r="F147" s="57" t="s">
        <v>252</v>
      </c>
      <c r="G147" s="61">
        <v>0</v>
      </c>
      <c r="H147" s="59">
        <f t="shared" si="2"/>
        <v>0</v>
      </c>
    </row>
    <row r="148" spans="1:8" ht="15.75">
      <c r="A148" s="52">
        <v>140</v>
      </c>
      <c r="B148" s="53" t="s">
        <v>95</v>
      </c>
      <c r="C148" s="63" t="s">
        <v>189</v>
      </c>
      <c r="D148" s="55" t="s">
        <v>459</v>
      </c>
      <c r="E148" s="60" t="s">
        <v>223</v>
      </c>
      <c r="F148" s="57" t="s">
        <v>253</v>
      </c>
      <c r="G148" s="61">
        <v>0</v>
      </c>
      <c r="H148" s="59">
        <f t="shared" si="2"/>
        <v>0</v>
      </c>
    </row>
    <row r="149" spans="1:8" ht="15.75">
      <c r="A149" s="52">
        <v>141</v>
      </c>
      <c r="B149" s="53" t="s">
        <v>96</v>
      </c>
      <c r="C149" s="63" t="s">
        <v>189</v>
      </c>
      <c r="D149" s="55" t="s">
        <v>459</v>
      </c>
      <c r="E149" s="60" t="s">
        <v>223</v>
      </c>
      <c r="F149" s="57" t="s">
        <v>254</v>
      </c>
      <c r="G149" s="61">
        <v>0</v>
      </c>
      <c r="H149" s="59">
        <f t="shared" si="2"/>
        <v>0</v>
      </c>
    </row>
    <row r="150" spans="1:8" ht="15.75">
      <c r="A150" s="52">
        <v>142</v>
      </c>
      <c r="B150" s="53" t="s">
        <v>94</v>
      </c>
      <c r="C150" s="63" t="s">
        <v>189</v>
      </c>
      <c r="D150" s="55" t="s">
        <v>459</v>
      </c>
      <c r="E150" s="60" t="s">
        <v>223</v>
      </c>
      <c r="F150" s="57" t="s">
        <v>255</v>
      </c>
      <c r="G150" s="61">
        <v>0</v>
      </c>
      <c r="H150" s="59">
        <f t="shared" si="2"/>
        <v>0</v>
      </c>
    </row>
    <row r="151" spans="1:8" ht="15.75">
      <c r="A151" s="52">
        <v>143</v>
      </c>
      <c r="B151" s="53" t="s">
        <v>98</v>
      </c>
      <c r="C151" s="63" t="s">
        <v>189</v>
      </c>
      <c r="D151" s="55" t="s">
        <v>459</v>
      </c>
      <c r="E151" s="60" t="s">
        <v>223</v>
      </c>
      <c r="F151" s="57" t="s">
        <v>256</v>
      </c>
      <c r="G151" s="61">
        <v>0</v>
      </c>
      <c r="H151" s="59">
        <f t="shared" si="2"/>
        <v>0</v>
      </c>
    </row>
    <row r="152" spans="1:8" ht="15.75">
      <c r="A152" s="52">
        <v>144</v>
      </c>
      <c r="B152" s="53" t="s">
        <v>100</v>
      </c>
      <c r="C152" s="63" t="s">
        <v>189</v>
      </c>
      <c r="D152" s="55" t="s">
        <v>459</v>
      </c>
      <c r="E152" s="60" t="s">
        <v>223</v>
      </c>
      <c r="F152" s="57" t="s">
        <v>257</v>
      </c>
      <c r="G152" s="61">
        <v>0</v>
      </c>
      <c r="H152" s="59">
        <f t="shared" si="2"/>
        <v>0</v>
      </c>
    </row>
    <row r="153" spans="1:8" ht="15.75">
      <c r="A153" s="52">
        <v>145</v>
      </c>
      <c r="B153" s="53" t="s">
        <v>101</v>
      </c>
      <c r="C153" s="63" t="s">
        <v>189</v>
      </c>
      <c r="D153" s="55" t="s">
        <v>459</v>
      </c>
      <c r="E153" s="60" t="s">
        <v>223</v>
      </c>
      <c r="F153" s="57" t="s">
        <v>258</v>
      </c>
      <c r="G153" s="61">
        <v>0</v>
      </c>
      <c r="H153" s="59">
        <f t="shared" si="2"/>
        <v>0</v>
      </c>
    </row>
    <row r="154" spans="1:8" ht="15.75">
      <c r="A154" s="52">
        <v>146</v>
      </c>
      <c r="B154" s="53" t="s">
        <v>88</v>
      </c>
      <c r="C154" s="63" t="s">
        <v>189</v>
      </c>
      <c r="D154" s="55" t="s">
        <v>459</v>
      </c>
      <c r="E154" s="60" t="s">
        <v>223</v>
      </c>
      <c r="F154" s="57" t="s">
        <v>259</v>
      </c>
      <c r="G154" s="61">
        <v>0</v>
      </c>
      <c r="H154" s="59">
        <f t="shared" si="2"/>
        <v>0</v>
      </c>
    </row>
    <row r="155" spans="1:8" ht="15.75">
      <c r="A155" s="52">
        <v>147</v>
      </c>
      <c r="B155" s="53" t="s">
        <v>99</v>
      </c>
      <c r="C155" s="63" t="s">
        <v>182</v>
      </c>
      <c r="D155" s="55" t="s">
        <v>459</v>
      </c>
      <c r="E155" s="60" t="s">
        <v>224</v>
      </c>
      <c r="F155" s="57">
        <v>21982742</v>
      </c>
      <c r="G155" s="61">
        <v>0</v>
      </c>
      <c r="H155" s="59">
        <f t="shared" si="2"/>
        <v>0</v>
      </c>
    </row>
    <row r="156" spans="1:8" ht="15.75">
      <c r="A156" s="52">
        <v>148</v>
      </c>
      <c r="B156" s="53" t="s">
        <v>94</v>
      </c>
      <c r="C156" s="63" t="s">
        <v>182</v>
      </c>
      <c r="D156" s="55" t="s">
        <v>459</v>
      </c>
      <c r="E156" s="60" t="s">
        <v>224</v>
      </c>
      <c r="F156" s="57">
        <v>21982743</v>
      </c>
      <c r="G156" s="61">
        <v>0</v>
      </c>
      <c r="H156" s="59">
        <f t="shared" si="2"/>
        <v>0</v>
      </c>
    </row>
    <row r="157" spans="1:8" ht="15.75">
      <c r="A157" s="52">
        <v>149</v>
      </c>
      <c r="B157" s="53" t="s">
        <v>95</v>
      </c>
      <c r="C157" s="63" t="s">
        <v>182</v>
      </c>
      <c r="D157" s="55" t="s">
        <v>459</v>
      </c>
      <c r="E157" s="60" t="s">
        <v>224</v>
      </c>
      <c r="F157" s="57">
        <v>21984384</v>
      </c>
      <c r="G157" s="61">
        <v>0</v>
      </c>
      <c r="H157" s="59">
        <f t="shared" si="2"/>
        <v>0</v>
      </c>
    </row>
    <row r="158" spans="1:8" ht="15.75">
      <c r="A158" s="52">
        <v>150</v>
      </c>
      <c r="B158" s="53" t="s">
        <v>102</v>
      </c>
      <c r="C158" s="63" t="s">
        <v>182</v>
      </c>
      <c r="D158" s="55" t="s">
        <v>459</v>
      </c>
      <c r="E158" s="60" t="s">
        <v>224</v>
      </c>
      <c r="F158" s="57">
        <v>21984691</v>
      </c>
      <c r="G158" s="61">
        <v>0</v>
      </c>
      <c r="H158" s="59">
        <f t="shared" si="2"/>
        <v>0</v>
      </c>
    </row>
    <row r="159" spans="1:8" ht="15.75">
      <c r="A159" s="52">
        <v>151</v>
      </c>
      <c r="B159" s="53" t="s">
        <v>101</v>
      </c>
      <c r="C159" s="63" t="s">
        <v>182</v>
      </c>
      <c r="D159" s="55" t="s">
        <v>459</v>
      </c>
      <c r="E159" s="60" t="s">
        <v>224</v>
      </c>
      <c r="F159" s="57">
        <v>21985137</v>
      </c>
      <c r="G159" s="61">
        <v>0</v>
      </c>
      <c r="H159" s="59">
        <f t="shared" si="2"/>
        <v>0</v>
      </c>
    </row>
    <row r="160" spans="1:8" ht="15.75">
      <c r="A160" s="52">
        <v>152</v>
      </c>
      <c r="B160" s="53" t="s">
        <v>88</v>
      </c>
      <c r="C160" s="63" t="s">
        <v>182</v>
      </c>
      <c r="D160" s="55" t="s">
        <v>459</v>
      </c>
      <c r="E160" s="60" t="s">
        <v>224</v>
      </c>
      <c r="F160" s="57">
        <v>21985245</v>
      </c>
      <c r="G160" s="61">
        <v>0</v>
      </c>
      <c r="H160" s="59">
        <f t="shared" si="2"/>
        <v>0</v>
      </c>
    </row>
    <row r="161" spans="1:8" ht="15.75">
      <c r="A161" s="52">
        <v>153</v>
      </c>
      <c r="B161" s="53" t="s">
        <v>97</v>
      </c>
      <c r="C161" s="63" t="s">
        <v>182</v>
      </c>
      <c r="D161" s="55" t="s">
        <v>459</v>
      </c>
      <c r="E161" s="60" t="s">
        <v>224</v>
      </c>
      <c r="F161" s="57">
        <v>21985364</v>
      </c>
      <c r="G161" s="61">
        <v>0</v>
      </c>
      <c r="H161" s="59">
        <f t="shared" si="2"/>
        <v>0</v>
      </c>
    </row>
    <row r="162" spans="1:8" ht="15.75">
      <c r="A162" s="52">
        <v>154</v>
      </c>
      <c r="B162" s="53" t="s">
        <v>98</v>
      </c>
      <c r="C162" s="63" t="s">
        <v>182</v>
      </c>
      <c r="D162" s="55" t="s">
        <v>459</v>
      </c>
      <c r="E162" s="60" t="s">
        <v>224</v>
      </c>
      <c r="F162" s="57">
        <v>21985373</v>
      </c>
      <c r="G162" s="61">
        <v>0</v>
      </c>
      <c r="H162" s="59">
        <f t="shared" si="2"/>
        <v>0</v>
      </c>
    </row>
    <row r="163" spans="1:8" ht="15.75">
      <c r="A163" s="52">
        <v>155</v>
      </c>
      <c r="B163" s="53" t="s">
        <v>100</v>
      </c>
      <c r="C163" s="63" t="s">
        <v>182</v>
      </c>
      <c r="D163" s="55" t="s">
        <v>459</v>
      </c>
      <c r="E163" s="60" t="s">
        <v>224</v>
      </c>
      <c r="F163" s="57">
        <v>21985737</v>
      </c>
      <c r="G163" s="61">
        <v>0</v>
      </c>
      <c r="H163" s="59">
        <f t="shared" si="2"/>
        <v>0</v>
      </c>
    </row>
    <row r="164" spans="1:8" ht="15.75">
      <c r="A164" s="52">
        <v>156</v>
      </c>
      <c r="B164" s="53" t="s">
        <v>88</v>
      </c>
      <c r="C164" s="63" t="s">
        <v>188</v>
      </c>
      <c r="D164" s="55" t="s">
        <v>459</v>
      </c>
      <c r="E164" s="60" t="s">
        <v>225</v>
      </c>
      <c r="F164" s="57" t="s">
        <v>260</v>
      </c>
      <c r="G164" s="61">
        <v>0</v>
      </c>
      <c r="H164" s="59">
        <f t="shared" si="2"/>
        <v>0</v>
      </c>
    </row>
    <row r="165" spans="1:8" ht="15.75">
      <c r="A165" s="52">
        <v>157</v>
      </c>
      <c r="B165" s="53" t="s">
        <v>97</v>
      </c>
      <c r="C165" s="63" t="s">
        <v>188</v>
      </c>
      <c r="D165" s="55" t="s">
        <v>459</v>
      </c>
      <c r="E165" s="60" t="s">
        <v>225</v>
      </c>
      <c r="F165" s="57" t="s">
        <v>261</v>
      </c>
      <c r="G165" s="61">
        <v>0</v>
      </c>
      <c r="H165" s="59">
        <f t="shared" si="2"/>
        <v>0</v>
      </c>
    </row>
    <row r="166" spans="1:8" ht="15.75">
      <c r="A166" s="52">
        <v>158</v>
      </c>
      <c r="B166" s="53" t="s">
        <v>94</v>
      </c>
      <c r="C166" s="63" t="s">
        <v>188</v>
      </c>
      <c r="D166" s="55" t="s">
        <v>459</v>
      </c>
      <c r="E166" s="60" t="s">
        <v>225</v>
      </c>
      <c r="F166" s="57" t="s">
        <v>262</v>
      </c>
      <c r="G166" s="61">
        <v>0</v>
      </c>
      <c r="H166" s="59">
        <f t="shared" si="2"/>
        <v>0</v>
      </c>
    </row>
    <row r="167" spans="1:8" ht="15.75">
      <c r="A167" s="52">
        <v>159</v>
      </c>
      <c r="B167" s="53" t="s">
        <v>100</v>
      </c>
      <c r="C167" s="63" t="s">
        <v>188</v>
      </c>
      <c r="D167" s="55" t="s">
        <v>459</v>
      </c>
      <c r="E167" s="60" t="s">
        <v>225</v>
      </c>
      <c r="F167" s="57" t="s">
        <v>263</v>
      </c>
      <c r="G167" s="61">
        <v>0</v>
      </c>
      <c r="H167" s="59">
        <f t="shared" si="2"/>
        <v>0</v>
      </c>
    </row>
    <row r="168" spans="1:8" ht="15.75">
      <c r="A168" s="52">
        <v>160</v>
      </c>
      <c r="B168" s="53" t="s">
        <v>98</v>
      </c>
      <c r="C168" s="63" t="s">
        <v>188</v>
      </c>
      <c r="D168" s="55" t="s">
        <v>459</v>
      </c>
      <c r="E168" s="60" t="s">
        <v>225</v>
      </c>
      <c r="F168" s="57" t="s">
        <v>264</v>
      </c>
      <c r="G168" s="61">
        <v>0</v>
      </c>
      <c r="H168" s="59">
        <f t="shared" si="2"/>
        <v>0</v>
      </c>
    </row>
    <row r="169" spans="1:8" ht="15.75">
      <c r="A169" s="52">
        <v>161</v>
      </c>
      <c r="B169" s="53" t="s">
        <v>140</v>
      </c>
      <c r="C169" s="63" t="s">
        <v>180</v>
      </c>
      <c r="D169" s="55" t="s">
        <v>459</v>
      </c>
      <c r="E169" s="60" t="s">
        <v>226</v>
      </c>
      <c r="F169" s="57">
        <v>2944146</v>
      </c>
      <c r="G169" s="61">
        <v>0</v>
      </c>
      <c r="H169" s="59">
        <f t="shared" si="2"/>
        <v>0</v>
      </c>
    </row>
    <row r="170" spans="1:8" ht="15.75">
      <c r="A170" s="52">
        <v>162</v>
      </c>
      <c r="B170" s="53" t="s">
        <v>141</v>
      </c>
      <c r="C170" s="63" t="s">
        <v>180</v>
      </c>
      <c r="D170" s="55" t="s">
        <v>459</v>
      </c>
      <c r="E170" s="60" t="s">
        <v>226</v>
      </c>
      <c r="F170" s="57">
        <v>2944162</v>
      </c>
      <c r="G170" s="61">
        <v>0</v>
      </c>
      <c r="H170" s="59">
        <f t="shared" si="2"/>
        <v>0</v>
      </c>
    </row>
    <row r="171" spans="1:8" ht="15.75">
      <c r="A171" s="52">
        <v>163</v>
      </c>
      <c r="B171" s="53" t="s">
        <v>142</v>
      </c>
      <c r="C171" s="63" t="s">
        <v>180</v>
      </c>
      <c r="D171" s="55" t="s">
        <v>459</v>
      </c>
      <c r="E171" s="60" t="s">
        <v>227</v>
      </c>
      <c r="F171" s="57">
        <v>2900163</v>
      </c>
      <c r="G171" s="61">
        <v>0</v>
      </c>
      <c r="H171" s="59">
        <f t="shared" si="2"/>
        <v>0</v>
      </c>
    </row>
    <row r="172" spans="1:8" ht="15.75">
      <c r="A172" s="52">
        <v>164</v>
      </c>
      <c r="B172" s="53" t="s">
        <v>143</v>
      </c>
      <c r="C172" s="63" t="s">
        <v>190</v>
      </c>
      <c r="D172" s="55" t="s">
        <v>459</v>
      </c>
      <c r="E172" s="60" t="s">
        <v>228</v>
      </c>
      <c r="F172" s="57">
        <v>2962045</v>
      </c>
      <c r="G172" s="61">
        <v>0</v>
      </c>
      <c r="H172" s="59">
        <f t="shared" si="2"/>
        <v>0</v>
      </c>
    </row>
    <row r="173" spans="1:8" ht="15.75">
      <c r="A173" s="52">
        <v>165</v>
      </c>
      <c r="B173" s="53" t="s">
        <v>97</v>
      </c>
      <c r="C173" s="63" t="s">
        <v>191</v>
      </c>
      <c r="D173" s="55" t="s">
        <v>459</v>
      </c>
      <c r="E173" s="60" t="s">
        <v>229</v>
      </c>
      <c r="F173" s="57">
        <v>7915038</v>
      </c>
      <c r="G173" s="61">
        <v>0</v>
      </c>
      <c r="H173" s="59">
        <f t="shared" si="2"/>
        <v>0</v>
      </c>
    </row>
    <row r="174" spans="1:8" ht="15.75">
      <c r="A174" s="52">
        <v>166</v>
      </c>
      <c r="B174" s="53" t="s">
        <v>103</v>
      </c>
      <c r="C174" s="63" t="s">
        <v>191</v>
      </c>
      <c r="D174" s="55" t="s">
        <v>459</v>
      </c>
      <c r="E174" s="60" t="s">
        <v>229</v>
      </c>
      <c r="F174" s="57">
        <v>7915082</v>
      </c>
      <c r="G174" s="61">
        <v>0</v>
      </c>
      <c r="H174" s="59">
        <f t="shared" si="2"/>
        <v>0</v>
      </c>
    </row>
    <row r="175" spans="1:8" ht="15.75">
      <c r="A175" s="52">
        <v>167</v>
      </c>
      <c r="B175" s="53" t="s">
        <v>144</v>
      </c>
      <c r="C175" s="63" t="s">
        <v>192</v>
      </c>
      <c r="D175" s="55" t="s">
        <v>459</v>
      </c>
      <c r="E175" s="60" t="s">
        <v>230</v>
      </c>
      <c r="F175" s="57">
        <v>2900398</v>
      </c>
      <c r="G175" s="61">
        <v>0</v>
      </c>
      <c r="H175" s="59">
        <f t="shared" si="2"/>
        <v>0</v>
      </c>
    </row>
    <row r="176" spans="1:8" ht="15.75">
      <c r="A176" s="52">
        <v>168</v>
      </c>
      <c r="B176" s="53" t="s">
        <v>145</v>
      </c>
      <c r="C176" s="63" t="s">
        <v>192</v>
      </c>
      <c r="D176" s="55" t="s">
        <v>459</v>
      </c>
      <c r="E176" s="60" t="s">
        <v>230</v>
      </c>
      <c r="F176" s="57">
        <v>2900399</v>
      </c>
      <c r="G176" s="61">
        <v>0</v>
      </c>
      <c r="H176" s="59">
        <f t="shared" si="2"/>
        <v>0</v>
      </c>
    </row>
    <row r="177" spans="1:8" ht="15.75">
      <c r="A177" s="52">
        <v>169</v>
      </c>
      <c r="B177" s="53" t="s">
        <v>146</v>
      </c>
      <c r="C177" s="63" t="s">
        <v>192</v>
      </c>
      <c r="D177" s="55" t="s">
        <v>459</v>
      </c>
      <c r="E177" s="60" t="s">
        <v>231</v>
      </c>
      <c r="F177" s="57">
        <v>7900328</v>
      </c>
      <c r="G177" s="61">
        <v>0</v>
      </c>
      <c r="H177" s="59">
        <f t="shared" si="2"/>
        <v>0</v>
      </c>
    </row>
    <row r="178" spans="1:8" ht="15.75">
      <c r="A178" s="52">
        <v>170</v>
      </c>
      <c r="B178" s="53" t="s">
        <v>147</v>
      </c>
      <c r="C178" s="63" t="s">
        <v>192</v>
      </c>
      <c r="D178" s="55" t="s">
        <v>459</v>
      </c>
      <c r="E178" s="60" t="s">
        <v>231</v>
      </c>
      <c r="F178" s="57">
        <v>7900332</v>
      </c>
      <c r="G178" s="61">
        <v>0</v>
      </c>
      <c r="H178" s="59">
        <f t="shared" si="2"/>
        <v>0</v>
      </c>
    </row>
    <row r="179" spans="1:8" ht="15.75">
      <c r="A179" s="52">
        <v>171</v>
      </c>
      <c r="B179" s="53" t="s">
        <v>148</v>
      </c>
      <c r="C179" s="63" t="s">
        <v>192</v>
      </c>
      <c r="D179" s="55" t="s">
        <v>459</v>
      </c>
      <c r="E179" s="60" t="s">
        <v>231</v>
      </c>
      <c r="F179" s="57">
        <v>7900337</v>
      </c>
      <c r="G179" s="61">
        <v>0</v>
      </c>
      <c r="H179" s="59">
        <f t="shared" si="2"/>
        <v>0</v>
      </c>
    </row>
    <row r="180" spans="1:8" ht="15.75">
      <c r="A180" s="52">
        <v>172</v>
      </c>
      <c r="B180" s="53" t="s">
        <v>149</v>
      </c>
      <c r="C180" s="63" t="s">
        <v>192</v>
      </c>
      <c r="D180" s="55" t="s">
        <v>459</v>
      </c>
      <c r="E180" s="60" t="s">
        <v>231</v>
      </c>
      <c r="F180" s="57">
        <v>7900353</v>
      </c>
      <c r="G180" s="61">
        <v>0</v>
      </c>
      <c r="H180" s="59">
        <f t="shared" si="2"/>
        <v>0</v>
      </c>
    </row>
    <row r="181" spans="1:8" ht="15.75">
      <c r="A181" s="52">
        <v>173</v>
      </c>
      <c r="B181" s="53" t="s">
        <v>102</v>
      </c>
      <c r="C181" s="63" t="s">
        <v>191</v>
      </c>
      <c r="D181" s="55" t="s">
        <v>459</v>
      </c>
      <c r="E181" s="60" t="s">
        <v>229</v>
      </c>
      <c r="F181" s="57">
        <v>7915028</v>
      </c>
      <c r="G181" s="61">
        <v>0</v>
      </c>
      <c r="H181" s="59">
        <f t="shared" si="2"/>
        <v>0</v>
      </c>
    </row>
    <row r="182" spans="1:8" ht="15.75">
      <c r="A182" s="52">
        <v>174</v>
      </c>
      <c r="B182" s="53" t="s">
        <v>99</v>
      </c>
      <c r="C182" s="63" t="s">
        <v>191</v>
      </c>
      <c r="D182" s="55" t="s">
        <v>459</v>
      </c>
      <c r="E182" s="60" t="s">
        <v>229</v>
      </c>
      <c r="F182" s="57">
        <v>7915099</v>
      </c>
      <c r="G182" s="61">
        <v>0</v>
      </c>
      <c r="H182" s="59">
        <f t="shared" si="2"/>
        <v>0</v>
      </c>
    </row>
    <row r="183" spans="1:8" ht="15.75">
      <c r="A183" s="52">
        <v>175</v>
      </c>
      <c r="B183" s="53" t="s">
        <v>99</v>
      </c>
      <c r="C183" s="63" t="s">
        <v>188</v>
      </c>
      <c r="D183" s="55" t="s">
        <v>459</v>
      </c>
      <c r="E183" s="60" t="s">
        <v>222</v>
      </c>
      <c r="F183" s="57" t="s">
        <v>265</v>
      </c>
      <c r="G183" s="61">
        <v>0</v>
      </c>
      <c r="H183" s="59">
        <f t="shared" si="2"/>
        <v>0</v>
      </c>
    </row>
    <row r="184" spans="1:8" ht="15.75">
      <c r="A184" s="52">
        <v>176</v>
      </c>
      <c r="B184" s="53" t="s">
        <v>101</v>
      </c>
      <c r="C184" s="63" t="s">
        <v>188</v>
      </c>
      <c r="D184" s="55" t="s">
        <v>459</v>
      </c>
      <c r="E184" s="60" t="s">
        <v>225</v>
      </c>
      <c r="F184" s="57" t="s">
        <v>266</v>
      </c>
      <c r="G184" s="61">
        <v>0</v>
      </c>
      <c r="H184" s="59">
        <f t="shared" si="2"/>
        <v>0</v>
      </c>
    </row>
    <row r="185" spans="1:8" ht="15.75">
      <c r="A185" s="52">
        <v>177</v>
      </c>
      <c r="B185" s="53" t="s">
        <v>99</v>
      </c>
      <c r="C185" s="63" t="s">
        <v>189</v>
      </c>
      <c r="D185" s="55" t="s">
        <v>459</v>
      </c>
      <c r="E185" s="66" t="s">
        <v>223</v>
      </c>
      <c r="F185" s="57" t="s">
        <v>267</v>
      </c>
      <c r="G185" s="61">
        <v>0</v>
      </c>
      <c r="H185" s="59">
        <f t="shared" si="2"/>
        <v>0</v>
      </c>
    </row>
    <row r="186" spans="1:8" ht="15.75">
      <c r="A186" s="52">
        <v>178</v>
      </c>
      <c r="B186" s="53" t="s">
        <v>96</v>
      </c>
      <c r="C186" s="63" t="s">
        <v>182</v>
      </c>
      <c r="D186" s="55" t="s">
        <v>459</v>
      </c>
      <c r="E186" s="60" t="s">
        <v>224</v>
      </c>
      <c r="F186" s="57">
        <v>21983702</v>
      </c>
      <c r="G186" s="61">
        <v>0</v>
      </c>
      <c r="H186" s="59">
        <f t="shared" si="2"/>
        <v>0</v>
      </c>
    </row>
    <row r="187" spans="1:8" ht="15.75">
      <c r="A187" s="52">
        <v>179</v>
      </c>
      <c r="B187" s="53" t="s">
        <v>150</v>
      </c>
      <c r="C187" s="63" t="s">
        <v>193</v>
      </c>
      <c r="D187" s="55" t="s">
        <v>459</v>
      </c>
      <c r="E187" s="60" t="s">
        <v>232</v>
      </c>
      <c r="F187" s="57">
        <v>2910295</v>
      </c>
      <c r="G187" s="61">
        <v>0</v>
      </c>
      <c r="H187" s="59">
        <f t="shared" si="2"/>
        <v>0</v>
      </c>
    </row>
    <row r="188" spans="1:8" ht="15.75">
      <c r="A188" s="52">
        <v>180</v>
      </c>
      <c r="B188" s="53" t="s">
        <v>151</v>
      </c>
      <c r="C188" s="63" t="s">
        <v>193</v>
      </c>
      <c r="D188" s="55" t="s">
        <v>459</v>
      </c>
      <c r="E188" s="60" t="s">
        <v>232</v>
      </c>
      <c r="F188" s="57">
        <v>2910298</v>
      </c>
      <c r="G188" s="61">
        <v>0</v>
      </c>
      <c r="H188" s="59">
        <f t="shared" si="2"/>
        <v>0</v>
      </c>
    </row>
    <row r="189" spans="1:8" ht="15.75">
      <c r="A189" s="52">
        <v>181</v>
      </c>
      <c r="B189" s="53" t="s">
        <v>152</v>
      </c>
      <c r="C189" s="63" t="s">
        <v>193</v>
      </c>
      <c r="D189" s="55" t="s">
        <v>459</v>
      </c>
      <c r="E189" s="60" t="s">
        <v>232</v>
      </c>
      <c r="F189" s="57">
        <v>2910300</v>
      </c>
      <c r="G189" s="61">
        <v>0</v>
      </c>
      <c r="H189" s="59">
        <f t="shared" si="2"/>
        <v>0</v>
      </c>
    </row>
    <row r="190" spans="1:8" ht="15.75">
      <c r="A190" s="52">
        <v>182</v>
      </c>
      <c r="B190" s="53" t="s">
        <v>153</v>
      </c>
      <c r="C190" s="63" t="s">
        <v>193</v>
      </c>
      <c r="D190" s="55" t="s">
        <v>459</v>
      </c>
      <c r="E190" s="60" t="s">
        <v>232</v>
      </c>
      <c r="F190" s="57">
        <v>2910307</v>
      </c>
      <c r="G190" s="61">
        <v>0</v>
      </c>
      <c r="H190" s="59">
        <f t="shared" si="2"/>
        <v>0</v>
      </c>
    </row>
    <row r="191" spans="1:8" ht="15.75">
      <c r="A191" s="52">
        <v>183</v>
      </c>
      <c r="B191" s="53" t="s">
        <v>154</v>
      </c>
      <c r="C191" s="63" t="s">
        <v>193</v>
      </c>
      <c r="D191" s="55" t="s">
        <v>459</v>
      </c>
      <c r="E191" s="60" t="s">
        <v>232</v>
      </c>
      <c r="F191" s="57">
        <v>2910314</v>
      </c>
      <c r="G191" s="61">
        <v>0</v>
      </c>
      <c r="H191" s="59">
        <f t="shared" si="2"/>
        <v>0</v>
      </c>
    </row>
    <row r="192" spans="1:8" ht="30">
      <c r="A192" s="44" t="s">
        <v>6</v>
      </c>
      <c r="B192" s="44" t="s">
        <v>10</v>
      </c>
      <c r="C192" s="44" t="s">
        <v>11</v>
      </c>
      <c r="D192" s="44" t="s">
        <v>9</v>
      </c>
      <c r="E192" s="44" t="s">
        <v>12</v>
      </c>
      <c r="F192" s="44" t="s">
        <v>13</v>
      </c>
      <c r="G192" s="45" t="s">
        <v>14</v>
      </c>
      <c r="H192" s="44" t="s">
        <v>280</v>
      </c>
    </row>
    <row r="193" spans="1:8" ht="15.75">
      <c r="A193" s="52">
        <v>184</v>
      </c>
      <c r="B193" s="53" t="s">
        <v>465</v>
      </c>
      <c r="C193" s="126" t="s">
        <v>194</v>
      </c>
      <c r="D193" s="52" t="s">
        <v>460</v>
      </c>
      <c r="E193" s="60" t="s">
        <v>233</v>
      </c>
      <c r="F193" s="67" t="s">
        <v>268</v>
      </c>
      <c r="G193" s="61">
        <v>0</v>
      </c>
      <c r="H193" s="59">
        <f>G193*30</f>
        <v>0</v>
      </c>
    </row>
    <row r="194" spans="1:8" ht="15.75">
      <c r="A194" s="52">
        <v>185</v>
      </c>
      <c r="B194" s="53" t="s">
        <v>466</v>
      </c>
      <c r="C194" s="126" t="s">
        <v>194</v>
      </c>
      <c r="D194" s="52" t="s">
        <v>460</v>
      </c>
      <c r="E194" s="60" t="s">
        <v>233</v>
      </c>
      <c r="F194" s="67" t="s">
        <v>269</v>
      </c>
      <c r="G194" s="61">
        <v>0</v>
      </c>
      <c r="H194" s="59">
        <f aca="true" t="shared" si="3" ref="H194:H210">G194*30</f>
        <v>0</v>
      </c>
    </row>
    <row r="195" spans="1:8" ht="15.75">
      <c r="A195" s="52">
        <v>186</v>
      </c>
      <c r="B195" s="53" t="s">
        <v>467</v>
      </c>
      <c r="C195" s="126" t="s">
        <v>194</v>
      </c>
      <c r="D195" s="52" t="s">
        <v>460</v>
      </c>
      <c r="E195" s="60" t="s">
        <v>233</v>
      </c>
      <c r="F195" s="67" t="s">
        <v>270</v>
      </c>
      <c r="G195" s="61">
        <v>0</v>
      </c>
      <c r="H195" s="59">
        <f t="shared" si="3"/>
        <v>0</v>
      </c>
    </row>
    <row r="196" spans="1:8" ht="15.75">
      <c r="A196" s="52">
        <v>187</v>
      </c>
      <c r="B196" s="53" t="s">
        <v>468</v>
      </c>
      <c r="C196" s="126" t="s">
        <v>194</v>
      </c>
      <c r="D196" s="52" t="s">
        <v>460</v>
      </c>
      <c r="E196" s="60" t="s">
        <v>233</v>
      </c>
      <c r="F196" s="67" t="s">
        <v>271</v>
      </c>
      <c r="G196" s="61">
        <v>0</v>
      </c>
      <c r="H196" s="59">
        <f t="shared" si="3"/>
        <v>0</v>
      </c>
    </row>
    <row r="197" spans="1:8" ht="15.75">
      <c r="A197" s="52">
        <v>188</v>
      </c>
      <c r="B197" s="53" t="s">
        <v>469</v>
      </c>
      <c r="C197" s="126" t="s">
        <v>194</v>
      </c>
      <c r="D197" s="52" t="s">
        <v>460</v>
      </c>
      <c r="E197" s="60" t="s">
        <v>233</v>
      </c>
      <c r="F197" s="67" t="s">
        <v>272</v>
      </c>
      <c r="G197" s="61">
        <v>0</v>
      </c>
      <c r="H197" s="59">
        <f t="shared" si="3"/>
        <v>0</v>
      </c>
    </row>
    <row r="198" spans="1:8" ht="15.75">
      <c r="A198" s="52">
        <v>189</v>
      </c>
      <c r="B198" s="68" t="s">
        <v>155</v>
      </c>
      <c r="C198" s="126" t="s">
        <v>194</v>
      </c>
      <c r="D198" s="52" t="s">
        <v>460</v>
      </c>
      <c r="E198" s="60" t="s">
        <v>234</v>
      </c>
      <c r="F198" s="67">
        <v>1592854</v>
      </c>
      <c r="G198" s="61">
        <v>0</v>
      </c>
      <c r="H198" s="59">
        <f t="shared" si="3"/>
        <v>0</v>
      </c>
    </row>
    <row r="199" spans="1:8" ht="15.75">
      <c r="A199" s="52">
        <v>190</v>
      </c>
      <c r="B199" s="53" t="s">
        <v>156</v>
      </c>
      <c r="C199" s="126" t="s">
        <v>195</v>
      </c>
      <c r="D199" s="52" t="s">
        <v>461</v>
      </c>
      <c r="E199" s="60" t="s">
        <v>235</v>
      </c>
      <c r="F199" s="67">
        <v>74404483</v>
      </c>
      <c r="G199" s="61">
        <v>0</v>
      </c>
      <c r="H199" s="59">
        <f t="shared" si="3"/>
        <v>0</v>
      </c>
    </row>
    <row r="200" spans="1:8" ht="15.75">
      <c r="A200" s="52">
        <v>191</v>
      </c>
      <c r="B200" s="53" t="s">
        <v>157</v>
      </c>
      <c r="C200" s="126" t="s">
        <v>195</v>
      </c>
      <c r="D200" s="52" t="s">
        <v>461</v>
      </c>
      <c r="E200" s="60" t="s">
        <v>235</v>
      </c>
      <c r="F200" s="67">
        <v>74404641</v>
      </c>
      <c r="G200" s="61">
        <v>0</v>
      </c>
      <c r="H200" s="59">
        <f t="shared" si="3"/>
        <v>0</v>
      </c>
    </row>
    <row r="201" spans="1:8" ht="15.75">
      <c r="A201" s="52">
        <v>192</v>
      </c>
      <c r="B201" s="53" t="s">
        <v>158</v>
      </c>
      <c r="C201" s="126" t="s">
        <v>195</v>
      </c>
      <c r="D201" s="52" t="s">
        <v>461</v>
      </c>
      <c r="E201" s="60" t="s">
        <v>235</v>
      </c>
      <c r="F201" s="67">
        <v>74404598</v>
      </c>
      <c r="G201" s="61">
        <v>0</v>
      </c>
      <c r="H201" s="59">
        <f t="shared" si="3"/>
        <v>0</v>
      </c>
    </row>
    <row r="202" spans="1:8" ht="15.75">
      <c r="A202" s="52">
        <v>193</v>
      </c>
      <c r="B202" s="53" t="s">
        <v>159</v>
      </c>
      <c r="C202" s="126" t="s">
        <v>195</v>
      </c>
      <c r="D202" s="52" t="s">
        <v>461</v>
      </c>
      <c r="E202" s="60" t="s">
        <v>235</v>
      </c>
      <c r="F202" s="67">
        <v>74404317</v>
      </c>
      <c r="G202" s="61">
        <v>0</v>
      </c>
      <c r="H202" s="59">
        <f t="shared" si="3"/>
        <v>0</v>
      </c>
    </row>
    <row r="203" spans="1:8" ht="15.75">
      <c r="A203" s="52">
        <v>194</v>
      </c>
      <c r="B203" s="53" t="s">
        <v>160</v>
      </c>
      <c r="C203" s="126" t="s">
        <v>195</v>
      </c>
      <c r="D203" s="52" t="s">
        <v>461</v>
      </c>
      <c r="E203" s="60" t="s">
        <v>235</v>
      </c>
      <c r="F203" s="67">
        <v>74404318</v>
      </c>
      <c r="G203" s="61">
        <v>0</v>
      </c>
      <c r="H203" s="59">
        <f t="shared" si="3"/>
        <v>0</v>
      </c>
    </row>
    <row r="204" spans="1:8" ht="15.75">
      <c r="A204" s="52">
        <v>195</v>
      </c>
      <c r="B204" s="53" t="s">
        <v>161</v>
      </c>
      <c r="C204" s="126" t="s">
        <v>196</v>
      </c>
      <c r="D204" s="52" t="s">
        <v>462</v>
      </c>
      <c r="E204" s="60" t="s">
        <v>236</v>
      </c>
      <c r="F204" s="67" t="s">
        <v>273</v>
      </c>
      <c r="G204" s="61">
        <v>0</v>
      </c>
      <c r="H204" s="59">
        <f t="shared" si="3"/>
        <v>0</v>
      </c>
    </row>
    <row r="205" spans="1:8" ht="15.75">
      <c r="A205" s="52">
        <v>196</v>
      </c>
      <c r="B205" s="53" t="s">
        <v>162</v>
      </c>
      <c r="C205" s="126" t="s">
        <v>195</v>
      </c>
      <c r="D205" s="52" t="s">
        <v>461</v>
      </c>
      <c r="E205" s="60" t="s">
        <v>237</v>
      </c>
      <c r="F205" s="67">
        <v>18132162</v>
      </c>
      <c r="G205" s="61">
        <v>0</v>
      </c>
      <c r="H205" s="59">
        <f t="shared" si="3"/>
        <v>0</v>
      </c>
    </row>
    <row r="206" spans="1:8" ht="15.75">
      <c r="A206" s="52">
        <v>197</v>
      </c>
      <c r="B206" s="53" t="s">
        <v>163</v>
      </c>
      <c r="C206" s="126" t="s">
        <v>196</v>
      </c>
      <c r="D206" s="52" t="s">
        <v>459</v>
      </c>
      <c r="E206" s="60" t="s">
        <v>236</v>
      </c>
      <c r="F206" s="67" t="s">
        <v>274</v>
      </c>
      <c r="G206" s="61">
        <v>0</v>
      </c>
      <c r="H206" s="59">
        <f t="shared" si="3"/>
        <v>0</v>
      </c>
    </row>
    <row r="207" spans="1:8" ht="15.75">
      <c r="A207" s="52">
        <v>198</v>
      </c>
      <c r="B207" s="53" t="s">
        <v>164</v>
      </c>
      <c r="C207" s="126" t="s">
        <v>196</v>
      </c>
      <c r="D207" s="52" t="s">
        <v>459</v>
      </c>
      <c r="E207" s="60" t="s">
        <v>238</v>
      </c>
      <c r="F207" s="67" t="s">
        <v>275</v>
      </c>
      <c r="G207" s="61">
        <v>0</v>
      </c>
      <c r="H207" s="59">
        <f t="shared" si="3"/>
        <v>0</v>
      </c>
    </row>
    <row r="208" spans="1:8" ht="15.75">
      <c r="A208" s="52">
        <v>199</v>
      </c>
      <c r="B208" s="53" t="s">
        <v>165</v>
      </c>
      <c r="C208" s="126" t="s">
        <v>196</v>
      </c>
      <c r="D208" s="52" t="s">
        <v>459</v>
      </c>
      <c r="E208" s="60" t="s">
        <v>238</v>
      </c>
      <c r="F208" s="67" t="s">
        <v>276</v>
      </c>
      <c r="G208" s="61">
        <v>0</v>
      </c>
      <c r="H208" s="59">
        <f t="shared" si="3"/>
        <v>0</v>
      </c>
    </row>
    <row r="209" spans="1:8" ht="15.75">
      <c r="A209" s="52">
        <v>200</v>
      </c>
      <c r="B209" s="53" t="s">
        <v>166</v>
      </c>
      <c r="C209" s="126" t="s">
        <v>196</v>
      </c>
      <c r="D209" s="52" t="s">
        <v>459</v>
      </c>
      <c r="E209" s="60" t="s">
        <v>236</v>
      </c>
      <c r="F209" s="67" t="s">
        <v>277</v>
      </c>
      <c r="G209" s="61">
        <v>0</v>
      </c>
      <c r="H209" s="59">
        <f t="shared" si="3"/>
        <v>0</v>
      </c>
    </row>
    <row r="210" spans="1:8" ht="15.75">
      <c r="A210" s="52">
        <v>201</v>
      </c>
      <c r="B210" s="53" t="s">
        <v>167</v>
      </c>
      <c r="C210" s="126" t="s">
        <v>196</v>
      </c>
      <c r="D210" s="52" t="s">
        <v>459</v>
      </c>
      <c r="E210" s="60" t="s">
        <v>236</v>
      </c>
      <c r="F210" s="67" t="s">
        <v>278</v>
      </c>
      <c r="G210" s="61">
        <v>0</v>
      </c>
      <c r="H210" s="59">
        <f t="shared" si="3"/>
        <v>0</v>
      </c>
    </row>
    <row r="211" spans="1:8" ht="30">
      <c r="A211" s="44" t="s">
        <v>6</v>
      </c>
      <c r="B211" s="44" t="s">
        <v>10</v>
      </c>
      <c r="C211" s="44" t="s">
        <v>282</v>
      </c>
      <c r="D211" s="71"/>
      <c r="E211" s="44" t="s">
        <v>12</v>
      </c>
      <c r="F211" s="44" t="s">
        <v>13</v>
      </c>
      <c r="G211" s="45" t="s">
        <v>14</v>
      </c>
      <c r="H211" s="44" t="s">
        <v>35</v>
      </c>
    </row>
    <row r="212" spans="1:8" ht="15.75">
      <c r="A212" s="52">
        <v>202</v>
      </c>
      <c r="B212" s="71"/>
      <c r="C212" s="69" t="s">
        <v>197</v>
      </c>
      <c r="D212" s="72"/>
      <c r="E212" s="70" t="s">
        <v>239</v>
      </c>
      <c r="F212" s="57" t="s">
        <v>279</v>
      </c>
      <c r="G212" s="61">
        <v>0</v>
      </c>
      <c r="H212" s="59">
        <f>G212*24</f>
        <v>0</v>
      </c>
    </row>
    <row r="213" spans="1:8" ht="15.75">
      <c r="A213" s="52">
        <v>203</v>
      </c>
      <c r="B213" s="71"/>
      <c r="C213" s="69" t="s">
        <v>198</v>
      </c>
      <c r="D213" s="73"/>
      <c r="E213" s="70" t="s">
        <v>198</v>
      </c>
      <c r="F213" s="57" t="s">
        <v>279</v>
      </c>
      <c r="G213" s="61">
        <v>0</v>
      </c>
      <c r="H213" s="59">
        <f>G213*24</f>
        <v>0</v>
      </c>
    </row>
    <row r="215" spans="2:6" ht="16.5" customHeight="1">
      <c r="B215" s="162" t="s">
        <v>87</v>
      </c>
      <c r="C215" s="163"/>
      <c r="D215" s="163"/>
      <c r="E215" s="163"/>
      <c r="F215" s="164"/>
    </row>
    <row r="216" spans="2:6" ht="31.5" customHeight="1">
      <c r="B216" s="74" t="s">
        <v>16</v>
      </c>
      <c r="C216" s="74" t="s">
        <v>17</v>
      </c>
      <c r="D216" s="74" t="s">
        <v>18</v>
      </c>
      <c r="E216" s="74" t="s">
        <v>19</v>
      </c>
      <c r="F216" s="74" t="s">
        <v>20</v>
      </c>
    </row>
    <row r="217" spans="2:6" ht="16.5" customHeight="1">
      <c r="B217" s="93"/>
      <c r="C217" s="93" t="s">
        <v>298</v>
      </c>
      <c r="D217" s="93"/>
      <c r="E217" s="93"/>
      <c r="F217" s="93"/>
    </row>
    <row r="218" spans="2:6" ht="20.25" customHeight="1">
      <c r="B218" s="75"/>
      <c r="C218" s="76" t="s">
        <v>297</v>
      </c>
      <c r="D218" s="77"/>
      <c r="E218" s="77"/>
      <c r="F218" s="77"/>
    </row>
    <row r="219" spans="2:6" ht="39" customHeight="1">
      <c r="B219" s="97" t="s">
        <v>283</v>
      </c>
      <c r="C219" s="78" t="s">
        <v>284</v>
      </c>
      <c r="D219" s="79" t="s">
        <v>22</v>
      </c>
      <c r="E219" s="80"/>
      <c r="F219" s="80"/>
    </row>
    <row r="220" spans="2:6" ht="18.75" customHeight="1">
      <c r="B220" s="97" t="s">
        <v>285</v>
      </c>
      <c r="C220" s="78" t="s">
        <v>286</v>
      </c>
      <c r="D220" s="79" t="s">
        <v>22</v>
      </c>
      <c r="E220" s="80"/>
      <c r="F220" s="80"/>
    </row>
    <row r="221" spans="2:6" ht="21.75" customHeight="1">
      <c r="B221" s="97" t="s">
        <v>287</v>
      </c>
      <c r="C221" s="78" t="s">
        <v>288</v>
      </c>
      <c r="D221" s="79" t="s">
        <v>22</v>
      </c>
      <c r="E221" s="80"/>
      <c r="F221" s="80"/>
    </row>
    <row r="222" spans="2:6" ht="39" customHeight="1">
      <c r="B222" s="97" t="s">
        <v>289</v>
      </c>
      <c r="C222" s="78" t="s">
        <v>290</v>
      </c>
      <c r="D222" s="79" t="s">
        <v>22</v>
      </c>
      <c r="E222" s="80"/>
      <c r="F222" s="80"/>
    </row>
    <row r="223" spans="2:6" ht="49.5" customHeight="1">
      <c r="B223" s="97" t="s">
        <v>291</v>
      </c>
      <c r="C223" s="78" t="s">
        <v>292</v>
      </c>
      <c r="D223" s="79" t="s">
        <v>22</v>
      </c>
      <c r="E223" s="80"/>
      <c r="F223" s="80"/>
    </row>
    <row r="224" spans="2:6" ht="48.75" customHeight="1">
      <c r="B224" s="97" t="s">
        <v>293</v>
      </c>
      <c r="C224" s="78" t="s">
        <v>294</v>
      </c>
      <c r="D224" s="79" t="s">
        <v>22</v>
      </c>
      <c r="E224" s="80"/>
      <c r="F224" s="80"/>
    </row>
    <row r="225" spans="2:6" ht="33" customHeight="1">
      <c r="B225" s="98" t="s">
        <v>295</v>
      </c>
      <c r="C225" s="78" t="s">
        <v>296</v>
      </c>
      <c r="D225" s="79" t="s">
        <v>22</v>
      </c>
      <c r="E225" s="80"/>
      <c r="F225" s="80"/>
    </row>
    <row r="226" spans="2:6" ht="34.5" customHeight="1">
      <c r="B226" s="99"/>
      <c r="C226" s="81" t="s">
        <v>27</v>
      </c>
      <c r="D226" s="82"/>
      <c r="E226" s="77"/>
      <c r="F226" s="77"/>
    </row>
    <row r="227" spans="2:6" ht="66" customHeight="1">
      <c r="B227" s="97" t="s">
        <v>299</v>
      </c>
      <c r="C227" s="78" t="s">
        <v>300</v>
      </c>
      <c r="D227" s="79" t="s">
        <v>22</v>
      </c>
      <c r="E227" s="80"/>
      <c r="F227" s="80"/>
    </row>
    <row r="228" spans="2:6" ht="57" customHeight="1">
      <c r="B228" s="97" t="s">
        <v>301</v>
      </c>
      <c r="C228" s="78" t="s">
        <v>302</v>
      </c>
      <c r="D228" s="79" t="s">
        <v>22</v>
      </c>
      <c r="E228" s="80"/>
      <c r="F228" s="80"/>
    </row>
    <row r="229" spans="2:6" ht="64.5" customHeight="1">
      <c r="B229" s="97" t="s">
        <v>303</v>
      </c>
      <c r="C229" s="78" t="s">
        <v>304</v>
      </c>
      <c r="D229" s="79" t="s">
        <v>22</v>
      </c>
      <c r="E229" s="80"/>
      <c r="F229" s="80"/>
    </row>
    <row r="230" spans="2:6" ht="52.5" customHeight="1">
      <c r="B230" s="97" t="s">
        <v>305</v>
      </c>
      <c r="C230" s="78" t="s">
        <v>306</v>
      </c>
      <c r="D230" s="79" t="s">
        <v>22</v>
      </c>
      <c r="E230" s="80"/>
      <c r="F230" s="80"/>
    </row>
    <row r="231" spans="2:6" ht="60" customHeight="1">
      <c r="B231" s="97" t="s">
        <v>307</v>
      </c>
      <c r="C231" s="78" t="s">
        <v>308</v>
      </c>
      <c r="D231" s="79" t="s">
        <v>463</v>
      </c>
      <c r="E231" s="92"/>
      <c r="F231" s="92" t="s">
        <v>28</v>
      </c>
    </row>
    <row r="232" spans="2:6" ht="32.25" customHeight="1">
      <c r="B232" s="97" t="s">
        <v>309</v>
      </c>
      <c r="C232" s="78" t="s">
        <v>310</v>
      </c>
      <c r="D232" s="79" t="s">
        <v>22</v>
      </c>
      <c r="E232" s="80"/>
      <c r="F232" s="80"/>
    </row>
    <row r="233" spans="2:6" ht="48" customHeight="1">
      <c r="B233" s="97" t="s">
        <v>311</v>
      </c>
      <c r="C233" s="78" t="s">
        <v>294</v>
      </c>
      <c r="D233" s="79" t="s">
        <v>22</v>
      </c>
      <c r="E233" s="80"/>
      <c r="F233" s="80"/>
    </row>
    <row r="234" spans="2:6" ht="33" customHeight="1">
      <c r="B234" s="99"/>
      <c r="C234" s="81" t="s">
        <v>31</v>
      </c>
      <c r="D234" s="82"/>
      <c r="E234" s="77"/>
      <c r="F234" s="77"/>
    </row>
    <row r="235" spans="2:6" ht="42.75" customHeight="1">
      <c r="B235" s="98" t="s">
        <v>312</v>
      </c>
      <c r="C235" s="78" t="s">
        <v>313</v>
      </c>
      <c r="D235" s="83" t="s">
        <v>22</v>
      </c>
      <c r="E235" s="80"/>
      <c r="F235" s="80"/>
    </row>
    <row r="236" spans="2:6" ht="42.75" customHeight="1">
      <c r="B236" s="98" t="s">
        <v>314</v>
      </c>
      <c r="C236" s="78" t="s">
        <v>315</v>
      </c>
      <c r="D236" s="79" t="s">
        <v>22</v>
      </c>
      <c r="E236" s="80"/>
      <c r="F236" s="80"/>
    </row>
    <row r="237" spans="2:6" ht="55.5" customHeight="1">
      <c r="B237" s="98" t="s">
        <v>316</v>
      </c>
      <c r="C237" s="84" t="s">
        <v>317</v>
      </c>
      <c r="D237" s="79" t="s">
        <v>22</v>
      </c>
      <c r="E237" s="80"/>
      <c r="F237" s="80"/>
    </row>
    <row r="238" spans="2:6" ht="64.5" customHeight="1">
      <c r="B238" s="98" t="s">
        <v>318</v>
      </c>
      <c r="C238" s="78" t="s">
        <v>34</v>
      </c>
      <c r="D238" s="79" t="s">
        <v>22</v>
      </c>
      <c r="E238" s="80"/>
      <c r="F238" s="80"/>
    </row>
    <row r="239" spans="2:6" ht="54.75" customHeight="1">
      <c r="B239" s="98" t="s">
        <v>319</v>
      </c>
      <c r="C239" s="85" t="s">
        <v>320</v>
      </c>
      <c r="D239" s="79" t="s">
        <v>22</v>
      </c>
      <c r="E239" s="80"/>
      <c r="F239" s="80"/>
    </row>
    <row r="240" spans="2:6" ht="42.75" customHeight="1">
      <c r="B240" s="98" t="s">
        <v>321</v>
      </c>
      <c r="C240" s="136" t="s">
        <v>472</v>
      </c>
      <c r="D240" s="79" t="s">
        <v>463</v>
      </c>
      <c r="E240" s="92"/>
      <c r="F240" s="92" t="s">
        <v>464</v>
      </c>
    </row>
    <row r="241" spans="2:6" ht="42.75" customHeight="1">
      <c r="B241" s="98" t="s">
        <v>322</v>
      </c>
      <c r="C241" s="78" t="s">
        <v>323</v>
      </c>
      <c r="D241" s="79" t="s">
        <v>22</v>
      </c>
      <c r="E241" s="80"/>
      <c r="F241" s="80"/>
    </row>
    <row r="242" spans="2:6" ht="42.75" customHeight="1">
      <c r="B242" s="98" t="s">
        <v>324</v>
      </c>
      <c r="C242" s="78" t="s">
        <v>325</v>
      </c>
      <c r="D242" s="79" t="s">
        <v>22</v>
      </c>
      <c r="E242" s="80"/>
      <c r="F242" s="80"/>
    </row>
    <row r="243" spans="2:6" ht="42.75" customHeight="1">
      <c r="B243" s="100"/>
      <c r="C243" s="96" t="s">
        <v>437</v>
      </c>
      <c r="D243" s="94"/>
      <c r="E243" s="95"/>
      <c r="F243" s="95"/>
    </row>
    <row r="244" spans="2:6" ht="110.25" customHeight="1">
      <c r="B244" s="99"/>
      <c r="C244" s="86" t="s">
        <v>326</v>
      </c>
      <c r="D244" s="82"/>
      <c r="E244" s="77"/>
      <c r="F244" s="77"/>
    </row>
    <row r="245" spans="2:6" ht="42.75" customHeight="1">
      <c r="B245" s="97" t="s">
        <v>327</v>
      </c>
      <c r="C245" s="87" t="s">
        <v>328</v>
      </c>
      <c r="D245" s="79" t="s">
        <v>22</v>
      </c>
      <c r="E245" s="80"/>
      <c r="F245" s="80"/>
    </row>
    <row r="246" spans="2:6" ht="42.75" customHeight="1">
      <c r="B246" s="97" t="s">
        <v>329</v>
      </c>
      <c r="C246" s="87" t="s">
        <v>330</v>
      </c>
      <c r="D246" s="79" t="s">
        <v>22</v>
      </c>
      <c r="E246" s="80"/>
      <c r="F246" s="80"/>
    </row>
    <row r="247" spans="2:6" ht="42.75" customHeight="1">
      <c r="B247" s="97" t="s">
        <v>331</v>
      </c>
      <c r="C247" s="87" t="s">
        <v>332</v>
      </c>
      <c r="D247" s="79" t="s">
        <v>22</v>
      </c>
      <c r="E247" s="80"/>
      <c r="F247" s="80"/>
    </row>
    <row r="248" spans="2:6" ht="42.75" customHeight="1">
      <c r="B248" s="97" t="s">
        <v>333</v>
      </c>
      <c r="C248" s="87" t="s">
        <v>334</v>
      </c>
      <c r="D248" s="79" t="s">
        <v>22</v>
      </c>
      <c r="E248" s="80"/>
      <c r="F248" s="80"/>
    </row>
    <row r="249" spans="2:6" ht="42.75" customHeight="1">
      <c r="B249" s="97" t="s">
        <v>335</v>
      </c>
      <c r="C249" s="87" t="s">
        <v>336</v>
      </c>
      <c r="D249" s="79" t="s">
        <v>22</v>
      </c>
      <c r="E249" s="80"/>
      <c r="F249" s="80"/>
    </row>
    <row r="250" spans="2:6" ht="82.5" customHeight="1">
      <c r="B250" s="99"/>
      <c r="C250" s="88" t="s">
        <v>429</v>
      </c>
      <c r="D250" s="82"/>
      <c r="E250" s="77"/>
      <c r="F250" s="77"/>
    </row>
    <row r="251" spans="2:6" ht="42.75" customHeight="1">
      <c r="B251" s="97" t="s">
        <v>337</v>
      </c>
      <c r="C251" s="89" t="s">
        <v>338</v>
      </c>
      <c r="D251" s="79" t="s">
        <v>22</v>
      </c>
      <c r="E251" s="80"/>
      <c r="F251" s="80"/>
    </row>
    <row r="252" spans="2:6" ht="42.75" customHeight="1">
      <c r="B252" s="99"/>
      <c r="C252" s="86" t="s">
        <v>339</v>
      </c>
      <c r="D252" s="82"/>
      <c r="E252" s="77"/>
      <c r="F252" s="77"/>
    </row>
    <row r="253" spans="2:6" ht="42.75" customHeight="1">
      <c r="B253" s="97" t="s">
        <v>340</v>
      </c>
      <c r="C253" s="87" t="s">
        <v>341</v>
      </c>
      <c r="D253" s="79" t="s">
        <v>22</v>
      </c>
      <c r="E253" s="80"/>
      <c r="F253" s="80"/>
    </row>
    <row r="254" spans="2:6" ht="42.75" customHeight="1">
      <c r="B254" s="97" t="s">
        <v>342</v>
      </c>
      <c r="C254" s="87" t="s">
        <v>343</v>
      </c>
      <c r="D254" s="79" t="s">
        <v>22</v>
      </c>
      <c r="E254" s="80"/>
      <c r="F254" s="80"/>
    </row>
    <row r="255" spans="2:6" ht="42.75" customHeight="1">
      <c r="B255" s="97" t="s">
        <v>344</v>
      </c>
      <c r="C255" s="87" t="s">
        <v>345</v>
      </c>
      <c r="D255" s="79" t="s">
        <v>22</v>
      </c>
      <c r="E255" s="80"/>
      <c r="F255" s="80"/>
    </row>
    <row r="256" spans="2:6" ht="42.75" customHeight="1">
      <c r="B256" s="97" t="s">
        <v>346</v>
      </c>
      <c r="C256" s="87" t="s">
        <v>347</v>
      </c>
      <c r="D256" s="79" t="s">
        <v>22</v>
      </c>
      <c r="E256" s="80"/>
      <c r="F256" s="80"/>
    </row>
    <row r="257" spans="2:6" ht="42.75" customHeight="1">
      <c r="B257" s="97" t="s">
        <v>348</v>
      </c>
      <c r="C257" s="87" t="s">
        <v>349</v>
      </c>
      <c r="D257" s="79" t="s">
        <v>22</v>
      </c>
      <c r="E257" s="80"/>
      <c r="F257" s="80"/>
    </row>
    <row r="258" spans="2:6" ht="42.75" customHeight="1">
      <c r="B258" s="97" t="s">
        <v>350</v>
      </c>
      <c r="C258" s="87" t="s">
        <v>351</v>
      </c>
      <c r="D258" s="79" t="s">
        <v>22</v>
      </c>
      <c r="E258" s="80"/>
      <c r="F258" s="80"/>
    </row>
    <row r="259" spans="2:6" ht="42.75" customHeight="1">
      <c r="B259" s="97" t="s">
        <v>352</v>
      </c>
      <c r="C259" s="87" t="s">
        <v>353</v>
      </c>
      <c r="D259" s="79" t="s">
        <v>22</v>
      </c>
      <c r="E259" s="80"/>
      <c r="F259" s="80"/>
    </row>
    <row r="260" spans="2:6" ht="50.25" customHeight="1">
      <c r="B260" s="97" t="s">
        <v>354</v>
      </c>
      <c r="C260" s="87" t="s">
        <v>355</v>
      </c>
      <c r="D260" s="79" t="s">
        <v>22</v>
      </c>
      <c r="E260" s="80"/>
      <c r="F260" s="80"/>
    </row>
    <row r="261" spans="2:6" ht="48.75" customHeight="1">
      <c r="B261" s="97" t="s">
        <v>356</v>
      </c>
      <c r="C261" s="87" t="s">
        <v>357</v>
      </c>
      <c r="D261" s="79" t="s">
        <v>22</v>
      </c>
      <c r="E261" s="80"/>
      <c r="F261" s="80"/>
    </row>
    <row r="262" spans="2:6" ht="42.75" customHeight="1">
      <c r="B262" s="97" t="s">
        <v>358</v>
      </c>
      <c r="C262" s="87" t="s">
        <v>359</v>
      </c>
      <c r="D262" s="79" t="s">
        <v>22</v>
      </c>
      <c r="E262" s="80"/>
      <c r="F262" s="80"/>
    </row>
    <row r="263" spans="2:6" ht="42.75" customHeight="1">
      <c r="B263" s="97" t="s">
        <v>360</v>
      </c>
      <c r="C263" s="87" t="s">
        <v>361</v>
      </c>
      <c r="D263" s="79" t="s">
        <v>22</v>
      </c>
      <c r="E263" s="80"/>
      <c r="F263" s="80"/>
    </row>
    <row r="264" spans="2:6" ht="55.5" customHeight="1">
      <c r="B264" s="97" t="s">
        <v>362</v>
      </c>
      <c r="C264" s="87" t="s">
        <v>363</v>
      </c>
      <c r="D264" s="79" t="s">
        <v>22</v>
      </c>
      <c r="E264" s="80"/>
      <c r="F264" s="80"/>
    </row>
    <row r="265" spans="2:6" ht="42.75" customHeight="1">
      <c r="B265" s="97" t="s">
        <v>364</v>
      </c>
      <c r="C265" s="87" t="s">
        <v>365</v>
      </c>
      <c r="D265" s="79" t="s">
        <v>22</v>
      </c>
      <c r="E265" s="80"/>
      <c r="F265" s="80"/>
    </row>
    <row r="266" spans="2:6" ht="42.75" customHeight="1">
      <c r="B266" s="97" t="s">
        <v>366</v>
      </c>
      <c r="C266" s="87" t="s">
        <v>367</v>
      </c>
      <c r="D266" s="79" t="s">
        <v>22</v>
      </c>
      <c r="E266" s="80"/>
      <c r="F266" s="80"/>
    </row>
    <row r="267" spans="2:6" ht="54.75" customHeight="1">
      <c r="B267" s="97" t="s">
        <v>368</v>
      </c>
      <c r="C267" s="90" t="s">
        <v>369</v>
      </c>
      <c r="D267" s="79" t="s">
        <v>22</v>
      </c>
      <c r="E267" s="80"/>
      <c r="F267" s="80"/>
    </row>
    <row r="268" spans="2:6" ht="42.75" customHeight="1">
      <c r="B268" s="97" t="s">
        <v>370</v>
      </c>
      <c r="C268" s="90" t="s">
        <v>371</v>
      </c>
      <c r="D268" s="79" t="s">
        <v>22</v>
      </c>
      <c r="E268" s="80"/>
      <c r="F268" s="80"/>
    </row>
    <row r="269" spans="2:6" ht="55.5" customHeight="1">
      <c r="B269" s="97" t="s">
        <v>372</v>
      </c>
      <c r="C269" s="90" t="s">
        <v>373</v>
      </c>
      <c r="D269" s="79" t="s">
        <v>22</v>
      </c>
      <c r="E269" s="80"/>
      <c r="F269" s="80"/>
    </row>
    <row r="270" spans="2:6" ht="51" customHeight="1">
      <c r="B270" s="97" t="s">
        <v>374</v>
      </c>
      <c r="C270" s="90" t="s">
        <v>375</v>
      </c>
      <c r="D270" s="79" t="s">
        <v>22</v>
      </c>
      <c r="E270" s="80"/>
      <c r="F270" s="80"/>
    </row>
    <row r="271" spans="2:6" ht="40.5" customHeight="1">
      <c r="B271" s="99"/>
      <c r="C271" s="86" t="s">
        <v>376</v>
      </c>
      <c r="D271" s="82"/>
      <c r="E271" s="77"/>
      <c r="F271" s="77"/>
    </row>
    <row r="272" spans="2:6" ht="40.5" customHeight="1">
      <c r="B272" s="97" t="s">
        <v>377</v>
      </c>
      <c r="C272" s="87" t="s">
        <v>378</v>
      </c>
      <c r="D272" s="79" t="s">
        <v>22</v>
      </c>
      <c r="E272" s="80"/>
      <c r="F272" s="80"/>
    </row>
    <row r="273" spans="2:6" ht="40.5" customHeight="1">
      <c r="B273" s="97" t="s">
        <v>379</v>
      </c>
      <c r="C273" s="87" t="s">
        <v>380</v>
      </c>
      <c r="D273" s="79" t="s">
        <v>22</v>
      </c>
      <c r="E273" s="80"/>
      <c r="F273" s="80"/>
    </row>
    <row r="274" spans="2:6" ht="61.5" customHeight="1">
      <c r="B274" s="97" t="s">
        <v>381</v>
      </c>
      <c r="C274" s="87" t="s">
        <v>382</v>
      </c>
      <c r="D274" s="79" t="s">
        <v>22</v>
      </c>
      <c r="E274" s="80"/>
      <c r="F274" s="80"/>
    </row>
    <row r="275" spans="2:6" ht="54" customHeight="1">
      <c r="B275" s="97" t="s">
        <v>383</v>
      </c>
      <c r="C275" s="87" t="s">
        <v>458</v>
      </c>
      <c r="D275" s="118" t="s">
        <v>470</v>
      </c>
      <c r="E275" s="80"/>
      <c r="F275" s="80"/>
    </row>
    <row r="276" spans="2:6" ht="40.5" customHeight="1">
      <c r="B276" s="97" t="s">
        <v>384</v>
      </c>
      <c r="C276" s="87" t="s">
        <v>385</v>
      </c>
      <c r="D276" s="79" t="s">
        <v>471</v>
      </c>
      <c r="E276" s="80"/>
      <c r="F276" s="80"/>
    </row>
    <row r="277" spans="2:6" ht="64.5" customHeight="1">
      <c r="B277" s="97" t="s">
        <v>386</v>
      </c>
      <c r="C277" s="87" t="s">
        <v>387</v>
      </c>
      <c r="D277" s="79" t="s">
        <v>22</v>
      </c>
      <c r="E277" s="80"/>
      <c r="F277" s="80"/>
    </row>
    <row r="278" spans="2:6" ht="63" customHeight="1">
      <c r="B278" s="97" t="s">
        <v>388</v>
      </c>
      <c r="C278" s="87" t="s">
        <v>389</v>
      </c>
      <c r="D278" s="79" t="s">
        <v>22</v>
      </c>
      <c r="E278" s="80"/>
      <c r="F278" s="80"/>
    </row>
    <row r="279" spans="2:6" ht="56.25" customHeight="1">
      <c r="B279" s="97" t="s">
        <v>390</v>
      </c>
      <c r="C279" s="87" t="s">
        <v>391</v>
      </c>
      <c r="D279" s="79" t="s">
        <v>22</v>
      </c>
      <c r="E279" s="80"/>
      <c r="F279" s="80"/>
    </row>
    <row r="280" spans="2:6" ht="63.75" customHeight="1">
      <c r="B280" s="97" t="s">
        <v>392</v>
      </c>
      <c r="C280" s="91" t="s">
        <v>430</v>
      </c>
      <c r="D280" s="79" t="s">
        <v>22</v>
      </c>
      <c r="E280" s="80"/>
      <c r="F280" s="80"/>
    </row>
    <row r="281" spans="2:6" ht="40.5" customHeight="1">
      <c r="B281" s="97" t="s">
        <v>393</v>
      </c>
      <c r="C281" s="87" t="s">
        <v>431</v>
      </c>
      <c r="D281" s="79" t="s">
        <v>22</v>
      </c>
      <c r="E281" s="80"/>
      <c r="F281" s="80"/>
    </row>
    <row r="282" spans="2:6" ht="40.5" customHeight="1">
      <c r="B282" s="97" t="s">
        <v>394</v>
      </c>
      <c r="C282" s="87" t="s">
        <v>432</v>
      </c>
      <c r="D282" s="79" t="s">
        <v>22</v>
      </c>
      <c r="E282" s="80"/>
      <c r="F282" s="80"/>
    </row>
    <row r="283" spans="2:6" ht="65.25" customHeight="1">
      <c r="B283" s="97" t="s">
        <v>395</v>
      </c>
      <c r="C283" s="87" t="s">
        <v>433</v>
      </c>
      <c r="D283" s="79" t="s">
        <v>22</v>
      </c>
      <c r="E283" s="80"/>
      <c r="F283" s="80"/>
    </row>
    <row r="284" spans="2:6" ht="40.5" customHeight="1">
      <c r="B284" s="97" t="s">
        <v>396</v>
      </c>
      <c r="C284" s="87" t="s">
        <v>434</v>
      </c>
      <c r="D284" s="79" t="s">
        <v>22</v>
      </c>
      <c r="E284" s="80"/>
      <c r="F284" s="80"/>
    </row>
    <row r="285" spans="2:6" ht="40.5" customHeight="1">
      <c r="B285" s="97" t="s">
        <v>397</v>
      </c>
      <c r="C285" s="87" t="s">
        <v>435</v>
      </c>
      <c r="D285" s="79" t="s">
        <v>22</v>
      </c>
      <c r="E285" s="80"/>
      <c r="F285" s="80"/>
    </row>
    <row r="286" spans="2:6" ht="40.5" customHeight="1">
      <c r="B286" s="97" t="s">
        <v>398</v>
      </c>
      <c r="C286" s="87" t="s">
        <v>436</v>
      </c>
      <c r="D286" s="79" t="s">
        <v>22</v>
      </c>
      <c r="E286" s="80"/>
      <c r="F286" s="80"/>
    </row>
    <row r="287" spans="2:6" ht="40.5" customHeight="1">
      <c r="B287" s="99"/>
      <c r="C287" s="86" t="s">
        <v>399</v>
      </c>
      <c r="D287" s="82"/>
      <c r="E287" s="77"/>
      <c r="F287" s="77"/>
    </row>
    <row r="288" spans="2:6" ht="40.5" customHeight="1">
      <c r="B288" s="99"/>
      <c r="C288" s="86" t="s">
        <v>400</v>
      </c>
      <c r="D288" s="82"/>
      <c r="E288" s="77"/>
      <c r="F288" s="77"/>
    </row>
    <row r="289" spans="2:6" ht="40.5" customHeight="1">
      <c r="B289" s="97" t="s">
        <v>401</v>
      </c>
      <c r="C289" s="87" t="s">
        <v>402</v>
      </c>
      <c r="D289" s="79" t="s">
        <v>22</v>
      </c>
      <c r="E289" s="80"/>
      <c r="F289" s="80"/>
    </row>
    <row r="290" spans="2:6" ht="40.5" customHeight="1">
      <c r="B290" s="97" t="s">
        <v>403</v>
      </c>
      <c r="C290" s="87" t="s">
        <v>404</v>
      </c>
      <c r="D290" s="79" t="s">
        <v>22</v>
      </c>
      <c r="E290" s="80"/>
      <c r="F290" s="80"/>
    </row>
    <row r="291" spans="2:6" ht="40.5" customHeight="1">
      <c r="B291" s="97" t="s">
        <v>405</v>
      </c>
      <c r="C291" s="87" t="s">
        <v>406</v>
      </c>
      <c r="D291" s="79" t="s">
        <v>22</v>
      </c>
      <c r="E291" s="80"/>
      <c r="F291" s="80"/>
    </row>
    <row r="292" spans="2:6" ht="40.5" customHeight="1">
      <c r="B292" s="97" t="s">
        <v>407</v>
      </c>
      <c r="C292" s="87" t="s">
        <v>408</v>
      </c>
      <c r="D292" s="79" t="s">
        <v>22</v>
      </c>
      <c r="E292" s="80"/>
      <c r="F292" s="80"/>
    </row>
    <row r="293" spans="2:6" ht="40.5" customHeight="1">
      <c r="B293" s="97" t="s">
        <v>409</v>
      </c>
      <c r="C293" s="87" t="s">
        <v>410</v>
      </c>
      <c r="D293" s="79" t="s">
        <v>22</v>
      </c>
      <c r="E293" s="80"/>
      <c r="F293" s="80"/>
    </row>
    <row r="294" spans="2:6" ht="40.5" customHeight="1">
      <c r="B294" s="97" t="s">
        <v>411</v>
      </c>
      <c r="C294" s="87" t="s">
        <v>412</v>
      </c>
      <c r="D294" s="79" t="s">
        <v>22</v>
      </c>
      <c r="E294" s="80"/>
      <c r="F294" s="80"/>
    </row>
    <row r="295" spans="2:6" ht="40.5" customHeight="1">
      <c r="B295" s="97" t="s">
        <v>413</v>
      </c>
      <c r="C295" s="87" t="s">
        <v>414</v>
      </c>
      <c r="D295" s="79" t="s">
        <v>22</v>
      </c>
      <c r="E295" s="80"/>
      <c r="F295" s="80"/>
    </row>
    <row r="296" spans="2:6" ht="40.5" customHeight="1">
      <c r="B296" s="99"/>
      <c r="C296" s="86" t="s">
        <v>415</v>
      </c>
      <c r="D296" s="82"/>
      <c r="E296" s="77"/>
      <c r="F296" s="77"/>
    </row>
    <row r="297" spans="2:6" ht="40.5" customHeight="1">
      <c r="B297" s="97" t="s">
        <v>416</v>
      </c>
      <c r="C297" s="87" t="s">
        <v>402</v>
      </c>
      <c r="D297" s="79" t="s">
        <v>22</v>
      </c>
      <c r="E297" s="80"/>
      <c r="F297" s="80"/>
    </row>
    <row r="298" spans="2:6" ht="40.5" customHeight="1">
      <c r="B298" s="97" t="s">
        <v>417</v>
      </c>
      <c r="C298" s="87" t="s">
        <v>404</v>
      </c>
      <c r="D298" s="79" t="s">
        <v>22</v>
      </c>
      <c r="E298" s="80"/>
      <c r="F298" s="80"/>
    </row>
    <row r="299" spans="2:6" ht="40.5" customHeight="1">
      <c r="B299" s="97" t="s">
        <v>418</v>
      </c>
      <c r="C299" s="87" t="s">
        <v>406</v>
      </c>
      <c r="D299" s="79" t="s">
        <v>22</v>
      </c>
      <c r="E299" s="80"/>
      <c r="F299" s="80"/>
    </row>
    <row r="300" spans="2:6" ht="40.5" customHeight="1">
      <c r="B300" s="97" t="s">
        <v>419</v>
      </c>
      <c r="C300" s="87" t="s">
        <v>408</v>
      </c>
      <c r="D300" s="79" t="s">
        <v>22</v>
      </c>
      <c r="E300" s="80"/>
      <c r="F300" s="80"/>
    </row>
    <row r="301" spans="2:6" ht="40.5" customHeight="1">
      <c r="B301" s="97" t="s">
        <v>420</v>
      </c>
      <c r="C301" s="87" t="s">
        <v>410</v>
      </c>
      <c r="D301" s="79" t="s">
        <v>22</v>
      </c>
      <c r="E301" s="80"/>
      <c r="F301" s="80"/>
    </row>
    <row r="302" spans="2:6" ht="40.5" customHeight="1">
      <c r="B302" s="97" t="s">
        <v>421</v>
      </c>
      <c r="C302" s="92" t="s">
        <v>412</v>
      </c>
      <c r="D302" s="79" t="s">
        <v>22</v>
      </c>
      <c r="E302" s="80"/>
      <c r="F302" s="80"/>
    </row>
    <row r="303" spans="2:6" ht="40.5" customHeight="1">
      <c r="B303" s="99"/>
      <c r="C303" s="86" t="s">
        <v>422</v>
      </c>
      <c r="D303" s="82"/>
      <c r="E303" s="77"/>
      <c r="F303" s="77"/>
    </row>
    <row r="304" spans="2:6" ht="40.5" customHeight="1">
      <c r="B304" s="97" t="s">
        <v>423</v>
      </c>
      <c r="C304" s="87" t="s">
        <v>402</v>
      </c>
      <c r="D304" s="79" t="s">
        <v>22</v>
      </c>
      <c r="E304" s="80"/>
      <c r="F304" s="80"/>
    </row>
    <row r="305" spans="2:6" ht="49.5" customHeight="1">
      <c r="B305" s="97" t="s">
        <v>424</v>
      </c>
      <c r="C305" s="87" t="s">
        <v>425</v>
      </c>
      <c r="D305" s="79" t="s">
        <v>22</v>
      </c>
      <c r="E305" s="80"/>
      <c r="F305" s="80"/>
    </row>
    <row r="306" spans="2:6" ht="39.75" customHeight="1">
      <c r="B306" s="99"/>
      <c r="C306" s="86" t="s">
        <v>426</v>
      </c>
      <c r="D306" s="82"/>
      <c r="E306" s="77"/>
      <c r="F306" s="77"/>
    </row>
    <row r="307" spans="2:6" ht="38.25" customHeight="1">
      <c r="B307" s="97" t="s">
        <v>427</v>
      </c>
      <c r="C307" s="87" t="s">
        <v>402</v>
      </c>
      <c r="D307" s="79" t="s">
        <v>22</v>
      </c>
      <c r="E307" s="80"/>
      <c r="F307" s="80"/>
    </row>
    <row r="308" spans="2:6" ht="34.5" customHeight="1">
      <c r="B308" s="97" t="s">
        <v>428</v>
      </c>
      <c r="C308" s="87" t="s">
        <v>425</v>
      </c>
      <c r="D308" s="79" t="s">
        <v>22</v>
      </c>
      <c r="E308" s="80"/>
      <c r="F308" s="80"/>
    </row>
    <row r="311" ht="15">
      <c r="B311" s="46"/>
    </row>
    <row r="312" spans="2:3" ht="15">
      <c r="B312" s="46"/>
      <c r="C312" s="47"/>
    </row>
    <row r="313" ht="15">
      <c r="B313" s="46"/>
    </row>
    <row r="314" spans="2:4" ht="15">
      <c r="B314" s="46"/>
      <c r="C314" s="46"/>
      <c r="D314" s="48"/>
    </row>
    <row r="315" ht="15">
      <c r="B315" s="49"/>
    </row>
    <row r="316" ht="15">
      <c r="C316" s="49"/>
    </row>
    <row r="317" ht="15">
      <c r="C317" s="49"/>
    </row>
  </sheetData>
  <sheetProtection/>
  <mergeCells count="3">
    <mergeCell ref="E5:F5"/>
    <mergeCell ref="A7:H7"/>
    <mergeCell ref="B215:F2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2"/>
  <headerFooter alignWithMargins="0">
    <oddFooter>&amp;C&amp;"Times New Roman,Normalny"Strona &amp;P&amp;R&amp;"Times New Roman,Normalny"pieczęć i podpis osoby (osób) upoważnionej
do reprezentowania wykonawcy
</oddFooter>
  </headerFooter>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N41"/>
  <sheetViews>
    <sheetView showGridLines="0" view="pageBreakPreview" zoomScale="90" zoomScaleNormal="90" zoomScaleSheetLayoutView="90" zoomScalePageLayoutView="85" workbookViewId="0" topLeftCell="A1">
      <selection activeCell="C48" sqref="C48"/>
    </sheetView>
  </sheetViews>
  <sheetFormatPr defaultColWidth="9.00390625" defaultRowHeight="12.75"/>
  <cols>
    <col min="1" max="1" width="5.375" style="101" customWidth="1"/>
    <col min="2" max="2" width="10.375" style="106" customWidth="1"/>
    <col min="3" max="3" width="74.875" style="101" customWidth="1"/>
    <col min="4" max="4" width="18.75390625" style="101" customWidth="1"/>
    <col min="5" max="5" width="32.875" style="101" customWidth="1"/>
    <col min="6" max="6" width="31.00390625" style="101" customWidth="1"/>
    <col min="7" max="7" width="21.125" style="101" customWidth="1"/>
    <col min="8" max="8" width="21.75390625" style="101" customWidth="1"/>
    <col min="9" max="9" width="2.00390625" style="101" hidden="1" customWidth="1"/>
    <col min="10" max="10" width="15.875" style="101" customWidth="1"/>
    <col min="11" max="11" width="15.875" style="104" customWidth="1"/>
    <col min="12" max="12" width="15.875" style="101" customWidth="1"/>
    <col min="13" max="14" width="14.25390625" style="101" customWidth="1"/>
    <col min="15" max="15" width="15.25390625" style="101" customWidth="1"/>
    <col min="16" max="16384" width="9.125" style="101" customWidth="1"/>
  </cols>
  <sheetData>
    <row r="1" spans="2:14" ht="15.75">
      <c r="B1" s="102"/>
      <c r="C1" s="101" t="str">
        <f>'formularz oferty'!D4</f>
        <v>DFP.271.19.2022.ADB</v>
      </c>
      <c r="H1" s="103" t="s">
        <v>8</v>
      </c>
      <c r="M1" s="105"/>
      <c r="N1" s="105"/>
    </row>
    <row r="2" ht="15.75">
      <c r="H2" s="103" t="s">
        <v>7</v>
      </c>
    </row>
    <row r="3" spans="2:11" ht="15.75">
      <c r="B3" s="107" t="s">
        <v>4</v>
      </c>
      <c r="C3" s="108">
        <v>2</v>
      </c>
      <c r="D3" s="109" t="s">
        <v>5</v>
      </c>
      <c r="E3" s="110"/>
      <c r="F3" s="111"/>
      <c r="G3" s="110"/>
      <c r="H3" s="110"/>
      <c r="K3" s="101"/>
    </row>
    <row r="4" spans="2:11" ht="15.75">
      <c r="B4" s="107"/>
      <c r="C4" s="111"/>
      <c r="D4" s="109"/>
      <c r="E4" s="110"/>
      <c r="F4" s="111"/>
      <c r="G4" s="110"/>
      <c r="H4" s="110"/>
      <c r="K4" s="101"/>
    </row>
    <row r="5" spans="1:11" ht="15.75">
      <c r="A5" s="112"/>
      <c r="B5" s="107"/>
      <c r="C5" s="113"/>
      <c r="D5" s="114" t="s">
        <v>0</v>
      </c>
      <c r="E5" s="165">
        <f>SUM(H9:H9)</f>
        <v>0</v>
      </c>
      <c r="F5" s="166"/>
      <c r="K5" s="101"/>
    </row>
    <row r="6" spans="2:11" ht="15.75">
      <c r="B6" s="107"/>
      <c r="K6" s="101"/>
    </row>
    <row r="7" spans="1:8" s="112" customFormat="1" ht="19.5" customHeight="1">
      <c r="A7" s="161" t="s">
        <v>15</v>
      </c>
      <c r="B7" s="161"/>
      <c r="C7" s="161"/>
      <c r="D7" s="161"/>
      <c r="E7" s="161"/>
      <c r="F7" s="161"/>
      <c r="G7" s="161"/>
      <c r="H7" s="161"/>
    </row>
    <row r="8" spans="1:8" ht="31.5">
      <c r="A8" s="50" t="s">
        <v>6</v>
      </c>
      <c r="B8" s="115"/>
      <c r="C8" s="167" t="s">
        <v>439</v>
      </c>
      <c r="D8" s="167"/>
      <c r="E8" s="167"/>
      <c r="F8" s="168"/>
      <c r="G8" s="51" t="s">
        <v>14</v>
      </c>
      <c r="H8" s="50" t="s">
        <v>82</v>
      </c>
    </row>
    <row r="9" spans="1:8" ht="69.75" customHeight="1">
      <c r="A9" s="121">
        <v>1</v>
      </c>
      <c r="B9" s="169" t="s">
        <v>440</v>
      </c>
      <c r="C9" s="170"/>
      <c r="D9" s="170"/>
      <c r="E9" s="170"/>
      <c r="F9" s="171"/>
      <c r="G9" s="61">
        <v>0</v>
      </c>
      <c r="H9" s="59">
        <f>G9*12</f>
        <v>0</v>
      </c>
    </row>
    <row r="11" spans="2:6" ht="15.75">
      <c r="B11" s="161" t="s">
        <v>438</v>
      </c>
      <c r="C11" s="161"/>
      <c r="D11" s="161"/>
      <c r="E11" s="161"/>
      <c r="F11" s="161"/>
    </row>
    <row r="12" spans="2:6" ht="38.25" customHeight="1">
      <c r="B12" s="74" t="s">
        <v>16</v>
      </c>
      <c r="C12" s="74" t="s">
        <v>17</v>
      </c>
      <c r="D12" s="74" t="s">
        <v>18</v>
      </c>
      <c r="E12" s="74" t="s">
        <v>19</v>
      </c>
      <c r="F12" s="74" t="s">
        <v>20</v>
      </c>
    </row>
    <row r="13" spans="2:6" ht="15.75">
      <c r="B13" s="75"/>
      <c r="C13" s="76" t="s">
        <v>21</v>
      </c>
      <c r="D13" s="77"/>
      <c r="E13" s="77"/>
      <c r="F13" s="77"/>
    </row>
    <row r="14" spans="2:6" ht="56.25" customHeight="1">
      <c r="B14" s="116">
        <v>1</v>
      </c>
      <c r="C14" s="80" t="s">
        <v>441</v>
      </c>
      <c r="D14" s="116" t="s">
        <v>22</v>
      </c>
      <c r="E14" s="80"/>
      <c r="F14" s="80"/>
    </row>
    <row r="15" spans="2:6" ht="30.75" customHeight="1">
      <c r="B15" s="116">
        <v>2</v>
      </c>
      <c r="C15" s="80" t="s">
        <v>442</v>
      </c>
      <c r="D15" s="116" t="s">
        <v>22</v>
      </c>
      <c r="E15" s="80"/>
      <c r="F15" s="80"/>
    </row>
    <row r="16" spans="2:6" ht="21" customHeight="1">
      <c r="B16" s="116">
        <v>3</v>
      </c>
      <c r="C16" s="80" t="s">
        <v>23</v>
      </c>
      <c r="D16" s="116" t="s">
        <v>22</v>
      </c>
      <c r="E16" s="80"/>
      <c r="F16" s="80"/>
    </row>
    <row r="17" spans="2:6" ht="22.5" customHeight="1">
      <c r="B17" s="116">
        <v>4</v>
      </c>
      <c r="C17" s="80" t="s">
        <v>24</v>
      </c>
      <c r="D17" s="116" t="s">
        <v>22</v>
      </c>
      <c r="E17" s="80"/>
      <c r="F17" s="80"/>
    </row>
    <row r="18" spans="2:6" ht="23.25" customHeight="1">
      <c r="B18" s="116">
        <v>5</v>
      </c>
      <c r="C18" s="80" t="s">
        <v>25</v>
      </c>
      <c r="D18" s="116" t="s">
        <v>22</v>
      </c>
      <c r="E18" s="80"/>
      <c r="F18" s="80"/>
    </row>
    <row r="19" spans="2:6" ht="15.75">
      <c r="B19" s="116">
        <v>6</v>
      </c>
      <c r="C19" s="80" t="s">
        <v>443</v>
      </c>
      <c r="D19" s="116" t="s">
        <v>22</v>
      </c>
      <c r="E19" s="80"/>
      <c r="F19" s="80"/>
    </row>
    <row r="20" spans="2:6" ht="31.5">
      <c r="B20" s="116">
        <v>7</v>
      </c>
      <c r="C20" s="80" t="s">
        <v>26</v>
      </c>
      <c r="D20" s="116" t="s">
        <v>22</v>
      </c>
      <c r="E20" s="80"/>
      <c r="F20" s="80"/>
    </row>
    <row r="21" spans="2:6" ht="31.5">
      <c r="B21" s="116">
        <v>8</v>
      </c>
      <c r="C21" s="80" t="s">
        <v>444</v>
      </c>
      <c r="D21" s="116" t="s">
        <v>22</v>
      </c>
      <c r="E21" s="80"/>
      <c r="F21" s="80"/>
    </row>
    <row r="22" spans="2:6" ht="15.75">
      <c r="B22" s="74"/>
      <c r="C22" s="76" t="s">
        <v>27</v>
      </c>
      <c r="D22" s="74"/>
      <c r="E22" s="76"/>
      <c r="F22" s="76"/>
    </row>
    <row r="23" spans="2:6" ht="41.25" customHeight="1">
      <c r="B23" s="116">
        <v>9</v>
      </c>
      <c r="C23" s="80" t="s">
        <v>445</v>
      </c>
      <c r="D23" s="116" t="s">
        <v>22</v>
      </c>
      <c r="E23" s="80"/>
      <c r="F23" s="80"/>
    </row>
    <row r="24" spans="2:6" ht="31.5">
      <c r="B24" s="122">
        <v>10</v>
      </c>
      <c r="C24" s="123" t="s">
        <v>446</v>
      </c>
      <c r="D24" s="122" t="s">
        <v>22</v>
      </c>
      <c r="E24" s="123"/>
      <c r="F24" s="123"/>
    </row>
    <row r="25" spans="2:6" ht="31.5">
      <c r="B25" s="116">
        <v>11</v>
      </c>
      <c r="C25" s="80" t="s">
        <v>447</v>
      </c>
      <c r="D25" s="116" t="s">
        <v>22</v>
      </c>
      <c r="E25" s="80"/>
      <c r="F25" s="80"/>
    </row>
    <row r="26" spans="2:6" ht="83.25" customHeight="1">
      <c r="B26" s="116">
        <v>12</v>
      </c>
      <c r="C26" s="80" t="s">
        <v>448</v>
      </c>
      <c r="D26" s="117" t="s">
        <v>449</v>
      </c>
      <c r="E26" s="80"/>
      <c r="F26" s="80" t="s">
        <v>28</v>
      </c>
    </row>
    <row r="27" spans="2:6" ht="31.5">
      <c r="B27" s="116">
        <v>13</v>
      </c>
      <c r="C27" s="80" t="s">
        <v>29</v>
      </c>
      <c r="D27" s="116" t="s">
        <v>22</v>
      </c>
      <c r="E27" s="80"/>
      <c r="F27" s="80"/>
    </row>
    <row r="28" spans="2:6" ht="31.5">
      <c r="B28" s="116">
        <v>14</v>
      </c>
      <c r="C28" s="80" t="s">
        <v>30</v>
      </c>
      <c r="D28" s="116" t="s">
        <v>22</v>
      </c>
      <c r="E28" s="80"/>
      <c r="F28" s="80"/>
    </row>
    <row r="29" spans="2:6" ht="48.75" customHeight="1">
      <c r="B29" s="116">
        <v>15</v>
      </c>
      <c r="C29" s="80" t="s">
        <v>450</v>
      </c>
      <c r="D29" s="116" t="s">
        <v>22</v>
      </c>
      <c r="E29" s="80"/>
      <c r="F29" s="80"/>
    </row>
    <row r="30" spans="2:6" ht="15.75">
      <c r="B30" s="116">
        <v>16</v>
      </c>
      <c r="C30" s="80" t="s">
        <v>451</v>
      </c>
      <c r="D30" s="116" t="s">
        <v>22</v>
      </c>
      <c r="E30" s="80"/>
      <c r="F30" s="80"/>
    </row>
    <row r="31" spans="2:6" ht="77.25" customHeight="1">
      <c r="B31" s="116">
        <v>17</v>
      </c>
      <c r="C31" s="80" t="s">
        <v>452</v>
      </c>
      <c r="D31" s="117" t="s">
        <v>449</v>
      </c>
      <c r="E31" s="80"/>
      <c r="F31" s="80" t="s">
        <v>28</v>
      </c>
    </row>
    <row r="32" spans="2:6" ht="47.25">
      <c r="B32" s="122">
        <v>18</v>
      </c>
      <c r="C32" s="123" t="s">
        <v>453</v>
      </c>
      <c r="D32" s="125" t="s">
        <v>454</v>
      </c>
      <c r="E32" s="123"/>
      <c r="F32" s="123"/>
    </row>
    <row r="33" spans="2:6" ht="47.25">
      <c r="B33" s="116">
        <v>19</v>
      </c>
      <c r="C33" s="80" t="s">
        <v>455</v>
      </c>
      <c r="D33" s="116" t="s">
        <v>22</v>
      </c>
      <c r="E33" s="80"/>
      <c r="F33" s="80"/>
    </row>
    <row r="34" spans="2:6" ht="15.75">
      <c r="B34" s="74"/>
      <c r="C34" s="124" t="s">
        <v>31</v>
      </c>
      <c r="D34" s="74"/>
      <c r="E34" s="76"/>
      <c r="F34" s="76"/>
    </row>
    <row r="35" spans="2:6" ht="47.25">
      <c r="B35" s="116">
        <v>20</v>
      </c>
      <c r="C35" s="80" t="s">
        <v>32</v>
      </c>
      <c r="D35" s="116" t="s">
        <v>22</v>
      </c>
      <c r="E35" s="80"/>
      <c r="F35" s="80"/>
    </row>
    <row r="36" spans="2:6" ht="47.25">
      <c r="B36" s="116">
        <v>21</v>
      </c>
      <c r="C36" s="80" t="s">
        <v>33</v>
      </c>
      <c r="D36" s="116" t="s">
        <v>22</v>
      </c>
      <c r="E36" s="80"/>
      <c r="F36" s="80"/>
    </row>
    <row r="37" spans="2:6" ht="47.25">
      <c r="B37" s="118">
        <v>22</v>
      </c>
      <c r="C37" s="92" t="s">
        <v>456</v>
      </c>
      <c r="D37" s="118" t="s">
        <v>22</v>
      </c>
      <c r="E37" s="80"/>
      <c r="F37" s="80"/>
    </row>
    <row r="38" ht="35.25" customHeight="1"/>
    <row r="39" ht="1.5" customHeight="1">
      <c r="B39" s="119"/>
    </row>
    <row r="40" spans="2:3" ht="15.75" hidden="1">
      <c r="B40" s="119"/>
      <c r="C40" s="120"/>
    </row>
    <row r="41" ht="15.75">
      <c r="B41" s="119"/>
    </row>
  </sheetData>
  <sheetProtection/>
  <mergeCells count="5">
    <mergeCell ref="E5:F5"/>
    <mergeCell ref="A7:H7"/>
    <mergeCell ref="B11:F11"/>
    <mergeCell ref="C8:F8"/>
    <mergeCell ref="B9:F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2"/>
  <headerFooter alignWithMargins="0">
    <oddFooter>&amp;C&amp;"Times New Roman,Normalny"Strona &amp;P&amp;R&amp;"Times New Roman,Normalny"pieczęć i podpis osoby (osób) upoważnionej
do reprezentowania wykonawcy
</oddFooter>
  </headerFooter>
  <rowBreaks count="1" manualBreakCount="1">
    <brk id="2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2021-07-12T07:42:50Z</cp:lastPrinted>
  <dcterms:created xsi:type="dcterms:W3CDTF">2003-05-16T10:10:29Z</dcterms:created>
  <dcterms:modified xsi:type="dcterms:W3CDTF">2022-03-14T08:12:05Z</dcterms:modified>
  <cp:category/>
  <cp:version/>
  <cp:contentType/>
  <cp:contentStatus/>
</cp:coreProperties>
</file>