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27" activeTab="0"/>
  </bookViews>
  <sheets>
    <sheet name="CZĘŚĆ 1" sheetId="1" r:id="rId1"/>
    <sheet name="CZĘŚĆ 2" sheetId="2" r:id="rId2"/>
    <sheet name="CZĘŚĆ 3" sheetId="3" r:id="rId3"/>
    <sheet name="Arkusz2" sheetId="4" state="hidden" r:id="rId4"/>
    <sheet name="Arkusz3" sheetId="5" state="hidden" r:id="rId5"/>
  </sheets>
  <definedNames>
    <definedName name="_xlnm._FilterDatabase" localSheetId="0" hidden="1">'CZĘŚĆ 1'!$A$2:$U$47</definedName>
  </definedNames>
  <calcPr fullCalcOnLoad="1"/>
</workbook>
</file>

<file path=xl/sharedStrings.xml><?xml version="1.0" encoding="utf-8"?>
<sst xmlns="http://schemas.openxmlformats.org/spreadsheetml/2006/main" count="240" uniqueCount="96">
  <si>
    <t>Lp.</t>
  </si>
  <si>
    <t>Jedostka miary</t>
  </si>
  <si>
    <t xml:space="preserve">Ilość </t>
  </si>
  <si>
    <t>Cena jedno-stkowa netto</t>
  </si>
  <si>
    <t>Wartość netto</t>
  </si>
  <si>
    <t>Wartość brutto</t>
  </si>
  <si>
    <t>Część cenowa Formularza</t>
  </si>
  <si>
    <t>szt.</t>
  </si>
  <si>
    <t>Rodzaj odzieży</t>
  </si>
  <si>
    <t>Stawka podatku VAT</t>
  </si>
  <si>
    <t>para</t>
  </si>
  <si>
    <r>
      <t xml:space="preserve">Produkt oferowany przez Wykonawcę - </t>
    </r>
    <r>
      <rPr>
        <b/>
        <u val="single"/>
        <sz val="10"/>
        <rFont val="Calibri"/>
        <family val="2"/>
      </rPr>
      <t>należy wypełnić</t>
    </r>
    <r>
      <rPr>
        <b/>
        <sz val="10"/>
        <rFont val="Calibri"/>
        <family val="2"/>
      </rPr>
      <t xml:space="preserve"> </t>
    </r>
  </si>
  <si>
    <t>STZiT</t>
  </si>
  <si>
    <t>Budynek Biurowy</t>
  </si>
  <si>
    <t>Gmach Główny</t>
  </si>
  <si>
    <t>Sekcja Archiwum</t>
  </si>
  <si>
    <t>Sekcja Poczty Wewnętrznej</t>
  </si>
  <si>
    <t>Budynek Stołówki Centralnej PW</t>
  </si>
  <si>
    <t>Pałacyk Rektorski</t>
  </si>
  <si>
    <t>Dział Inwentaryzacji</t>
  </si>
  <si>
    <r>
      <rPr>
        <b/>
        <sz val="10"/>
        <rFont val="Calibri"/>
        <family val="2"/>
      </rPr>
      <t>Kurtka ciepłochronna</t>
    </r>
    <r>
      <rPr>
        <sz val="10"/>
        <rFont val="Calibri"/>
        <family val="2"/>
      </rPr>
      <t xml:space="preserve"> w kolorze oliwkowym / khaki składająca się z kurtki oraz podpinki. Wykonana z tkaniny, która ma za zadanie chronić użytkownika przed niekorzystnymi warunkami atmosferycznymi (zimno, wiatr, deszcz). Góra kurtki wykończona jest stójką, do której za pomocą zamka błyskawicznego dopinany jest kaptur. Kurtka posiada dwie kieszenie wpuszczane z patką na napy oraz dwie kieszenie skośne zapinane na suwak. Podpinka dopinana jest do kurtki za pomocą zamków błyskawicznych. Skład tkaniny kurtki:  100% poliester. Skład tkaniny podpinki: 65% poliester, 35% bawełna. Kurtki są przeznaczone dla mężczyzn oraz kobiet więc rozmiarówka i krój musi być dopasowana dla każdej osoby indywidualnie i musi zostać zdjęta przed przystąpieniem do realizacji zlecenia.   </t>
    </r>
  </si>
  <si>
    <r>
      <rPr>
        <b/>
        <sz val="10"/>
        <rFont val="Calibri"/>
        <family val="2"/>
      </rPr>
      <t>Pasek skórzany</t>
    </r>
    <r>
      <rPr>
        <sz val="10"/>
        <rFont val="Calibri"/>
        <family val="2"/>
      </rPr>
      <t xml:space="preserve"> w kolorze czarnym, klasyczna klamra, szerokość 35mm (+/- 2mm), dostępne minimum 4 różne długości (obwód osoby od ok 85cm do ok 140cm)</t>
    </r>
  </si>
  <si>
    <r>
      <rPr>
        <b/>
        <sz val="10"/>
        <rFont val="Calibri"/>
        <family val="2"/>
      </rPr>
      <t>Krawat bezpieczny</t>
    </r>
    <r>
      <rPr>
        <sz val="10"/>
        <rFont val="Calibri"/>
        <family val="2"/>
      </rPr>
      <t xml:space="preserve"> w kolorze oliwkowym / khaki, 4 rozmiary do wyboru (45cm, 50cm, 55cm, 60cm), rozmiar może się różnić +/- 2cm. Materiał, z którego wykonany jest krawat powinien dobrze się układać, być elastyczny i zachowywać swój kształt. Skład tkaniny: 100% poliester.  </t>
    </r>
  </si>
  <si>
    <r>
      <rPr>
        <b/>
        <sz val="10"/>
        <rFont val="Calibri"/>
        <family val="2"/>
      </rPr>
      <t>Koszulo-bluza z krótkim rękawem</t>
    </r>
    <r>
      <rPr>
        <sz val="10"/>
        <rFont val="Calibri"/>
        <family val="2"/>
      </rPr>
      <t xml:space="preserve"> w kolorze oliwkowym / khaki, klasyczna, z dwoma kieszonkami na klatce. Koszula zapinana na guziki zbliżone kolorystycznie do materiału. Materiał, z którego wykonana jest koszula powinien dobrze się układać, być elastyczny i oddychający oraz zachowywać swój kształt. Skład tkaniny: 55% bawełna, 45% poliester. Koszule są przeznaczone dla mężczyzn oraz kobiet więc rozmiarówka i krój musi być dopasowana dla każdej osoby indywidualnie i musi zostać zdjęta przed przystąpieniem do realizacji zlecenia.   </t>
    </r>
  </si>
  <si>
    <r>
      <rPr>
        <b/>
        <sz val="10"/>
        <rFont val="Calibri"/>
        <family val="2"/>
      </rPr>
      <t>Koszulo-bluza z długim rękawem</t>
    </r>
    <r>
      <rPr>
        <sz val="10"/>
        <rFont val="Calibri"/>
        <family val="2"/>
      </rPr>
      <t xml:space="preserve"> w kolorze oliwkowym / khaki, klasyczna, z dwoma kieszonkami na klatce. Długi rękaw zakończony mankietem z regulacją zapięcia na guzik. Koszula zapinana na guziki zbliżone kolorystycznie do materiału.  Materiał, z którego wykonana jest koszula powinien dobrze się układać, być elastyczny i oddychający oraz zachowywać swój kształt. Skład tkaniny: 55% bawełna, 45% poliester. Koszule są przeznaczone dla mężczyzn oraz kobiet więc rozmiarówka i krój musi być dopasowana dla każdej osoby indywidualnie i musi zostać zdjęta przed przystąpieniem do realizacji zlecenia.   </t>
    </r>
  </si>
  <si>
    <r>
      <rPr>
        <b/>
        <sz val="10"/>
        <rFont val="Calibri"/>
        <family val="2"/>
      </rPr>
      <t>Bluza polarowa</t>
    </r>
    <r>
      <rPr>
        <sz val="10"/>
        <rFont val="Calibri"/>
        <family val="2"/>
      </rPr>
      <t xml:space="preserve"> ciepłochronna w kolorze oliwkowym / khaki. Bluza posiada wysoki kołnierz, dwie kieszenie zapinane na zamki błyskawiczne, wzmocnienia tkaninowe na karczku i rękawach, ściągacze ze stoperami w dolnej części bluzy. Skład tkaniny: dzianina polarowa (min. 355 gr/m²) 100% poliester. Bluzy są przeznaczone dla mężczyzn oraz kobiet więc rozmiarówka i krój musi być dopasowana dla każdej osoby indywidualnie i musi zostać zdjęta przed przystąpieniem do realizacji zlecenia. </t>
    </r>
  </si>
  <si>
    <r>
      <rPr>
        <b/>
        <sz val="10"/>
        <rFont val="Calibri"/>
        <family val="2"/>
      </rPr>
      <t>Kamizelka polarowa</t>
    </r>
    <r>
      <rPr>
        <sz val="10"/>
        <rFont val="Calibri"/>
        <family val="2"/>
      </rPr>
      <t xml:space="preserve"> ciepłochronna w kolorze oliwkowym / khaki. Kamizelka posiada wysoki kołnierz, dwie kieszenie zapinane na zamki błyskawiczne, wzmocnienia tkaninowe na karczku, ściągacze ze stoperami w dolnej części kamizelki. Skład tkaniny: dzianina polarowa (min. 355 gr/m²) 100% poliester. Kamizelki są przeznaczone dla mężczyzn oraz kobiet więc rozmiarówka i krój musi być dopasowana dla każdej osoby indywidualnie i musi zostać zdjęta przed przystąpieniem do realizacji zlecenia. </t>
    </r>
  </si>
  <si>
    <r>
      <rPr>
        <b/>
        <sz val="10"/>
        <rFont val="Calibri"/>
        <family val="2"/>
      </rPr>
      <t>Czapka letnia z daszkiem</t>
    </r>
    <r>
      <rPr>
        <sz val="10"/>
        <rFont val="Calibri"/>
        <family val="2"/>
      </rPr>
      <t>, typu baseball'ówka, usztywniony daszek, czapka w całości wykonana z pełnego materiału w kolorze oliwkowym / khaki. Możliwość regulacji obwodu głowy.</t>
    </r>
  </si>
  <si>
    <r>
      <rPr>
        <b/>
        <sz val="10"/>
        <rFont val="Calibri"/>
        <family val="2"/>
      </rPr>
      <t>Czapka zimowa</t>
    </r>
    <r>
      <rPr>
        <sz val="10"/>
        <rFont val="Calibri"/>
        <family val="2"/>
      </rPr>
      <t>, klasyczna, w kolorze oliwkowym / khaki, rozmiar uniwersalny, wykonana w 100% z tkaniny polarowej lub akrylowej.</t>
    </r>
  </si>
  <si>
    <r>
      <rPr>
        <b/>
        <sz val="10"/>
        <rFont val="Calibri"/>
        <family val="2"/>
      </rPr>
      <t>Czapka letnia z daszkiem</t>
    </r>
    <r>
      <rPr>
        <sz val="10"/>
        <rFont val="Calibri"/>
        <family val="2"/>
      </rPr>
      <t>, typu baseball'ówka, usztywniony daszek, czapka w całości wykonana z pełnego materiału w ciemnym kolorze. Możliwość regulacji obwodu głowy.</t>
    </r>
  </si>
  <si>
    <r>
      <rPr>
        <b/>
        <sz val="10"/>
        <rFont val="Calibri"/>
        <family val="2"/>
      </rPr>
      <t>Czapka zimowa,</t>
    </r>
    <r>
      <rPr>
        <sz val="10"/>
        <rFont val="Calibri"/>
        <family val="2"/>
      </rPr>
      <t xml:space="preserve"> klasyczna, w ciemnym kolorze, rozmiar uniwersalny, wykonana w 100% z tkaniny polarowej lub akrylowej.</t>
    </r>
  </si>
  <si>
    <r>
      <rPr>
        <b/>
        <sz val="10"/>
        <rFont val="Calibri"/>
        <family val="2"/>
      </rPr>
      <t>Rękawiczki bawełniane</t>
    </r>
    <r>
      <rPr>
        <sz val="10"/>
        <rFont val="Calibri"/>
        <family val="2"/>
      </rPr>
      <t>,  do ochrony dokumentów, fotografii i innych wartościowych przedmiotów przed brudem, chemikaliami, odciskami palców i tłuszczem. Skład materiału: 100% bawełna, kolor biały, rozciągliwe, dostępne w rozmiarach S, M, L, XL.</t>
    </r>
  </si>
  <si>
    <r>
      <rPr>
        <b/>
        <sz val="10"/>
        <rFont val="Calibri"/>
        <family val="2"/>
      </rPr>
      <t>Nauszniki ochronne przeciwhałasowe,</t>
    </r>
    <r>
      <rPr>
        <sz val="10"/>
        <rFont val="Calibri"/>
        <family val="2"/>
      </rPr>
      <t xml:space="preserve"> parametr tłumienia hałasu na poziomie 25-35 dB. Pałąk z możliwością regulacji do odpowiedniego dopasowania nauszników na głowie.Produkt powinien być wykonany z materiałów łatwych do czyszczenia i zarazem wytrzymałych. Produkt powinien spełniać normę EN-352-1:2002.</t>
    </r>
  </si>
  <si>
    <r>
      <rPr>
        <b/>
        <sz val="10"/>
        <rFont val="Calibri"/>
        <family val="2"/>
      </rPr>
      <t>Okulary ochronne</t>
    </r>
    <r>
      <rPr>
        <sz val="10"/>
        <rFont val="Calibri"/>
        <family val="2"/>
      </rPr>
      <t>; przeciwodpryskowe z boczną osłoną oka; soczewka wykonana z przeźroczystego poliwęglanu z bocznym zabezpieczeniem oka; zgodne z normami BHP: EN-166:2001</t>
    </r>
  </si>
  <si>
    <r>
      <rPr>
        <b/>
        <sz val="10"/>
        <rFont val="Calibri"/>
        <family val="2"/>
      </rPr>
      <t>Rękawice ochronne skórzano - tkaninowe</t>
    </r>
    <r>
      <rPr>
        <sz val="10"/>
        <rFont val="Calibri"/>
        <family val="2"/>
      </rPr>
      <t xml:space="preserve">.
Część chwytna oraz wierzchnia czubków palców i kciuka wykonana w całości z koziej skóry licowej. Część grzbietowa wraz z mankietem wykonana z  tkaniny bawełnianej. Dostępne rozmiary: 9-11. Produkt powinien spełniać normy EN 388 oraz EN420. </t>
    </r>
  </si>
  <si>
    <r>
      <rPr>
        <b/>
        <sz val="10"/>
        <rFont val="Calibri"/>
        <family val="2"/>
      </rPr>
      <t>Kamizelka ostrzegawcza,</t>
    </r>
    <r>
      <rPr>
        <sz val="10"/>
        <rFont val="Calibri"/>
        <family val="2"/>
      </rPr>
      <t xml:space="preserve"> materiał siateczkowy: 100% poliester,  jaskrawo żółty kolor materiału i odblaskowe taśmy. Zapinana na rzepy. Materiał wytrzymały na różne warunki pracy i zdatny do prania wg zaleceń producenta (min. 20 cykli). Rozmiary uniwersalne od M do 2XL. Produkt powinien spełniać normy: EN 340, EN 471(22)</t>
    </r>
  </si>
  <si>
    <r>
      <rPr>
        <b/>
        <sz val="10"/>
        <rFont val="Calibri"/>
        <family val="2"/>
      </rPr>
      <t>Półmaska przeciwpyłowa z zaworem</t>
    </r>
    <r>
      <rPr>
        <sz val="10"/>
        <rFont val="Calibri"/>
        <family val="2"/>
      </rPr>
      <t xml:space="preserve"> kierunkowym, trójwarstwowa, usztywnienie w części nosowej, mocne i wytrzymałe gumki utrzymujące maskę na twarzy. Produkt powinien spełniać normę EN 149:2001+A1:2009</t>
    </r>
  </si>
  <si>
    <t>BHP</t>
  </si>
  <si>
    <t>Dział Inwestycji i Remontów</t>
  </si>
  <si>
    <r>
      <rPr>
        <b/>
        <sz val="10"/>
        <rFont val="Calibri"/>
        <family val="2"/>
      </rPr>
      <t>Kask ochronny,</t>
    </r>
    <r>
      <rPr>
        <sz val="10"/>
        <rFont val="Calibri"/>
        <family val="2"/>
      </rPr>
      <t xml:space="preserve"> wykonany z tworzywa sztucznego o wysokich parametrach wytrzymałościowych, więżba plastikowa 6-punktowa, regulacja rozmiaru za pomocą pokrętła lub przesówna w zakresie 56-62cm, standardowy daszek oraz potnik, dostępny w kolorach: biały, żółty, zielony, niebieski, czerwony i pomarańczowy. Produkt powinien spełniać normę EN-397. </t>
    </r>
  </si>
  <si>
    <r>
      <rPr>
        <b/>
        <sz val="10"/>
        <rFont val="Calibri"/>
        <family val="2"/>
      </rPr>
      <t xml:space="preserve">Marynarka </t>
    </r>
    <r>
      <rPr>
        <sz val="10"/>
        <rFont val="Calibri"/>
        <family val="2"/>
      </rPr>
      <t xml:space="preserve">w kolorze oliwkowym / khaki, klasyczna z kołnierzem wykładanym i klapami, zapinana na guziki. Kieszenie dolne po obu stronach, a górna (butonierka) po lewej stronie.  Z tyłu dwie kontrafałdy oraz rozporki ułatwiające swobodne poruszanie się. Na lewym rękawie w odległości ok. 35-40mm od jego górnej krawędzi umieszczony haftowany emblemat w kształcie łuku z białym napisem "Politechnika Warszawska" na czarnym tle. Zdjęcie przedstawiające haftowany napis poniżej w tabeli. Materiał, z którego wykonana jest marynarka powinien dobrze się układać, być elastyczny i oddychający oraz zachowywać swój kształt. Skład tkaniny: gabardyna (480g/mb) 55% wełna, 45% poliester. Marynarki są przeznaczone dla mężczyzn oraz kobiet więc rozmiarówka i krój musi być dopasowana dla każdej osoby indywidualnie i musi zostać zdjęta przed przystąpieniem do realizacji zlecenia.   </t>
    </r>
  </si>
  <si>
    <r>
      <rPr>
        <b/>
        <sz val="10"/>
        <rFont val="Calibri"/>
        <family val="2"/>
      </rPr>
      <t>Spodnie</t>
    </r>
    <r>
      <rPr>
        <sz val="10"/>
        <rFont val="Calibri"/>
        <family val="2"/>
      </rPr>
      <t xml:space="preserve"> w kolorze oliwkowym / khaki, klasyczne,  w pasek o szerokości do 45mm, z kieszeniami wpuszczanymi z przodu, zapięcie na haftkę oraz guzik. Materiał, z którego wykonana jest marynarka powinien dobrze się układać, być elastyczny i oddychający oraz zachowywać swój kształt. Skład tkaniny: gabardyna (480g/mb) 55% wełna, 45% poliester. Spodnie są przeznaczone dla mężczyzn oraz kobiet więc rozmiarówka i krój musi być dopasowana dla każdej osoby indywidualnie i musi zostać zdjęta przed przystąpieniem do realizacji zlecenia.   </t>
    </r>
  </si>
  <si>
    <r>
      <rPr>
        <b/>
        <sz val="10"/>
        <rFont val="Calibri"/>
        <family val="2"/>
      </rPr>
      <t>Półbuty skórzane męskie</t>
    </r>
    <r>
      <rPr>
        <sz val="10"/>
        <rFont val="Calibri"/>
        <family val="2"/>
      </rPr>
      <t xml:space="preserve"> służbowe, wzór klasyczny, kolor czarny, sznurowane, wierzch z licowej skóry naturalnej, podszewka z dzianiny dystansowej, miękkie wykończenie kołnierza, wkładka przeciwpotna, podeszwa z kauczuku termoplastycznego, odporna na zginanie i ścieranie, antypoślizgowa. Buty dostępne w rozmiarach 40-47.</t>
    </r>
  </si>
  <si>
    <t>ZKR</t>
  </si>
  <si>
    <t xml:space="preserve">Nazwa handlowa:....................... Kod produktu:.............................. Producent: ………………….….….…..                                                                                   </t>
  </si>
  <si>
    <r>
      <rPr>
        <b/>
        <sz val="10"/>
        <rFont val="Calibri"/>
        <family val="2"/>
      </rPr>
      <t>Ubranie 2-częściowe - garnitur męski</t>
    </r>
    <r>
      <rPr>
        <sz val="10"/>
        <rFont val="Calibri"/>
        <family val="2"/>
      </rPr>
      <t xml:space="preserve"> w ciemnych kolorach w mikro wzór. Do wyboru przynajmniej 5 możliwych wzorów. Marynarka o klasycznym kroju, zapinana na dwa guziki. Posiada jedno lub dwa rozcięcia z tyłu oraz dwie kieszenie cięte zakończone patką oraz dwie kieszenie wewnętrzne. Spodnie o klasycznym kroju, posiadają dwie kieszenie po bokach oraz dwie zapinane na guzik. Rozporek zapinany na suwak. Garnitur wykonany z tkaniny (połączenie wełny, wiskozy, polierstru) odpornej na zagniecenia, łatwej w czyszczeniu i prasowaniu. Garnitury są przeznaczone dla mężczyzn o róznej budowie ciała więc rozmiarówka i krój musi być dopasowana dla każdej osoby indywidualnie i musi zostać zdjęta przed przystąpieniem do realizacji zlecenia.   </t>
    </r>
  </si>
  <si>
    <r>
      <rPr>
        <b/>
        <sz val="10"/>
        <rFont val="Calibri"/>
        <family val="2"/>
      </rPr>
      <t>Półbuty skórzane męskie eleganckie</t>
    </r>
    <r>
      <rPr>
        <sz val="10"/>
        <rFont val="Calibri"/>
        <family val="2"/>
      </rPr>
      <t>, minimum 3 wzory do wyboru, kolor czarny, sznurowane, wykonane z miękkiej skóry naturalnej, wkładka skórzana, podeszwa z kauczuku termoplastycznego, odporna na zginanie i ścieranie, antypoślizgowa. Buty dostępne w rozmiarach 40-47.</t>
    </r>
  </si>
  <si>
    <r>
      <rPr>
        <b/>
        <sz val="10"/>
        <rFont val="Calibri"/>
        <family val="2"/>
      </rPr>
      <t>Kurtka ciepłochronna, elegancka.</t>
    </r>
    <r>
      <rPr>
        <sz val="10"/>
        <rFont val="Calibri"/>
        <family val="2"/>
      </rPr>
      <t xml:space="preserve"> Wykonana z tkaniny, która ma za zadanie chronić użytkownika przed niekorzystnymi warunkami atmosferycznymi (zimno, wiatr, deszcz). Góra kurtki wykończona jest stójką. Kurtka posiada dwie kieszenie wpuszczane z patką na napy oraz dwie kieszenie skośne zapinane na suwak. Skład tkaniny kurtki:  100% poliester. Kurtki są przeznaczone dla mężczyzn o róznej budowie ciała więc rozmiarówka i krój musi być dopasowana dla każdej osoby indywidualnie i musi zostać zdjęta przed przystąpieniem do realizacji zlecenia.   </t>
    </r>
  </si>
  <si>
    <r>
      <rPr>
        <b/>
        <sz val="10"/>
        <rFont val="Calibri"/>
        <family val="2"/>
      </rPr>
      <t>Koszula z długim rękawem</t>
    </r>
    <r>
      <rPr>
        <sz val="10"/>
        <rFont val="Calibri"/>
        <family val="2"/>
      </rPr>
      <t xml:space="preserve"> w minimum 5 eleganckich wzorach i minimum 5 kolorach, krój klasyczny, z jedną kieszonką na klatce. Długi rękaw zakończony mankietem z regulacją zapięcia na guzik. Koszula zapinana na guziki.  Materiał, z którego wykonana jest koszula powinien dobrze się układać, być elastyczny i oddychający oraz zachowywać swój kształt. Skład tkaniny: 55% bawełna, 45% poliester. Koszule są przeznaczone dla mężczyzn o róznej budowie ciała więc rozmiarówka i krój musi być dopasowana dla każdej osoby indywidualnie i musi zostać zdjęta przed przystąpieniem do realizacji zlecenia.   </t>
    </r>
  </si>
  <si>
    <r>
      <rPr>
        <b/>
        <sz val="10"/>
        <rFont val="Calibri"/>
        <family val="2"/>
      </rPr>
      <t>Kamizelka ostrzegawcza</t>
    </r>
    <r>
      <rPr>
        <sz val="10"/>
        <rFont val="Calibri"/>
        <family val="2"/>
      </rPr>
      <t>, materiał siateczkowy: 100% poliester,  jaskrawo żółty kolor materiału i odblaskowe taśmy. Zapinana na rzepy. Materiał wytrzymały na różne warunki pracy i zdatny do prania wg zaleceń producenta (min. 20 cykli). Rozmiary uniwersalne od M do 2XL. Produkt powinien spełniać normy: EN 340, EN 471(22)</t>
    </r>
  </si>
  <si>
    <r>
      <rPr>
        <b/>
        <sz val="10"/>
        <rFont val="Calibri"/>
        <family val="2"/>
      </rPr>
      <t>Okulary przeciwsłoneczne</t>
    </r>
    <r>
      <rPr>
        <sz val="10"/>
        <rFont val="Calibri"/>
        <family val="2"/>
      </rPr>
      <t xml:space="preserve">, męskie, z filtrem UV400 i polaryzacją. Wykonane z wytrzymałego tworzywa sztucznego. Wzór klasyczny lub sportowy. Kolor oprawek - czarny. Kategoria przyciemnienia (w skali 0-4): Kat.3 - na intensywne światło słoneczne. </t>
    </r>
  </si>
  <si>
    <t xml:space="preserve">Nazwa handlowa:.......................      Kod produktu:.............................. Producent: ………………….….….…..                                                                                   </t>
  </si>
  <si>
    <t>kpl.</t>
  </si>
  <si>
    <r>
      <rPr>
        <b/>
        <sz val="10"/>
        <rFont val="Calibri"/>
        <family val="2"/>
      </rPr>
      <t>Spodnie męskie, robocze do pasa, typu bojówki</t>
    </r>
    <r>
      <rPr>
        <sz val="10"/>
        <rFont val="Calibri"/>
        <family val="2"/>
      </rPr>
      <t xml:space="preserve">. Tkanina: bawełna + poliester; gramatura od 240 - 350 g/m2; min. 4 kieszenie; rozporek zamykany na zamek błyskawiczny; elastycze wstawki w pasie: szlufki na pasek; zakończenie nogawek proste; duża odporność na prania przemysłowe bez utraty wymiarów i kolorów; rozmiary S-XXXL; dostępne kolory: czarny, grafitowy. Produkt powinien spełniać normy EN-13688.  </t>
    </r>
  </si>
  <si>
    <r>
      <rPr>
        <b/>
        <sz val="10"/>
        <rFont val="Calibri"/>
        <family val="2"/>
      </rPr>
      <t>Koszula flanelowa męska.</t>
    </r>
    <r>
      <rPr>
        <sz val="10"/>
        <rFont val="Calibri"/>
        <family val="2"/>
      </rPr>
      <t xml:space="preserve"> Długi rękaw; zapinana na guziki; 1 kieszeń górna; 100% bawełny; gramatura materiału 170-180 g/m², duża odporność na prania przemysłowe bez utraty wymiarów i kolorów; rozmiary S-3XL; pakowane pojedynczo; Dostępne kolory: czerwony, niebieski, zielony; Produkt powinien spełniać normy PN-P-84683, PN-PEN 340:2006</t>
    </r>
  </si>
  <si>
    <r>
      <rPr>
        <b/>
        <sz val="10"/>
        <rFont val="Calibri"/>
        <family val="2"/>
      </rPr>
      <t>Kurtka męska przeciwdeszczowa z kapturem</t>
    </r>
    <r>
      <rPr>
        <sz val="10"/>
        <rFont val="Calibri"/>
        <family val="2"/>
      </rPr>
      <t xml:space="preserve">, podwójnie uszczelniane szwy, regulowany kaptur i mankiety, dwie zewnętrzne kieszenie z klapkami,  zamek kryty plisą z napami. Zastosowane materiały: 100% Poliester z powłoką PU lub PCV. Kolor oliwkowy lub odcienie zielonego. Rozmiary od S do 3XL. Produkt powinien spełniać normę EN-343 (31) </t>
    </r>
  </si>
  <si>
    <r>
      <rPr>
        <b/>
        <sz val="10"/>
        <rFont val="Calibri"/>
        <family val="2"/>
      </rPr>
      <t xml:space="preserve">Kamizelka ocieplana męska. </t>
    </r>
    <r>
      <rPr>
        <sz val="10"/>
        <rFont val="Calibri"/>
        <family val="2"/>
      </rPr>
      <t>Tkanina na zewnątrz poliester i bawełna; podszewka  poliester; wypełnienie poliester, gramatura min. 200g/m2; zapinana na kryty zamek błyskawiczny pod listwą na napy; min. 3 kieszenie(2 zewnętrzne zapinane na zamki błyskawiczne, wewnętrzna na nap); kołnierz wysoka stójka zapinana na napy; duża odporność na pranie bez utraty wymiarów i kolorów; rozmiary S-3XL; ciemny kolor materiału; Produkt powinien spełniac normę EN ISO 13688</t>
    </r>
  </si>
  <si>
    <r>
      <rPr>
        <b/>
        <sz val="10"/>
        <rFont val="Calibri"/>
        <family val="2"/>
      </rPr>
      <t>Kurtka damska przeciwdeszczowa z kapturem</t>
    </r>
    <r>
      <rPr>
        <sz val="10"/>
        <rFont val="Calibri"/>
        <family val="2"/>
      </rPr>
      <t xml:space="preserve">, podwójnie uszczelniane szwy, regulowany kaptur i mankiety, dwie zewnętrzne kieszenie z klapkami,  zamek kryty plisą z napami. Zastosowane materiały: 100% Poliester z powłoką PU lub PCV. Kolor oliwkowy lub odcienie zielonego. Rozmiary od S do 3XL. Produkt powinien spełniać normę EN-343 (31) </t>
    </r>
  </si>
  <si>
    <r>
      <rPr>
        <b/>
        <sz val="10"/>
        <rFont val="Calibri"/>
        <family val="2"/>
      </rPr>
      <t xml:space="preserve">Koszulka męska typu polo, </t>
    </r>
    <r>
      <rPr>
        <sz val="10"/>
        <rFont val="Calibri"/>
        <family val="2"/>
      </rPr>
      <t>bawełniana z krótkim rękawem, 100% bawełny, gramatura materiału 180- 200 g/m². Rozmiary S-3XL</t>
    </r>
    <r>
      <rPr>
        <sz val="10"/>
        <rFont val="Calibri"/>
        <family val="2"/>
      </rPr>
      <t>, w ciemnym kolorze (np.. Czarny, granatowy, ciemnozielony, grafitowy), produkt powinien spełniać wymagania Dyrektywy 89/686/EEC</t>
    </r>
  </si>
  <si>
    <r>
      <rPr>
        <b/>
        <sz val="10"/>
        <rFont val="Calibri"/>
        <family val="2"/>
      </rPr>
      <t>Rękawice zimowe,</t>
    </r>
    <r>
      <rPr>
        <sz val="10"/>
        <rFont val="Calibri"/>
        <family val="2"/>
      </rPr>
      <t xml:space="preserve"> unisex, typu softshell, z elastycznym ściągaczem w mankiecie, wnętrze wykończone miękkim materiałem, silikonowe elementy umieszczone od wewnętrznej strony dłoni. Na kciuku i palcu wskazującym wstawki umożliwiające pracę na tablecie / telefonie. Kolor czarny. Rozmiary od S do XL</t>
    </r>
  </si>
  <si>
    <r>
      <rPr>
        <b/>
        <sz val="10"/>
        <rFont val="Calibri"/>
        <family val="2"/>
      </rPr>
      <t>Fartuch ochronny męski</t>
    </r>
    <r>
      <rPr>
        <sz val="10"/>
        <rFont val="Calibri"/>
        <family val="2"/>
      </rPr>
      <t>. Tkanina o gramaturze 240 - 300 g/m2 (bawełna 100%); długość do kolan; zapinany na guziki; długi rękaw; 3 kieszenie  (2 boczne, 1 górna); wykładany kołnierz; duża odporność na prania przemysłowe bez utraty wymiarów i kolorów; rozmiary S-3XL; kolor materiału - niebieski (odcienie niebieskiego); Produkt powinien spełniać normę EN-ISO-13688</t>
    </r>
  </si>
  <si>
    <r>
      <rPr>
        <b/>
        <sz val="10"/>
        <rFont val="Calibri"/>
        <family val="2"/>
      </rPr>
      <t>Fartuch ochronny damski.</t>
    </r>
    <r>
      <rPr>
        <sz val="10"/>
        <rFont val="Calibri"/>
        <family val="2"/>
      </rPr>
      <t xml:space="preserve"> Tkanina o gramaturze 170 - 210 g/m2 (bawełna 100%); długość do kolan; zapinany na guziki; długi rękaw; 3 kieszenie (2 boczne, 1 górna); wykładany kołnierz; duża odporność na prania przemysłowe bez utraty wymiarów i kolorów; rozmiary S-3XL; kolor materiału - niebieski (odcienie niebieskiego); Produkt powinien spełniać normę EN-ISO-13688
</t>
    </r>
  </si>
  <si>
    <t>Sekcja Zaopatrzenia</t>
  </si>
  <si>
    <r>
      <rPr>
        <b/>
        <u val="single"/>
        <sz val="10"/>
        <rFont val="Calibri"/>
        <family val="2"/>
      </rPr>
      <t xml:space="preserve">Ubranie ochronne 2 cześciowe:  </t>
    </r>
    <r>
      <rPr>
        <u val="single"/>
        <sz val="10"/>
        <rFont val="Calibri"/>
        <family val="2"/>
      </rPr>
      <t xml:space="preserve"> </t>
    </r>
    <r>
      <rPr>
        <sz val="10"/>
        <rFont val="Calibri"/>
        <family val="2"/>
      </rPr>
      <t xml:space="preserve">                         
</t>
    </r>
    <r>
      <rPr>
        <b/>
        <sz val="10"/>
        <rFont val="Calibri"/>
        <family val="2"/>
      </rPr>
      <t>Bluza męska, drelichowa, typ szwedzki.</t>
    </r>
    <r>
      <rPr>
        <sz val="10"/>
        <rFont val="Calibri"/>
        <family val="2"/>
      </rPr>
      <t xml:space="preserve"> Tkanina drelichowa-bawełna, możliwe dodatki poliestru; gramatura od 240 - 350 g/m2; zapinana na guziki; duża odporność na prania przemysłowe bez utraty wymiarów i kolorów; 2 kieszenie zewnętrzne na bluzie; rękawy zakończone mankietami zapinane na guziki; rozmiary S-XXXL; dostępne kolory: zielony, niebieski, granatowy. Produkt powinien spełniać normy EN-13688.   
</t>
    </r>
    <r>
      <rPr>
        <b/>
        <sz val="10"/>
        <rFont val="Calibri"/>
        <family val="2"/>
      </rPr>
      <t>Spodnie męskie, drelichowe ogrodniczki, typ szwedzki.</t>
    </r>
    <r>
      <rPr>
        <sz val="10"/>
        <rFont val="Calibri"/>
        <family val="2"/>
      </rPr>
      <t xml:space="preserve"> Tkanina drelichowa-bawełna, możliwe dodatki poliestru;; gramatura od 240 - 350 g/m2; 4 kieszenie; rozporek zamykany na zamek błyskawiczny; szelki elastyczne z regulacją zapinane na klamerki zatrzaskowe; regulacja obwodu w pasie po obu stronach na guzkiki; zakończenie nogawek proste; duża odporność na prania przemysłowe bez utraty wymiarów i kolorów; rozmiary S-XXXL; dostępne kolory: zielony, niebieski, granatowy. Produkt powinien spełniać normy EN-13688.   </t>
    </r>
  </si>
  <si>
    <t>Jednostki zamawiające</t>
  </si>
  <si>
    <r>
      <rPr>
        <b/>
        <sz val="10"/>
        <rFont val="Calibri"/>
        <family val="2"/>
      </rPr>
      <t>Kurtka ochronna męska, ocieplana z kapturem.</t>
    </r>
    <r>
      <rPr>
        <sz val="10"/>
        <rFont val="Calibri"/>
        <family val="2"/>
      </rPr>
      <t xml:space="preserve"> Tkanina nieprzemakalna (poliester i bawełna); kaptur ocieplany, odpinany; zapinana na zamek błyskawiczny przykryty plisą zapinaną na napy; naszywane kieszenie dolne kryte patką zapinaną na napy; kieszeń wewnętrzna; duża odporność na prania przemysłowe bez utraty wymiarów i kolorów; rozmiary S-XXXL; ciemny kolor materiału; Produkt powinien spełniac normę EN ISO 13688</t>
    </r>
  </si>
  <si>
    <r>
      <rPr>
        <b/>
        <sz val="10"/>
        <rFont val="Calibri"/>
        <family val="2"/>
      </rPr>
      <t>Trzewiki męskie robocze zimowe (ocieplane)</t>
    </r>
    <r>
      <rPr>
        <sz val="10"/>
        <rFont val="Calibri"/>
        <family val="2"/>
      </rPr>
      <t xml:space="preserve"> - wysoka holewka, męskie, sznurowane, ze skór naturalnych, gruba podeszwa z wkładką antyprzebiciową, antypoślizgowa, antystatyczna. Metalowy podnosek. Dostępne rozmiary: 36-48. Produkt powinien spełniać normy EN ISO 20345:2011; EN 20344;</t>
    </r>
  </si>
  <si>
    <r>
      <rPr>
        <b/>
        <sz val="10"/>
        <rFont val="Calibri"/>
        <family val="2"/>
      </rPr>
      <t>Trzewiki męskie robocze letnie</t>
    </r>
    <r>
      <rPr>
        <sz val="10"/>
        <rFont val="Calibri"/>
        <family val="2"/>
      </rPr>
      <t xml:space="preserve"> - niska holewka, męskie, sznurowane, ze skór naturalnych, gruba podeszwa z wkładką antyprzebiciową, antypoślizgowa, antystatyczna. Metalowy podnosek. Dostępne rozmiary: 36-48. Produkt powinien spełniać normy EN ISO 20345:2011; EN 20344; </t>
    </r>
  </si>
  <si>
    <r>
      <rPr>
        <b/>
        <sz val="10"/>
        <rFont val="Calibri"/>
        <family val="2"/>
      </rPr>
      <t>Rękawice ochronne elektroizolacyjne</t>
    </r>
    <r>
      <rPr>
        <sz val="10"/>
        <rFont val="Calibri"/>
        <family val="2"/>
      </rPr>
      <t>, wykonane z lateksu, ochrona na poziomie klasy 3 (do 30kV),  Produkt posiadający kategorię RC wg normy PN-EN 60903:2006 oraz spełniającty badania wg norm PN-EN 61482-1-1: 2009 oraz ASTM F2675/F2575M – 13. Dostępne rozmiary: 9, 10, 11.</t>
    </r>
  </si>
  <si>
    <r>
      <rPr>
        <b/>
        <sz val="10"/>
        <rFont val="Calibri"/>
        <family val="2"/>
      </rPr>
      <t>Kalosze ochronne elektroizolacyjne</t>
    </r>
    <r>
      <rPr>
        <sz val="10"/>
        <rFont val="Calibri"/>
        <family val="2"/>
      </rPr>
      <t>, wykonane z gumy, nakładane na obuwie własne, ochrona na poziomie klasy 3 (do 30kV). Produkt spełniający normy EN ISO 20347:2012, EN 50321-1:2018. Dostępne rozmiary: M (39 - 42), L (43-45), XL (46-48)</t>
    </r>
  </si>
  <si>
    <t>Cena jednostkowa netto</t>
  </si>
  <si>
    <r>
      <rPr>
        <b/>
        <sz val="10"/>
        <rFont val="Calibri"/>
        <family val="2"/>
      </rPr>
      <t>Rękawice ochronne powlekane gumą</t>
    </r>
    <r>
      <rPr>
        <sz val="10"/>
        <rFont val="Calibri"/>
        <family val="2"/>
      </rPr>
      <t>, wy</t>
    </r>
    <r>
      <rPr>
        <sz val="9"/>
        <color indexed="63"/>
        <rFont val="Tahoma"/>
        <family val="2"/>
      </rPr>
      <t>konane z mieszanki bawełniano-poliestrowej zakończone ściągaczem, zgodne z normą EN420</t>
    </r>
  </si>
  <si>
    <r>
      <rPr>
        <b/>
        <sz val="10"/>
        <rFont val="Calibri"/>
        <family val="2"/>
      </rPr>
      <t>Półmaska wielokrotnego użytku z silikonu</t>
    </r>
    <r>
      <rPr>
        <sz val="10"/>
        <rFont val="Calibri"/>
        <family val="2"/>
      </rPr>
      <t>, chroniąca przed związkami organicznymi i nieorganicznymi, amoniakiem i pochodnymi, pestycydami, parami kwaśnymi i dwutlenkiem siarki, z zaworem wydechowym o niskim oporze i dwoma zaworami wdechowymi z łącznikami bagnetowymi i uszczelkami. Produkt powinien spełniać normę EN 140:2001</t>
    </r>
  </si>
  <si>
    <r>
      <rPr>
        <b/>
        <sz val="10"/>
        <rFont val="Calibri"/>
        <family val="2"/>
      </rPr>
      <t>Rękawice nitrylowe długie</t>
    </r>
    <r>
      <rPr>
        <sz val="10"/>
        <rFont val="Calibri"/>
        <family val="2"/>
      </rPr>
      <t>, ca. 650 mm, syntetyczny kauczuk nitrylowy, podwójna warstwa nitrylu, piaskowa powierzchnia chwytna, przeciwślizgowa, wkładka z dżerseju bawełnianego z dodatkiem poliestru. Produkt powinien spełniać normę EN 420:2003+A1:2009 i EN 388:2016 (4112x)*</t>
    </r>
  </si>
  <si>
    <r>
      <rPr>
        <b/>
        <sz val="10"/>
        <rFont val="Calibri"/>
        <family val="2"/>
      </rPr>
      <t xml:space="preserve">Rękawice spawalnicze ze </t>
    </r>
    <r>
      <rPr>
        <sz val="10"/>
        <rFont val="Calibri"/>
        <family val="2"/>
      </rPr>
      <t>skóry bydlęcej dwoinowej, z  trudno palnymi i odpornymi na gorąco nićmi z kevlaru,  całodłonicowe i całoskórzane.  Produkt powinien spełniać normę EN388 (poziomy odporności: 4 1 4 3), EN407 (poziomy odporności: 4 1 3 X 4 X) i EN12477 TYP A</t>
    </r>
  </si>
  <si>
    <r>
      <rPr>
        <b/>
        <sz val="10"/>
        <rFont val="Calibri"/>
        <family val="2"/>
      </rPr>
      <t>Przyłbica spawalnicza samościemniająca</t>
    </r>
    <r>
      <rPr>
        <sz val="10"/>
        <rFont val="Calibri"/>
        <family val="2"/>
      </rPr>
      <t>, wyposażona w automatyczny czujnik z funkcją samozaciemniania. Produkt powinien spełniać normy EN175,  EN379, ANSI Z87.1-2010</t>
    </r>
  </si>
  <si>
    <r>
      <rPr>
        <b/>
        <sz val="10"/>
        <rFont val="Calibri"/>
        <family val="2"/>
      </rPr>
      <t>Zestaw asekuracyjny  z szelkami bezpieczeństwa</t>
    </r>
    <r>
      <rPr>
        <sz val="10"/>
        <rFont val="Calibri"/>
        <family val="2"/>
      </rPr>
      <t>, amortyzatorem bezpieczeństwa z podwójną taśmą oraz z regulowaną linką bezpieczeństwa. Produkt powinien spełniać normę PN-EN 355 i PN-EN 358.</t>
    </r>
  </si>
  <si>
    <r>
      <t xml:space="preserve">Nakolanniki robocze,  </t>
    </r>
    <r>
      <rPr>
        <sz val="10"/>
        <rFont val="Calibri"/>
        <family val="2"/>
      </rPr>
      <t xml:space="preserve">z oddychającym materiałem wew. i grubą poduszką piankową chronią kolana (nylon, pianka EVA, tworzywo sztuczne). Produkt powinien spełniać normęEN 14404:2004+A1:2010 </t>
    </r>
  </si>
  <si>
    <r>
      <rPr>
        <b/>
        <sz val="10"/>
        <rFont val="Calibri"/>
        <family val="2"/>
      </rPr>
      <t>Pochłaniacze do półmasek  i pełnych masek</t>
    </r>
    <r>
      <rPr>
        <sz val="10"/>
        <rFont val="Calibri"/>
        <family val="2"/>
      </rPr>
      <t>, zabezpieczające układ oddechowy przed gazami organicznymi i nieorganicznymi, gazami i parami substancji organicznych, parami i gazami kwaśnymi, amoniakiem i jego pochodnymi organicznymi a także mieszaninami wyżej wymienionych substancji. Dozwolone stężenie gazów i par to 0,1% objętości. (2025 ABEK1)</t>
    </r>
  </si>
  <si>
    <t>BudStołówki Centralnej PW</t>
  </si>
  <si>
    <r>
      <rPr>
        <b/>
        <sz val="10"/>
        <rFont val="Calibri"/>
        <family val="2"/>
      </rPr>
      <t xml:space="preserve">Ubranie ochronne 2 cześciowe dla sprzątaczek (dopuszcza się komplety ubioru dla personelu medycznego):  </t>
    </r>
    <r>
      <rPr>
        <sz val="10"/>
        <rFont val="Calibri"/>
        <family val="2"/>
      </rPr>
      <t xml:space="preserve">                          
</t>
    </r>
    <r>
      <rPr>
        <b/>
        <sz val="10"/>
        <rFont val="Calibri"/>
        <family val="2"/>
      </rPr>
      <t>Bluza damska typu medycznego</t>
    </r>
    <r>
      <rPr>
        <sz val="10"/>
        <rFont val="Calibri"/>
        <family val="2"/>
      </rPr>
      <t xml:space="preserve"> nie krępująca ruchów. Miła w dotyku i doskonale prezentująca się w pracy. Zakładana przez głowę, taliowana, dwa rozcięcia po bokach. Dekolt w serek. Posiada trzy praktyczne kieszenie, niezbędne podczas codziennych zajęć - jedna na piersi, dwie na wysokości bioder. Produkt jest wykonany z wysokiej jakości nieprzejrzystej tkaniny, charakteryzuje się trwałością barw i łatwością prasowania i utrzymania w czystości. Zastosowany materiał 50% bawełna, 50% poliester o gramaturze ok 185g/m2. Kolor granatowy. Dostępne rozmiary: od XS do 4XL, Znak CE
</t>
    </r>
    <r>
      <rPr>
        <b/>
        <sz val="10"/>
        <rFont val="Calibri"/>
        <family val="2"/>
      </rPr>
      <t>Spodnie damskie typu medycznego/cygaretki</t>
    </r>
    <r>
      <rPr>
        <sz val="10"/>
        <rFont val="Calibri"/>
        <family val="2"/>
      </rPr>
      <t xml:space="preserve"> o prostym i wygodnym kroju. Proste i zwężane nogawki. Spodnie w pasie wykończone gumą wraz z trokiem, z przodu dwie dyskretnie wpuszczane kieszenie oraz , które podążają za aktualnymi trendami w modzie. Produkt jest wykonany z wysokiej jakości nieprzejrzystej tkaniny, charakteryzuje się trwałością barw i łatwością prasowania i utrzymania w czystości. Zastosowany materiał 50% bawełna, 50% poliester o gramaturze ok 185g/m2. Kolor granatowy. Dostępne rozmiary: od XS do 4XL.</t>
    </r>
  </si>
  <si>
    <r>
      <rPr>
        <b/>
        <sz val="10"/>
        <rFont val="Calibri"/>
        <family val="2"/>
      </rPr>
      <t xml:space="preserve">Kurtka męska, ciepłochronna z kapturem </t>
    </r>
    <r>
      <rPr>
        <sz val="10"/>
        <rFont val="Calibri"/>
        <family val="2"/>
      </rPr>
      <t>w ciemnym kolorze (czarny, grafitowy, granatowy) składająca się z kurtki oraz podpinki. Wykonana z tkaniny, która ma za zadanie chronić użytkownika przed niekorzystnymi warunkami atmosferycznymi (zimno, wiatr, deszcz). Góra kurtki wykończona jest stójką, do której za pomocą zamka błyskawicznego dopinany jest kaptur. Kurtka posiada dwie kieszenie wpuszczane z patką na napy oraz dwie kieszenie skośne zapinane na suwak. Podpinka dopinana jest do kurtki za pomocą zamków błyskawicznych. Duża odporność na prania przemysłowe bez utraty wymiarów i kolorów; rozmiary S-XXXL</t>
    </r>
  </si>
  <si>
    <r>
      <rPr>
        <b/>
        <sz val="10"/>
        <rFont val="Calibri"/>
        <family val="2"/>
      </rPr>
      <t xml:space="preserve">Kurtka damska, ciepłochronna z kapturem </t>
    </r>
    <r>
      <rPr>
        <sz val="10"/>
        <rFont val="Calibri"/>
        <family val="2"/>
      </rPr>
      <t>w ciemnym kolorze (czarny, grafitowy, granatowy) składająca się z kurtki oraz podpinki. Wykonana z tkaniny, która ma za zadanie chronić użytkownika przed niekorzystnymi warunkami atmosferycznymi (zimno, wiatr, deszcz). Góra kurtki wykończona jest stójką, do której za pomocą zamka błyskawicznego dopinany jest kaptur. Kurtka posiada dwie kieszenie wpuszczane z patką na napy oraz dwie kieszenie skośne zapinane na suwak. Podpinka dopinana jest do kurtki za pomocą zamków błyskawicznych. Duża odporność na prania przemysłowe bez utraty wymiarów i kolorów; rozmiary S-XXXL</t>
    </r>
  </si>
  <si>
    <r>
      <rPr>
        <b/>
        <sz val="10"/>
        <rFont val="Calibri"/>
        <family val="2"/>
      </rPr>
      <t>Bluza polarowa męska, ciepłochronna</t>
    </r>
    <r>
      <rPr>
        <sz val="10"/>
        <rFont val="Calibri"/>
        <family val="2"/>
      </rPr>
      <t>. Bluza na suwak, posiada wysoki kołnierz, dwie kieszenie zapinane na zamki błyskawiczne, wzmocnienia tkaninowe na karczku i rękawach, ściągacze ze stoperami w dolnej części bluzy. Skład tkaniny: dzianina polarowa (min. 355 gr/m²) 100% poliester. Duża odporność na prania przemysłowe bez utraty wymiarów i kolorów; rozmiary M-XXXL; ciemny kolor materiału</t>
    </r>
  </si>
  <si>
    <r>
      <rPr>
        <b/>
        <sz val="10"/>
        <rFont val="Calibri"/>
        <family val="2"/>
      </rPr>
      <t xml:space="preserve">Bluza polarowa damska, ciepłochronna. </t>
    </r>
    <r>
      <rPr>
        <sz val="10"/>
        <rFont val="Calibri"/>
        <family val="2"/>
      </rPr>
      <t>Bluza na suwak, posiada wysoki kołnierz, dwie kieszenie zapinane na zamki błyskawiczne, wzmocnienia tkaninowe na karczku i rękawach, ściągacze ze stoperami w dolnej części bluzy. Skład tkaniny: dzianina polarowa (min. 355 gr/m²) 100% poliester. Duża odporność na prania przemysłowe bez utraty wymiarów i kolorów; rozmiary M-XXXL; ciemny kolor materiału</t>
    </r>
  </si>
  <si>
    <r>
      <rPr>
        <b/>
        <sz val="10"/>
        <rFont val="Calibri"/>
        <family val="2"/>
      </rPr>
      <t>Kamizelka polarowa damska,</t>
    </r>
    <r>
      <rPr>
        <sz val="10"/>
        <rFont val="Calibri"/>
        <family val="2"/>
      </rPr>
      <t xml:space="preserve"> zamykana na suwak, ciepłochronna w kolorze czarnym. Kamizelka posiada wysoki kołnierz, dwie kieszenie zapinane na zamki błyskawiczne, wzmocnienia tkaninowe na karczku, ściągacze ze stoperami w dolnej części kamizelki. Skład tkaniny: dzianina polarowa (min. 355 gr/m²) 100% poliester. Duża odporność na prania przemysłowe bez utraty wymiarów i kolorów; rozmiary M-XXXL; ciemny kolor materiału</t>
    </r>
  </si>
  <si>
    <r>
      <rPr>
        <b/>
        <sz val="10"/>
        <rFont val="Calibri"/>
        <family val="2"/>
      </rPr>
      <t>Fartuch damski z elanobawełny</t>
    </r>
    <r>
      <rPr>
        <sz val="10"/>
        <rFont val="Calibri"/>
        <family val="2"/>
      </rPr>
      <t>, materiał o gramaturze 195 - 210 g/m2 (poliester i bawełna); ruchoma patka bez kołnierzyka i rękawów; włókno przewiewne; długość 3/4; zapinany na guziki; 2 kieszenie boczne; duża odporność na prania przemysłowe bez utraty wymiarów i kolorów; rozmiary S-3XL; kolor materiału - niebieski (odcienie niebieskiego)</t>
    </r>
  </si>
  <si>
    <r>
      <rPr>
        <b/>
        <sz val="10"/>
        <color indexed="8"/>
        <rFont val="Calibri"/>
        <family val="2"/>
      </rPr>
      <t>Obuwie typu sportowego, męskie,</t>
    </r>
    <r>
      <rPr>
        <sz val="10"/>
        <color indexed="8"/>
        <rFont val="Calibri"/>
        <family val="2"/>
      </rPr>
      <t xml:space="preserve"> tzw „adidasy”</t>
    </r>
    <r>
      <rPr>
        <sz val="10"/>
        <color indexed="8"/>
        <rFont val="Calibri"/>
        <family val="2"/>
      </rPr>
      <t xml:space="preserve">, wykonane z wytrzymałych, oddychających i odpornych na działanie wody materiałów, cholewka z siateczki z tkaniny syntetycznej. Wewnętrzna, antybakteryjna wkładka zapewnia komfort i amortyzuje wstrząsy zapewniając optymalną ochronę powierzchni stawowych. Podeszwa antypoślizgowa, odpowiednio wyprofilowana, elastyczna i wytrzymała. Buty sznurowane (dopuszcza się ściągacz gumkowy ze stoperem). Kolorystyka ciemna. Dostępne rozmiary: 41 - 48. </t>
    </r>
  </si>
  <si>
    <r>
      <rPr>
        <b/>
        <sz val="10"/>
        <rFont val="Calibri"/>
        <family val="2"/>
      </rPr>
      <t>Obuwie typu sportowego, damskie,</t>
    </r>
    <r>
      <rPr>
        <sz val="10"/>
        <rFont val="Calibri"/>
        <family val="2"/>
      </rPr>
      <t xml:space="preserve"> tzw „adidasy”, wykonane z wytrzymałych, oddychających i odpornych na działanie wody materiałów, cholewka z siateczki z tkaniny syntetycznej. Wewnętrzna, antybakteryjna wkładka zapewnia komfort i amortyzuje wstrząsy zapewniając optymalną ochronę powierzchni stawowych. Podeszwa antypoślizgowa, odpowiednio wyprofilowana, elastyczna i wytrzymała. Buty sznurowane (dopuszcza się ściągacz gumkowy ze stoperem). Kolorystyka ciemna. Dostępne rozmiary: 36 - 41. </t>
    </r>
  </si>
  <si>
    <r>
      <rPr>
        <b/>
        <sz val="10"/>
        <rFont val="Calibri"/>
        <family val="2"/>
      </rPr>
      <t>Obuwie gumowe męskie - gumaki</t>
    </r>
    <r>
      <rPr>
        <sz val="10"/>
        <rFont val="Calibri"/>
        <family val="2"/>
      </rPr>
      <t>, wykonane z pianki EVA, wkładka ocieplacza (skarpeta) z możliwością wyjęcia / wymiany. Kolor zielony. Dostępne rozmiary 41-48</t>
    </r>
    <r>
      <rPr>
        <sz val="10"/>
        <rFont val="Calibri"/>
        <family val="2"/>
      </rPr>
      <t>.</t>
    </r>
  </si>
  <si>
    <r>
      <rPr>
        <b/>
        <sz val="10"/>
        <rFont val="Calibri"/>
        <family val="2"/>
      </rPr>
      <t>Obuwie gumowe damskie - gumaki</t>
    </r>
    <r>
      <rPr>
        <sz val="10"/>
        <rFont val="Calibri"/>
        <family val="2"/>
      </rPr>
      <t>, wykonane z pianki EVA, wkładka ocieplacza (skarpeta) z możliwością wyjęcia / wymiany. Kolor zielony. Dostępne rozmiary 36-41</t>
    </r>
    <r>
      <rPr>
        <sz val="10"/>
        <rFont val="Calibri"/>
        <family val="2"/>
      </rPr>
      <t>.</t>
    </r>
  </si>
  <si>
    <r>
      <rPr>
        <b/>
        <sz val="10"/>
        <rFont val="Calibri"/>
        <family val="2"/>
      </rPr>
      <t>Obuwie robocze damskie / klapki pełne</t>
    </r>
    <r>
      <rPr>
        <sz val="10"/>
        <rFont val="Calibri"/>
        <family val="2"/>
      </rPr>
      <t>, kolor jasny (białe lub kremowe), cholewka wykonana ze skóry naturalnej licowej, zasłaniające palce, od środka z materiału tekstylnego, wyjmowane wkładki profilowane absorbujące wstrząsy podczas chodzenia, podeszwa antypoślizgowa, wyprofilowana w taki sposób, aby pięta była na wyższym podbiciu. Obuwie powinno dać się prać w pralce. Dostępne rozmiary: 36-41.</t>
    </r>
  </si>
  <si>
    <t>Suma</t>
  </si>
  <si>
    <t>Częśc asortymentowo-ilościowa Formularza CZĘŚĆ 1</t>
  </si>
  <si>
    <t>Częśc asortymentowo-ilościowa Formularza CZĘŚĆ 2</t>
  </si>
  <si>
    <t>Częśc asortymentowo-ilościowa Formularza CZĘŚĆ 3</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</si>
</sst>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s>
  <fonts count="57">
    <font>
      <sz val="11"/>
      <color theme="1"/>
      <name val="Czcionka tekstu podstawowego"/>
      <family val="2"/>
    </font>
    <font>
      <sz val="11"/>
      <color indexed="8"/>
      <name val="Czcionka tekstu podstawowego"/>
      <family val="2"/>
    </font>
    <font>
      <sz val="10"/>
      <name val="Calibri"/>
      <family val="2"/>
    </font>
    <font>
      <b/>
      <sz val="10"/>
      <name val="Calibri"/>
      <family val="2"/>
    </font>
    <font>
      <b/>
      <u val="single"/>
      <sz val="10"/>
      <name val="Calibri"/>
      <family val="2"/>
    </font>
    <font>
      <u val="single"/>
      <sz val="10"/>
      <name val="Calibri"/>
      <family val="2"/>
    </font>
    <font>
      <sz val="10"/>
      <color indexed="8"/>
      <name val="Calibri"/>
      <family val="2"/>
    </font>
    <font>
      <b/>
      <sz val="10"/>
      <color indexed="8"/>
      <name val="Calibri"/>
      <family val="2"/>
    </font>
    <font>
      <sz val="9"/>
      <color indexed="63"/>
      <name val="Tahom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Times New Roman"/>
      <family val="1"/>
    </font>
    <font>
      <sz val="8"/>
      <name val="Calibri"/>
      <family val="2"/>
    </font>
    <font>
      <b/>
      <sz val="8"/>
      <name val="Calibri"/>
      <family val="2"/>
    </font>
    <font>
      <sz val="10"/>
      <color indexed="10"/>
      <name val="Calibri"/>
      <family val="2"/>
    </font>
    <font>
      <b/>
      <sz val="12"/>
      <name val="Calibri"/>
      <family val="2"/>
    </font>
    <font>
      <b/>
      <sz val="9"/>
      <name val="Calibri"/>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
      <sz val="10"/>
      <color theme="1"/>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protection/>
    </xf>
    <xf numFmtId="0" fontId="47" fillId="27"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62">
    <xf numFmtId="0" fontId="0" fillId="0" borderId="0" xfId="0" applyAlignment="1">
      <alignment/>
    </xf>
    <xf numFmtId="0" fontId="0" fillId="0" borderId="0" xfId="0" applyAlignment="1">
      <alignment wrapText="1"/>
    </xf>
    <xf numFmtId="0" fontId="54" fillId="0" borderId="0" xfId="0" applyFont="1" applyAlignment="1">
      <alignment/>
    </xf>
    <xf numFmtId="0" fontId="29" fillId="0" borderId="10" xfId="52" applyFont="1" applyBorder="1" applyAlignment="1">
      <alignment horizontal="center" vertical="center" wrapText="1"/>
      <protection/>
    </xf>
    <xf numFmtId="0" fontId="29" fillId="2" borderId="10" xfId="52" applyFont="1" applyFill="1" applyBorder="1" applyAlignment="1">
      <alignment horizontal="center" vertical="center" wrapText="1"/>
      <protection/>
    </xf>
    <xf numFmtId="2" fontId="2" fillId="0" borderId="10" xfId="52" applyNumberFormat="1" applyFont="1" applyBorder="1" applyAlignment="1">
      <alignment horizontal="left" vertical="center" wrapText="1"/>
      <protection/>
    </xf>
    <xf numFmtId="0" fontId="2" fillId="0" borderId="10" xfId="0" applyFont="1" applyBorder="1" applyAlignment="1">
      <alignment horizontal="left" vertical="center" wrapText="1"/>
    </xf>
    <xf numFmtId="9" fontId="2" fillId="0" borderId="10" xfId="52" applyNumberFormat="1" applyFont="1" applyBorder="1" applyAlignment="1">
      <alignment horizontal="center" vertical="center" wrapText="1"/>
      <protection/>
    </xf>
    <xf numFmtId="0" fontId="30" fillId="14" borderId="10" xfId="52" applyFont="1" applyFill="1" applyBorder="1" applyAlignment="1">
      <alignment horizontal="center" vertical="center"/>
      <protection/>
    </xf>
    <xf numFmtId="0" fontId="3" fillId="14" borderId="10" xfId="52" applyFont="1" applyFill="1" applyBorder="1" applyAlignment="1">
      <alignment horizontal="center" vertical="center" wrapText="1"/>
      <protection/>
    </xf>
    <xf numFmtId="0" fontId="30" fillId="14" borderId="10" xfId="52" applyFont="1" applyFill="1" applyBorder="1" applyAlignment="1">
      <alignment horizontal="center" vertical="center" wrapText="1"/>
      <protection/>
    </xf>
    <xf numFmtId="2" fontId="3" fillId="14" borderId="10" xfId="52" applyNumberFormat="1" applyFont="1" applyFill="1" applyBorder="1" applyAlignment="1">
      <alignment horizontal="center" vertical="center" wrapText="1"/>
      <protection/>
    </xf>
    <xf numFmtId="2" fontId="3" fillId="14" borderId="11" xfId="52" applyNumberFormat="1" applyFont="1" applyFill="1" applyBorder="1" applyAlignment="1">
      <alignment horizontal="center" vertical="center" wrapText="1"/>
      <protection/>
    </xf>
    <xf numFmtId="0" fontId="2" fillId="0" borderId="10" xfId="0" applyFont="1" applyBorder="1" applyAlignment="1">
      <alignment horizontal="left" vertical="center" wrapText="1"/>
    </xf>
    <xf numFmtId="2" fontId="2" fillId="0" borderId="10" xfId="52" applyNumberFormat="1" applyFont="1" applyBorder="1" applyAlignment="1">
      <alignment horizontal="center" vertical="center" wrapText="1"/>
      <protection/>
    </xf>
    <xf numFmtId="0" fontId="4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4"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9" fontId="2" fillId="0" borderId="10" xfId="55" applyFont="1" applyBorder="1" applyAlignment="1">
      <alignment horizontal="center" vertical="center" wrapText="1"/>
    </xf>
    <xf numFmtId="0" fontId="46" fillId="0" borderId="10" xfId="0" applyFont="1" applyBorder="1" applyAlignment="1">
      <alignment horizontal="center" vertical="center" wrapText="1"/>
    </xf>
    <xf numFmtId="2" fontId="55" fillId="0" borderId="10" xfId="0" applyNumberFormat="1" applyFont="1" applyBorder="1" applyAlignment="1">
      <alignment horizontal="center" vertical="center"/>
    </xf>
    <xf numFmtId="2" fontId="2" fillId="0" borderId="10" xfId="52" applyNumberFormat="1" applyFont="1" applyFill="1" applyBorder="1" applyAlignment="1">
      <alignment horizontal="center" vertical="center" wrapText="1"/>
      <protection/>
    </xf>
    <xf numFmtId="0" fontId="29" fillId="0" borderId="10" xfId="52" applyFont="1" applyFill="1" applyBorder="1" applyAlignment="1">
      <alignment horizontal="center" vertical="center" wrapText="1"/>
      <protection/>
    </xf>
    <xf numFmtId="0" fontId="6" fillId="0" borderId="10" xfId="0" applyFont="1" applyFill="1" applyBorder="1" applyAlignment="1">
      <alignment horizontal="left" vertical="center" wrapText="1"/>
    </xf>
    <xf numFmtId="1" fontId="3" fillId="14" borderId="11" xfId="52" applyNumberFormat="1" applyFont="1" applyFill="1" applyBorder="1" applyAlignment="1">
      <alignment horizontal="center" vertical="center" wrapText="1"/>
      <protection/>
    </xf>
    <xf numFmtId="1" fontId="2" fillId="0" borderId="0" xfId="52" applyNumberFormat="1" applyFont="1" applyFill="1" applyBorder="1" applyAlignment="1">
      <alignment horizontal="center" vertical="center" wrapText="1"/>
      <protection/>
    </xf>
    <xf numFmtId="1" fontId="0" fillId="0" borderId="0" xfId="0" applyNumberFormat="1" applyAlignment="1">
      <alignment/>
    </xf>
    <xf numFmtId="1" fontId="29" fillId="2" borderId="10" xfId="52" applyNumberFormat="1" applyFont="1" applyFill="1" applyBorder="1" applyAlignment="1">
      <alignment horizontal="center" vertical="center" wrapText="1"/>
      <protection/>
    </xf>
    <xf numFmtId="0" fontId="2" fillId="0" borderId="10" xfId="0" applyFont="1" applyFill="1" applyBorder="1" applyAlignment="1">
      <alignment vertical="center" wrapText="1"/>
    </xf>
    <xf numFmtId="2" fontId="2" fillId="0" borderId="10" xfId="52" applyNumberFormat="1" applyFont="1" applyFill="1" applyBorder="1" applyAlignment="1">
      <alignment horizontal="left" vertical="center" wrapText="1"/>
      <protection/>
    </xf>
    <xf numFmtId="0" fontId="0" fillId="0" borderId="0" xfId="0" applyFill="1" applyAlignment="1">
      <alignment wrapText="1"/>
    </xf>
    <xf numFmtId="1" fontId="2" fillId="0" borderId="10" xfId="52"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9" fontId="2" fillId="0" borderId="10" xfId="52" applyNumberFormat="1"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horizontal="center" vertical="center"/>
    </xf>
    <xf numFmtId="0" fontId="2" fillId="0" borderId="10" xfId="0" applyFont="1" applyFill="1" applyBorder="1" applyAlignment="1">
      <alignment horizontal="center" vertical="center" wrapText="1"/>
    </xf>
    <xf numFmtId="0" fontId="0" fillId="0" borderId="0" xfId="0" applyAlignment="1">
      <alignment horizontal="center"/>
    </xf>
    <xf numFmtId="2" fontId="55" fillId="0" borderId="10" xfId="0" applyNumberFormat="1" applyFont="1" applyBorder="1" applyAlignment="1">
      <alignment/>
    </xf>
    <xf numFmtId="0" fontId="54" fillId="0" borderId="0" xfId="0" applyFont="1" applyAlignment="1">
      <alignment horizontal="right" vertical="center"/>
    </xf>
    <xf numFmtId="2" fontId="46" fillId="0" borderId="10" xfId="0" applyNumberFormat="1" applyFont="1" applyBorder="1" applyAlignment="1">
      <alignment/>
    </xf>
    <xf numFmtId="0" fontId="32" fillId="14" borderId="10" xfId="0" applyFont="1" applyFill="1" applyBorder="1" applyAlignment="1">
      <alignment horizontal="center" vertical="center"/>
    </xf>
    <xf numFmtId="0" fontId="32" fillId="14" borderId="10" xfId="0" applyFont="1" applyFill="1" applyBorder="1" applyAlignment="1">
      <alignment horizontal="center" wrapText="1"/>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3" fillId="14" borderId="10" xfId="0" applyFont="1" applyFill="1" applyBorder="1" applyAlignment="1">
      <alignment horizontal="center" vertical="center"/>
    </xf>
    <xf numFmtId="0" fontId="33" fillId="14" borderId="10" xfId="0" applyFont="1" applyFill="1" applyBorder="1" applyAlignment="1">
      <alignment horizontal="center" vertical="center" wrapText="1"/>
    </xf>
    <xf numFmtId="0" fontId="0" fillId="0" borderId="10" xfId="0" applyBorder="1" applyAlignment="1">
      <alignment horizontal="right" vertical="center"/>
    </xf>
    <xf numFmtId="0" fontId="3" fillId="14" borderId="10" xfId="0" applyFont="1" applyFill="1" applyBorder="1" applyAlignment="1">
      <alignment horizontal="center"/>
    </xf>
    <xf numFmtId="0" fontId="33" fillId="14" borderId="12" xfId="0" applyFont="1" applyFill="1" applyBorder="1" applyAlignment="1">
      <alignment horizontal="center" wrapText="1"/>
    </xf>
    <xf numFmtId="0" fontId="33" fillId="14" borderId="13" xfId="0" applyFont="1" applyFill="1" applyBorder="1" applyAlignment="1">
      <alignment horizontal="center" wrapText="1"/>
    </xf>
    <xf numFmtId="0" fontId="33" fillId="14" borderId="14" xfId="0" applyFont="1" applyFill="1" applyBorder="1" applyAlignment="1">
      <alignment horizontal="center" wrapText="1"/>
    </xf>
    <xf numFmtId="0" fontId="0" fillId="0" borderId="10" xfId="0" applyBorder="1" applyAlignment="1">
      <alignment horizontal="righ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47"/>
  <sheetViews>
    <sheetView tabSelected="1" zoomScalePageLayoutView="0" workbookViewId="0" topLeftCell="A1">
      <pane ySplit="2" topLeftCell="A3" activePane="bottomLeft" state="frozen"/>
      <selection pane="topLeft" activeCell="A1" sqref="A1"/>
      <selection pane="bottomLeft" activeCell="B3" sqref="B3"/>
    </sheetView>
  </sheetViews>
  <sheetFormatPr defaultColWidth="8.796875" defaultRowHeight="14.25"/>
  <cols>
    <col min="1" max="1" width="4.09765625" style="0" bestFit="1" customWidth="1"/>
    <col min="2" max="2" width="61.8984375" style="2" customWidth="1"/>
    <col min="3" max="3" width="6.8984375" style="0" customWidth="1"/>
    <col min="4" max="4" width="3.69921875" style="0" customWidth="1"/>
    <col min="5" max="5" width="22.09765625" style="0" customWidth="1"/>
    <col min="6" max="6" width="9.3984375" style="0" customWidth="1"/>
    <col min="7" max="7" width="8.3984375" style="0" customWidth="1"/>
    <col min="8" max="8" width="6.3984375" style="0" customWidth="1"/>
    <col min="9" max="9" width="8" style="0" customWidth="1"/>
    <col min="10" max="10" width="9.8984375" style="31" hidden="1" customWidth="1"/>
    <col min="11" max="11" width="5.19921875" style="0" hidden="1" customWidth="1"/>
    <col min="12" max="12" width="8.09765625" style="42" hidden="1" customWidth="1"/>
    <col min="13" max="13" width="7.09765625" style="0" hidden="1" customWidth="1"/>
    <col min="14" max="14" width="9.19921875" style="0" hidden="1" customWidth="1"/>
    <col min="15" max="15" width="11" style="0" hidden="1" customWidth="1"/>
    <col min="16" max="16" width="11.8984375" style="0" hidden="1" customWidth="1"/>
    <col min="17" max="17" width="8.69921875" style="0" hidden="1" customWidth="1"/>
    <col min="18" max="18" width="11.3984375" style="0" hidden="1" customWidth="1"/>
    <col min="19" max="19" width="4.8984375" style="0" hidden="1" customWidth="1"/>
    <col min="20" max="20" width="12" style="0" hidden="1" customWidth="1"/>
    <col min="21" max="21" width="5.3984375" style="0" hidden="1" customWidth="1"/>
  </cols>
  <sheetData>
    <row r="1" spans="1:21" ht="15.75">
      <c r="A1" s="49" t="s">
        <v>93</v>
      </c>
      <c r="B1" s="49"/>
      <c r="C1" s="49"/>
      <c r="D1" s="49"/>
      <c r="E1" s="49"/>
      <c r="F1" s="50" t="s">
        <v>6</v>
      </c>
      <c r="G1" s="50"/>
      <c r="H1" s="50"/>
      <c r="I1" s="50"/>
      <c r="J1" s="50" t="s">
        <v>64</v>
      </c>
      <c r="K1" s="50"/>
      <c r="L1" s="50"/>
      <c r="M1" s="50"/>
      <c r="N1" s="50"/>
      <c r="O1" s="50"/>
      <c r="P1" s="50"/>
      <c r="Q1" s="50"/>
      <c r="R1" s="50"/>
      <c r="S1" s="50"/>
      <c r="T1" s="50"/>
      <c r="U1" s="50"/>
    </row>
    <row r="2" spans="1:21" ht="38.25">
      <c r="A2" s="8" t="s">
        <v>0</v>
      </c>
      <c r="B2" s="9" t="s">
        <v>8</v>
      </c>
      <c r="C2" s="9" t="s">
        <v>1</v>
      </c>
      <c r="D2" s="9" t="s">
        <v>2</v>
      </c>
      <c r="E2" s="11" t="s">
        <v>11</v>
      </c>
      <c r="F2" s="11" t="s">
        <v>70</v>
      </c>
      <c r="G2" s="11" t="s">
        <v>4</v>
      </c>
      <c r="H2" s="11" t="s">
        <v>9</v>
      </c>
      <c r="I2" s="11" t="s">
        <v>5</v>
      </c>
      <c r="J2" s="29" t="s">
        <v>62</v>
      </c>
      <c r="K2" s="12" t="s">
        <v>12</v>
      </c>
      <c r="L2" s="12" t="s">
        <v>13</v>
      </c>
      <c r="M2" s="12" t="s">
        <v>14</v>
      </c>
      <c r="N2" s="12" t="s">
        <v>15</v>
      </c>
      <c r="O2" s="12" t="s">
        <v>16</v>
      </c>
      <c r="P2" s="12" t="s">
        <v>79</v>
      </c>
      <c r="Q2" s="12" t="s">
        <v>18</v>
      </c>
      <c r="R2" s="12" t="s">
        <v>19</v>
      </c>
      <c r="S2" s="12" t="s">
        <v>37</v>
      </c>
      <c r="T2" s="12" t="s">
        <v>38</v>
      </c>
      <c r="U2" s="12" t="s">
        <v>43</v>
      </c>
    </row>
    <row r="3" spans="1:21" ht="181.5" customHeight="1">
      <c r="A3" s="3">
        <v>1</v>
      </c>
      <c r="B3" s="21" t="s">
        <v>63</v>
      </c>
      <c r="C3" s="3" t="s">
        <v>52</v>
      </c>
      <c r="D3" s="32">
        <f aca="true" t="shared" si="0" ref="D3:D37">SUM(J3:U3)</f>
        <v>102</v>
      </c>
      <c r="E3" s="5" t="s">
        <v>44</v>
      </c>
      <c r="F3" s="14"/>
      <c r="G3" s="14">
        <f aca="true" t="shared" si="1" ref="G3:G46">D3*F3</f>
        <v>0</v>
      </c>
      <c r="H3" s="7">
        <v>0.23</v>
      </c>
      <c r="I3" s="14">
        <f>(G3*H3)+G3</f>
        <v>0</v>
      </c>
      <c r="J3" s="36">
        <v>4</v>
      </c>
      <c r="K3" s="38">
        <v>32</v>
      </c>
      <c r="L3" s="38">
        <v>2</v>
      </c>
      <c r="M3" s="38"/>
      <c r="N3" s="38"/>
      <c r="O3" s="38"/>
      <c r="P3" s="38">
        <v>6</v>
      </c>
      <c r="Q3" s="38">
        <v>2</v>
      </c>
      <c r="R3" s="38"/>
      <c r="S3" s="38"/>
      <c r="T3" s="38"/>
      <c r="U3" s="38">
        <v>56</v>
      </c>
    </row>
    <row r="4" spans="1:21" s="1" customFormat="1" ht="210.75" customHeight="1">
      <c r="A4" s="3">
        <v>2</v>
      </c>
      <c r="B4" s="13" t="s">
        <v>80</v>
      </c>
      <c r="C4" s="3" t="s">
        <v>52</v>
      </c>
      <c r="D4" s="32">
        <f t="shared" si="0"/>
        <v>6</v>
      </c>
      <c r="E4" s="5" t="s">
        <v>44</v>
      </c>
      <c r="F4" s="14"/>
      <c r="G4" s="14">
        <f t="shared" si="1"/>
        <v>0</v>
      </c>
      <c r="H4" s="7">
        <v>0.23</v>
      </c>
      <c r="I4" s="14">
        <f aca="true" t="shared" si="2" ref="I4:I46">(G4*H4)+G4</f>
        <v>0</v>
      </c>
      <c r="J4" s="36"/>
      <c r="K4" s="37"/>
      <c r="L4" s="37">
        <v>6</v>
      </c>
      <c r="M4" s="37"/>
      <c r="N4" s="37"/>
      <c r="O4" s="37"/>
      <c r="P4" s="37"/>
      <c r="Q4" s="37"/>
      <c r="R4" s="37"/>
      <c r="S4" s="37"/>
      <c r="T4" s="37"/>
      <c r="U4" s="37">
        <v>0</v>
      </c>
    </row>
    <row r="5" spans="1:21" s="1" customFormat="1" ht="76.5">
      <c r="A5" s="3">
        <v>3</v>
      </c>
      <c r="B5" s="21" t="s">
        <v>53</v>
      </c>
      <c r="C5" s="3" t="s">
        <v>10</v>
      </c>
      <c r="D5" s="32">
        <f t="shared" si="0"/>
        <v>36</v>
      </c>
      <c r="E5" s="5" t="s">
        <v>44</v>
      </c>
      <c r="F5" s="14"/>
      <c r="G5" s="14">
        <f t="shared" si="1"/>
        <v>0</v>
      </c>
      <c r="H5" s="7">
        <v>0.23</v>
      </c>
      <c r="I5" s="14">
        <f t="shared" si="2"/>
        <v>0</v>
      </c>
      <c r="J5" s="36"/>
      <c r="K5" s="37"/>
      <c r="L5" s="37"/>
      <c r="M5" s="37">
        <v>6</v>
      </c>
      <c r="N5" s="37"/>
      <c r="O5" s="37"/>
      <c r="P5" s="37"/>
      <c r="Q5" s="37"/>
      <c r="R5" s="37"/>
      <c r="S5" s="37"/>
      <c r="T5" s="37"/>
      <c r="U5" s="37">
        <v>30</v>
      </c>
    </row>
    <row r="6" spans="1:21" s="1" customFormat="1" ht="63.75">
      <c r="A6" s="3">
        <v>4</v>
      </c>
      <c r="B6" s="21" t="s">
        <v>54</v>
      </c>
      <c r="C6" s="3" t="s">
        <v>7</v>
      </c>
      <c r="D6" s="32">
        <f t="shared" si="0"/>
        <v>92</v>
      </c>
      <c r="E6" s="5" t="s">
        <v>44</v>
      </c>
      <c r="F6" s="14"/>
      <c r="G6" s="14">
        <f t="shared" si="1"/>
        <v>0</v>
      </c>
      <c r="H6" s="7">
        <v>0.23</v>
      </c>
      <c r="I6" s="14">
        <f t="shared" si="2"/>
        <v>0</v>
      </c>
      <c r="J6" s="36"/>
      <c r="K6" s="37">
        <v>32</v>
      </c>
      <c r="L6" s="37">
        <v>2</v>
      </c>
      <c r="M6" s="37"/>
      <c r="N6" s="37"/>
      <c r="O6" s="37"/>
      <c r="P6" s="37">
        <v>2</v>
      </c>
      <c r="Q6" s="37"/>
      <c r="R6" s="37"/>
      <c r="S6" s="37"/>
      <c r="T6" s="37"/>
      <c r="U6" s="37">
        <v>56</v>
      </c>
    </row>
    <row r="7" spans="1:21" s="1" customFormat="1" ht="51">
      <c r="A7" s="3">
        <v>5</v>
      </c>
      <c r="B7" s="21" t="s">
        <v>58</v>
      </c>
      <c r="C7" s="3" t="s">
        <v>7</v>
      </c>
      <c r="D7" s="32">
        <f t="shared" si="0"/>
        <v>26</v>
      </c>
      <c r="E7" s="5" t="s">
        <v>44</v>
      </c>
      <c r="F7" s="14"/>
      <c r="G7" s="14">
        <f t="shared" si="1"/>
        <v>0</v>
      </c>
      <c r="H7" s="7">
        <v>0.23</v>
      </c>
      <c r="I7" s="14">
        <f t="shared" si="2"/>
        <v>0</v>
      </c>
      <c r="J7" s="36"/>
      <c r="K7" s="37">
        <v>16</v>
      </c>
      <c r="L7" s="37">
        <v>2</v>
      </c>
      <c r="M7" s="37">
        <v>6</v>
      </c>
      <c r="N7" s="37"/>
      <c r="O7" s="37"/>
      <c r="P7" s="37">
        <v>2</v>
      </c>
      <c r="Q7" s="37"/>
      <c r="R7" s="37"/>
      <c r="S7" s="37"/>
      <c r="T7" s="37"/>
      <c r="U7" s="37">
        <v>0</v>
      </c>
    </row>
    <row r="8" spans="1:21" s="1" customFormat="1" ht="63.75">
      <c r="A8" s="3">
        <v>6</v>
      </c>
      <c r="B8" s="21" t="s">
        <v>55</v>
      </c>
      <c r="C8" s="3" t="s">
        <v>7</v>
      </c>
      <c r="D8" s="32">
        <f t="shared" si="0"/>
        <v>48</v>
      </c>
      <c r="E8" s="5" t="s">
        <v>44</v>
      </c>
      <c r="F8" s="14"/>
      <c r="G8" s="14">
        <f t="shared" si="1"/>
        <v>0</v>
      </c>
      <c r="H8" s="7">
        <v>0.23</v>
      </c>
      <c r="I8" s="14">
        <f t="shared" si="2"/>
        <v>0</v>
      </c>
      <c r="J8" s="36">
        <v>4</v>
      </c>
      <c r="K8" s="37">
        <v>16</v>
      </c>
      <c r="L8" s="37">
        <v>1</v>
      </c>
      <c r="M8" s="37">
        <v>2</v>
      </c>
      <c r="N8" s="37"/>
      <c r="O8" s="37"/>
      <c r="P8" s="37">
        <v>6</v>
      </c>
      <c r="Q8" s="37">
        <v>4</v>
      </c>
      <c r="R8" s="37"/>
      <c r="S8" s="37"/>
      <c r="T8" s="37"/>
      <c r="U8" s="37">
        <v>15</v>
      </c>
    </row>
    <row r="9" spans="1:21" s="1" customFormat="1" ht="63.75">
      <c r="A9" s="3">
        <v>7</v>
      </c>
      <c r="B9" s="21" t="s">
        <v>57</v>
      </c>
      <c r="C9" s="3" t="s">
        <v>7</v>
      </c>
      <c r="D9" s="32">
        <f t="shared" si="0"/>
        <v>3</v>
      </c>
      <c r="E9" s="5" t="s">
        <v>44</v>
      </c>
      <c r="F9" s="14"/>
      <c r="G9" s="14">
        <f t="shared" si="1"/>
        <v>0</v>
      </c>
      <c r="H9" s="7">
        <v>0.23</v>
      </c>
      <c r="I9" s="14">
        <f t="shared" si="2"/>
        <v>0</v>
      </c>
      <c r="J9" s="36"/>
      <c r="K9" s="37"/>
      <c r="L9" s="37"/>
      <c r="M9" s="37"/>
      <c r="N9" s="37"/>
      <c r="O9" s="37">
        <v>3</v>
      </c>
      <c r="P9" s="37"/>
      <c r="Q9" s="37"/>
      <c r="R9" s="37"/>
      <c r="S9" s="37"/>
      <c r="T9" s="37"/>
      <c r="U9" s="37">
        <v>0</v>
      </c>
    </row>
    <row r="10" spans="1:21" s="1" customFormat="1" ht="76.5">
      <c r="A10" s="3">
        <v>8</v>
      </c>
      <c r="B10" s="21" t="s">
        <v>65</v>
      </c>
      <c r="C10" s="3" t="s">
        <v>7</v>
      </c>
      <c r="D10" s="32">
        <f t="shared" si="0"/>
        <v>20</v>
      </c>
      <c r="E10" s="5" t="s">
        <v>44</v>
      </c>
      <c r="F10" s="14"/>
      <c r="G10" s="14">
        <f t="shared" si="1"/>
        <v>0</v>
      </c>
      <c r="H10" s="7">
        <v>0.23</v>
      </c>
      <c r="I10" s="14">
        <f t="shared" si="2"/>
        <v>0</v>
      </c>
      <c r="J10" s="36"/>
      <c r="K10" s="37">
        <v>16</v>
      </c>
      <c r="L10" s="37">
        <v>1</v>
      </c>
      <c r="M10" s="37">
        <v>2</v>
      </c>
      <c r="N10" s="37"/>
      <c r="O10" s="37"/>
      <c r="P10" s="37">
        <v>1</v>
      </c>
      <c r="Q10" s="37"/>
      <c r="R10" s="37"/>
      <c r="S10" s="37"/>
      <c r="T10" s="37"/>
      <c r="U10" s="37">
        <v>0</v>
      </c>
    </row>
    <row r="11" spans="1:21" s="1" customFormat="1" ht="108.75" customHeight="1">
      <c r="A11" s="3">
        <v>9</v>
      </c>
      <c r="B11" s="20" t="s">
        <v>81</v>
      </c>
      <c r="C11" s="3" t="s">
        <v>7</v>
      </c>
      <c r="D11" s="32">
        <f t="shared" si="0"/>
        <v>70</v>
      </c>
      <c r="E11" s="5" t="s">
        <v>44</v>
      </c>
      <c r="F11" s="14"/>
      <c r="G11" s="14">
        <f t="shared" si="1"/>
        <v>0</v>
      </c>
      <c r="H11" s="7">
        <v>0.23</v>
      </c>
      <c r="I11" s="14">
        <f t="shared" si="2"/>
        <v>0</v>
      </c>
      <c r="J11" s="36">
        <v>4</v>
      </c>
      <c r="K11" s="37">
        <v>2</v>
      </c>
      <c r="L11" s="37">
        <v>1</v>
      </c>
      <c r="M11" s="37">
        <v>1</v>
      </c>
      <c r="N11" s="37"/>
      <c r="O11" s="37"/>
      <c r="P11" s="37"/>
      <c r="Q11" s="37"/>
      <c r="R11" s="37"/>
      <c r="S11" s="37">
        <v>4</v>
      </c>
      <c r="T11" s="37">
        <v>8</v>
      </c>
      <c r="U11" s="37">
        <v>50</v>
      </c>
    </row>
    <row r="12" spans="1:21" s="1" customFormat="1" ht="108.75" customHeight="1">
      <c r="A12" s="3">
        <v>10</v>
      </c>
      <c r="B12" s="20" t="s">
        <v>82</v>
      </c>
      <c r="C12" s="3" t="s">
        <v>7</v>
      </c>
      <c r="D12" s="32">
        <f t="shared" si="0"/>
        <v>29</v>
      </c>
      <c r="E12" s="5" t="s">
        <v>44</v>
      </c>
      <c r="F12" s="14"/>
      <c r="G12" s="14">
        <f t="shared" si="1"/>
        <v>0</v>
      </c>
      <c r="H12" s="7">
        <v>0.23</v>
      </c>
      <c r="I12" s="14">
        <f t="shared" si="2"/>
        <v>0</v>
      </c>
      <c r="J12" s="36"/>
      <c r="K12" s="37"/>
      <c r="L12" s="37">
        <v>6</v>
      </c>
      <c r="M12" s="37">
        <v>7</v>
      </c>
      <c r="N12" s="37"/>
      <c r="O12" s="37">
        <v>3</v>
      </c>
      <c r="P12" s="37">
        <v>3</v>
      </c>
      <c r="Q12" s="37"/>
      <c r="R12" s="37">
        <v>7</v>
      </c>
      <c r="S12" s="37">
        <v>3</v>
      </c>
      <c r="T12" s="37"/>
      <c r="U12" s="37">
        <v>0</v>
      </c>
    </row>
    <row r="13" spans="1:21" s="1" customFormat="1" ht="71.25" customHeight="1">
      <c r="A13" s="3">
        <v>11</v>
      </c>
      <c r="B13" s="21" t="s">
        <v>83</v>
      </c>
      <c r="C13" s="3" t="s">
        <v>7</v>
      </c>
      <c r="D13" s="32">
        <f t="shared" si="0"/>
        <v>28</v>
      </c>
      <c r="E13" s="5" t="s">
        <v>44</v>
      </c>
      <c r="F13" s="14"/>
      <c r="G13" s="14">
        <f t="shared" si="1"/>
        <v>0</v>
      </c>
      <c r="H13" s="7">
        <v>0.23</v>
      </c>
      <c r="I13" s="14">
        <f t="shared" si="2"/>
        <v>0</v>
      </c>
      <c r="J13" s="36"/>
      <c r="K13" s="37">
        <v>2</v>
      </c>
      <c r="L13" s="37">
        <v>1</v>
      </c>
      <c r="M13" s="37">
        <v>4</v>
      </c>
      <c r="N13" s="37">
        <v>1</v>
      </c>
      <c r="O13" s="37"/>
      <c r="P13" s="37"/>
      <c r="Q13" s="37"/>
      <c r="R13" s="37"/>
      <c r="S13" s="37"/>
      <c r="T13" s="37"/>
      <c r="U13" s="37">
        <v>20</v>
      </c>
    </row>
    <row r="14" spans="1:21" s="35" customFormat="1" ht="72.75" customHeight="1">
      <c r="A14" s="3">
        <v>12</v>
      </c>
      <c r="B14" s="33" t="s">
        <v>84</v>
      </c>
      <c r="C14" s="27" t="s">
        <v>7</v>
      </c>
      <c r="D14" s="32">
        <f t="shared" si="0"/>
        <v>24</v>
      </c>
      <c r="E14" s="34" t="s">
        <v>44</v>
      </c>
      <c r="F14" s="14"/>
      <c r="G14" s="14">
        <f t="shared" si="1"/>
        <v>0</v>
      </c>
      <c r="H14" s="7">
        <v>0.23</v>
      </c>
      <c r="I14" s="14">
        <f t="shared" si="2"/>
        <v>0</v>
      </c>
      <c r="J14" s="36"/>
      <c r="K14" s="37"/>
      <c r="L14" s="37">
        <v>6</v>
      </c>
      <c r="M14" s="37">
        <v>8</v>
      </c>
      <c r="N14" s="37">
        <v>4</v>
      </c>
      <c r="O14" s="37">
        <v>3</v>
      </c>
      <c r="P14" s="37">
        <v>3</v>
      </c>
      <c r="Q14" s="37"/>
      <c r="R14" s="37"/>
      <c r="S14" s="37"/>
      <c r="T14" s="37"/>
      <c r="U14" s="37">
        <v>0</v>
      </c>
    </row>
    <row r="15" spans="1:21" s="1" customFormat="1" ht="88.5" customHeight="1">
      <c r="A15" s="3">
        <v>13</v>
      </c>
      <c r="B15" s="21" t="s">
        <v>56</v>
      </c>
      <c r="C15" s="3" t="s">
        <v>7</v>
      </c>
      <c r="D15" s="32">
        <f t="shared" si="0"/>
        <v>24</v>
      </c>
      <c r="E15" s="5" t="s">
        <v>44</v>
      </c>
      <c r="F15" s="14"/>
      <c r="G15" s="14">
        <f t="shared" si="1"/>
        <v>0</v>
      </c>
      <c r="H15" s="7">
        <v>0.23</v>
      </c>
      <c r="I15" s="14">
        <f t="shared" si="2"/>
        <v>0</v>
      </c>
      <c r="J15" s="36">
        <v>4</v>
      </c>
      <c r="K15" s="37">
        <v>18</v>
      </c>
      <c r="L15" s="37">
        <v>1</v>
      </c>
      <c r="M15" s="37"/>
      <c r="N15" s="37"/>
      <c r="O15" s="37"/>
      <c r="P15" s="37">
        <v>1</v>
      </c>
      <c r="Q15" s="37"/>
      <c r="R15" s="37"/>
      <c r="S15" s="37"/>
      <c r="T15" s="37"/>
      <c r="U15" s="37">
        <v>0</v>
      </c>
    </row>
    <row r="16" spans="1:21" s="1" customFormat="1" ht="78.75" customHeight="1">
      <c r="A16" s="3">
        <v>14</v>
      </c>
      <c r="B16" s="13" t="s">
        <v>85</v>
      </c>
      <c r="C16" s="3" t="s">
        <v>7</v>
      </c>
      <c r="D16" s="32">
        <f t="shared" si="0"/>
        <v>3</v>
      </c>
      <c r="E16" s="5" t="s">
        <v>44</v>
      </c>
      <c r="F16" s="14"/>
      <c r="G16" s="14">
        <f t="shared" si="1"/>
        <v>0</v>
      </c>
      <c r="H16" s="7">
        <v>0.23</v>
      </c>
      <c r="I16" s="14">
        <f t="shared" si="2"/>
        <v>0</v>
      </c>
      <c r="J16" s="36"/>
      <c r="K16" s="37"/>
      <c r="L16" s="37"/>
      <c r="M16" s="37"/>
      <c r="N16" s="37"/>
      <c r="O16" s="37">
        <v>3</v>
      </c>
      <c r="P16" s="37"/>
      <c r="Q16" s="37"/>
      <c r="R16" s="37"/>
      <c r="S16" s="37"/>
      <c r="T16" s="37"/>
      <c r="U16" s="37">
        <v>0</v>
      </c>
    </row>
    <row r="17" spans="1:21" s="1" customFormat="1" ht="63.75">
      <c r="A17" s="3">
        <v>15</v>
      </c>
      <c r="B17" s="21" t="s">
        <v>60</v>
      </c>
      <c r="C17" s="3" t="s">
        <v>7</v>
      </c>
      <c r="D17" s="32">
        <f t="shared" si="0"/>
        <v>7</v>
      </c>
      <c r="E17" s="5" t="s">
        <v>44</v>
      </c>
      <c r="F17" s="14"/>
      <c r="G17" s="14">
        <f t="shared" si="1"/>
        <v>0</v>
      </c>
      <c r="H17" s="7">
        <v>0.23</v>
      </c>
      <c r="I17" s="14">
        <f t="shared" si="2"/>
        <v>0</v>
      </c>
      <c r="J17" s="36"/>
      <c r="K17" s="37"/>
      <c r="L17" s="37"/>
      <c r="M17" s="37"/>
      <c r="N17" s="37">
        <v>1</v>
      </c>
      <c r="O17" s="37"/>
      <c r="P17" s="37"/>
      <c r="Q17" s="37">
        <v>2</v>
      </c>
      <c r="R17" s="37"/>
      <c r="S17" s="37">
        <v>4</v>
      </c>
      <c r="T17" s="37"/>
      <c r="U17" s="37">
        <v>0</v>
      </c>
    </row>
    <row r="18" spans="1:21" s="1" customFormat="1" ht="76.5">
      <c r="A18" s="3">
        <v>16</v>
      </c>
      <c r="B18" s="21" t="s">
        <v>61</v>
      </c>
      <c r="C18" s="3" t="s">
        <v>7</v>
      </c>
      <c r="D18" s="32">
        <f t="shared" si="0"/>
        <v>7</v>
      </c>
      <c r="E18" s="5" t="s">
        <v>44</v>
      </c>
      <c r="F18" s="14"/>
      <c r="G18" s="14">
        <f t="shared" si="1"/>
        <v>0</v>
      </c>
      <c r="H18" s="7">
        <v>0.23</v>
      </c>
      <c r="I18" s="14">
        <f t="shared" si="2"/>
        <v>0</v>
      </c>
      <c r="J18" s="36"/>
      <c r="K18" s="37"/>
      <c r="L18" s="37"/>
      <c r="M18" s="37"/>
      <c r="N18" s="37">
        <v>4</v>
      </c>
      <c r="O18" s="37"/>
      <c r="P18" s="37"/>
      <c r="Q18" s="37"/>
      <c r="R18" s="37"/>
      <c r="S18" s="37">
        <v>3</v>
      </c>
      <c r="T18" s="37"/>
      <c r="U18" s="37">
        <v>0</v>
      </c>
    </row>
    <row r="19" spans="1:21" s="1" customFormat="1" ht="63.75">
      <c r="A19" s="3">
        <v>17</v>
      </c>
      <c r="B19" s="13" t="s">
        <v>86</v>
      </c>
      <c r="C19" s="3" t="s">
        <v>7</v>
      </c>
      <c r="D19" s="32">
        <f t="shared" si="0"/>
        <v>25</v>
      </c>
      <c r="E19" s="5" t="s">
        <v>44</v>
      </c>
      <c r="F19" s="14"/>
      <c r="G19" s="14">
        <f t="shared" si="1"/>
        <v>0</v>
      </c>
      <c r="H19" s="7">
        <v>0.23</v>
      </c>
      <c r="I19" s="14">
        <f t="shared" si="2"/>
        <v>0</v>
      </c>
      <c r="J19" s="36"/>
      <c r="K19" s="37"/>
      <c r="L19" s="37"/>
      <c r="M19" s="37">
        <v>21</v>
      </c>
      <c r="N19" s="37"/>
      <c r="O19" s="37"/>
      <c r="P19" s="37">
        <v>4</v>
      </c>
      <c r="Q19" s="37"/>
      <c r="R19" s="37"/>
      <c r="S19" s="37"/>
      <c r="T19" s="37"/>
      <c r="U19" s="37">
        <v>0</v>
      </c>
    </row>
    <row r="20" spans="1:21" s="1" customFormat="1" ht="30" customHeight="1">
      <c r="A20" s="3">
        <v>18</v>
      </c>
      <c r="B20" s="21" t="s">
        <v>29</v>
      </c>
      <c r="C20" s="3" t="s">
        <v>7</v>
      </c>
      <c r="D20" s="32">
        <f t="shared" si="0"/>
        <v>60</v>
      </c>
      <c r="E20" s="5" t="s">
        <v>44</v>
      </c>
      <c r="F20" s="14"/>
      <c r="G20" s="14">
        <f t="shared" si="1"/>
        <v>0</v>
      </c>
      <c r="H20" s="7">
        <v>0.23</v>
      </c>
      <c r="I20" s="14">
        <f t="shared" si="2"/>
        <v>0</v>
      </c>
      <c r="J20" s="36"/>
      <c r="K20" s="37">
        <v>16</v>
      </c>
      <c r="L20" s="37">
        <v>1</v>
      </c>
      <c r="M20" s="37"/>
      <c r="N20" s="37"/>
      <c r="O20" s="37"/>
      <c r="P20" s="37">
        <v>3</v>
      </c>
      <c r="Q20" s="37"/>
      <c r="R20" s="37"/>
      <c r="S20" s="37"/>
      <c r="T20" s="37"/>
      <c r="U20" s="37">
        <v>40</v>
      </c>
    </row>
    <row r="21" spans="1:21" s="1" customFormat="1" ht="34.5" customHeight="1">
      <c r="A21" s="3">
        <v>19</v>
      </c>
      <c r="B21" s="21" t="s">
        <v>30</v>
      </c>
      <c r="C21" s="3" t="s">
        <v>7</v>
      </c>
      <c r="D21" s="32">
        <f t="shared" si="0"/>
        <v>22</v>
      </c>
      <c r="E21" s="5" t="s">
        <v>44</v>
      </c>
      <c r="F21" s="14"/>
      <c r="G21" s="14">
        <f t="shared" si="1"/>
        <v>0</v>
      </c>
      <c r="H21" s="7">
        <v>0.23</v>
      </c>
      <c r="I21" s="14">
        <f t="shared" si="2"/>
        <v>0</v>
      </c>
      <c r="J21" s="36"/>
      <c r="K21" s="37">
        <v>16</v>
      </c>
      <c r="L21" s="37">
        <v>1</v>
      </c>
      <c r="M21" s="37">
        <v>2</v>
      </c>
      <c r="N21" s="37"/>
      <c r="O21" s="37"/>
      <c r="P21" s="37">
        <v>3</v>
      </c>
      <c r="Q21" s="37"/>
      <c r="R21" s="37"/>
      <c r="S21" s="37"/>
      <c r="T21" s="37"/>
      <c r="U21" s="37">
        <v>0</v>
      </c>
    </row>
    <row r="22" spans="1:21" s="1" customFormat="1" ht="51">
      <c r="A22" s="3">
        <v>20</v>
      </c>
      <c r="B22" s="21" t="s">
        <v>66</v>
      </c>
      <c r="C22" s="3" t="s">
        <v>10</v>
      </c>
      <c r="D22" s="32">
        <f t="shared" si="0"/>
        <v>29</v>
      </c>
      <c r="E22" s="5" t="s">
        <v>44</v>
      </c>
      <c r="F22" s="14"/>
      <c r="G22" s="14">
        <f t="shared" si="1"/>
        <v>0</v>
      </c>
      <c r="H22" s="7">
        <v>0.23</v>
      </c>
      <c r="I22" s="14">
        <f t="shared" si="2"/>
        <v>0</v>
      </c>
      <c r="J22" s="36"/>
      <c r="K22" s="37">
        <v>16</v>
      </c>
      <c r="L22" s="37">
        <v>1</v>
      </c>
      <c r="M22" s="37">
        <v>2</v>
      </c>
      <c r="N22" s="37"/>
      <c r="O22" s="37"/>
      <c r="P22" s="37">
        <v>6</v>
      </c>
      <c r="Q22" s="37">
        <v>4</v>
      </c>
      <c r="R22" s="37"/>
      <c r="S22" s="37"/>
      <c r="T22" s="37"/>
      <c r="U22" s="37">
        <v>0</v>
      </c>
    </row>
    <row r="23" spans="1:21" s="1" customFormat="1" ht="51">
      <c r="A23" s="3">
        <v>21</v>
      </c>
      <c r="B23" s="21" t="s">
        <v>67</v>
      </c>
      <c r="C23" s="3" t="s">
        <v>10</v>
      </c>
      <c r="D23" s="32">
        <f t="shared" si="0"/>
        <v>99</v>
      </c>
      <c r="E23" s="5" t="s">
        <v>44</v>
      </c>
      <c r="F23" s="14"/>
      <c r="G23" s="14">
        <f t="shared" si="1"/>
        <v>0</v>
      </c>
      <c r="H23" s="7">
        <v>0.23</v>
      </c>
      <c r="I23" s="14">
        <f t="shared" si="2"/>
        <v>0</v>
      </c>
      <c r="J23" s="36"/>
      <c r="K23" s="37">
        <v>18</v>
      </c>
      <c r="L23" s="37">
        <v>1</v>
      </c>
      <c r="M23" s="37">
        <v>2</v>
      </c>
      <c r="N23" s="37"/>
      <c r="O23" s="37"/>
      <c r="P23" s="37">
        <v>6</v>
      </c>
      <c r="Q23" s="37">
        <v>4</v>
      </c>
      <c r="R23" s="37"/>
      <c r="S23" s="37"/>
      <c r="T23" s="37">
        <v>8</v>
      </c>
      <c r="U23" s="37">
        <v>60</v>
      </c>
    </row>
    <row r="24" spans="1:21" ht="89.25">
      <c r="A24" s="3">
        <v>22</v>
      </c>
      <c r="B24" s="28" t="s">
        <v>87</v>
      </c>
      <c r="C24" s="27" t="s">
        <v>10</v>
      </c>
      <c r="D24" s="32">
        <f t="shared" si="0"/>
        <v>73</v>
      </c>
      <c r="E24" s="5" t="s">
        <v>44</v>
      </c>
      <c r="F24" s="14"/>
      <c r="G24" s="14">
        <f t="shared" si="1"/>
        <v>0</v>
      </c>
      <c r="H24" s="7">
        <v>0.23</v>
      </c>
      <c r="I24" s="14">
        <f t="shared" si="2"/>
        <v>0</v>
      </c>
      <c r="J24" s="36">
        <v>4</v>
      </c>
      <c r="K24" s="38">
        <v>2</v>
      </c>
      <c r="L24" s="38">
        <v>1</v>
      </c>
      <c r="M24" s="38">
        <v>2</v>
      </c>
      <c r="N24" s="38"/>
      <c r="O24" s="38"/>
      <c r="P24" s="38"/>
      <c r="Q24" s="38"/>
      <c r="R24" s="38"/>
      <c r="S24" s="38">
        <v>4</v>
      </c>
      <c r="T24" s="38"/>
      <c r="U24" s="38">
        <v>60</v>
      </c>
    </row>
    <row r="25" spans="1:21" s="1" customFormat="1" ht="89.25">
      <c r="A25" s="3">
        <v>23</v>
      </c>
      <c r="B25" s="20" t="s">
        <v>88</v>
      </c>
      <c r="C25" s="27" t="s">
        <v>10</v>
      </c>
      <c r="D25" s="32">
        <f t="shared" si="0"/>
        <v>23</v>
      </c>
      <c r="E25" s="5" t="s">
        <v>44</v>
      </c>
      <c r="F25" s="14"/>
      <c r="G25" s="14">
        <f t="shared" si="1"/>
        <v>0</v>
      </c>
      <c r="H25" s="7">
        <v>0.23</v>
      </c>
      <c r="I25" s="14">
        <f t="shared" si="2"/>
        <v>0</v>
      </c>
      <c r="J25" s="36"/>
      <c r="K25" s="37"/>
      <c r="L25" s="37">
        <v>6</v>
      </c>
      <c r="M25" s="37">
        <v>1</v>
      </c>
      <c r="N25" s="37"/>
      <c r="O25" s="37">
        <v>3</v>
      </c>
      <c r="P25" s="37">
        <v>3</v>
      </c>
      <c r="Q25" s="37"/>
      <c r="R25" s="37">
        <v>7</v>
      </c>
      <c r="S25" s="37">
        <v>3</v>
      </c>
      <c r="T25" s="37"/>
      <c r="U25" s="37">
        <v>0</v>
      </c>
    </row>
    <row r="26" spans="1:21" s="1" customFormat="1" ht="38.25">
      <c r="A26" s="3">
        <v>24</v>
      </c>
      <c r="B26" s="21" t="s">
        <v>89</v>
      </c>
      <c r="C26" s="3" t="s">
        <v>10</v>
      </c>
      <c r="D26" s="32">
        <f t="shared" si="0"/>
        <v>32</v>
      </c>
      <c r="E26" s="5" t="s">
        <v>44</v>
      </c>
      <c r="F26" s="14"/>
      <c r="G26" s="14">
        <f t="shared" si="1"/>
        <v>0</v>
      </c>
      <c r="H26" s="7">
        <v>0.23</v>
      </c>
      <c r="I26" s="14">
        <f t="shared" si="2"/>
        <v>0</v>
      </c>
      <c r="J26" s="36"/>
      <c r="K26" s="37"/>
      <c r="L26" s="37"/>
      <c r="M26" s="37">
        <v>2</v>
      </c>
      <c r="N26" s="37"/>
      <c r="O26" s="37"/>
      <c r="P26" s="37">
        <v>6</v>
      </c>
      <c r="Q26" s="37">
        <v>4</v>
      </c>
      <c r="R26" s="37"/>
      <c r="S26" s="37"/>
      <c r="T26" s="37"/>
      <c r="U26" s="37">
        <v>20</v>
      </c>
    </row>
    <row r="27" spans="1:21" s="1" customFormat="1" ht="38.25">
      <c r="A27" s="3">
        <v>25</v>
      </c>
      <c r="B27" s="21" t="s">
        <v>90</v>
      </c>
      <c r="C27" s="3" t="s">
        <v>10</v>
      </c>
      <c r="D27" s="32">
        <f t="shared" si="0"/>
        <v>2</v>
      </c>
      <c r="E27" s="5" t="s">
        <v>44</v>
      </c>
      <c r="F27" s="14"/>
      <c r="G27" s="14">
        <f t="shared" si="1"/>
        <v>0</v>
      </c>
      <c r="H27" s="7">
        <v>0.23</v>
      </c>
      <c r="I27" s="14">
        <f t="shared" si="2"/>
        <v>0</v>
      </c>
      <c r="J27" s="36"/>
      <c r="K27" s="37"/>
      <c r="L27" s="37"/>
      <c r="M27" s="37"/>
      <c r="N27" s="37"/>
      <c r="O27" s="37"/>
      <c r="P27" s="37">
        <v>2</v>
      </c>
      <c r="Q27" s="37"/>
      <c r="R27" s="37"/>
      <c r="S27" s="37"/>
      <c r="T27" s="37"/>
      <c r="U27" s="37">
        <v>0</v>
      </c>
    </row>
    <row r="28" spans="1:21" s="1" customFormat="1" ht="63.75">
      <c r="A28" s="3">
        <v>26</v>
      </c>
      <c r="B28" s="13" t="s">
        <v>91</v>
      </c>
      <c r="C28" s="3" t="s">
        <v>10</v>
      </c>
      <c r="D28" s="32">
        <f t="shared" si="0"/>
        <v>29</v>
      </c>
      <c r="E28" s="5" t="s">
        <v>44</v>
      </c>
      <c r="F28" s="14"/>
      <c r="G28" s="14">
        <f t="shared" si="1"/>
        <v>0</v>
      </c>
      <c r="H28" s="7">
        <v>0.23</v>
      </c>
      <c r="I28" s="14">
        <f t="shared" si="2"/>
        <v>0</v>
      </c>
      <c r="J28" s="36"/>
      <c r="K28" s="37"/>
      <c r="L28" s="37">
        <v>6</v>
      </c>
      <c r="M28" s="37">
        <v>21</v>
      </c>
      <c r="N28" s="37"/>
      <c r="O28" s="37"/>
      <c r="P28" s="37">
        <v>2</v>
      </c>
      <c r="Q28" s="37"/>
      <c r="R28" s="37"/>
      <c r="S28" s="37"/>
      <c r="T28" s="37"/>
      <c r="U28" s="37">
        <v>0</v>
      </c>
    </row>
    <row r="29" spans="1:21" s="1" customFormat="1" ht="51">
      <c r="A29" s="3">
        <v>27</v>
      </c>
      <c r="B29" s="21" t="s">
        <v>35</v>
      </c>
      <c r="C29" s="3" t="s">
        <v>7</v>
      </c>
      <c r="D29" s="32">
        <f t="shared" si="0"/>
        <v>326</v>
      </c>
      <c r="E29" s="5" t="s">
        <v>44</v>
      </c>
      <c r="F29" s="14"/>
      <c r="G29" s="14">
        <f t="shared" si="1"/>
        <v>0</v>
      </c>
      <c r="H29" s="7">
        <v>0.23</v>
      </c>
      <c r="I29" s="14">
        <f t="shared" si="2"/>
        <v>0</v>
      </c>
      <c r="J29" s="36"/>
      <c r="K29" s="37">
        <v>192</v>
      </c>
      <c r="L29" s="37">
        <v>54</v>
      </c>
      <c r="M29" s="37"/>
      <c r="N29" s="37"/>
      <c r="O29" s="37"/>
      <c r="P29" s="37">
        <v>13</v>
      </c>
      <c r="Q29" s="37">
        <v>8</v>
      </c>
      <c r="R29" s="37"/>
      <c r="S29" s="37">
        <v>7</v>
      </c>
      <c r="T29" s="37">
        <v>12</v>
      </c>
      <c r="U29" s="37">
        <v>40</v>
      </c>
    </row>
    <row r="30" spans="1:21" s="1" customFormat="1" ht="38.25">
      <c r="A30" s="3">
        <v>28</v>
      </c>
      <c r="B30" s="21" t="s">
        <v>33</v>
      </c>
      <c r="C30" s="3" t="s">
        <v>10</v>
      </c>
      <c r="D30" s="32">
        <f t="shared" si="0"/>
        <v>72</v>
      </c>
      <c r="E30" s="5" t="s">
        <v>44</v>
      </c>
      <c r="F30" s="14"/>
      <c r="G30" s="14">
        <f t="shared" si="1"/>
        <v>0</v>
      </c>
      <c r="H30" s="7">
        <v>0.23</v>
      </c>
      <c r="I30" s="14">
        <f t="shared" si="2"/>
        <v>0</v>
      </c>
      <c r="J30" s="36"/>
      <c r="K30" s="37">
        <v>32</v>
      </c>
      <c r="L30" s="37"/>
      <c r="M30" s="37"/>
      <c r="N30" s="37"/>
      <c r="O30" s="37"/>
      <c r="P30" s="37"/>
      <c r="Q30" s="37"/>
      <c r="R30" s="37"/>
      <c r="S30" s="37"/>
      <c r="T30" s="37"/>
      <c r="U30" s="37">
        <v>40</v>
      </c>
    </row>
    <row r="31" spans="1:21" s="1" customFormat="1" ht="51">
      <c r="A31" s="3">
        <v>29</v>
      </c>
      <c r="B31" s="21" t="s">
        <v>32</v>
      </c>
      <c r="C31" s="3" t="s">
        <v>10</v>
      </c>
      <c r="D31" s="32">
        <f t="shared" si="0"/>
        <v>31</v>
      </c>
      <c r="E31" s="5" t="s">
        <v>44</v>
      </c>
      <c r="F31" s="14"/>
      <c r="G31" s="14">
        <f t="shared" si="1"/>
        <v>0</v>
      </c>
      <c r="H31" s="7">
        <v>0.23</v>
      </c>
      <c r="I31" s="14">
        <f t="shared" si="2"/>
        <v>0</v>
      </c>
      <c r="J31" s="36"/>
      <c r="K31" s="37">
        <v>16</v>
      </c>
      <c r="L31" s="37"/>
      <c r="M31" s="37"/>
      <c r="N31" s="37"/>
      <c r="O31" s="37"/>
      <c r="P31" s="37"/>
      <c r="Q31" s="37"/>
      <c r="R31" s="37"/>
      <c r="S31" s="37"/>
      <c r="T31" s="37"/>
      <c r="U31" s="37">
        <v>15</v>
      </c>
    </row>
    <row r="32" spans="1:21" s="1" customFormat="1" ht="63.75">
      <c r="A32" s="3">
        <v>30</v>
      </c>
      <c r="B32" s="21" t="s">
        <v>39</v>
      </c>
      <c r="C32" s="3" t="s">
        <v>7</v>
      </c>
      <c r="D32" s="32">
        <f t="shared" si="0"/>
        <v>49</v>
      </c>
      <c r="E32" s="5" t="s">
        <v>44</v>
      </c>
      <c r="F32" s="14"/>
      <c r="G32" s="14">
        <f t="shared" si="1"/>
        <v>0</v>
      </c>
      <c r="H32" s="7">
        <v>0.23</v>
      </c>
      <c r="I32" s="14">
        <f t="shared" si="2"/>
        <v>0</v>
      </c>
      <c r="J32" s="36"/>
      <c r="K32" s="37"/>
      <c r="L32" s="37"/>
      <c r="M32" s="37"/>
      <c r="N32" s="37"/>
      <c r="O32" s="37"/>
      <c r="P32" s="37"/>
      <c r="Q32" s="37"/>
      <c r="R32" s="37"/>
      <c r="S32" s="37">
        <v>7</v>
      </c>
      <c r="T32" s="37">
        <v>12</v>
      </c>
      <c r="U32" s="37">
        <v>30</v>
      </c>
    </row>
    <row r="33" spans="1:21" s="1" customFormat="1" ht="38.25">
      <c r="A33" s="3">
        <v>31</v>
      </c>
      <c r="B33" s="21" t="s">
        <v>36</v>
      </c>
      <c r="C33" s="3" t="s">
        <v>7</v>
      </c>
      <c r="D33" s="32">
        <f t="shared" si="0"/>
        <v>116</v>
      </c>
      <c r="E33" s="5" t="s">
        <v>44</v>
      </c>
      <c r="F33" s="14"/>
      <c r="G33" s="14">
        <f t="shared" si="1"/>
        <v>0</v>
      </c>
      <c r="H33" s="7">
        <v>0.23</v>
      </c>
      <c r="I33" s="14">
        <f t="shared" si="2"/>
        <v>0</v>
      </c>
      <c r="J33" s="36"/>
      <c r="K33" s="37">
        <v>16</v>
      </c>
      <c r="L33" s="37"/>
      <c r="M33" s="37"/>
      <c r="N33" s="37"/>
      <c r="O33" s="37"/>
      <c r="P33" s="37"/>
      <c r="Q33" s="37"/>
      <c r="R33" s="37"/>
      <c r="S33" s="37"/>
      <c r="T33" s="37"/>
      <c r="U33" s="37">
        <v>100</v>
      </c>
    </row>
    <row r="34" spans="1:21" s="1" customFormat="1" ht="51">
      <c r="A34" s="3">
        <v>32</v>
      </c>
      <c r="B34" s="21" t="s">
        <v>34</v>
      </c>
      <c r="C34" s="3" t="s">
        <v>10</v>
      </c>
      <c r="D34" s="32">
        <f t="shared" si="0"/>
        <v>831</v>
      </c>
      <c r="E34" s="5" t="s">
        <v>44</v>
      </c>
      <c r="F34" s="14"/>
      <c r="G34" s="14">
        <f t="shared" si="1"/>
        <v>0</v>
      </c>
      <c r="H34" s="7">
        <v>0.23</v>
      </c>
      <c r="I34" s="14">
        <f t="shared" si="2"/>
        <v>0</v>
      </c>
      <c r="J34" s="36">
        <v>4</v>
      </c>
      <c r="K34" s="37">
        <v>576</v>
      </c>
      <c r="L34" s="37">
        <v>36</v>
      </c>
      <c r="M34" s="37">
        <v>50</v>
      </c>
      <c r="N34" s="37"/>
      <c r="O34" s="37"/>
      <c r="P34" s="37">
        <v>65</v>
      </c>
      <c r="Q34" s="37">
        <v>40</v>
      </c>
      <c r="R34" s="37"/>
      <c r="S34" s="37"/>
      <c r="T34" s="37"/>
      <c r="U34" s="37">
        <v>60</v>
      </c>
    </row>
    <row r="35" spans="1:21" s="1" customFormat="1" ht="40.5" customHeight="1">
      <c r="A35" s="3">
        <v>33</v>
      </c>
      <c r="B35" s="13" t="s">
        <v>31</v>
      </c>
      <c r="C35" s="3" t="s">
        <v>10</v>
      </c>
      <c r="D35" s="32">
        <f t="shared" si="0"/>
        <v>60</v>
      </c>
      <c r="E35" s="5" t="s">
        <v>44</v>
      </c>
      <c r="F35" s="14"/>
      <c r="G35" s="14">
        <f t="shared" si="1"/>
        <v>0</v>
      </c>
      <c r="H35" s="7">
        <v>0.23</v>
      </c>
      <c r="I35" s="14">
        <f t="shared" si="2"/>
        <v>0</v>
      </c>
      <c r="J35" s="36"/>
      <c r="K35" s="37"/>
      <c r="L35" s="37"/>
      <c r="M35" s="37"/>
      <c r="N35" s="37">
        <v>60</v>
      </c>
      <c r="O35" s="37"/>
      <c r="P35" s="37"/>
      <c r="Q35" s="37"/>
      <c r="R35" s="37"/>
      <c r="S35" s="37"/>
      <c r="T35" s="37"/>
      <c r="U35" s="37">
        <v>0</v>
      </c>
    </row>
    <row r="36" spans="1:21" s="1" customFormat="1" ht="55.5" customHeight="1">
      <c r="A36" s="3">
        <v>34</v>
      </c>
      <c r="B36" s="21" t="s">
        <v>59</v>
      </c>
      <c r="C36" s="3" t="s">
        <v>10</v>
      </c>
      <c r="D36" s="32">
        <f t="shared" si="0"/>
        <v>3</v>
      </c>
      <c r="E36" s="5" t="s">
        <v>44</v>
      </c>
      <c r="F36" s="14"/>
      <c r="G36" s="14">
        <f t="shared" si="1"/>
        <v>0</v>
      </c>
      <c r="H36" s="7">
        <v>0.23</v>
      </c>
      <c r="I36" s="14">
        <f t="shared" si="2"/>
        <v>0</v>
      </c>
      <c r="J36" s="36"/>
      <c r="K36" s="37"/>
      <c r="L36" s="37"/>
      <c r="M36" s="37"/>
      <c r="N36" s="37"/>
      <c r="O36" s="37">
        <v>3</v>
      </c>
      <c r="P36" s="37"/>
      <c r="Q36" s="37"/>
      <c r="R36" s="37"/>
      <c r="S36" s="37"/>
      <c r="T36" s="37"/>
      <c r="U36" s="37">
        <v>0</v>
      </c>
    </row>
    <row r="37" spans="1:21" s="1" customFormat="1" ht="51">
      <c r="A37" s="3">
        <v>35</v>
      </c>
      <c r="B37" s="22" t="s">
        <v>68</v>
      </c>
      <c r="C37" s="3" t="s">
        <v>10</v>
      </c>
      <c r="D37" s="32">
        <f>SUM(J37:U37)</f>
        <v>22</v>
      </c>
      <c r="E37" s="5" t="s">
        <v>44</v>
      </c>
      <c r="F37" s="14"/>
      <c r="G37" s="14">
        <f t="shared" si="1"/>
        <v>0</v>
      </c>
      <c r="H37" s="7">
        <v>0.23</v>
      </c>
      <c r="I37" s="14">
        <f t="shared" si="2"/>
        <v>0</v>
      </c>
      <c r="J37" s="36"/>
      <c r="K37" s="37"/>
      <c r="L37" s="37"/>
      <c r="M37" s="37"/>
      <c r="N37" s="37"/>
      <c r="O37" s="37"/>
      <c r="P37" s="37"/>
      <c r="Q37" s="37"/>
      <c r="R37" s="37"/>
      <c r="S37" s="37"/>
      <c r="T37" s="37">
        <v>2</v>
      </c>
      <c r="U37" s="37">
        <v>20</v>
      </c>
    </row>
    <row r="38" spans="1:21" s="1" customFormat="1" ht="38.25">
      <c r="A38" s="3">
        <v>36</v>
      </c>
      <c r="B38" s="22" t="s">
        <v>69</v>
      </c>
      <c r="C38" s="3" t="s">
        <v>10</v>
      </c>
      <c r="D38" s="32">
        <f>SUM(J38:U38)</f>
        <v>2</v>
      </c>
      <c r="E38" s="5" t="s">
        <v>44</v>
      </c>
      <c r="F38" s="14"/>
      <c r="G38" s="14">
        <f t="shared" si="1"/>
        <v>0</v>
      </c>
      <c r="H38" s="7">
        <v>0.23</v>
      </c>
      <c r="I38" s="14">
        <f t="shared" si="2"/>
        <v>0</v>
      </c>
      <c r="J38" s="36"/>
      <c r="K38" s="37"/>
      <c r="L38" s="37"/>
      <c r="M38" s="37"/>
      <c r="N38" s="37"/>
      <c r="O38" s="37"/>
      <c r="P38" s="37"/>
      <c r="Q38" s="37"/>
      <c r="R38" s="37"/>
      <c r="S38" s="37"/>
      <c r="T38" s="37">
        <v>2</v>
      </c>
      <c r="U38" s="37">
        <v>0</v>
      </c>
    </row>
    <row r="39" spans="1:21" s="1" customFormat="1" ht="38.25">
      <c r="A39" s="27">
        <v>37</v>
      </c>
      <c r="B39" s="22" t="s">
        <v>71</v>
      </c>
      <c r="C39" s="27" t="s">
        <v>10</v>
      </c>
      <c r="D39" s="32">
        <f aca="true" t="shared" si="3" ref="D39:D46">SUM(J39:U39)</f>
        <v>1000</v>
      </c>
      <c r="E39" s="34" t="s">
        <v>44</v>
      </c>
      <c r="F39" s="14"/>
      <c r="G39" s="26">
        <f t="shared" si="1"/>
        <v>0</v>
      </c>
      <c r="H39" s="39">
        <v>0.23</v>
      </c>
      <c r="I39" s="26">
        <f t="shared" si="2"/>
        <v>0</v>
      </c>
      <c r="J39" s="36"/>
      <c r="K39" s="37"/>
      <c r="L39" s="37"/>
      <c r="M39" s="37"/>
      <c r="N39" s="37"/>
      <c r="O39" s="37"/>
      <c r="P39" s="37"/>
      <c r="Q39" s="37"/>
      <c r="R39" s="37"/>
      <c r="S39" s="37"/>
      <c r="T39" s="37"/>
      <c r="U39" s="37">
        <v>1000</v>
      </c>
    </row>
    <row r="40" spans="1:21" s="1" customFormat="1" ht="51">
      <c r="A40" s="27">
        <v>38</v>
      </c>
      <c r="B40" s="22" t="s">
        <v>73</v>
      </c>
      <c r="C40" s="27" t="s">
        <v>10</v>
      </c>
      <c r="D40" s="32">
        <f t="shared" si="3"/>
        <v>10</v>
      </c>
      <c r="E40" s="34" t="s">
        <v>44</v>
      </c>
      <c r="F40" s="14"/>
      <c r="G40" s="26">
        <f t="shared" si="1"/>
        <v>0</v>
      </c>
      <c r="H40" s="39">
        <v>0.23</v>
      </c>
      <c r="I40" s="26">
        <f t="shared" si="2"/>
        <v>0</v>
      </c>
      <c r="J40" s="36"/>
      <c r="K40" s="37"/>
      <c r="L40" s="37"/>
      <c r="M40" s="37"/>
      <c r="N40" s="37"/>
      <c r="O40" s="37"/>
      <c r="P40" s="37"/>
      <c r="Q40" s="37"/>
      <c r="R40" s="37"/>
      <c r="S40" s="37"/>
      <c r="T40" s="37"/>
      <c r="U40" s="37">
        <v>10</v>
      </c>
    </row>
    <row r="41" spans="1:21" s="1" customFormat="1" ht="63.75">
      <c r="A41" s="27">
        <v>39</v>
      </c>
      <c r="B41" s="21" t="s">
        <v>72</v>
      </c>
      <c r="C41" s="27" t="s">
        <v>7</v>
      </c>
      <c r="D41" s="32">
        <f t="shared" si="3"/>
        <v>20</v>
      </c>
      <c r="E41" s="34" t="s">
        <v>44</v>
      </c>
      <c r="F41" s="14"/>
      <c r="G41" s="26">
        <f t="shared" si="1"/>
        <v>0</v>
      </c>
      <c r="H41" s="39">
        <v>0.23</v>
      </c>
      <c r="I41" s="26">
        <f t="shared" si="2"/>
        <v>0</v>
      </c>
      <c r="J41" s="36"/>
      <c r="K41" s="37"/>
      <c r="L41" s="37"/>
      <c r="M41" s="37"/>
      <c r="N41" s="37"/>
      <c r="O41" s="37"/>
      <c r="P41" s="37"/>
      <c r="Q41" s="37"/>
      <c r="R41" s="37"/>
      <c r="S41" s="37"/>
      <c r="T41" s="37"/>
      <c r="U41" s="37">
        <v>20</v>
      </c>
    </row>
    <row r="42" spans="1:21" s="1" customFormat="1" ht="63.75">
      <c r="A42" s="27">
        <v>40</v>
      </c>
      <c r="B42" s="21" t="s">
        <v>78</v>
      </c>
      <c r="C42" s="27" t="s">
        <v>52</v>
      </c>
      <c r="D42" s="32">
        <f t="shared" si="3"/>
        <v>20</v>
      </c>
      <c r="E42" s="34" t="s">
        <v>44</v>
      </c>
      <c r="F42" s="14"/>
      <c r="G42" s="26">
        <f t="shared" si="1"/>
        <v>0</v>
      </c>
      <c r="H42" s="39">
        <v>0.23</v>
      </c>
      <c r="I42" s="26">
        <f t="shared" si="2"/>
        <v>0</v>
      </c>
      <c r="J42" s="36"/>
      <c r="K42" s="37"/>
      <c r="L42" s="37"/>
      <c r="M42" s="37"/>
      <c r="N42" s="37"/>
      <c r="O42" s="37"/>
      <c r="P42" s="37"/>
      <c r="Q42" s="37"/>
      <c r="R42" s="37"/>
      <c r="S42" s="37"/>
      <c r="T42" s="37"/>
      <c r="U42" s="37">
        <v>20</v>
      </c>
    </row>
    <row r="43" spans="1:21" s="1" customFormat="1" ht="52.5" customHeight="1">
      <c r="A43" s="27">
        <v>41</v>
      </c>
      <c r="B43" s="21" t="s">
        <v>74</v>
      </c>
      <c r="C43" s="27" t="s">
        <v>10</v>
      </c>
      <c r="D43" s="32">
        <f t="shared" si="3"/>
        <v>12</v>
      </c>
      <c r="E43" s="34" t="s">
        <v>44</v>
      </c>
      <c r="F43" s="14"/>
      <c r="G43" s="26">
        <f t="shared" si="1"/>
        <v>0</v>
      </c>
      <c r="H43" s="39">
        <v>0.23</v>
      </c>
      <c r="I43" s="26">
        <f t="shared" si="2"/>
        <v>0</v>
      </c>
      <c r="J43" s="36"/>
      <c r="K43" s="37"/>
      <c r="L43" s="37"/>
      <c r="M43" s="37"/>
      <c r="N43" s="37"/>
      <c r="O43" s="37"/>
      <c r="P43" s="37"/>
      <c r="Q43" s="37"/>
      <c r="R43" s="37"/>
      <c r="S43" s="37"/>
      <c r="T43" s="37"/>
      <c r="U43" s="37">
        <v>12</v>
      </c>
    </row>
    <row r="44" spans="1:21" s="1" customFormat="1" ht="36.75" customHeight="1">
      <c r="A44" s="27">
        <v>42</v>
      </c>
      <c r="B44" s="22" t="s">
        <v>75</v>
      </c>
      <c r="C44" s="27" t="s">
        <v>7</v>
      </c>
      <c r="D44" s="32">
        <f t="shared" si="3"/>
        <v>2</v>
      </c>
      <c r="E44" s="34" t="s">
        <v>44</v>
      </c>
      <c r="F44" s="14"/>
      <c r="G44" s="26">
        <f t="shared" si="1"/>
        <v>0</v>
      </c>
      <c r="H44" s="39">
        <v>0.23</v>
      </c>
      <c r="I44" s="26">
        <f t="shared" si="2"/>
        <v>0</v>
      </c>
      <c r="J44" s="36"/>
      <c r="K44" s="37"/>
      <c r="L44" s="37"/>
      <c r="M44" s="37"/>
      <c r="N44" s="37"/>
      <c r="O44" s="37"/>
      <c r="P44" s="37"/>
      <c r="Q44" s="37"/>
      <c r="R44" s="37"/>
      <c r="S44" s="37"/>
      <c r="T44" s="37"/>
      <c r="U44" s="37">
        <v>2</v>
      </c>
    </row>
    <row r="45" spans="1:21" s="1" customFormat="1" ht="38.25">
      <c r="A45" s="27">
        <v>43</v>
      </c>
      <c r="B45" s="22" t="s">
        <v>76</v>
      </c>
      <c r="C45" s="27" t="s">
        <v>7</v>
      </c>
      <c r="D45" s="32">
        <f t="shared" si="3"/>
        <v>10</v>
      </c>
      <c r="E45" s="34" t="s">
        <v>44</v>
      </c>
      <c r="F45" s="14"/>
      <c r="G45" s="26">
        <f t="shared" si="1"/>
        <v>0</v>
      </c>
      <c r="H45" s="39">
        <v>0.23</v>
      </c>
      <c r="I45" s="26">
        <f t="shared" si="2"/>
        <v>0</v>
      </c>
      <c r="J45" s="36"/>
      <c r="K45" s="37"/>
      <c r="L45" s="37"/>
      <c r="M45" s="37"/>
      <c r="N45" s="37"/>
      <c r="O45" s="37"/>
      <c r="P45" s="37"/>
      <c r="Q45" s="37"/>
      <c r="R45" s="37"/>
      <c r="S45" s="37"/>
      <c r="T45" s="37"/>
      <c r="U45" s="37">
        <v>10</v>
      </c>
    </row>
    <row r="46" spans="1:21" s="1" customFormat="1" ht="38.25">
      <c r="A46" s="27">
        <v>44</v>
      </c>
      <c r="B46" s="40" t="s">
        <v>77</v>
      </c>
      <c r="C46" s="27" t="s">
        <v>10</v>
      </c>
      <c r="D46" s="32">
        <f t="shared" si="3"/>
        <v>12</v>
      </c>
      <c r="E46" s="34" t="s">
        <v>44</v>
      </c>
      <c r="F46" s="14"/>
      <c r="G46" s="26">
        <f t="shared" si="1"/>
        <v>0</v>
      </c>
      <c r="H46" s="39">
        <v>0.23</v>
      </c>
      <c r="I46" s="26">
        <f t="shared" si="2"/>
        <v>0</v>
      </c>
      <c r="J46" s="36"/>
      <c r="K46" s="37"/>
      <c r="L46" s="37"/>
      <c r="M46" s="37"/>
      <c r="N46" s="37"/>
      <c r="O46" s="37"/>
      <c r="P46" s="37"/>
      <c r="Q46" s="37"/>
      <c r="R46" s="37"/>
      <c r="S46" s="37"/>
      <c r="T46" s="37"/>
      <c r="U46" s="37">
        <v>12</v>
      </c>
    </row>
    <row r="47" spans="1:10" ht="14.25">
      <c r="A47" s="51" t="s">
        <v>92</v>
      </c>
      <c r="B47" s="52"/>
      <c r="C47" s="52"/>
      <c r="D47" s="52"/>
      <c r="E47" s="52"/>
      <c r="F47" s="53"/>
      <c r="G47" s="46">
        <f>SUM(G3:G46)</f>
        <v>0</v>
      </c>
      <c r="H47" s="7">
        <v>0.23</v>
      </c>
      <c r="I47" s="26">
        <f>SUM(I3:I46)</f>
        <v>0</v>
      </c>
      <c r="J47" s="30"/>
    </row>
  </sheetData>
  <sheetProtection/>
  <autoFilter ref="A2:U47"/>
  <mergeCells count="4">
    <mergeCell ref="A1:E1"/>
    <mergeCell ref="F1:I1"/>
    <mergeCell ref="J1:U1"/>
    <mergeCell ref="A47:F47"/>
  </mergeCells>
  <printOptions/>
  <pageMargins left="0.25" right="0.25" top="0.75" bottom="0.75" header="0.3" footer="0.3"/>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1">
      <selection activeCell="B8" sqref="B8"/>
    </sheetView>
  </sheetViews>
  <sheetFormatPr defaultColWidth="8.796875" defaultRowHeight="14.25"/>
  <cols>
    <col min="1" max="1" width="4.09765625" style="16" bestFit="1" customWidth="1"/>
    <col min="2" max="2" width="69.8984375" style="18" customWidth="1"/>
    <col min="3" max="3" width="7.19921875" style="16" customWidth="1"/>
    <col min="4" max="4" width="5.09765625" style="16" customWidth="1"/>
    <col min="5" max="5" width="21.69921875" style="16" customWidth="1"/>
    <col min="6" max="6" width="9" style="16" customWidth="1"/>
    <col min="7" max="7" width="9.8984375" style="16" customWidth="1"/>
    <col min="8" max="8" width="9" style="16" customWidth="1"/>
    <col min="9" max="9" width="9.3984375" style="16" bestFit="1" customWidth="1"/>
    <col min="10" max="10" width="0" style="43" hidden="1" customWidth="1"/>
    <col min="11" max="13" width="0" style="16" hidden="1" customWidth="1"/>
    <col min="14" max="16384" width="9" style="16" customWidth="1"/>
  </cols>
  <sheetData>
    <row r="1" spans="1:9" ht="14.25">
      <c r="A1" s="54" t="s">
        <v>94</v>
      </c>
      <c r="B1" s="54"/>
      <c r="C1" s="54"/>
      <c r="D1" s="54"/>
      <c r="E1" s="54"/>
      <c r="F1" s="55" t="s">
        <v>6</v>
      </c>
      <c r="G1" s="55"/>
      <c r="H1" s="55"/>
      <c r="I1" s="55"/>
    </row>
    <row r="2" spans="1:13" ht="51">
      <c r="A2" s="8" t="s">
        <v>0</v>
      </c>
      <c r="B2" s="9" t="s">
        <v>8</v>
      </c>
      <c r="C2" s="10" t="s">
        <v>1</v>
      </c>
      <c r="D2" s="10" t="s">
        <v>2</v>
      </c>
      <c r="E2" s="11" t="s">
        <v>11</v>
      </c>
      <c r="F2" s="11" t="s">
        <v>3</v>
      </c>
      <c r="G2" s="11" t="s">
        <v>4</v>
      </c>
      <c r="H2" s="11" t="s">
        <v>9</v>
      </c>
      <c r="I2" s="11" t="s">
        <v>5</v>
      </c>
      <c r="J2" s="12" t="s">
        <v>13</v>
      </c>
      <c r="K2" s="12" t="s">
        <v>14</v>
      </c>
      <c r="L2" s="12" t="s">
        <v>17</v>
      </c>
      <c r="M2" s="12" t="s">
        <v>18</v>
      </c>
    </row>
    <row r="3" spans="1:13" s="17" customFormat="1" ht="132.75" customHeight="1">
      <c r="A3" s="3">
        <v>1</v>
      </c>
      <c r="B3" s="19" t="s">
        <v>40</v>
      </c>
      <c r="C3" s="3" t="s">
        <v>7</v>
      </c>
      <c r="D3" s="4">
        <f>SUM(J3:M3)</f>
        <v>53</v>
      </c>
      <c r="E3" s="5" t="s">
        <v>44</v>
      </c>
      <c r="F3" s="14"/>
      <c r="G3" s="14">
        <f>D3*F3</f>
        <v>0</v>
      </c>
      <c r="H3" s="23">
        <v>0.23</v>
      </c>
      <c r="I3" s="14">
        <f>(G3*H3)+G3</f>
        <v>0</v>
      </c>
      <c r="J3" s="44">
        <v>34</v>
      </c>
      <c r="K3" s="37">
        <v>10</v>
      </c>
      <c r="L3" s="37">
        <v>5</v>
      </c>
      <c r="M3" s="37">
        <v>4</v>
      </c>
    </row>
    <row r="4" spans="1:13" s="17" customFormat="1" ht="76.5">
      <c r="A4" s="3">
        <v>2</v>
      </c>
      <c r="B4" s="19" t="s">
        <v>41</v>
      </c>
      <c r="C4" s="3" t="s">
        <v>10</v>
      </c>
      <c r="D4" s="4">
        <f aca="true" t="shared" si="0" ref="D4:D14">SUM(J4:M4)</f>
        <v>72</v>
      </c>
      <c r="E4" s="5" t="s">
        <v>44</v>
      </c>
      <c r="F4" s="14"/>
      <c r="G4" s="14">
        <f aca="true" t="shared" si="1" ref="G4:G14">D4*F4</f>
        <v>0</v>
      </c>
      <c r="H4" s="23">
        <v>0.23</v>
      </c>
      <c r="I4" s="14">
        <f aca="true" t="shared" si="2" ref="I4:I14">(G4*H4)+G4</f>
        <v>0</v>
      </c>
      <c r="J4" s="44">
        <v>34</v>
      </c>
      <c r="K4" s="37">
        <v>20</v>
      </c>
      <c r="L4" s="37">
        <v>10</v>
      </c>
      <c r="M4" s="37">
        <v>8</v>
      </c>
    </row>
    <row r="5" spans="1:13" s="17" customFormat="1" ht="63.75">
      <c r="A5" s="3">
        <v>4</v>
      </c>
      <c r="B5" s="19" t="s">
        <v>42</v>
      </c>
      <c r="C5" s="3" t="s">
        <v>10</v>
      </c>
      <c r="D5" s="4">
        <f t="shared" si="0"/>
        <v>46</v>
      </c>
      <c r="E5" s="5" t="s">
        <v>44</v>
      </c>
      <c r="F5" s="14"/>
      <c r="G5" s="14">
        <f t="shared" si="1"/>
        <v>0</v>
      </c>
      <c r="H5" s="23">
        <v>0.23</v>
      </c>
      <c r="I5" s="14">
        <f t="shared" si="2"/>
        <v>0</v>
      </c>
      <c r="J5" s="44">
        <v>17</v>
      </c>
      <c r="K5" s="37">
        <v>20</v>
      </c>
      <c r="L5" s="37">
        <v>5</v>
      </c>
      <c r="M5" s="37">
        <v>4</v>
      </c>
    </row>
    <row r="6" spans="1:13" s="17" customFormat="1" ht="89.25">
      <c r="A6" s="3">
        <v>5</v>
      </c>
      <c r="B6" s="19" t="s">
        <v>24</v>
      </c>
      <c r="C6" s="3" t="s">
        <v>7</v>
      </c>
      <c r="D6" s="4">
        <f t="shared" si="0"/>
        <v>108</v>
      </c>
      <c r="E6" s="5" t="s">
        <v>44</v>
      </c>
      <c r="F6" s="14"/>
      <c r="G6" s="14">
        <f t="shared" si="1"/>
        <v>0</v>
      </c>
      <c r="H6" s="23">
        <v>0.23</v>
      </c>
      <c r="I6" s="14">
        <f t="shared" si="2"/>
        <v>0</v>
      </c>
      <c r="J6" s="44">
        <v>51</v>
      </c>
      <c r="K6" s="37">
        <v>30</v>
      </c>
      <c r="L6" s="37">
        <v>15</v>
      </c>
      <c r="M6" s="37">
        <v>12</v>
      </c>
    </row>
    <row r="7" spans="1:13" s="17" customFormat="1" ht="76.5">
      <c r="A7" s="3">
        <v>6</v>
      </c>
      <c r="B7" s="19" t="s">
        <v>23</v>
      </c>
      <c r="C7" s="3" t="s">
        <v>7</v>
      </c>
      <c r="D7" s="4">
        <f t="shared" si="0"/>
        <v>108</v>
      </c>
      <c r="E7" s="5" t="s">
        <v>44</v>
      </c>
      <c r="F7" s="14"/>
      <c r="G7" s="14">
        <f t="shared" si="1"/>
        <v>0</v>
      </c>
      <c r="H7" s="23">
        <v>0.23</v>
      </c>
      <c r="I7" s="14">
        <f t="shared" si="2"/>
        <v>0</v>
      </c>
      <c r="J7" s="44">
        <v>51</v>
      </c>
      <c r="K7" s="37">
        <v>30</v>
      </c>
      <c r="L7" s="37">
        <v>15</v>
      </c>
      <c r="M7" s="37">
        <v>12</v>
      </c>
    </row>
    <row r="8" spans="1:13" s="17" customFormat="1" ht="63.75">
      <c r="A8" s="3">
        <v>7</v>
      </c>
      <c r="B8" s="19" t="s">
        <v>22</v>
      </c>
      <c r="C8" s="3" t="s">
        <v>7</v>
      </c>
      <c r="D8" s="4">
        <f t="shared" si="0"/>
        <v>46</v>
      </c>
      <c r="E8" s="5" t="s">
        <v>44</v>
      </c>
      <c r="F8" s="14"/>
      <c r="G8" s="14">
        <f t="shared" si="1"/>
        <v>0</v>
      </c>
      <c r="H8" s="23">
        <v>0.23</v>
      </c>
      <c r="I8" s="14">
        <f t="shared" si="2"/>
        <v>0</v>
      </c>
      <c r="J8" s="44">
        <v>17</v>
      </c>
      <c r="K8" s="37">
        <v>20</v>
      </c>
      <c r="L8" s="37">
        <v>5</v>
      </c>
      <c r="M8" s="37">
        <v>4</v>
      </c>
    </row>
    <row r="9" spans="1:13" s="17" customFormat="1" ht="63.75">
      <c r="A9" s="3">
        <v>8</v>
      </c>
      <c r="B9" s="19" t="s">
        <v>21</v>
      </c>
      <c r="C9" s="3" t="s">
        <v>7</v>
      </c>
      <c r="D9" s="4">
        <f t="shared" si="0"/>
        <v>46</v>
      </c>
      <c r="E9" s="5" t="s">
        <v>44</v>
      </c>
      <c r="F9" s="14"/>
      <c r="G9" s="14">
        <f t="shared" si="1"/>
        <v>0</v>
      </c>
      <c r="H9" s="23">
        <v>0.23</v>
      </c>
      <c r="I9" s="14">
        <f t="shared" si="2"/>
        <v>0</v>
      </c>
      <c r="J9" s="44">
        <v>17</v>
      </c>
      <c r="K9" s="37">
        <v>20</v>
      </c>
      <c r="L9" s="37">
        <v>5</v>
      </c>
      <c r="M9" s="37">
        <v>4</v>
      </c>
    </row>
    <row r="10" spans="1:13" s="17" customFormat="1" ht="114.75">
      <c r="A10" s="3">
        <v>9</v>
      </c>
      <c r="B10" s="19" t="s">
        <v>20</v>
      </c>
      <c r="C10" s="3" t="s">
        <v>7</v>
      </c>
      <c r="D10" s="4">
        <f t="shared" si="0"/>
        <v>26</v>
      </c>
      <c r="E10" s="5" t="s">
        <v>44</v>
      </c>
      <c r="F10" s="14"/>
      <c r="G10" s="14">
        <f t="shared" si="1"/>
        <v>0</v>
      </c>
      <c r="H10" s="23">
        <v>0.23</v>
      </c>
      <c r="I10" s="14">
        <f t="shared" si="2"/>
        <v>0</v>
      </c>
      <c r="J10" s="44">
        <v>17</v>
      </c>
      <c r="K10" s="37"/>
      <c r="L10" s="37">
        <v>5</v>
      </c>
      <c r="M10" s="37">
        <v>4</v>
      </c>
    </row>
    <row r="11" spans="1:13" s="17" customFormat="1" ht="76.5">
      <c r="A11" s="3">
        <v>10</v>
      </c>
      <c r="B11" s="19" t="s">
        <v>25</v>
      </c>
      <c r="C11" s="3" t="s">
        <v>7</v>
      </c>
      <c r="D11" s="4">
        <f t="shared" si="0"/>
        <v>27</v>
      </c>
      <c r="E11" s="5" t="s">
        <v>44</v>
      </c>
      <c r="F11" s="14"/>
      <c r="G11" s="14">
        <f t="shared" si="1"/>
        <v>0</v>
      </c>
      <c r="H11" s="23">
        <v>0.23</v>
      </c>
      <c r="I11" s="14">
        <f t="shared" si="2"/>
        <v>0</v>
      </c>
      <c r="J11" s="44">
        <v>17</v>
      </c>
      <c r="K11" s="37">
        <v>10</v>
      </c>
      <c r="L11" s="37"/>
      <c r="M11" s="41"/>
    </row>
    <row r="12" spans="1:13" s="17" customFormat="1" ht="76.5">
      <c r="A12" s="3">
        <v>11</v>
      </c>
      <c r="B12" s="19" t="s">
        <v>26</v>
      </c>
      <c r="C12" s="3" t="s">
        <v>7</v>
      </c>
      <c r="D12" s="4">
        <f t="shared" si="0"/>
        <v>9</v>
      </c>
      <c r="E12" s="5" t="s">
        <v>44</v>
      </c>
      <c r="F12" s="14"/>
      <c r="G12" s="14">
        <f t="shared" si="1"/>
        <v>0</v>
      </c>
      <c r="H12" s="23">
        <v>0.23</v>
      </c>
      <c r="I12" s="14">
        <f t="shared" si="2"/>
        <v>0</v>
      </c>
      <c r="J12" s="44"/>
      <c r="K12" s="37"/>
      <c r="L12" s="37">
        <v>5</v>
      </c>
      <c r="M12" s="37">
        <v>4</v>
      </c>
    </row>
    <row r="13" spans="1:13" s="17" customFormat="1" ht="63.75">
      <c r="A13" s="3">
        <v>12</v>
      </c>
      <c r="B13" s="19" t="s">
        <v>27</v>
      </c>
      <c r="C13" s="3" t="s">
        <v>7</v>
      </c>
      <c r="D13" s="4">
        <f t="shared" si="0"/>
        <v>26</v>
      </c>
      <c r="E13" s="5" t="s">
        <v>44</v>
      </c>
      <c r="F13" s="14"/>
      <c r="G13" s="14">
        <f t="shared" si="1"/>
        <v>0</v>
      </c>
      <c r="H13" s="23">
        <v>0.23</v>
      </c>
      <c r="I13" s="14">
        <f t="shared" si="2"/>
        <v>0</v>
      </c>
      <c r="J13" s="44">
        <v>17</v>
      </c>
      <c r="K13" s="37"/>
      <c r="L13" s="37">
        <v>5</v>
      </c>
      <c r="M13" s="37">
        <v>4</v>
      </c>
    </row>
    <row r="14" spans="1:13" s="17" customFormat="1" ht="63.75">
      <c r="A14" s="3">
        <v>13</v>
      </c>
      <c r="B14" s="19" t="s">
        <v>28</v>
      </c>
      <c r="C14" s="3" t="s">
        <v>7</v>
      </c>
      <c r="D14" s="4">
        <f t="shared" si="0"/>
        <v>26</v>
      </c>
      <c r="E14" s="5" t="s">
        <v>44</v>
      </c>
      <c r="F14" s="14"/>
      <c r="G14" s="14">
        <f t="shared" si="1"/>
        <v>0</v>
      </c>
      <c r="H14" s="23">
        <v>0.23</v>
      </c>
      <c r="I14" s="14">
        <f t="shared" si="2"/>
        <v>0</v>
      </c>
      <c r="J14" s="44">
        <v>17</v>
      </c>
      <c r="K14" s="37"/>
      <c r="L14" s="37">
        <v>5</v>
      </c>
      <c r="M14" s="37">
        <v>4</v>
      </c>
    </row>
    <row r="15" spans="1:9" ht="14.25">
      <c r="A15" s="56" t="s">
        <v>92</v>
      </c>
      <c r="B15" s="56"/>
      <c r="C15" s="56"/>
      <c r="D15" s="56"/>
      <c r="E15" s="56"/>
      <c r="F15" s="56"/>
      <c r="G15" s="25">
        <f>SUM(G3:G14)</f>
        <v>0</v>
      </c>
      <c r="H15" s="23">
        <v>0.23</v>
      </c>
      <c r="I15" s="25">
        <f>SUM(I3:I14)</f>
        <v>0</v>
      </c>
    </row>
    <row r="16" ht="14.25">
      <c r="B16" s="47"/>
    </row>
  </sheetData>
  <sheetProtection/>
  <mergeCells count="3">
    <mergeCell ref="A1:E1"/>
    <mergeCell ref="F1:I1"/>
    <mergeCell ref="A15:F15"/>
  </mergeCells>
  <printOptions/>
  <pageMargins left="0.25" right="0.25" top="0.75" bottom="0.75" header="0.3" footer="0.3"/>
  <pageSetup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A1">
      <selection activeCell="B3" sqref="B3"/>
    </sheetView>
  </sheetViews>
  <sheetFormatPr defaultColWidth="8.796875" defaultRowHeight="14.25"/>
  <cols>
    <col min="1" max="1" width="4.09765625" style="0" bestFit="1" customWidth="1"/>
    <col min="2" max="2" width="76.09765625" style="2" customWidth="1"/>
    <col min="3" max="3" width="7.19921875" style="0" customWidth="1"/>
    <col min="4" max="4" width="5.09765625" style="0" customWidth="1"/>
    <col min="5" max="5" width="25.8984375" style="0" customWidth="1"/>
    <col min="7" max="7" width="9.8984375" style="0" customWidth="1"/>
    <col min="10" max="10" width="8.69921875" style="16" hidden="1" customWidth="1"/>
  </cols>
  <sheetData>
    <row r="1" spans="1:10" s="45" customFormat="1" ht="14.25" customHeight="1">
      <c r="A1" s="57" t="s">
        <v>95</v>
      </c>
      <c r="B1" s="57"/>
      <c r="C1" s="57"/>
      <c r="D1" s="57"/>
      <c r="E1" s="57"/>
      <c r="F1" s="58" t="s">
        <v>6</v>
      </c>
      <c r="G1" s="59"/>
      <c r="H1" s="59"/>
      <c r="I1" s="60"/>
      <c r="J1" s="12"/>
    </row>
    <row r="2" spans="1:10" s="45" customFormat="1" ht="38.25">
      <c r="A2" s="8" t="s">
        <v>0</v>
      </c>
      <c r="B2" s="9" t="s">
        <v>8</v>
      </c>
      <c r="C2" s="10" t="s">
        <v>1</v>
      </c>
      <c r="D2" s="10" t="s">
        <v>2</v>
      </c>
      <c r="E2" s="11" t="s">
        <v>11</v>
      </c>
      <c r="F2" s="11" t="s">
        <v>3</v>
      </c>
      <c r="G2" s="11" t="s">
        <v>4</v>
      </c>
      <c r="H2" s="11" t="s">
        <v>9</v>
      </c>
      <c r="I2" s="11" t="s">
        <v>5</v>
      </c>
      <c r="J2" s="12" t="s">
        <v>12</v>
      </c>
    </row>
    <row r="3" spans="1:10" s="1" customFormat="1" ht="102">
      <c r="A3" s="3">
        <v>1</v>
      </c>
      <c r="B3" s="6" t="s">
        <v>45</v>
      </c>
      <c r="C3" s="3">
        <f aca="true" t="shared" si="0" ref="C3:C8">SUM(J3)</f>
        <v>5</v>
      </c>
      <c r="D3" s="4" t="s">
        <v>52</v>
      </c>
      <c r="E3" s="5" t="s">
        <v>51</v>
      </c>
      <c r="F3" s="14"/>
      <c r="G3" s="14">
        <f aca="true" t="shared" si="1" ref="G3:G8">C3*F3</f>
        <v>0</v>
      </c>
      <c r="H3" s="23">
        <v>0.23</v>
      </c>
      <c r="I3" s="14">
        <f aca="true" t="shared" si="2" ref="I3:I8">(G3*H3)+G3</f>
        <v>0</v>
      </c>
      <c r="J3" s="24">
        <v>5</v>
      </c>
    </row>
    <row r="4" spans="1:10" s="1" customFormat="1" ht="38.25">
      <c r="A4" s="3">
        <v>2</v>
      </c>
      <c r="B4" s="6" t="s">
        <v>46</v>
      </c>
      <c r="C4" s="3">
        <f t="shared" si="0"/>
        <v>5</v>
      </c>
      <c r="D4" s="4" t="s">
        <v>10</v>
      </c>
      <c r="E4" s="5" t="s">
        <v>51</v>
      </c>
      <c r="F4" s="14"/>
      <c r="G4" s="14">
        <f t="shared" si="1"/>
        <v>0</v>
      </c>
      <c r="H4" s="23">
        <v>0.23</v>
      </c>
      <c r="I4" s="14">
        <f t="shared" si="2"/>
        <v>0</v>
      </c>
      <c r="J4" s="24">
        <v>5</v>
      </c>
    </row>
    <row r="5" spans="1:10" s="1" customFormat="1" ht="76.5">
      <c r="A5" s="3">
        <v>3</v>
      </c>
      <c r="B5" s="6" t="s">
        <v>47</v>
      </c>
      <c r="C5" s="3">
        <f t="shared" si="0"/>
        <v>5</v>
      </c>
      <c r="D5" s="4" t="s">
        <v>7</v>
      </c>
      <c r="E5" s="5" t="s">
        <v>51</v>
      </c>
      <c r="F5" s="14"/>
      <c r="G5" s="14">
        <f t="shared" si="1"/>
        <v>0</v>
      </c>
      <c r="H5" s="23">
        <v>0.23</v>
      </c>
      <c r="I5" s="14">
        <f t="shared" si="2"/>
        <v>0</v>
      </c>
      <c r="J5" s="24">
        <v>5</v>
      </c>
    </row>
    <row r="6" spans="1:10" s="1" customFormat="1" ht="76.5">
      <c r="A6" s="3">
        <v>4</v>
      </c>
      <c r="B6" s="6" t="s">
        <v>48</v>
      </c>
      <c r="C6" s="3">
        <f t="shared" si="0"/>
        <v>5</v>
      </c>
      <c r="D6" s="4" t="s">
        <v>7</v>
      </c>
      <c r="E6" s="5" t="s">
        <v>51</v>
      </c>
      <c r="F6" s="14"/>
      <c r="G6" s="14">
        <f t="shared" si="1"/>
        <v>0</v>
      </c>
      <c r="H6" s="23">
        <v>0.23</v>
      </c>
      <c r="I6" s="14">
        <f t="shared" si="2"/>
        <v>0</v>
      </c>
      <c r="J6" s="24">
        <v>5</v>
      </c>
    </row>
    <row r="7" spans="1:10" s="1" customFormat="1" ht="51">
      <c r="A7" s="3">
        <v>5</v>
      </c>
      <c r="B7" s="6" t="s">
        <v>49</v>
      </c>
      <c r="C7" s="3">
        <f t="shared" si="0"/>
        <v>10</v>
      </c>
      <c r="D7" s="4" t="s">
        <v>7</v>
      </c>
      <c r="E7" s="5" t="s">
        <v>51</v>
      </c>
      <c r="F7" s="14"/>
      <c r="G7" s="14">
        <f t="shared" si="1"/>
        <v>0</v>
      </c>
      <c r="H7" s="23">
        <v>0.23</v>
      </c>
      <c r="I7" s="14">
        <f t="shared" si="2"/>
        <v>0</v>
      </c>
      <c r="J7" s="24">
        <v>10</v>
      </c>
    </row>
    <row r="8" spans="1:10" s="1" customFormat="1" ht="38.25">
      <c r="A8" s="3">
        <v>6</v>
      </c>
      <c r="B8" s="6" t="s">
        <v>50</v>
      </c>
      <c r="C8" s="3">
        <f t="shared" si="0"/>
        <v>5</v>
      </c>
      <c r="D8" s="4" t="s">
        <v>10</v>
      </c>
      <c r="E8" s="5" t="s">
        <v>51</v>
      </c>
      <c r="F8" s="14"/>
      <c r="G8" s="14">
        <f t="shared" si="1"/>
        <v>0</v>
      </c>
      <c r="H8" s="23">
        <v>0.23</v>
      </c>
      <c r="I8" s="14">
        <f t="shared" si="2"/>
        <v>0</v>
      </c>
      <c r="J8" s="24">
        <v>5</v>
      </c>
    </row>
    <row r="9" spans="1:10" ht="15">
      <c r="A9" s="61" t="s">
        <v>92</v>
      </c>
      <c r="B9" s="61"/>
      <c r="C9" s="61"/>
      <c r="D9" s="61"/>
      <c r="E9" s="61"/>
      <c r="F9" s="61"/>
      <c r="G9" s="48">
        <f>SUM(G3:G8)</f>
        <v>0</v>
      </c>
      <c r="H9" s="23">
        <v>0.23</v>
      </c>
      <c r="I9" s="48">
        <f>SUM(I3:I8)</f>
        <v>0</v>
      </c>
      <c r="J9" s="15"/>
    </row>
  </sheetData>
  <sheetProtection/>
  <mergeCells count="3">
    <mergeCell ref="A1:E1"/>
    <mergeCell ref="F1:I1"/>
    <mergeCell ref="A9:F9"/>
  </mergeCells>
  <printOptions/>
  <pageMargins left="0.25" right="0.25" top="0.75" bottom="0.75" header="0.3" footer="0.3"/>
  <pageSetup fitToHeight="0"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Nierwińska</dc:creator>
  <cp:keywords/>
  <dc:description/>
  <cp:lastModifiedBy>Garwacka Martyna</cp:lastModifiedBy>
  <cp:lastPrinted>2023-01-17T09:00:39Z</cp:lastPrinted>
  <dcterms:created xsi:type="dcterms:W3CDTF">2016-06-03T10:56:14Z</dcterms:created>
  <dcterms:modified xsi:type="dcterms:W3CDTF">2023-01-30T11:24:34Z</dcterms:modified>
  <cp:category/>
  <cp:version/>
  <cp:contentType/>
  <cp:contentStatus/>
</cp:coreProperties>
</file>