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drogi\Desktop\2021\7031\15. zapytanie ofertowe\"/>
    </mc:Choice>
  </mc:AlternateContent>
  <xr:revisionPtr revIDLastSave="0" documentId="13_ncr:1_{E94B1DB4-C8BB-49B7-B3EC-85F4CD525C9C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Przedmiar" sheetId="4" r:id="rId1"/>
    <sheet name="Strona tyt. Przedmiar" sheetId="5" r:id="rId2"/>
    <sheet name="Kosztorys ofertowy" sheetId="6" r:id="rId3"/>
    <sheet name="Strona tyt. K.O." sheetId="7" r:id="rId4"/>
  </sheets>
  <definedNames>
    <definedName name="_xlnm.Print_Area" localSheetId="2">'Kosztorys ofertowy'!$B$1:$H$16</definedName>
    <definedName name="_xlnm.Print_Area" localSheetId="0">Przedmiar!$B$1:$F$13</definedName>
    <definedName name="_xlnm.Print_Area" localSheetId="3">'Strona tyt. K.O.'!$B$1:$E$19</definedName>
    <definedName name="_xlnm.Print_Area" localSheetId="1">'Strona tyt. Przedmiar'!$B$1:$E$17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7" l="1"/>
  <c r="E12" i="7"/>
  <c r="E11" i="7"/>
  <c r="F13" i="6"/>
  <c r="H13" i="6" s="1"/>
  <c r="H12" i="6"/>
  <c r="F12" i="6"/>
  <c r="F11" i="6"/>
  <c r="H11" i="6" s="1"/>
  <c r="F10" i="6"/>
  <c r="H10" i="6" s="1"/>
  <c r="F9" i="6"/>
  <c r="H9" i="6" s="1"/>
  <c r="H7" i="6"/>
  <c r="F13" i="4"/>
  <c r="F12" i="4"/>
  <c r="F11" i="4"/>
  <c r="F10" i="4"/>
  <c r="F9" i="4"/>
  <c r="H14" i="6" l="1"/>
  <c r="H15" i="6" s="1"/>
  <c r="H16" i="6" s="1"/>
</calcChain>
</file>

<file path=xl/sharedStrings.xml><?xml version="1.0" encoding="utf-8"?>
<sst xmlns="http://schemas.openxmlformats.org/spreadsheetml/2006/main" count="87" uniqueCount="46">
  <si>
    <t>L.p.</t>
  </si>
  <si>
    <t>Podstawa wyceny</t>
  </si>
  <si>
    <t>Opis</t>
  </si>
  <si>
    <t>Jedn. Miary</t>
  </si>
  <si>
    <t>Ilość</t>
  </si>
  <si>
    <t>m2</t>
  </si>
  <si>
    <t>m3</t>
  </si>
  <si>
    <t>kpl.</t>
  </si>
  <si>
    <t>Wartość podatku VAT</t>
  </si>
  <si>
    <t>Wartość kosztorysowa robót z podatkiem VAT - brutto</t>
  </si>
  <si>
    <t>Wartość kosztorysowa robót bez podatku VAT - netto</t>
  </si>
  <si>
    <t xml:space="preserve">Razem wartość zł kosztorysu netto :  </t>
  </si>
  <si>
    <t xml:space="preserve">Warttość zł podatku VAT  23 % :   </t>
  </si>
  <si>
    <t xml:space="preserve">Razem wartość zł kosztorysu brutto :   </t>
  </si>
  <si>
    <t>Sporządził :</t>
  </si>
  <si>
    <t>Cena zł (netto)</t>
  </si>
  <si>
    <t>Wartość zł 
(5 x 6)                                (netto)</t>
  </si>
  <si>
    <r>
      <rPr>
        <i/>
        <sz val="11"/>
        <color indexed="8"/>
        <rFont val="Arial Narrow"/>
        <family val="2"/>
        <charset val="238"/>
      </rPr>
      <t>Inwestor :</t>
    </r>
    <r>
      <rPr>
        <sz val="11"/>
        <color theme="1"/>
        <rFont val="Arial Narrow"/>
        <family val="2"/>
        <charset val="238"/>
      </rPr>
      <t xml:space="preserve"> </t>
    </r>
    <r>
      <rPr>
        <b/>
        <i/>
        <sz val="11"/>
        <color indexed="8"/>
        <rFont val="Arial Narrow"/>
        <family val="2"/>
        <charset val="238"/>
      </rPr>
      <t xml:space="preserve">GMINA PACANÓW; ul. Rynek 15; 28-133 Pacanów </t>
    </r>
  </si>
  <si>
    <t>mgr inż. Marcin Liwocha</t>
  </si>
  <si>
    <r>
      <rPr>
        <i/>
        <sz val="11"/>
        <color indexed="8"/>
        <rFont val="Arial Narrow"/>
        <family val="2"/>
        <charset val="238"/>
      </rPr>
      <t>Data opracowania :</t>
    </r>
    <r>
      <rPr>
        <i/>
        <sz val="11"/>
        <color theme="1"/>
        <rFont val="Arial Narrow"/>
        <family val="2"/>
        <charset val="238"/>
      </rPr>
      <t xml:space="preserve"> </t>
    </r>
    <r>
      <rPr>
        <b/>
        <i/>
        <sz val="11"/>
        <color theme="1"/>
        <rFont val="Arial Narrow"/>
        <family val="2"/>
        <charset val="238"/>
      </rPr>
      <t>31</t>
    </r>
    <r>
      <rPr>
        <b/>
        <i/>
        <sz val="11"/>
        <color indexed="8"/>
        <rFont val="Arial Narrow"/>
        <family val="2"/>
        <charset val="238"/>
      </rPr>
      <t>.03.2021r.</t>
    </r>
  </si>
  <si>
    <r>
      <rPr>
        <i/>
        <sz val="14"/>
        <color indexed="8"/>
        <rFont val="Arial Narrow"/>
        <family val="2"/>
        <charset val="238"/>
      </rPr>
      <t>Nazwa inwestycji:</t>
    </r>
    <r>
      <rPr>
        <b/>
        <i/>
        <sz val="14"/>
        <color indexed="8"/>
        <rFont val="Arial Narrow"/>
        <family val="2"/>
        <charset val="238"/>
      </rPr>
      <t xml:space="preserve">  "Wykonanie robót porządkowych i utrzymaniowych na obiekcie mostowym w msc. BIECHÓW".</t>
    </r>
  </si>
  <si>
    <t>MARZEC 2021r.</t>
  </si>
  <si>
    <t>"Wykonanie robót porządkowych i utrzymaniowych na obiekcie mostowym w msc. BIECHÓW".</t>
  </si>
  <si>
    <t>DZIAŁ OGÓLNY</t>
  </si>
  <si>
    <t>1.</t>
  </si>
  <si>
    <t>2.</t>
  </si>
  <si>
    <t>ROBOTY PORZĄDKOWE I UTRZYMANIOWE</t>
  </si>
  <si>
    <t>Kalkulacja indywidualna</t>
  </si>
  <si>
    <t>Usunięcie zalegającego gruntu (grubość warstwy gruntu do 12cm) oraz roślinności z obiektu oraz w jego obrębie - 1m x 12m x 2</t>
  </si>
  <si>
    <t>3.</t>
  </si>
  <si>
    <t>Oznakowanie terenu na czas robót zgodnie z wykonanym przez Wykonawcę robót, projektem oznakowania.Montaż i demontaż oznakowania. Utrzymanie oznakowania w trakcie robót.</t>
  </si>
  <si>
    <t>4.</t>
  </si>
  <si>
    <t>5.</t>
  </si>
  <si>
    <t>6.</t>
  </si>
  <si>
    <t>Oczyszczenie przestrzeni pod obiektem, cieku wodnego                              - 5m x 15m x 0,3m</t>
  </si>
  <si>
    <t>Czyszczenie strumieniowo ścierne powierzchni pod szpachlowanie zaprawami PCC i hydrofobizację - 1*9+4*5+2*1*4</t>
  </si>
  <si>
    <t>Ręczna reprofilacja ubytków w konstrukcjach betonowych zaprawami PCC</t>
  </si>
  <si>
    <t>Hydrofobizacja powierzchni betonowych, natrysk.</t>
  </si>
  <si>
    <t xml:space="preserve">M-13.01.09. </t>
  </si>
  <si>
    <t xml:space="preserve">M-21.04.00.   M-21.05.00.  M-21.06.00.   </t>
  </si>
  <si>
    <t xml:space="preserve">M-21.04.00.   M-21.05.00.  M-21.06.00.  </t>
  </si>
  <si>
    <t xml:space="preserve">M-20.01.02 </t>
  </si>
  <si>
    <t xml:space="preserve">M-20.01.05 </t>
  </si>
  <si>
    <t>PRZEDMIAR ROBÓT</t>
  </si>
  <si>
    <t>KOSZTORYS OFERTOWY</t>
  </si>
  <si>
    <r>
      <rPr>
        <i/>
        <sz val="11"/>
        <color indexed="8"/>
        <rFont val="Arial Narrow"/>
        <family val="2"/>
        <charset val="238"/>
      </rPr>
      <t>Data opracowania :</t>
    </r>
    <r>
      <rPr>
        <i/>
        <sz val="11"/>
        <color theme="1"/>
        <rFont val="Arial Narrow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</si>
</sst>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b/>
      <i/>
      <sz val="7"/>
      <name val="Arial Narrow"/>
      <family val="2"/>
      <charset val="238"/>
    </font>
    <font>
      <b/>
      <i/>
      <sz val="9"/>
      <name val="Arial Narrow"/>
      <family val="2"/>
      <charset val="238"/>
    </font>
    <font>
      <sz val="9"/>
      <color rgb="FFFF0000"/>
      <name val="Times New Roman"/>
      <family val="1"/>
      <charset val="238"/>
    </font>
    <font>
      <b/>
      <i/>
      <sz val="9"/>
      <color rgb="FFFF0000"/>
      <name val="Arial Narrow"/>
      <family val="2"/>
      <charset val="238"/>
    </font>
    <font>
      <i/>
      <sz val="9"/>
      <color rgb="FFFF0000"/>
      <name val="Arial Narrow"/>
      <family val="2"/>
      <charset val="238"/>
    </font>
    <font>
      <sz val="11"/>
      <color theme="1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b/>
      <i/>
      <sz val="16"/>
      <color theme="1"/>
      <name val="Arial Narrow"/>
      <family val="2"/>
      <charset val="238"/>
    </font>
    <font>
      <b/>
      <i/>
      <sz val="14"/>
      <color indexed="8"/>
      <name val="Arial Narrow"/>
      <family val="2"/>
      <charset val="238"/>
    </font>
    <font>
      <i/>
      <sz val="14"/>
      <color indexed="8"/>
      <name val="Arial Narrow"/>
      <family val="2"/>
      <charset val="238"/>
    </font>
    <font>
      <b/>
      <i/>
      <sz val="14"/>
      <color theme="1"/>
      <name val="Arial Narrow"/>
      <family val="2"/>
      <charset val="238"/>
    </font>
    <font>
      <b/>
      <i/>
      <sz val="13.5"/>
      <color theme="1"/>
      <name val="Arial Narrow"/>
      <family val="2"/>
      <charset val="238"/>
    </font>
    <font>
      <b/>
      <i/>
      <sz val="10"/>
      <name val="Arial Narrow"/>
      <family val="2"/>
      <charset val="238"/>
    </font>
    <font>
      <i/>
      <sz val="11"/>
      <color indexed="8"/>
      <name val="Arial Narrow"/>
      <family val="2"/>
      <charset val="238"/>
    </font>
    <font>
      <b/>
      <i/>
      <sz val="11"/>
      <color indexed="8"/>
      <name val="Arial Narrow"/>
      <family val="2"/>
      <charset val="238"/>
    </font>
    <font>
      <i/>
      <sz val="10"/>
      <name val="Arial Narrow"/>
      <family val="2"/>
      <charset val="238"/>
    </font>
    <font>
      <i/>
      <sz val="12"/>
      <color theme="1"/>
      <name val="Arial Narrow"/>
      <family val="2"/>
      <charset val="238"/>
    </font>
    <font>
      <b/>
      <i/>
      <sz val="12"/>
      <name val="Arial Narrow"/>
      <family val="2"/>
      <charset val="238"/>
    </font>
    <font>
      <b/>
      <i/>
      <sz val="11"/>
      <name val="Arial Narrow"/>
      <family val="2"/>
      <charset val="238"/>
    </font>
    <font>
      <i/>
      <sz val="9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top"/>
    </xf>
    <xf numFmtId="4" fontId="8" fillId="2" borderId="1" xfId="0" applyNumberFormat="1" applyFont="1" applyFill="1" applyBorder="1" applyAlignment="1">
      <alignment horizontal="right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top"/>
    </xf>
    <xf numFmtId="0" fontId="9" fillId="0" borderId="0" xfId="0" applyFont="1"/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6" fillId="5" borderId="2" xfId="0" applyFont="1" applyFill="1" applyBorder="1" applyAlignment="1">
      <alignment vertical="center"/>
    </xf>
    <xf numFmtId="0" fontId="16" fillId="5" borderId="3" xfId="0" applyFont="1" applyFill="1" applyBorder="1" applyAlignment="1">
      <alignment vertical="center"/>
    </xf>
    <xf numFmtId="0" fontId="16" fillId="5" borderId="4" xfId="0" applyFont="1" applyFill="1" applyBorder="1" applyAlignment="1">
      <alignment vertical="center"/>
    </xf>
    <xf numFmtId="43" fontId="16" fillId="5" borderId="1" xfId="1" applyFont="1" applyFill="1" applyBorder="1" applyAlignment="1">
      <alignment vertical="center"/>
    </xf>
    <xf numFmtId="0" fontId="10" fillId="0" borderId="0" xfId="0" applyFont="1"/>
    <xf numFmtId="0" fontId="19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0" fillId="0" borderId="0" xfId="0" applyFont="1" applyAlignment="1">
      <alignment horizontal="justify" vertical="center"/>
    </xf>
    <xf numFmtId="4" fontId="5" fillId="2" borderId="1" xfId="0" applyNumberFormat="1" applyFont="1" applyFill="1" applyBorder="1" applyAlignment="1">
      <alignment horizontal="right" vertical="center"/>
    </xf>
    <xf numFmtId="0" fontId="2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top" wrapText="1"/>
    </xf>
    <xf numFmtId="2" fontId="23" fillId="0" borderId="1" xfId="0" applyNumberFormat="1" applyFont="1" applyBorder="1" applyAlignment="1">
      <alignment horizontal="center" vertical="center"/>
    </xf>
    <xf numFmtId="4" fontId="2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3" fillId="0" borderId="1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right" vertical="top"/>
    </xf>
    <xf numFmtId="0" fontId="5" fillId="2" borderId="3" xfId="0" applyFont="1" applyFill="1" applyBorder="1" applyAlignment="1">
      <alignment horizontal="right" vertical="top"/>
    </xf>
    <xf numFmtId="0" fontId="5" fillId="2" borderId="4" xfId="0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left" vertical="top" wrapText="1"/>
    </xf>
    <xf numFmtId="0" fontId="21" fillId="4" borderId="1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29819-7C2F-4FAC-A7D0-34EBC4978EDD}">
  <dimension ref="B2:F13"/>
  <sheetViews>
    <sheetView view="pageBreakPreview" zoomScale="130" zoomScaleNormal="130" zoomScaleSheetLayoutView="130" workbookViewId="0">
      <selection activeCell="B2" sqref="B2:F2"/>
    </sheetView>
  </sheetViews>
  <sheetFormatPr defaultRowHeight="12" x14ac:dyDescent="0.2"/>
  <cols>
    <col min="1" max="1" width="25.140625" style="3" customWidth="1"/>
    <col min="2" max="2" width="7.42578125" style="7" customWidth="1"/>
    <col min="3" max="3" width="9.5703125" style="8" customWidth="1"/>
    <col min="4" max="4" width="47.140625" style="34" customWidth="1"/>
    <col min="5" max="5" width="5" style="9" customWidth="1"/>
    <col min="6" max="6" width="7.85546875" style="9" customWidth="1"/>
    <col min="7" max="16384" width="9.140625" style="3"/>
  </cols>
  <sheetData>
    <row r="2" spans="2:6" ht="16.5" customHeight="1" x14ac:dyDescent="0.2">
      <c r="B2" s="40" t="s">
        <v>43</v>
      </c>
      <c r="C2" s="40"/>
      <c r="D2" s="40"/>
      <c r="E2" s="40"/>
      <c r="F2" s="40"/>
    </row>
    <row r="3" spans="2:6" ht="61.5" customHeight="1" x14ac:dyDescent="0.2">
      <c r="B3" s="47" t="s">
        <v>22</v>
      </c>
      <c r="C3" s="48"/>
      <c r="D3" s="48"/>
      <c r="E3" s="48"/>
      <c r="F3" s="48"/>
    </row>
    <row r="4" spans="2:6" ht="38.25" customHeight="1" x14ac:dyDescent="0.2">
      <c r="B4" s="1" t="s">
        <v>0</v>
      </c>
      <c r="C4" s="1" t="s">
        <v>1</v>
      </c>
      <c r="D4" s="25" t="s">
        <v>2</v>
      </c>
      <c r="E4" s="1" t="s">
        <v>3</v>
      </c>
      <c r="F4" s="1" t="s">
        <v>4</v>
      </c>
    </row>
    <row r="5" spans="2:6" ht="11.25" customHeight="1" x14ac:dyDescent="0.25">
      <c r="B5" s="2">
        <v>1</v>
      </c>
      <c r="C5" s="27">
        <v>2</v>
      </c>
      <c r="D5" s="33">
        <v>3</v>
      </c>
      <c r="E5" s="27">
        <v>4</v>
      </c>
      <c r="F5" s="27">
        <v>5</v>
      </c>
    </row>
    <row r="6" spans="2:6" ht="13.5" customHeight="1" x14ac:dyDescent="0.2">
      <c r="B6" s="4"/>
      <c r="C6" s="5"/>
      <c r="D6" s="39" t="s">
        <v>23</v>
      </c>
      <c r="E6" s="39"/>
      <c r="F6" s="39"/>
    </row>
    <row r="7" spans="2:6" ht="40.5" x14ac:dyDescent="0.2">
      <c r="B7" s="29" t="s">
        <v>24</v>
      </c>
      <c r="C7" s="28" t="s">
        <v>27</v>
      </c>
      <c r="D7" s="30" t="s">
        <v>30</v>
      </c>
      <c r="E7" s="29" t="s">
        <v>7</v>
      </c>
      <c r="F7" s="31">
        <v>1</v>
      </c>
    </row>
    <row r="8" spans="2:6" ht="12.75" customHeight="1" x14ac:dyDescent="0.2">
      <c r="B8" s="4"/>
      <c r="C8" s="5"/>
      <c r="D8" s="39" t="s">
        <v>26</v>
      </c>
      <c r="E8" s="39"/>
      <c r="F8" s="39"/>
    </row>
    <row r="9" spans="2:6" ht="39" customHeight="1" x14ac:dyDescent="0.2">
      <c r="B9" s="29" t="s">
        <v>25</v>
      </c>
      <c r="C9" s="28" t="s">
        <v>39</v>
      </c>
      <c r="D9" s="35" t="s">
        <v>28</v>
      </c>
      <c r="E9" s="29" t="s">
        <v>5</v>
      </c>
      <c r="F9" s="31">
        <f>1*12*2</f>
        <v>24</v>
      </c>
    </row>
    <row r="10" spans="2:6" ht="40.5" customHeight="1" x14ac:dyDescent="0.2">
      <c r="B10" s="29" t="s">
        <v>29</v>
      </c>
      <c r="C10" s="28" t="s">
        <v>40</v>
      </c>
      <c r="D10" s="35" t="s">
        <v>34</v>
      </c>
      <c r="E10" s="29" t="s">
        <v>6</v>
      </c>
      <c r="F10" s="31">
        <f>5*15*0.3</f>
        <v>22.5</v>
      </c>
    </row>
    <row r="11" spans="2:6" ht="27" x14ac:dyDescent="0.2">
      <c r="B11" s="29" t="s">
        <v>31</v>
      </c>
      <c r="C11" s="28" t="s">
        <v>41</v>
      </c>
      <c r="D11" s="30" t="s">
        <v>35</v>
      </c>
      <c r="E11" s="29" t="s">
        <v>5</v>
      </c>
      <c r="F11" s="31">
        <f>1*9+4*5+2*1*4</f>
        <v>37</v>
      </c>
    </row>
    <row r="12" spans="2:6" ht="13.5" x14ac:dyDescent="0.2">
      <c r="B12" s="29" t="s">
        <v>32</v>
      </c>
      <c r="C12" s="28" t="s">
        <v>38</v>
      </c>
      <c r="D12" s="30" t="s">
        <v>36</v>
      </c>
      <c r="E12" s="29" t="s">
        <v>5</v>
      </c>
      <c r="F12" s="31">
        <f>(1*9+4*5+2*1*4)*50%</f>
        <v>18.5</v>
      </c>
    </row>
    <row r="13" spans="2:6" ht="13.5" x14ac:dyDescent="0.2">
      <c r="B13" s="29" t="s">
        <v>33</v>
      </c>
      <c r="C13" s="28" t="s">
        <v>42</v>
      </c>
      <c r="D13" s="30" t="s">
        <v>37</v>
      </c>
      <c r="E13" s="29" t="s">
        <v>5</v>
      </c>
      <c r="F13" s="31">
        <f t="shared" ref="F13" si="0">1*9+4*5+2*1*4</f>
        <v>37</v>
      </c>
    </row>
  </sheetData>
  <mergeCells count="4">
    <mergeCell ref="B2:F2"/>
    <mergeCell ref="B3:F3"/>
    <mergeCell ref="D6:F6"/>
    <mergeCell ref="D8:F8"/>
  </mergeCells>
  <pageMargins left="0.7" right="0.7" top="0.75" bottom="0.75" header="0.3" footer="0.3"/>
  <pageSetup paperSize="9" orientation="portrait" horizontalDpi="300" verticalDpi="300" r:id="rId1"/>
  <ignoredErrors>
    <ignoredError sqref="F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765C8-D03A-43D8-8E9A-08790B4AC4A4}">
  <dimension ref="B3:E17"/>
  <sheetViews>
    <sheetView view="pageBreakPreview" zoomScale="145" zoomScaleNormal="100" zoomScaleSheetLayoutView="145" workbookViewId="0">
      <selection activeCell="B4" sqref="B4:E4"/>
    </sheetView>
  </sheetViews>
  <sheetFormatPr defaultRowHeight="16.5" x14ac:dyDescent="0.3"/>
  <cols>
    <col min="1" max="1" width="9.140625" style="12"/>
    <col min="2" max="2" width="29.42578125" style="12" customWidth="1"/>
    <col min="3" max="3" width="31.42578125" style="12" customWidth="1"/>
    <col min="4" max="4" width="26.140625" style="12" customWidth="1"/>
    <col min="5" max="5" width="12.7109375" style="12" customWidth="1"/>
    <col min="6" max="16384" width="9.140625" style="12"/>
  </cols>
  <sheetData>
    <row r="3" spans="2:5" x14ac:dyDescent="0.3">
      <c r="E3" s="13" t="s">
        <v>21</v>
      </c>
    </row>
    <row r="4" spans="2:5" ht="20.25" x14ac:dyDescent="0.3">
      <c r="B4" s="44" t="s">
        <v>43</v>
      </c>
      <c r="C4" s="44"/>
      <c r="D4" s="44"/>
      <c r="E4" s="44"/>
    </row>
    <row r="5" spans="2:5" ht="37.5" customHeight="1" x14ac:dyDescent="0.3">
      <c r="B5" s="45" t="s">
        <v>20</v>
      </c>
      <c r="C5" s="46"/>
      <c r="D5" s="46"/>
      <c r="E5" s="46"/>
    </row>
    <row r="6" spans="2:5" ht="18" x14ac:dyDescent="0.3">
      <c r="B6" s="14"/>
      <c r="C6" s="15"/>
      <c r="D6" s="15"/>
      <c r="E6" s="15"/>
    </row>
    <row r="7" spans="2:5" ht="18" x14ac:dyDescent="0.3">
      <c r="B7" s="14"/>
      <c r="C7" s="15"/>
      <c r="D7" s="15"/>
      <c r="E7" s="15"/>
    </row>
    <row r="8" spans="2:5" ht="18" x14ac:dyDescent="0.3">
      <c r="B8" s="14"/>
      <c r="C8" s="15"/>
      <c r="D8" s="15"/>
      <c r="E8" s="15"/>
    </row>
    <row r="9" spans="2:5" ht="18" x14ac:dyDescent="0.3">
      <c r="B9" s="14"/>
      <c r="C9" s="15"/>
      <c r="D9" s="15"/>
      <c r="E9" s="15"/>
    </row>
    <row r="10" spans="2:5" ht="18" x14ac:dyDescent="0.3">
      <c r="B10" s="14"/>
      <c r="C10" s="15"/>
      <c r="D10" s="15"/>
      <c r="E10" s="15"/>
    </row>
    <row r="13" spans="2:5" x14ac:dyDescent="0.3">
      <c r="B13" s="12" t="s">
        <v>17</v>
      </c>
    </row>
    <row r="14" spans="2:5" x14ac:dyDescent="0.3">
      <c r="B14" s="20" t="s">
        <v>19</v>
      </c>
    </row>
    <row r="16" spans="2:5" x14ac:dyDescent="0.3">
      <c r="B16" s="21" t="s">
        <v>14</v>
      </c>
      <c r="C16" s="22"/>
    </row>
    <row r="17" spans="2:2" x14ac:dyDescent="0.3">
      <c r="B17" s="23" t="s">
        <v>18</v>
      </c>
    </row>
  </sheetData>
  <mergeCells count="2">
    <mergeCell ref="B4:E4"/>
    <mergeCell ref="B5:E5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17442-1ABB-459E-AC67-E2E9772228A2}">
  <dimension ref="B2:H16"/>
  <sheetViews>
    <sheetView tabSelected="1" view="pageBreakPreview" zoomScale="130" zoomScaleNormal="100" zoomScaleSheetLayoutView="130" workbookViewId="0">
      <selection activeCell="K11" sqref="K11"/>
    </sheetView>
  </sheetViews>
  <sheetFormatPr defaultRowHeight="12" x14ac:dyDescent="0.2"/>
  <cols>
    <col min="1" max="1" width="18.5703125" style="3" customWidth="1"/>
    <col min="2" max="2" width="7.42578125" style="7" customWidth="1"/>
    <col min="3" max="3" width="10.140625" style="8" customWidth="1"/>
    <col min="4" max="4" width="49.42578125" style="34" customWidth="1"/>
    <col min="5" max="5" width="5" style="9" customWidth="1"/>
    <col min="6" max="6" width="7.28515625" style="9" customWidth="1"/>
    <col min="7" max="7" width="7.140625" style="10" customWidth="1"/>
    <col min="8" max="8" width="11.42578125" style="11" customWidth="1"/>
    <col min="9" max="16384" width="9.140625" style="3"/>
  </cols>
  <sheetData>
    <row r="2" spans="2:8" ht="16.5" customHeight="1" x14ac:dyDescent="0.2">
      <c r="B2" s="40" t="s">
        <v>44</v>
      </c>
      <c r="C2" s="40"/>
      <c r="D2" s="40"/>
      <c r="E2" s="40"/>
      <c r="F2" s="40"/>
      <c r="G2" s="40"/>
      <c r="H2" s="40"/>
    </row>
    <row r="3" spans="2:8" ht="16.5" customHeight="1" x14ac:dyDescent="0.2">
      <c r="B3" s="41" t="s">
        <v>22</v>
      </c>
      <c r="C3" s="42"/>
      <c r="D3" s="42"/>
      <c r="E3" s="42"/>
      <c r="F3" s="42"/>
      <c r="G3" s="42"/>
      <c r="H3" s="43"/>
    </row>
    <row r="4" spans="2:8" ht="38.25" customHeight="1" x14ac:dyDescent="0.2">
      <c r="B4" s="1" t="s">
        <v>0</v>
      </c>
      <c r="C4" s="1" t="s">
        <v>1</v>
      </c>
      <c r="D4" s="25" t="s">
        <v>2</v>
      </c>
      <c r="E4" s="1" t="s">
        <v>3</v>
      </c>
      <c r="F4" s="1" t="s">
        <v>4</v>
      </c>
      <c r="G4" s="26" t="s">
        <v>15</v>
      </c>
      <c r="H4" s="1" t="s">
        <v>16</v>
      </c>
    </row>
    <row r="5" spans="2:8" ht="11.25" customHeight="1" x14ac:dyDescent="0.25">
      <c r="B5" s="2">
        <v>1</v>
      </c>
      <c r="C5" s="27">
        <v>2</v>
      </c>
      <c r="D5" s="33">
        <v>3</v>
      </c>
      <c r="E5" s="27">
        <v>4</v>
      </c>
      <c r="F5" s="27">
        <v>5</v>
      </c>
      <c r="G5" s="27">
        <v>6</v>
      </c>
      <c r="H5" s="27">
        <v>7</v>
      </c>
    </row>
    <row r="6" spans="2:8" ht="13.5" customHeight="1" x14ac:dyDescent="0.2">
      <c r="B6" s="4"/>
      <c r="C6" s="5"/>
      <c r="D6" s="39" t="s">
        <v>23</v>
      </c>
      <c r="E6" s="39"/>
      <c r="F6" s="39"/>
      <c r="G6" s="39"/>
      <c r="H6" s="39"/>
    </row>
    <row r="7" spans="2:8" ht="40.5" x14ac:dyDescent="0.2">
      <c r="B7" s="29" t="s">
        <v>24</v>
      </c>
      <c r="C7" s="28" t="s">
        <v>27</v>
      </c>
      <c r="D7" s="30" t="s">
        <v>30</v>
      </c>
      <c r="E7" s="29" t="s">
        <v>7</v>
      </c>
      <c r="F7" s="31">
        <v>1</v>
      </c>
      <c r="G7" s="32"/>
      <c r="H7" s="32">
        <f>ROUND(F7*G7,2)</f>
        <v>0</v>
      </c>
    </row>
    <row r="8" spans="2:8" ht="12.75" customHeight="1" x14ac:dyDescent="0.2">
      <c r="B8" s="4"/>
      <c r="C8" s="5"/>
      <c r="D8" s="39" t="s">
        <v>26</v>
      </c>
      <c r="E8" s="39"/>
      <c r="F8" s="39"/>
      <c r="G8" s="39"/>
      <c r="H8" s="6"/>
    </row>
    <row r="9" spans="2:8" ht="39" customHeight="1" x14ac:dyDescent="0.2">
      <c r="B9" s="29" t="s">
        <v>25</v>
      </c>
      <c r="C9" s="28" t="s">
        <v>39</v>
      </c>
      <c r="D9" s="35" t="s">
        <v>28</v>
      </c>
      <c r="E9" s="29" t="s">
        <v>5</v>
      </c>
      <c r="F9" s="31">
        <f>1*12*2</f>
        <v>24</v>
      </c>
      <c r="G9" s="32"/>
      <c r="H9" s="32">
        <f t="shared" ref="H9:H13" si="0">ROUND(F9*G9,2)</f>
        <v>0</v>
      </c>
    </row>
    <row r="10" spans="2:8" ht="40.5" customHeight="1" x14ac:dyDescent="0.2">
      <c r="B10" s="29" t="s">
        <v>29</v>
      </c>
      <c r="C10" s="28" t="s">
        <v>40</v>
      </c>
      <c r="D10" s="35" t="s">
        <v>34</v>
      </c>
      <c r="E10" s="29" t="s">
        <v>6</v>
      </c>
      <c r="F10" s="31">
        <f>5*15*0.3</f>
        <v>22.5</v>
      </c>
      <c r="G10" s="32"/>
      <c r="H10" s="32">
        <f t="shared" si="0"/>
        <v>0</v>
      </c>
    </row>
    <row r="11" spans="2:8" ht="27" x14ac:dyDescent="0.2">
      <c r="B11" s="29" t="s">
        <v>31</v>
      </c>
      <c r="C11" s="28" t="s">
        <v>41</v>
      </c>
      <c r="D11" s="30" t="s">
        <v>35</v>
      </c>
      <c r="E11" s="29" t="s">
        <v>5</v>
      </c>
      <c r="F11" s="31">
        <f>1*9+4*5+2*1*4</f>
        <v>37</v>
      </c>
      <c r="G11" s="32"/>
      <c r="H11" s="32">
        <f t="shared" si="0"/>
        <v>0</v>
      </c>
    </row>
    <row r="12" spans="2:8" ht="13.5" x14ac:dyDescent="0.2">
      <c r="B12" s="29" t="s">
        <v>32</v>
      </c>
      <c r="C12" s="28" t="s">
        <v>38</v>
      </c>
      <c r="D12" s="30" t="s">
        <v>36</v>
      </c>
      <c r="E12" s="29" t="s">
        <v>5</v>
      </c>
      <c r="F12" s="31">
        <f>(1*9+4*5+2*1*4)*50%</f>
        <v>18.5</v>
      </c>
      <c r="G12" s="32"/>
      <c r="H12" s="32">
        <f t="shared" si="0"/>
        <v>0</v>
      </c>
    </row>
    <row r="13" spans="2:8" ht="13.5" x14ac:dyDescent="0.2">
      <c r="B13" s="29" t="s">
        <v>33</v>
      </c>
      <c r="C13" s="28" t="s">
        <v>42</v>
      </c>
      <c r="D13" s="30" t="s">
        <v>37</v>
      </c>
      <c r="E13" s="29" t="s">
        <v>5</v>
      </c>
      <c r="F13" s="31">
        <f t="shared" ref="F13" si="1">1*9+4*5+2*1*4</f>
        <v>37</v>
      </c>
      <c r="G13" s="32"/>
      <c r="H13" s="32">
        <f t="shared" si="0"/>
        <v>0</v>
      </c>
    </row>
    <row r="14" spans="2:8" ht="13.5" x14ac:dyDescent="0.2">
      <c r="B14" s="36" t="s">
        <v>10</v>
      </c>
      <c r="C14" s="37"/>
      <c r="D14" s="37"/>
      <c r="E14" s="37"/>
      <c r="F14" s="37"/>
      <c r="G14" s="38"/>
      <c r="H14" s="24">
        <f>SUM(H7:H13)</f>
        <v>0</v>
      </c>
    </row>
    <row r="15" spans="2:8" ht="13.5" x14ac:dyDescent="0.2">
      <c r="B15" s="36" t="s">
        <v>8</v>
      </c>
      <c r="C15" s="37"/>
      <c r="D15" s="37"/>
      <c r="E15" s="37"/>
      <c r="F15" s="37"/>
      <c r="G15" s="38"/>
      <c r="H15" s="24">
        <f>H14*23%</f>
        <v>0</v>
      </c>
    </row>
    <row r="16" spans="2:8" ht="13.5" x14ac:dyDescent="0.2">
      <c r="B16" s="36" t="s">
        <v>9</v>
      </c>
      <c r="C16" s="37"/>
      <c r="D16" s="37"/>
      <c r="E16" s="37"/>
      <c r="F16" s="37"/>
      <c r="G16" s="38"/>
      <c r="H16" s="24">
        <f>H15+H14</f>
        <v>0</v>
      </c>
    </row>
  </sheetData>
  <mergeCells count="7">
    <mergeCell ref="B16:G16"/>
    <mergeCell ref="B2:H2"/>
    <mergeCell ref="B3:H3"/>
    <mergeCell ref="D6:H6"/>
    <mergeCell ref="D8:G8"/>
    <mergeCell ref="B14:G14"/>
    <mergeCell ref="B15:G15"/>
  </mergeCells>
  <pageMargins left="0.7" right="0.7" top="0.75" bottom="0.75" header="0.3" footer="0.3"/>
  <pageSetup paperSize="9" orientation="portrait" horizontalDpi="300" verticalDpi="300" r:id="rId1"/>
  <ignoredErrors>
    <ignoredError sqref="F1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1E119-1268-4C1D-A0EC-936C35B5CA9D}">
  <dimension ref="B3:E20"/>
  <sheetViews>
    <sheetView view="pageBreakPreview" zoomScale="130" zoomScaleNormal="100" zoomScaleSheetLayoutView="130" workbookViewId="0">
      <selection activeCell="D8" sqref="D8"/>
    </sheetView>
  </sheetViews>
  <sheetFormatPr defaultRowHeight="16.5" x14ac:dyDescent="0.3"/>
  <cols>
    <col min="1" max="1" width="9.140625" style="12"/>
    <col min="2" max="2" width="29.42578125" style="12" customWidth="1"/>
    <col min="3" max="3" width="31.42578125" style="12" customWidth="1"/>
    <col min="4" max="4" width="26.140625" style="12" customWidth="1"/>
    <col min="5" max="5" width="14" style="12" customWidth="1"/>
    <col min="6" max="16384" width="9.140625" style="12"/>
  </cols>
  <sheetData>
    <row r="3" spans="2:5" x14ac:dyDescent="0.3">
      <c r="E3" s="13" t="s">
        <v>21</v>
      </c>
    </row>
    <row r="4" spans="2:5" ht="20.25" x14ac:dyDescent="0.3">
      <c r="B4" s="44" t="s">
        <v>44</v>
      </c>
      <c r="C4" s="44"/>
      <c r="D4" s="44"/>
      <c r="E4" s="44"/>
    </row>
    <row r="5" spans="2:5" ht="37.5" customHeight="1" x14ac:dyDescent="0.3">
      <c r="B5" s="45" t="s">
        <v>20</v>
      </c>
      <c r="C5" s="46"/>
      <c r="D5" s="46"/>
      <c r="E5" s="46"/>
    </row>
    <row r="6" spans="2:5" ht="18" x14ac:dyDescent="0.3">
      <c r="B6" s="14"/>
      <c r="C6" s="15"/>
      <c r="D6" s="15"/>
      <c r="E6" s="15"/>
    </row>
    <row r="7" spans="2:5" ht="18" x14ac:dyDescent="0.3">
      <c r="B7" s="14"/>
      <c r="C7" s="15"/>
      <c r="D7" s="15"/>
      <c r="E7" s="15"/>
    </row>
    <row r="8" spans="2:5" ht="18" x14ac:dyDescent="0.3">
      <c r="B8" s="14"/>
      <c r="C8" s="15"/>
      <c r="D8" s="15"/>
      <c r="E8" s="15"/>
    </row>
    <row r="9" spans="2:5" ht="18" x14ac:dyDescent="0.3">
      <c r="B9" s="14"/>
      <c r="C9" s="15"/>
      <c r="D9" s="15"/>
      <c r="E9" s="15"/>
    </row>
    <row r="10" spans="2:5" ht="18" x14ac:dyDescent="0.3">
      <c r="B10" s="14"/>
      <c r="C10" s="15"/>
      <c r="D10" s="15"/>
      <c r="E10" s="15"/>
    </row>
    <row r="11" spans="2:5" x14ac:dyDescent="0.3">
      <c r="B11" s="16" t="s">
        <v>11</v>
      </c>
      <c r="C11" s="17"/>
      <c r="D11" s="18"/>
      <c r="E11" s="19">
        <f>'Kosztorys ofertowy'!H14</f>
        <v>0</v>
      </c>
    </row>
    <row r="12" spans="2:5" x14ac:dyDescent="0.3">
      <c r="B12" s="16" t="s">
        <v>12</v>
      </c>
      <c r="C12" s="17"/>
      <c r="D12" s="18"/>
      <c r="E12" s="19">
        <f>'Kosztorys ofertowy'!H15</f>
        <v>0</v>
      </c>
    </row>
    <row r="13" spans="2:5" x14ac:dyDescent="0.3">
      <c r="B13" s="16" t="s">
        <v>13</v>
      </c>
      <c r="C13" s="17"/>
      <c r="D13" s="18"/>
      <c r="E13" s="19">
        <f>'Kosztorys ofertowy'!H16</f>
        <v>0</v>
      </c>
    </row>
    <row r="16" spans="2:5" x14ac:dyDescent="0.3">
      <c r="B16" s="12" t="s">
        <v>17</v>
      </c>
    </row>
    <row r="17" spans="2:3" x14ac:dyDescent="0.3">
      <c r="B17" s="20" t="s">
        <v>45</v>
      </c>
    </row>
    <row r="19" spans="2:3" x14ac:dyDescent="0.3">
      <c r="B19" s="21" t="s">
        <v>14</v>
      </c>
      <c r="C19" s="22"/>
    </row>
    <row r="20" spans="2:3" x14ac:dyDescent="0.3">
      <c r="B20" s="23"/>
    </row>
  </sheetData>
  <mergeCells count="2">
    <mergeCell ref="B4:E4"/>
    <mergeCell ref="B5:E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Przedmiar</vt:lpstr>
      <vt:lpstr>Strona tyt. Przedmiar</vt:lpstr>
      <vt:lpstr>Kosztorys ofertowy</vt:lpstr>
      <vt:lpstr>Strona tyt. K.O.</vt:lpstr>
      <vt:lpstr>'Kosztorys ofertowy'!Obszar_wydruku</vt:lpstr>
      <vt:lpstr>Przedmiar!Obszar_wydruku</vt:lpstr>
      <vt:lpstr>'Strona tyt. K.O.'!Obszar_wydruku</vt:lpstr>
      <vt:lpstr>'Strona tyt. Przedmiar'!Obszar_wydruku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SYLWEK LIWOCHA</dc:creator>
  <cp:lastModifiedBy>drogi</cp:lastModifiedBy>
  <cp:lastPrinted>2021-03-20T15:17:57Z</cp:lastPrinted>
  <dcterms:created xsi:type="dcterms:W3CDTF">2015-06-05T18:19:34Z</dcterms:created>
  <dcterms:modified xsi:type="dcterms:W3CDTF">2021-05-04T09:45:00Z</dcterms:modified>
</cp:coreProperties>
</file>