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s>
  <definedNames/>
  <calcPr fullCalcOnLoad="1"/>
</workbook>
</file>

<file path=xl/sharedStrings.xml><?xml version="1.0" encoding="utf-8"?>
<sst xmlns="http://schemas.openxmlformats.org/spreadsheetml/2006/main" count="216" uniqueCount="119">
  <si>
    <t xml:space="preserve">część  1 </t>
  </si>
  <si>
    <t>endoproteza głowy kości promieniowej</t>
  </si>
  <si>
    <t>l.p.</t>
  </si>
  <si>
    <t>kod CPV</t>
  </si>
  <si>
    <t>nazwa wyrobu medycznego</t>
  </si>
  <si>
    <t>ilość szt</t>
  </si>
  <si>
    <t>cena jedn. Netto (zł)</t>
  </si>
  <si>
    <t>stawka VAT (%)</t>
  </si>
  <si>
    <t>cena jedn. Brutto (zł)</t>
  </si>
  <si>
    <t>wartość netto (zł)</t>
  </si>
  <si>
    <t>wartość VAT (zł)</t>
  </si>
  <si>
    <t>wartość brutto (zł)</t>
  </si>
  <si>
    <t>producent, nr. katalogowy, podstawa dopuszczenia do obrotu</t>
  </si>
  <si>
    <t>Pełna nazwa handlowa</t>
  </si>
  <si>
    <t>1.</t>
  </si>
  <si>
    <t>33183100-7</t>
  </si>
  <si>
    <r>
      <rPr>
        <sz val="10"/>
        <rFont val="Arial CE"/>
        <family val="0"/>
      </rPr>
      <t>Endoproteza cementowa modularna składana z 2 części : głowy i trzpienia, głowa dostepna w 3 średnicach:20,22, 24 mm i trzech wysokościach:10,12 i 14 mm; wykonana z polietylenu wysokocząsteczkowego. Trzpień kompatybilny ze wszystkimi głowami oferowanej endoprotezy, wykonany ze stopu kobaltowo chromowego o przekroju kwadratu z kołnierzem spełniającym rolę ogranicznika. Obie części endoprotezy(głowa i trzpień) połączone na zasadzie przegubu kulistego, umożliwiając głowie ruchy rotacyjne o kąt 15</t>
    </r>
    <r>
      <rPr>
        <sz val="10"/>
        <rFont val="Arial"/>
        <family val="2"/>
      </rPr>
      <t>º</t>
    </r>
    <r>
      <rPr>
        <sz val="10"/>
        <rFont val="Arial CE"/>
        <family val="0"/>
      </rPr>
      <t xml:space="preserve"> w stosunku do długiej osi trzpienia zarówno do góry jak i do dołu.W sumie pełny zakres ruchu odchylenia na boki głowy endoprotezy powinien wynosić 30</t>
    </r>
    <r>
      <rPr>
        <sz val="10"/>
        <rFont val="Arial"/>
        <family val="2"/>
      </rPr>
      <t>º</t>
    </r>
    <r>
      <rPr>
        <sz val="10"/>
        <rFont val="Arial CE"/>
        <family val="0"/>
      </rPr>
      <t>. trzpień prosty standardowy. Głowa endoprotezy ma posiadać zewnętrzną powierzchnię uwypukloną do kontaktu z wklęsłą powierzchnią wcięcia promieniowego kości łokciowej, od góry natomiast ma być wklęsła do kontaktu z wypukłą powierzchnią główki kości ramiennej.Ruch głowy endoprotezy w stosunku do trzpienia ma zapewniać automatyczne ustawienie się głowy implanu do głowki kości raminnej i wcięcia promieniowego kości łokciowej, zmiejszając siły nacisku i siły tarcia systemu głowa endoprotezy- główka kości ramiennej.Modułowa konstrukcja implantu powinna umożliwiać w pierwszej kolejności zaimplantowanie trzpienia a następnie głowy endoprotezy o odpowiednim rozmiarze</t>
    </r>
  </si>
  <si>
    <t>suma</t>
  </si>
  <si>
    <t>Część 2</t>
  </si>
  <si>
    <t>system do szycia łakotki , technika all inside</t>
  </si>
  <si>
    <t>system dwóch podlużnych implantów niewchłanialnych z materiału PEEK połaczonych nitką polietylenowąna jednej igle, zaopatrzony w samozaciskający się węzeł z kontaktowym dociskiem, jednorazowy wprowadzacz - aplikator z igłą o trzech zgięciach 0,12 i 27 stopni, na ktorej znajdują sie oba implanty połączone nitką polietylenową plecioną, system zaopatrzony w jednorazową kaniulę prowadzącą, chroniącą implanty przed uszkodzeniem podczas wprowadzania igly do stawu, skladający się z dwuch implantów PEEK połączonych za pomocą polietylenowego, niewchłanialnego, wzmocnionego szwu 2/0, szew posiada samozaciskowy węzeł umożliwiający zmniejszanie dystansu pomiędzy implantami. Implanty są załadowane szeregowo w pojedynczą, półotwartą igłę, igła z podziałką posiada regulowany ogranicznik zabezpieczający jej zbyt głębokie wbicie w łakotkę.Implanty są wypychane z igły poza jamę stawu za pomocą pierścieniowego spustu na rękojeść z jednoczesnym sygnałem dźwiękowym</t>
  </si>
  <si>
    <t>do cz.2 zamawiający wymaga dostarczania obu systemow opcjonalnie</t>
  </si>
  <si>
    <t>Część 3*</t>
  </si>
  <si>
    <t xml:space="preserve"> Endoproteza kolana</t>
  </si>
  <si>
    <t>33183100-0</t>
  </si>
  <si>
    <t>część udowa - anatomiczna  lewa/prawa , dostępna w co najmniej 8 rozmiarach dla każdej ze stron, wersja CR z zachowaniem tylnego więzadła krzyżowego i wersja P/S z tylną stabilizacją, wykonana ze stopu Co-Cr lub ze stopu ZrNb dla pacjentów uczulonych na nikiel</t>
  </si>
  <si>
    <t>taca piszczelowa - tytanowa, anatomiczna lewa/ prawa dostępna w co najmniej 8 rozmiarach dla każdej ze stron, gładko polerowana</t>
  </si>
  <si>
    <t>wkładka polietylenowa uniwersalan dostępna w 3 wersjach : CR o grubości 9,11,13,15 i 18 mm P/S, dostępna także w wysokości 21, 25 mm oraz CC</t>
  </si>
  <si>
    <t>komplet j.w</t>
  </si>
  <si>
    <t>końcówki do systemu płukania pulsacyjnego, który powinien być dostarczony nieopłatnie przez producenta</t>
  </si>
  <si>
    <t>33183100-</t>
  </si>
  <si>
    <r>
      <rPr>
        <sz val="10"/>
        <rFont val="Arial CE"/>
        <family val="0"/>
      </rPr>
      <t xml:space="preserve">wiertło kaniulowane do ACL </t>
    </r>
    <r>
      <rPr>
        <sz val="10"/>
        <rFont val="Times New Roman"/>
        <family val="1"/>
      </rPr>
      <t>ø 4,5 mm</t>
    </r>
  </si>
  <si>
    <t>drut prowadzący wiercący z oczkiem 2,4x381mm</t>
  </si>
  <si>
    <t>Część 4*</t>
  </si>
  <si>
    <t xml:space="preserve"> ENDOPROTEZA STAWU BIODROWEGO W ARTYKULACJI Co/Cr/XLPE</t>
  </si>
  <si>
    <t>Trzpień tytanowy- prosty typu taper,spłaszczony w płaszczyźnie A/P, dostępny w co najmniej 12 rozmiarach o skoku co1,5 mm, dostępny w 2 wersjach offsetu: stanadard i high- bez zmiany kąta CCD. Trzpien 1 1/3 części bliższej pokryty porpwatą okładziną ułatwiającą przerost kostniny, w środkowej częsci piaskowany natomiast koniec dalszy polerowany. Trzpień ze skróconym stożkiem 12/14 o cyrkutrapezoidalnym przekroju szyjki, zwiększającym zakres ruchu, wyposażony w platformę do bezrotacyjnego osadzenia. Opcja z dodatkowym napyleniem hydroksyapatytem.</t>
  </si>
  <si>
    <t>2.</t>
  </si>
  <si>
    <t>panewka bezcementowa - tytanowa napylana czystym tytanem o wysokiej porowatości ok.. 60%, umozliwiającej wrost kostniny wgłąb porów panewki, dający bardzo dobrą stabilność pierwotną i wtórną implantu. Panewki w rozmiarach 40-68 mm ze skokiem  co 2 mm w wersji press-fit. Panewka gładko polerowana wewnętrznie z antyrotacyjnymi systemami zatrzaskowymi w połowie głębokości panewki, dostępna w wersji z 3 otworami i bez, do każdej panewki z otaworami - śruba lub zaślepka do każdego otworu</t>
  </si>
  <si>
    <t>3.</t>
  </si>
  <si>
    <t xml:space="preserve">głowa metalowa  CoCrMo, o średnicach 28 mm,32,36 mm w co najmniej  pięciu rozmiarach  długości szyjki </t>
  </si>
  <si>
    <t>4.</t>
  </si>
  <si>
    <t>Głowa ZrNb - dla pacjentów uczulonych na CoCr - o średnicach 28, 32 i 36 mm w co najmniej 4 rozmiarach długości szyjki ( opcjonalnie</t>
  </si>
  <si>
    <t>5.</t>
  </si>
  <si>
    <t>Wkładka XLPE - system wymiennych wkładek XLPE (crosslinkowaty polietylen) do głó 36 mm w rozmiarach 52- 68 mm, do głów 32 mm w rozmiarach 48-62 mm, do głów 28 mm w rozmiarach 46-60 mm</t>
  </si>
  <si>
    <t xml:space="preserve">6. </t>
  </si>
  <si>
    <t>śruby / zaślepki ( opcjonalnie)</t>
  </si>
  <si>
    <t>7.</t>
  </si>
  <si>
    <t>zaślepka centralna</t>
  </si>
  <si>
    <t xml:space="preserve"> ENDOPROTEZA STAWU BIODROWEGO - CEMENTOWA </t>
  </si>
  <si>
    <t>8.</t>
  </si>
  <si>
    <t>trzpień metalowy CoCr- w wersji z kołnierzem i bez kołnierzowej, w 5 rozmiarach, skrócony stożek 12/14, szyjka o przekroju cyrkulotrapezoidalnym, po obu stronach trzpienia- kieszenie do dodatkowej presuryzacji cementu</t>
  </si>
  <si>
    <t>9.</t>
  </si>
  <si>
    <t>panewka polietylenowa - angulacją do 20% dostępna w rozmiarach od 46 do 61 mm średnicy, ze skokiem co 3 mm, wyposażona w dystanser dla cementu kostnego oraz dodatkowy kolnierz do presuryzacji cementu</t>
  </si>
  <si>
    <t>10.</t>
  </si>
  <si>
    <t xml:space="preserve">Głowa  CoCr ośrednicach 28 i 32 mm, w co najmniej 5 rozmiarach długości szyjki </t>
  </si>
  <si>
    <t>11.</t>
  </si>
  <si>
    <t xml:space="preserve">Cement kostny z antybiotykiemod 40 do 60 g </t>
  </si>
  <si>
    <t>12.</t>
  </si>
  <si>
    <t>zamkniety zestaw do próżniowego podawania cementu</t>
  </si>
  <si>
    <t>13.</t>
  </si>
  <si>
    <t>korek zamykający kanał szpikowy</t>
  </si>
  <si>
    <t>ENDOPROTEZA STAWU BIODROWEGO BIPOLARNA</t>
  </si>
  <si>
    <t>14.</t>
  </si>
  <si>
    <t>trzpień metalowy CoCr - w wersji z kołnierzem i bez kołnierzowej, w 5 rozmiarach, skrócony stożek 12/14, szyjka o przekroju cyrkulotrapezoidalnym, po obu stronach trzpienia - kieszenie do dodatkowej presuryzacji cementu</t>
  </si>
  <si>
    <t>15.</t>
  </si>
  <si>
    <t>głowa bipolarna w rozmiarach 40 - 59 mm, mechanizm zatrzaskowy wykorzystujący polietylenowy pierścień do zatrzaśnięcia glowy w czaszy. Zewnętrzna strona czaszy metalowa, wewnętrzna polietylenowa. Możliwość śródoperacyjnego przejścia z wersji bipolarnej w unipolarną</t>
  </si>
  <si>
    <t>16.</t>
  </si>
  <si>
    <t>głowa CoCr o średnicach 22, 28 mm w co najmniej 5 rozmiarach długości szyjki</t>
  </si>
  <si>
    <t>17.</t>
  </si>
  <si>
    <t>cement kostny z antybiotykiem 40 - 60 g</t>
  </si>
  <si>
    <t>18.</t>
  </si>
  <si>
    <t>19.</t>
  </si>
  <si>
    <t xml:space="preserve">ENDOPROTEZA REWIZYJNA STAWU BIODROWEGO </t>
  </si>
  <si>
    <t>20.</t>
  </si>
  <si>
    <t>trzpień rewizyjny bezcementowy - modularny ze stopu tytany z łukowatym wygięciem w co najmniej 6 rozmiarach o przeciętnej porowatości 4- 8µm. Modułowa budowa umożliwiająca do 72 różnych kombinacji ustawień lewego i prawego biodra dzięki modułom bliższym - do 9 modułów i dalszych do 24 modułów, szyjka anodowana</t>
  </si>
  <si>
    <t>opcjonalnie:</t>
  </si>
  <si>
    <t>21.</t>
  </si>
  <si>
    <t>trzpień rewizyjny cementowy- stop CoCr, konus 12/14, z kolnierzem 0,+15,+30 mm, o długościach 175,225, 300 mm</t>
  </si>
  <si>
    <t>22.</t>
  </si>
  <si>
    <t>panewka bezcementowa - ze stopu stali nierdzewnej typu dual mobility - umożliwiająca ruch głowy we wkładce i dodatkowo wkładki w panewce. W rozmiarach 43 - 67 mm ze skokiem co 2 mm, panewka powinna posiadać co najmniej dwa uchwyty na górnym brzegu do zamocowania śrub stabilizujących jak również co najmniej dwa otwory na dodatkowe kołki mocujące. Zewnętrzna powloka panewki pokryta tytamen ze specjalnym ożebrowaniem poprawiającym press- fit oraz działającym antyrotacyjnie. brzeg gładko polerowany</t>
  </si>
  <si>
    <t>23.</t>
  </si>
  <si>
    <t>panewka cementowa - ze stopu stali nierdzewnej typu dual mobility - umożliwiająca ruch głowy we wkładce i dodatkowo wkładki w panewce, w rozmiarach 43-62 mm ze skokiem co 2 mm. Powierzchnia panewki polerowana z ożebrowaniem antyrotacyjnym.Panewka hemisferyczna z dodatkowym 6 stopniowym przewieszeniem w częśći górnej. przewieszenie gladko polerowane z zaokrąglonymi brzegami dla zmninalizowania konfliktu z trzpieniem</t>
  </si>
  <si>
    <t>24.</t>
  </si>
  <si>
    <t>głowa metalowa CoCr o średnicach 22 i 28 mm, w co najmniej 4 długościach szyjki</t>
  </si>
  <si>
    <t>25.</t>
  </si>
  <si>
    <t>wkładka polietylenowa- ruchoma w rozmiarach 43-67 dla głowy 22 mm odpowiadającym rozmiarom panewki, dla głowy 28 mm w rozmiarach 47 -67</t>
  </si>
  <si>
    <t>26.</t>
  </si>
  <si>
    <t>śruby mocujące o przekroju 4, 5 mm w dlugościach od 40 do 60 mm</t>
  </si>
  <si>
    <t>27.</t>
  </si>
  <si>
    <t xml:space="preserve">kołki o długościach 13 mm </t>
  </si>
  <si>
    <t>SYSTEM KABLI , PŁYTEK I PŁYTEK NAKRĘTARZOWYCH DO ZŁAMAŃ OKOŁOPROTEZOWYCH</t>
  </si>
  <si>
    <t>28.</t>
  </si>
  <si>
    <t>płyta tytanowa prosta w 3 długościach: 150, 200, 250 mm z otworami do przeprowadzenia śrub korowych oraz wbudowanymi zamkami na kable, sysytem ma umożliwiać wielokrotną możliwość otwierania i zamykania</t>
  </si>
  <si>
    <t>29.</t>
  </si>
  <si>
    <t>płytka tytanowa nakrętarzowa w 4 wersjach długości od 75 do 265 mm, na 3,5,8 i 11 kabli, z wbudowanymi zamkami na kable. System ma umożliwiać wielokrotne otwieranie i zamykanie naciągniętego kabla w zamku</t>
  </si>
  <si>
    <t>30.</t>
  </si>
  <si>
    <t>kabel rewizyjny o średnicy 2 mm z plecionki kobaltowochromowej, z zapięciem umożliwiającym jego wielokrotne zamykanie kluczem imbusowym</t>
  </si>
  <si>
    <t>31.</t>
  </si>
  <si>
    <t>kanel rewizyjny o srednicy 2 mm z plecionki kobaltowo chromowej, bez zapięcia, dedykowany do płyt</t>
  </si>
  <si>
    <t>REWIZYJNY SYSTEM KOSZY</t>
  </si>
  <si>
    <t>32.</t>
  </si>
  <si>
    <t>koszyk rekonstrukcyjny tytanowy do operacji rewizyjnych stawu biodrowego wzmacniający lub odtwarzający ubytek panewki, w minimum 3 rozmiarach o średnicy zewnętrznej od 50 do 62 mm, anatomicznie lewy i prawy, z dającymi się modelować tytanowymi blaszkami z wieloma otworami na śruby, ułatwiającymi mocowanie do panewki</t>
  </si>
  <si>
    <t>33.</t>
  </si>
  <si>
    <t>koszyki wzmacniające dostępne w dziewięciu rozmiarach o średnicy zewnętrznej od 44 do 68 mm. Szorstka powierzchnia przygotowana w celu poprawy wiązania cementu i lepszego przyczepu kości- w komplecie koszyk i 5 śrub mocujących</t>
  </si>
  <si>
    <t>34.</t>
  </si>
  <si>
    <t>śruby mocujące - korowe, tytanowe o średnicy 6,5 mm</t>
  </si>
  <si>
    <t>TERAPIA RAN</t>
  </si>
  <si>
    <t>35.</t>
  </si>
  <si>
    <t>jednorazowy zestaw do podciśnieniowej terapii ran składający się z jednorazowej pompy, baterii i dwóch opatrunków ( 8 rozmiarów opatrunków do wyboru przez zamawiającego</t>
  </si>
  <si>
    <t>* Zamawiający wymaga dostarczenia:</t>
  </si>
  <si>
    <t>1. bezpłatnego użyczenia nowego instrumentarium: napędów ortopedycznych wraz z niezbędnymi końcówkami służącymi do założenia endoprotezy</t>
  </si>
  <si>
    <t>2. bezpłatnego użyczenia napędów ortopedycznych,ostrzy do piły</t>
  </si>
  <si>
    <t xml:space="preserve">3.przeszkolenia personelu lekarskiego i pielęgniarskiego </t>
  </si>
  <si>
    <t>4. nieodpłatnego serwisowania sprzętu i wymiany zużywalnych części instrumentarium</t>
  </si>
  <si>
    <r>
      <rPr>
        <sz val="10"/>
        <rFont val="Arial CE"/>
        <family val="0"/>
      </rPr>
      <t>Część 5</t>
    </r>
    <r>
      <rPr>
        <sz val="10"/>
        <rFont val="Ebrima"/>
        <family val="0"/>
      </rPr>
      <t>¹</t>
    </r>
  </si>
  <si>
    <t>Proteza jednoprzedziałowa stawu kolanowego</t>
  </si>
  <si>
    <t>Część udowa:
Zbudowana z CoCr lub ZrNb dostępna w 7 (od 1 do 7) rozmiarach, z  dwoma płetwami antyrotacyjnymi, anatomicznym tylnym kłykciem oraz odchyleniem w płaszczyźnie A/P 10°. Kształt strzałkowy z anatomicznym skosem części przedniej zapewniający lepszy tor rzepki. 
Część piszczelowa: 
taca piszczelowa asymetryczna prawa i lewa, tytanowa lub w całości z polietylenu dostępna w 6 rozmiarach (od 1 do 6). 
Wkładka polietylenowa modularna o grubościach  8, 9, 10, 11mm, sterylizowana w EtO</t>
  </si>
  <si>
    <t xml:space="preserve">¹Zamawiający wymaga dostarczenie niezbędnego instrumentarium do zakładania protezy oraz </t>
  </si>
  <si>
    <t>cyklicznych szkoleń personelu medycznego.</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</si>
</sst>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8">
    <font>
      <sz val="10"/>
      <name val="Arial CE"/>
      <family val="0"/>
    </font>
    <font>
      <sz val="10"/>
      <name val="Arial"/>
      <family val="0"/>
    </font>
    <font>
      <sz val="8"/>
      <color indexed="8"/>
      <name val="Czcionka tekstu podstawowego"/>
      <family val="2"/>
    </font>
    <font>
      <sz val="10"/>
      <name val="Times New Roman"/>
      <family val="1"/>
    </font>
    <font>
      <b/>
      <sz val="10"/>
      <name val="Arial"/>
      <family val="2"/>
    </font>
    <font>
      <sz val="10"/>
      <name val="Arial Narrow"/>
      <family val="2"/>
    </font>
    <font>
      <u val="single"/>
      <sz val="10"/>
      <name val="Arial"/>
      <family val="2"/>
    </font>
    <font>
      <sz val="10"/>
      <name val="Ebrima"/>
      <family val="0"/>
    </font>
    <font>
      <sz val="10"/>
      <color indexed="8"/>
      <name val="Arial"/>
      <family val="2"/>
    </font>
    <font>
      <sz val="10"/>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CE"/>
      <family val="0"/>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CE"/>
      <family val="0"/>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1" fillId="27" borderId="1" applyNumberFormat="0" applyAlignment="0" applyProtection="0"/>
    <xf numFmtId="0" fontId="42" fillId="0" borderId="0" applyNumberFormat="0" applyFill="0" applyBorder="0" applyAlignment="0" applyProtection="0"/>
    <xf numFmtId="9" fontId="1"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7" fillId="32" borderId="0" applyNumberFormat="0" applyBorder="0" applyAlignment="0" applyProtection="0"/>
  </cellStyleXfs>
  <cellXfs count="88">
    <xf numFmtId="0" fontId="0" fillId="0" borderId="0" xfId="0" applyAlignment="1">
      <alignment/>
    </xf>
    <xf numFmtId="0" fontId="0" fillId="0" borderId="0" xfId="0" applyFont="1" applyFill="1" applyBorder="1" applyAlignment="1">
      <alignment wrapText="1"/>
    </xf>
    <xf numFmtId="0" fontId="1" fillId="33" borderId="10" xfId="0" applyFont="1" applyFill="1" applyBorder="1" applyAlignment="1">
      <alignment horizontal="right"/>
    </xf>
    <xf numFmtId="0" fontId="0" fillId="33" borderId="10" xfId="0" applyFill="1" applyBorder="1" applyAlignment="1">
      <alignment horizontal="right"/>
    </xf>
    <xf numFmtId="0" fontId="0" fillId="0" borderId="0" xfId="0"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10" xfId="0" applyFont="1" applyBorder="1" applyAlignment="1">
      <alignment vertical="top" wrapText="1"/>
    </xf>
    <xf numFmtId="0" fontId="0" fillId="0" borderId="10" xfId="0" applyBorder="1" applyAlignment="1">
      <alignment/>
    </xf>
    <xf numFmtId="4" fontId="2" fillId="0" borderId="10" xfId="0" applyNumberFormat="1" applyFont="1" applyFill="1" applyBorder="1" applyAlignment="1">
      <alignment vertical="center"/>
    </xf>
    <xf numFmtId="4" fontId="2" fillId="0" borderId="11" xfId="0" applyNumberFormat="1" applyFont="1" applyFill="1" applyBorder="1" applyAlignment="1">
      <alignment horizontal="right" vertical="center" wrapText="1"/>
    </xf>
    <xf numFmtId="4" fontId="0" fillId="33" borderId="10" xfId="0" applyNumberFormat="1" applyFill="1" applyBorder="1" applyAlignment="1">
      <alignment/>
    </xf>
    <xf numFmtId="0" fontId="3"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Border="1" applyAlignment="1">
      <alignment vertical="top" wrapText="1"/>
    </xf>
    <xf numFmtId="0" fontId="4" fillId="0" borderId="0" xfId="0" applyFont="1" applyAlignment="1">
      <alignment/>
    </xf>
    <xf numFmtId="0" fontId="1" fillId="0" borderId="0" xfId="0" applyFont="1" applyBorder="1" applyAlignment="1">
      <alignment horizontal="right" vertical="top" wrapText="1"/>
    </xf>
    <xf numFmtId="4" fontId="1" fillId="0" borderId="0" xfId="0" applyNumberFormat="1" applyFont="1" applyBorder="1" applyAlignment="1">
      <alignment horizontal="right" vertical="top" wrapText="1"/>
    </xf>
    <xf numFmtId="0" fontId="1" fillId="0" borderId="0" xfId="0" applyFont="1" applyBorder="1" applyAlignment="1">
      <alignment/>
    </xf>
    <xf numFmtId="0" fontId="1" fillId="0" borderId="0" xfId="0" applyFont="1" applyAlignment="1">
      <alignment/>
    </xf>
    <xf numFmtId="0" fontId="1" fillId="0" borderId="11" xfId="0" applyFont="1" applyFill="1" applyBorder="1" applyAlignment="1">
      <alignment vertical="top" wrapText="1"/>
    </xf>
    <xf numFmtId="0" fontId="1" fillId="0" borderId="11" xfId="0" applyFont="1" applyFill="1" applyBorder="1" applyAlignment="1">
      <alignment horizontal="right" wrapText="1"/>
    </xf>
    <xf numFmtId="0" fontId="1" fillId="0" borderId="11" xfId="0" applyFont="1" applyFill="1" applyBorder="1" applyAlignment="1">
      <alignment wrapText="1"/>
    </xf>
    <xf numFmtId="4" fontId="0" fillId="0" borderId="10" xfId="0" applyNumberFormat="1" applyFont="1" applyFill="1" applyBorder="1" applyAlignment="1">
      <alignment vertical="center"/>
    </xf>
    <xf numFmtId="4" fontId="0" fillId="0" borderId="11"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1" fillId="0" borderId="10" xfId="0" applyFont="1" applyFill="1" applyBorder="1" applyAlignment="1">
      <alignment vertical="top" wrapText="1"/>
    </xf>
    <xf numFmtId="0" fontId="1" fillId="0" borderId="10" xfId="0" applyFont="1" applyFill="1" applyBorder="1" applyAlignment="1">
      <alignment horizontal="right" wrapText="1"/>
    </xf>
    <xf numFmtId="0" fontId="1" fillId="0" borderId="10" xfId="0" applyFont="1" applyFill="1" applyBorder="1" applyAlignment="1">
      <alignment wrapText="1"/>
    </xf>
    <xf numFmtId="4" fontId="0" fillId="0" borderId="11" xfId="0" applyNumberFormat="1" applyFont="1" applyFill="1" applyBorder="1" applyAlignment="1">
      <alignment vertical="center"/>
    </xf>
    <xf numFmtId="0" fontId="0" fillId="0" borderId="11" xfId="0" applyBorder="1" applyAlignment="1">
      <alignment/>
    </xf>
    <xf numFmtId="4" fontId="0" fillId="0" borderId="10" xfId="0" applyNumberFormat="1" applyFont="1" applyFill="1" applyBorder="1" applyAlignment="1">
      <alignment horizontal="right" vertical="center" wrapText="1"/>
    </xf>
    <xf numFmtId="0" fontId="4" fillId="0" borderId="0" xfId="0" applyFont="1" applyFill="1" applyBorder="1" applyAlignment="1">
      <alignment vertical="top" wrapText="1"/>
    </xf>
    <xf numFmtId="0" fontId="4" fillId="0" borderId="0" xfId="0" applyFont="1" applyFill="1" applyBorder="1" applyAlignment="1">
      <alignment wrapText="1"/>
    </xf>
    <xf numFmtId="0" fontId="4" fillId="0" borderId="0" xfId="0" applyFont="1" applyFill="1" applyBorder="1" applyAlignment="1">
      <alignment horizontal="right" wrapText="1"/>
    </xf>
    <xf numFmtId="0" fontId="4" fillId="0" borderId="0" xfId="0" applyFont="1" applyFill="1" applyBorder="1" applyAlignment="1">
      <alignment horizontal="right" vertical="top" wrapText="1"/>
    </xf>
    <xf numFmtId="4" fontId="4" fillId="0" borderId="0" xfId="0" applyNumberFormat="1" applyFont="1" applyFill="1" applyBorder="1" applyAlignment="1">
      <alignment horizontal="right" vertical="top"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xf>
    <xf numFmtId="0" fontId="5" fillId="0" borderId="0" xfId="0" applyFont="1" applyFill="1" applyBorder="1" applyAlignment="1">
      <alignment vertical="top" wrapText="1"/>
    </xf>
    <xf numFmtId="0" fontId="1" fillId="0" borderId="0" xfId="0" applyFont="1" applyAlignment="1">
      <alignment vertical="top"/>
    </xf>
    <xf numFmtId="0" fontId="3" fillId="0" borderId="0" xfId="0" applyFont="1" applyBorder="1" applyAlignment="1">
      <alignment vertical="top" wrapText="1"/>
    </xf>
    <xf numFmtId="0" fontId="4" fillId="0" borderId="0" xfId="0" applyFont="1" applyFill="1" applyBorder="1" applyAlignment="1">
      <alignment vertical="top"/>
    </xf>
    <xf numFmtId="0" fontId="6"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vertical="top" wrapText="1"/>
    </xf>
    <xf numFmtId="4" fontId="1" fillId="0" borderId="0" xfId="0" applyNumberFormat="1" applyFont="1" applyFill="1" applyBorder="1" applyAlignment="1">
      <alignment vertical="top" wrapText="1"/>
    </xf>
    <xf numFmtId="0" fontId="3" fillId="0" borderId="11" xfId="0" applyFont="1" applyBorder="1" applyAlignment="1">
      <alignment vertical="top" wrapText="1"/>
    </xf>
    <xf numFmtId="0" fontId="1" fillId="0" borderId="13" xfId="0" applyFont="1" applyFill="1" applyBorder="1" applyAlignment="1">
      <alignment vertical="top" wrapText="1"/>
    </xf>
    <xf numFmtId="0" fontId="1" fillId="0" borderId="13" xfId="0" applyFont="1" applyFill="1" applyBorder="1" applyAlignment="1">
      <alignment horizontal="right" wrapText="1"/>
    </xf>
    <xf numFmtId="0" fontId="1" fillId="0" borderId="13" xfId="0" applyFont="1" applyFill="1" applyBorder="1" applyAlignment="1">
      <alignment wrapText="1"/>
    </xf>
    <xf numFmtId="0" fontId="0" fillId="0" borderId="0" xfId="0" applyAlignment="1">
      <alignment vertical="top"/>
    </xf>
    <xf numFmtId="0" fontId="6" fillId="0" borderId="10" xfId="0" applyFont="1" applyFill="1" applyBorder="1" applyAlignment="1">
      <alignment wrapText="1"/>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wrapText="1"/>
    </xf>
    <xf numFmtId="0" fontId="1" fillId="0" borderId="10" xfId="0" applyFont="1" applyBorder="1" applyAlignment="1">
      <alignment/>
    </xf>
    <xf numFmtId="4" fontId="0" fillId="0" borderId="0" xfId="0" applyNumberFormat="1" applyFont="1" applyFill="1" applyBorder="1" applyAlignment="1">
      <alignment horizontal="right" vertical="center" wrapText="1"/>
    </xf>
    <xf numFmtId="0" fontId="4" fillId="0" borderId="0" xfId="0" applyFont="1" applyFill="1" applyBorder="1" applyAlignment="1">
      <alignment/>
    </xf>
    <xf numFmtId="0" fontId="1" fillId="0" borderId="0" xfId="0" applyFont="1" applyFill="1" applyBorder="1" applyAlignment="1">
      <alignment/>
    </xf>
    <xf numFmtId="0" fontId="1" fillId="0" borderId="10" xfId="0" applyFont="1" applyBorder="1" applyAlignment="1">
      <alignment vertical="top"/>
    </xf>
    <xf numFmtId="4" fontId="1" fillId="33" borderId="10" xfId="0" applyNumberFormat="1" applyFont="1" applyFill="1" applyBorder="1" applyAlignment="1">
      <alignment/>
    </xf>
    <xf numFmtId="0" fontId="1" fillId="0" borderId="0" xfId="0" applyFont="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Alignment="1">
      <alignment/>
    </xf>
    <xf numFmtId="0" fontId="0" fillId="0" borderId="0" xfId="0" applyFont="1" applyAlignment="1">
      <alignment/>
    </xf>
    <xf numFmtId="0" fontId="8" fillId="0" borderId="0" xfId="0" applyFont="1" applyFill="1" applyBorder="1" applyAlignment="1">
      <alignment horizontal="left" vertical="center"/>
    </xf>
    <xf numFmtId="0" fontId="9" fillId="0" borderId="10" xfId="0" applyFont="1" applyFill="1" applyBorder="1" applyAlignment="1">
      <alignment horizontal="center" vertical="center"/>
    </xf>
    <xf numFmtId="0" fontId="3" fillId="0" borderId="10" xfId="0" applyFont="1" applyBorder="1" applyAlignment="1">
      <alignment/>
    </xf>
    <xf numFmtId="0" fontId="1" fillId="34" borderId="10" xfId="52" applyFont="1" applyFill="1" applyBorder="1" applyAlignment="1">
      <alignment wrapText="1"/>
      <protection/>
    </xf>
    <xf numFmtId="3" fontId="9" fillId="0" borderId="10" xfId="0" applyNumberFormat="1" applyFont="1" applyBorder="1" applyAlignment="1">
      <alignment horizontal="right"/>
    </xf>
    <xf numFmtId="4" fontId="1" fillId="34" borderId="10" xfId="52" applyNumberFormat="1" applyFont="1" applyFill="1" applyBorder="1" applyAlignment="1">
      <alignment horizontal="right" wrapText="1"/>
      <protection/>
    </xf>
    <xf numFmtId="0" fontId="1" fillId="0" borderId="10" xfId="0" applyFont="1" applyBorder="1" applyAlignment="1">
      <alignment horizontal="right"/>
    </xf>
    <xf numFmtId="0" fontId="9" fillId="0" borderId="0" xfId="0" applyFont="1" applyFill="1" applyBorder="1" applyAlignment="1">
      <alignment horizontal="center" vertical="center"/>
    </xf>
    <xf numFmtId="0" fontId="3" fillId="0" borderId="0" xfId="0" applyFont="1" applyBorder="1" applyAlignment="1">
      <alignment/>
    </xf>
    <xf numFmtId="3" fontId="9" fillId="0" borderId="0" xfId="0" applyNumberFormat="1" applyFont="1" applyBorder="1" applyAlignment="1">
      <alignment horizontal="center" vertical="center"/>
    </xf>
    <xf numFmtId="0" fontId="1" fillId="0" borderId="0" xfId="0" applyFont="1" applyBorder="1" applyAlignment="1">
      <alignment/>
    </xf>
    <xf numFmtId="0" fontId="1" fillId="0" borderId="0" xfId="0" applyFont="1" applyAlignment="1">
      <alignment/>
    </xf>
    <xf numFmtId="4" fontId="0" fillId="0" borderId="0" xfId="0" applyNumberFormat="1" applyAlignment="1">
      <alignment/>
    </xf>
    <xf numFmtId="0" fontId="4" fillId="0" borderId="0" xfId="52" applyFont="1" applyBorder="1" applyAlignment="1">
      <alignment horizontal="left"/>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9"/>
  <sheetViews>
    <sheetView tabSelected="1" zoomScalePageLayoutView="0" workbookViewId="0" topLeftCell="A88">
      <selection activeCell="C91" sqref="C91"/>
    </sheetView>
  </sheetViews>
  <sheetFormatPr defaultColWidth="9.00390625" defaultRowHeight="12.75"/>
  <cols>
    <col min="1" max="1" width="4.25390625" style="0" customWidth="1"/>
    <col min="2" max="2" width="10.875" style="0" customWidth="1"/>
    <col min="3" max="3" width="53.375" style="0" customWidth="1"/>
    <col min="4" max="6" width="9.00390625" style="0" customWidth="1"/>
    <col min="7" max="7" width="9.625" style="0" customWidth="1"/>
    <col min="8" max="8" width="12.125" style="0" customWidth="1"/>
    <col min="9" max="9" width="12.875" style="0" customWidth="1"/>
    <col min="10" max="10" width="13.75390625" style="0" customWidth="1"/>
    <col min="11" max="11" width="13.625" style="0" customWidth="1"/>
    <col min="12" max="12" width="10.875" style="0" customWidth="1"/>
  </cols>
  <sheetData>
    <row r="1" spans="2:3" ht="12.75">
      <c r="B1" t="s">
        <v>0</v>
      </c>
      <c r="C1" s="1" t="s">
        <v>1</v>
      </c>
    </row>
    <row r="2" spans="1:14" ht="12.75">
      <c r="A2" s="2">
        <v>1</v>
      </c>
      <c r="B2" s="2">
        <v>2</v>
      </c>
      <c r="C2" s="2">
        <v>3</v>
      </c>
      <c r="D2" s="2">
        <v>4</v>
      </c>
      <c r="E2" s="2">
        <v>5</v>
      </c>
      <c r="F2" s="2">
        <v>6</v>
      </c>
      <c r="G2" s="2">
        <v>7</v>
      </c>
      <c r="H2" s="2">
        <v>8</v>
      </c>
      <c r="I2" s="3">
        <v>9</v>
      </c>
      <c r="J2" s="2">
        <v>10</v>
      </c>
      <c r="K2" s="2">
        <v>11</v>
      </c>
      <c r="L2" s="2">
        <v>12</v>
      </c>
      <c r="M2" s="4"/>
      <c r="N2" s="4"/>
    </row>
    <row r="3" spans="1:14" ht="51" customHeight="1">
      <c r="A3" s="5" t="s">
        <v>2</v>
      </c>
      <c r="B3" s="5" t="s">
        <v>3</v>
      </c>
      <c r="C3" s="5" t="s">
        <v>4</v>
      </c>
      <c r="D3" s="6" t="s">
        <v>5</v>
      </c>
      <c r="E3" s="6" t="s">
        <v>6</v>
      </c>
      <c r="F3" s="6" t="s">
        <v>7</v>
      </c>
      <c r="G3" s="6" t="s">
        <v>8</v>
      </c>
      <c r="H3" s="6" t="s">
        <v>9</v>
      </c>
      <c r="I3" s="6" t="s">
        <v>10</v>
      </c>
      <c r="J3" s="6" t="s">
        <v>11</v>
      </c>
      <c r="K3" s="6" t="s">
        <v>12</v>
      </c>
      <c r="L3" s="6" t="s">
        <v>13</v>
      </c>
      <c r="N3" s="4"/>
    </row>
    <row r="4" spans="1:12" ht="262.5" customHeight="1">
      <c r="A4" s="7" t="s">
        <v>14</v>
      </c>
      <c r="B4" s="8" t="s">
        <v>15</v>
      </c>
      <c r="C4" s="9" t="s">
        <v>16</v>
      </c>
      <c r="D4" s="7">
        <v>10</v>
      </c>
      <c r="E4" s="10">
        <v>0</v>
      </c>
      <c r="F4" s="10"/>
      <c r="G4" s="11">
        <f>E4+((E4*F4)/100)</f>
        <v>0</v>
      </c>
      <c r="H4" s="12">
        <f>D4*E4</f>
        <v>0</v>
      </c>
      <c r="I4" s="12">
        <f>(G4-E4)*D4</f>
        <v>0</v>
      </c>
      <c r="J4" s="12">
        <f>G4*D4</f>
        <v>0</v>
      </c>
      <c r="K4" s="10"/>
      <c r="L4" s="10"/>
    </row>
    <row r="5" spans="7:10" ht="12.75">
      <c r="G5" s="5" t="s">
        <v>17</v>
      </c>
      <c r="H5" s="13">
        <f>SUM(H4)</f>
        <v>0</v>
      </c>
      <c r="I5" s="13">
        <f>SUM(I4)</f>
        <v>0</v>
      </c>
      <c r="J5" s="13">
        <f>SUM(J4)</f>
        <v>0</v>
      </c>
    </row>
    <row r="8" ht="12" customHeight="1"/>
    <row r="9" spans="2:3" ht="12.75">
      <c r="B9" t="s">
        <v>18</v>
      </c>
      <c r="C9" t="s">
        <v>19</v>
      </c>
    </row>
    <row r="10" spans="1:14" ht="12.75">
      <c r="A10" s="2">
        <v>1</v>
      </c>
      <c r="B10" s="2">
        <v>2</v>
      </c>
      <c r="C10" s="2">
        <v>3</v>
      </c>
      <c r="D10" s="2">
        <v>4</v>
      </c>
      <c r="E10" s="2">
        <v>5</v>
      </c>
      <c r="F10" s="2">
        <v>6</v>
      </c>
      <c r="G10" s="2">
        <v>7</v>
      </c>
      <c r="H10" s="2">
        <v>8</v>
      </c>
      <c r="I10" s="3">
        <v>9</v>
      </c>
      <c r="J10" s="2">
        <v>10</v>
      </c>
      <c r="K10" s="2">
        <v>11</v>
      </c>
      <c r="L10" s="2">
        <v>12</v>
      </c>
      <c r="M10" s="4"/>
      <c r="N10" s="4"/>
    </row>
    <row r="11" spans="1:14" ht="61.5" customHeight="1">
      <c r="A11" s="5" t="s">
        <v>2</v>
      </c>
      <c r="B11" s="5" t="s">
        <v>3</v>
      </c>
      <c r="C11" s="5" t="s">
        <v>4</v>
      </c>
      <c r="D11" s="6" t="s">
        <v>5</v>
      </c>
      <c r="E11" s="6" t="s">
        <v>6</v>
      </c>
      <c r="F11" s="6" t="s">
        <v>7</v>
      </c>
      <c r="G11" s="6" t="s">
        <v>8</v>
      </c>
      <c r="H11" s="6" t="s">
        <v>9</v>
      </c>
      <c r="I11" s="6" t="s">
        <v>10</v>
      </c>
      <c r="J11" s="6" t="s">
        <v>11</v>
      </c>
      <c r="K11" s="6" t="s">
        <v>12</v>
      </c>
      <c r="L11" s="6" t="s">
        <v>13</v>
      </c>
      <c r="M11" s="4"/>
      <c r="N11" s="4"/>
    </row>
    <row r="12" spans="1:12" ht="203.25" customHeight="1">
      <c r="A12" s="7">
        <v>1</v>
      </c>
      <c r="B12" s="8" t="s">
        <v>15</v>
      </c>
      <c r="C12" s="9" t="s">
        <v>20</v>
      </c>
      <c r="D12" s="10">
        <v>35</v>
      </c>
      <c r="E12" s="10">
        <v>0</v>
      </c>
      <c r="F12" s="10"/>
      <c r="G12" s="11">
        <f>E12+((E12*F12)/100)</f>
        <v>0</v>
      </c>
      <c r="H12" s="12">
        <f>D12*E12</f>
        <v>0</v>
      </c>
      <c r="I12" s="12">
        <f>(G12-E12)*D12</f>
        <v>0</v>
      </c>
      <c r="J12" s="12">
        <f>G12*D12</f>
        <v>0</v>
      </c>
      <c r="K12" s="10"/>
      <c r="L12" s="10"/>
    </row>
    <row r="13" spans="7:10" ht="12.75">
      <c r="G13" s="5" t="s">
        <v>17</v>
      </c>
      <c r="H13" s="13">
        <f>SUM(H12)</f>
        <v>0</v>
      </c>
      <c r="I13" s="13">
        <f>SUM(I12)</f>
        <v>0</v>
      </c>
      <c r="J13" s="13">
        <f>SUM(J12)</f>
        <v>0</v>
      </c>
    </row>
    <row r="15" ht="12.75">
      <c r="C15" t="s">
        <v>21</v>
      </c>
    </row>
    <row r="17" spans="2:3" ht="12.75">
      <c r="B17" t="s">
        <v>22</v>
      </c>
      <c r="C17" t="s">
        <v>23</v>
      </c>
    </row>
    <row r="18" spans="1:14" ht="12.75">
      <c r="A18" s="2">
        <v>1</v>
      </c>
      <c r="B18" s="2">
        <v>2</v>
      </c>
      <c r="C18" s="2">
        <v>3</v>
      </c>
      <c r="D18" s="2">
        <v>4</v>
      </c>
      <c r="E18" s="2">
        <v>5</v>
      </c>
      <c r="F18" s="2">
        <v>6</v>
      </c>
      <c r="G18" s="2">
        <v>7</v>
      </c>
      <c r="H18" s="2">
        <v>8</v>
      </c>
      <c r="I18" s="3">
        <v>9</v>
      </c>
      <c r="J18" s="2">
        <v>10</v>
      </c>
      <c r="K18" s="2">
        <v>11</v>
      </c>
      <c r="L18" s="2">
        <v>12</v>
      </c>
      <c r="M18" s="4"/>
      <c r="N18" s="4"/>
    </row>
    <row r="19" spans="1:14" ht="64.5" customHeight="1">
      <c r="A19" s="5" t="s">
        <v>2</v>
      </c>
      <c r="B19" s="5" t="s">
        <v>3</v>
      </c>
      <c r="C19" s="5" t="s">
        <v>4</v>
      </c>
      <c r="D19" s="6" t="s">
        <v>5</v>
      </c>
      <c r="E19" s="6" t="s">
        <v>6</v>
      </c>
      <c r="F19" s="6" t="s">
        <v>7</v>
      </c>
      <c r="G19" s="6" t="s">
        <v>8</v>
      </c>
      <c r="H19" s="6" t="s">
        <v>9</v>
      </c>
      <c r="I19" s="6" t="s">
        <v>10</v>
      </c>
      <c r="J19" s="6" t="s">
        <v>11</v>
      </c>
      <c r="K19" s="6" t="s">
        <v>12</v>
      </c>
      <c r="L19" s="6" t="s">
        <v>13</v>
      </c>
      <c r="M19" s="4"/>
      <c r="N19" s="4"/>
    </row>
    <row r="20" spans="1:12" ht="63.75">
      <c r="A20" s="7"/>
      <c r="B20" s="8" t="s">
        <v>24</v>
      </c>
      <c r="C20" s="9" t="s">
        <v>25</v>
      </c>
      <c r="D20" s="10"/>
      <c r="E20" s="10">
        <v>0</v>
      </c>
      <c r="F20" s="10"/>
      <c r="G20" s="11">
        <f aca="true" t="shared" si="0" ref="G20:G26">E20+((E20*F20)/100)</f>
        <v>0</v>
      </c>
      <c r="H20" s="12">
        <f aca="true" t="shared" si="1" ref="H20:H26">D20*E20</f>
        <v>0</v>
      </c>
      <c r="I20" s="12">
        <f aca="true" t="shared" si="2" ref="I20:I26">(G20-E20)*D20</f>
        <v>0</v>
      </c>
      <c r="J20" s="12">
        <f aca="true" t="shared" si="3" ref="J20:J26">G20*D20</f>
        <v>0</v>
      </c>
      <c r="K20" s="10"/>
      <c r="L20" s="10"/>
    </row>
    <row r="21" spans="1:12" ht="38.25">
      <c r="A21" s="10"/>
      <c r="B21" s="8" t="s">
        <v>24</v>
      </c>
      <c r="C21" s="8" t="s">
        <v>26</v>
      </c>
      <c r="D21" s="10"/>
      <c r="E21" s="10">
        <v>0</v>
      </c>
      <c r="F21" s="10"/>
      <c r="G21" s="11">
        <f t="shared" si="0"/>
        <v>0</v>
      </c>
      <c r="H21" s="12">
        <f t="shared" si="1"/>
        <v>0</v>
      </c>
      <c r="I21" s="12">
        <f t="shared" si="2"/>
        <v>0</v>
      </c>
      <c r="J21" s="12">
        <f t="shared" si="3"/>
        <v>0</v>
      </c>
      <c r="K21" s="10"/>
      <c r="L21" s="10"/>
    </row>
    <row r="22" spans="1:12" ht="38.25">
      <c r="A22" s="10"/>
      <c r="B22" s="8" t="s">
        <v>24</v>
      </c>
      <c r="C22" s="8" t="s">
        <v>27</v>
      </c>
      <c r="D22" s="10"/>
      <c r="E22" s="10">
        <v>0</v>
      </c>
      <c r="F22" s="10"/>
      <c r="G22" s="11">
        <f t="shared" si="0"/>
        <v>0</v>
      </c>
      <c r="H22" s="12">
        <f t="shared" si="1"/>
        <v>0</v>
      </c>
      <c r="I22" s="12">
        <f t="shared" si="2"/>
        <v>0</v>
      </c>
      <c r="J22" s="12">
        <f t="shared" si="3"/>
        <v>0</v>
      </c>
      <c r="K22" s="10"/>
      <c r="L22" s="10"/>
    </row>
    <row r="23" spans="1:12" ht="12.75">
      <c r="A23" s="10">
        <v>1</v>
      </c>
      <c r="B23" s="8"/>
      <c r="C23" s="8" t="s">
        <v>28</v>
      </c>
      <c r="D23" s="10">
        <v>80</v>
      </c>
      <c r="E23" s="10">
        <f>SUM(E20:E22)</f>
        <v>0</v>
      </c>
      <c r="F23" s="10"/>
      <c r="G23" s="11">
        <f t="shared" si="0"/>
        <v>0</v>
      </c>
      <c r="H23" s="12">
        <f t="shared" si="1"/>
        <v>0</v>
      </c>
      <c r="I23" s="12">
        <f t="shared" si="2"/>
        <v>0</v>
      </c>
      <c r="J23" s="12">
        <f t="shared" si="3"/>
        <v>0</v>
      </c>
      <c r="K23" s="10"/>
      <c r="L23" s="10"/>
    </row>
    <row r="24" spans="1:12" ht="25.5">
      <c r="A24" s="10">
        <v>2</v>
      </c>
      <c r="B24" s="8" t="s">
        <v>24</v>
      </c>
      <c r="C24" s="9" t="s">
        <v>29</v>
      </c>
      <c r="D24" s="10">
        <v>80</v>
      </c>
      <c r="E24" s="10">
        <v>0</v>
      </c>
      <c r="F24" s="10"/>
      <c r="G24" s="11">
        <f t="shared" si="0"/>
        <v>0</v>
      </c>
      <c r="H24" s="12">
        <f t="shared" si="1"/>
        <v>0</v>
      </c>
      <c r="I24" s="12">
        <f t="shared" si="2"/>
        <v>0</v>
      </c>
      <c r="J24" s="12">
        <f t="shared" si="3"/>
        <v>0</v>
      </c>
      <c r="K24" s="10"/>
      <c r="L24" s="10"/>
    </row>
    <row r="25" spans="1:12" ht="12.75">
      <c r="A25" s="10"/>
      <c r="B25" s="14" t="s">
        <v>30</v>
      </c>
      <c r="C25" s="9" t="s">
        <v>31</v>
      </c>
      <c r="D25" s="10">
        <v>50</v>
      </c>
      <c r="E25" s="10">
        <v>0</v>
      </c>
      <c r="F25" s="10"/>
      <c r="G25" s="11">
        <f t="shared" si="0"/>
        <v>0</v>
      </c>
      <c r="H25" s="12">
        <f t="shared" si="1"/>
        <v>0</v>
      </c>
      <c r="I25" s="12">
        <f t="shared" si="2"/>
        <v>0</v>
      </c>
      <c r="J25" s="12">
        <f t="shared" si="3"/>
        <v>0</v>
      </c>
      <c r="K25" s="10"/>
      <c r="L25" s="10"/>
    </row>
    <row r="26" spans="1:12" ht="12.75">
      <c r="A26" s="10"/>
      <c r="B26" s="14" t="s">
        <v>30</v>
      </c>
      <c r="C26" s="9" t="s">
        <v>32</v>
      </c>
      <c r="D26" s="10">
        <v>52</v>
      </c>
      <c r="E26" s="10">
        <v>0</v>
      </c>
      <c r="F26" s="10"/>
      <c r="G26" s="11">
        <f t="shared" si="0"/>
        <v>0</v>
      </c>
      <c r="H26" s="12">
        <f t="shared" si="1"/>
        <v>0</v>
      </c>
      <c r="I26" s="12">
        <f t="shared" si="2"/>
        <v>0</v>
      </c>
      <c r="J26" s="12">
        <f t="shared" si="3"/>
        <v>0</v>
      </c>
      <c r="K26" s="10"/>
      <c r="L26" s="10"/>
    </row>
    <row r="27" spans="7:10" ht="12.75">
      <c r="G27" s="5" t="s">
        <v>17</v>
      </c>
      <c r="H27" s="13">
        <f>SUM(H20:H26)</f>
        <v>0</v>
      </c>
      <c r="I27" s="13">
        <f>SUM(I20:I26)</f>
        <v>0</v>
      </c>
      <c r="J27" s="13">
        <f>SUM(J20:J26)</f>
        <v>0</v>
      </c>
    </row>
    <row r="30" spans="1:13" ht="12.75">
      <c r="A30" s="15"/>
      <c r="B30" s="15"/>
      <c r="C30" s="16"/>
      <c r="D30" s="16"/>
      <c r="E30" s="16"/>
      <c r="F30" s="16"/>
      <c r="G30" s="16"/>
      <c r="H30" s="16"/>
      <c r="I30" s="17"/>
      <c r="J30" s="16"/>
      <c r="K30" s="16"/>
      <c r="L30" s="16"/>
      <c r="M30" s="16"/>
    </row>
    <row r="31" spans="1:13" ht="12.75">
      <c r="A31" s="18"/>
      <c r="B31" t="s">
        <v>33</v>
      </c>
      <c r="C31" s="19" t="s">
        <v>34</v>
      </c>
      <c r="D31" s="18"/>
      <c r="E31" s="18"/>
      <c r="F31" s="20"/>
      <c r="G31" s="20"/>
      <c r="H31" s="20"/>
      <c r="I31" s="21"/>
      <c r="J31" s="20"/>
      <c r="K31" s="20"/>
      <c r="L31" s="20"/>
      <c r="M31" s="22"/>
    </row>
    <row r="32" spans="1:13" ht="12.75">
      <c r="A32" s="2">
        <v>1</v>
      </c>
      <c r="B32" s="2">
        <v>2</v>
      </c>
      <c r="C32" s="2">
        <v>3</v>
      </c>
      <c r="D32" s="2">
        <v>4</v>
      </c>
      <c r="E32" s="2">
        <v>5</v>
      </c>
      <c r="F32" s="2">
        <v>6</v>
      </c>
      <c r="G32" s="2">
        <v>7</v>
      </c>
      <c r="H32" s="2">
        <v>8</v>
      </c>
      <c r="I32" s="3">
        <v>9</v>
      </c>
      <c r="J32" s="2">
        <v>10</v>
      </c>
      <c r="K32" s="2">
        <v>11</v>
      </c>
      <c r="L32" s="2">
        <v>12</v>
      </c>
      <c r="M32" s="23"/>
    </row>
    <row r="33" spans="1:13" ht="63.75">
      <c r="A33" s="5" t="s">
        <v>2</v>
      </c>
      <c r="B33" s="5" t="s">
        <v>3</v>
      </c>
      <c r="C33" s="5" t="s">
        <v>4</v>
      </c>
      <c r="D33" s="6" t="s">
        <v>5</v>
      </c>
      <c r="E33" s="6" t="s">
        <v>6</v>
      </c>
      <c r="F33" s="6" t="s">
        <v>7</v>
      </c>
      <c r="G33" s="6" t="s">
        <v>8</v>
      </c>
      <c r="H33" s="6" t="s">
        <v>9</v>
      </c>
      <c r="I33" s="6" t="s">
        <v>10</v>
      </c>
      <c r="J33" s="6" t="s">
        <v>11</v>
      </c>
      <c r="K33" s="6" t="s">
        <v>12</v>
      </c>
      <c r="L33" s="6" t="s">
        <v>13</v>
      </c>
      <c r="M33" s="23"/>
    </row>
    <row r="34" spans="1:12" ht="140.25">
      <c r="A34" s="24" t="s">
        <v>14</v>
      </c>
      <c r="B34" s="14" t="s">
        <v>30</v>
      </c>
      <c r="C34" s="24" t="s">
        <v>35</v>
      </c>
      <c r="D34" s="25">
        <v>80</v>
      </c>
      <c r="E34" s="26">
        <v>0</v>
      </c>
      <c r="F34" s="26"/>
      <c r="G34" s="27">
        <f aca="true" t="shared" si="4" ref="G34:G40">E34+((E34*F34)/100)</f>
        <v>0</v>
      </c>
      <c r="H34" s="28">
        <f aca="true" t="shared" si="5" ref="H34:H40">D34*E34</f>
        <v>0</v>
      </c>
      <c r="I34" s="28">
        <f aca="true" t="shared" si="6" ref="I34:I40">(G34-E34)*D34</f>
        <v>0</v>
      </c>
      <c r="J34" s="29">
        <f aca="true" t="shared" si="7" ref="J34:J40">G34*D34</f>
        <v>0</v>
      </c>
      <c r="K34" s="10"/>
      <c r="L34" s="10"/>
    </row>
    <row r="35" spans="1:12" ht="127.5">
      <c r="A35" s="24" t="s">
        <v>36</v>
      </c>
      <c r="B35" s="14" t="s">
        <v>30</v>
      </c>
      <c r="C35" s="24" t="s">
        <v>37</v>
      </c>
      <c r="D35" s="25">
        <v>80</v>
      </c>
      <c r="E35" s="26">
        <v>0</v>
      </c>
      <c r="F35" s="26"/>
      <c r="G35" s="27">
        <f t="shared" si="4"/>
        <v>0</v>
      </c>
      <c r="H35" s="28">
        <f t="shared" si="5"/>
        <v>0</v>
      </c>
      <c r="I35" s="28">
        <f t="shared" si="6"/>
        <v>0</v>
      </c>
      <c r="J35" s="29">
        <f t="shared" si="7"/>
        <v>0</v>
      </c>
      <c r="K35" s="10"/>
      <c r="L35" s="10"/>
    </row>
    <row r="36" spans="1:12" ht="25.5">
      <c r="A36" s="24" t="s">
        <v>38</v>
      </c>
      <c r="B36" s="14" t="s">
        <v>30</v>
      </c>
      <c r="C36" s="24" t="s">
        <v>39</v>
      </c>
      <c r="D36" s="25">
        <v>14</v>
      </c>
      <c r="E36" s="26">
        <v>0</v>
      </c>
      <c r="F36" s="26"/>
      <c r="G36" s="27">
        <f t="shared" si="4"/>
        <v>0</v>
      </c>
      <c r="H36" s="28">
        <f t="shared" si="5"/>
        <v>0</v>
      </c>
      <c r="I36" s="28">
        <f t="shared" si="6"/>
        <v>0</v>
      </c>
      <c r="J36" s="29">
        <f t="shared" si="7"/>
        <v>0</v>
      </c>
      <c r="K36" s="10"/>
      <c r="L36" s="10"/>
    </row>
    <row r="37" spans="1:12" ht="38.25">
      <c r="A37" s="30" t="s">
        <v>40</v>
      </c>
      <c r="B37" s="14" t="s">
        <v>30</v>
      </c>
      <c r="C37" s="30" t="s">
        <v>41</v>
      </c>
      <c r="D37" s="31">
        <v>8</v>
      </c>
      <c r="E37" s="32">
        <v>0</v>
      </c>
      <c r="F37" s="26"/>
      <c r="G37" s="33">
        <f t="shared" si="4"/>
        <v>0</v>
      </c>
      <c r="H37" s="28">
        <f t="shared" si="5"/>
        <v>0</v>
      </c>
      <c r="I37" s="28">
        <f t="shared" si="6"/>
        <v>0</v>
      </c>
      <c r="J37" s="29">
        <f t="shared" si="7"/>
        <v>0</v>
      </c>
      <c r="K37" s="34"/>
      <c r="L37" s="10"/>
    </row>
    <row r="38" spans="1:12" ht="51">
      <c r="A38" s="30" t="s">
        <v>42</v>
      </c>
      <c r="B38" s="14" t="s">
        <v>30</v>
      </c>
      <c r="C38" s="30" t="s">
        <v>43</v>
      </c>
      <c r="D38" s="31">
        <v>80</v>
      </c>
      <c r="E38" s="32">
        <v>0</v>
      </c>
      <c r="F38" s="32"/>
      <c r="G38" s="27">
        <f t="shared" si="4"/>
        <v>0</v>
      </c>
      <c r="H38" s="35">
        <f t="shared" si="5"/>
        <v>0</v>
      </c>
      <c r="I38" s="35">
        <f t="shared" si="6"/>
        <v>0</v>
      </c>
      <c r="J38" s="35">
        <f t="shared" si="7"/>
        <v>0</v>
      </c>
      <c r="K38" s="10"/>
      <c r="L38" s="10"/>
    </row>
    <row r="39" spans="1:12" ht="12.75">
      <c r="A39" s="30" t="s">
        <v>44</v>
      </c>
      <c r="B39" s="14" t="s">
        <v>30</v>
      </c>
      <c r="C39" s="30" t="s">
        <v>45</v>
      </c>
      <c r="D39" s="31">
        <v>80</v>
      </c>
      <c r="E39" s="32">
        <v>0</v>
      </c>
      <c r="F39" s="32"/>
      <c r="G39" s="27">
        <f t="shared" si="4"/>
        <v>0</v>
      </c>
      <c r="H39" s="35">
        <f t="shared" si="5"/>
        <v>0</v>
      </c>
      <c r="I39" s="35">
        <f t="shared" si="6"/>
        <v>0</v>
      </c>
      <c r="J39" s="35">
        <f t="shared" si="7"/>
        <v>0</v>
      </c>
      <c r="K39" s="10"/>
      <c r="L39" s="10"/>
    </row>
    <row r="40" spans="1:12" ht="12.75">
      <c r="A40" s="30" t="s">
        <v>46</v>
      </c>
      <c r="B40" s="14" t="s">
        <v>30</v>
      </c>
      <c r="C40" s="30" t="s">
        <v>47</v>
      </c>
      <c r="D40" s="31">
        <v>80</v>
      </c>
      <c r="E40" s="32">
        <v>0</v>
      </c>
      <c r="F40" s="32"/>
      <c r="G40" s="27">
        <f t="shared" si="4"/>
        <v>0</v>
      </c>
      <c r="H40" s="35">
        <f t="shared" si="5"/>
        <v>0</v>
      </c>
      <c r="I40" s="35">
        <f t="shared" si="6"/>
        <v>0</v>
      </c>
      <c r="J40" s="35">
        <f t="shared" si="7"/>
        <v>0</v>
      </c>
      <c r="K40" s="10"/>
      <c r="L40" s="10"/>
    </row>
    <row r="41" spans="1:14" ht="19.5" customHeight="1">
      <c r="A41" s="36"/>
      <c r="B41" s="36"/>
      <c r="C41" s="36"/>
      <c r="D41" s="37"/>
      <c r="E41" s="37"/>
      <c r="F41" s="38"/>
      <c r="G41" s="39"/>
      <c r="H41" s="39"/>
      <c r="I41" s="40"/>
      <c r="J41" s="39"/>
      <c r="K41" s="41"/>
      <c r="L41" s="42"/>
      <c r="M41" s="41"/>
      <c r="N41" s="42"/>
    </row>
    <row r="42" spans="1:14" ht="12.75">
      <c r="A42" s="43"/>
      <c r="B42" s="44"/>
      <c r="C42" s="19" t="s">
        <v>48</v>
      </c>
      <c r="D42" s="15"/>
      <c r="E42" s="44"/>
      <c r="F42" s="44"/>
      <c r="G42" s="16"/>
      <c r="H42" s="16"/>
      <c r="I42" s="16"/>
      <c r="J42" s="45"/>
      <c r="K42" s="16"/>
      <c r="L42" s="17"/>
      <c r="M42" s="16"/>
      <c r="N42" s="17"/>
    </row>
    <row r="43" spans="1:12" ht="51">
      <c r="A43" s="30" t="s">
        <v>49</v>
      </c>
      <c r="B43" s="14" t="s">
        <v>30</v>
      </c>
      <c r="C43" s="30" t="s">
        <v>50</v>
      </c>
      <c r="D43" s="31">
        <v>30</v>
      </c>
      <c r="E43" s="32">
        <v>0</v>
      </c>
      <c r="F43" s="26"/>
      <c r="G43" s="27">
        <f aca="true" t="shared" si="8" ref="G43:G48">E43+((E43*F43)/100)</f>
        <v>0</v>
      </c>
      <c r="H43" s="35">
        <f aca="true" t="shared" si="9" ref="H43:H48">D43*E43</f>
        <v>0</v>
      </c>
      <c r="I43" s="35">
        <f aca="true" t="shared" si="10" ref="I43:I48">(G43-E43)*D43</f>
        <v>0</v>
      </c>
      <c r="J43" s="35">
        <f aca="true" t="shared" si="11" ref="J43:J48">G43*D43</f>
        <v>0</v>
      </c>
      <c r="K43" s="10"/>
      <c r="L43" s="10"/>
    </row>
    <row r="44" spans="1:12" ht="51">
      <c r="A44" s="24" t="s">
        <v>51</v>
      </c>
      <c r="B44" s="14" t="s">
        <v>30</v>
      </c>
      <c r="C44" s="30" t="s">
        <v>52</v>
      </c>
      <c r="D44" s="31">
        <v>30</v>
      </c>
      <c r="E44" s="32">
        <v>0</v>
      </c>
      <c r="F44" s="26"/>
      <c r="G44" s="27">
        <f t="shared" si="8"/>
        <v>0</v>
      </c>
      <c r="H44" s="35">
        <f t="shared" si="9"/>
        <v>0</v>
      </c>
      <c r="I44" s="35">
        <f t="shared" si="10"/>
        <v>0</v>
      </c>
      <c r="J44" s="35">
        <f t="shared" si="11"/>
        <v>0</v>
      </c>
      <c r="K44" s="10"/>
      <c r="L44" s="10"/>
    </row>
    <row r="45" spans="1:12" ht="25.5">
      <c r="A45" s="24" t="s">
        <v>53</v>
      </c>
      <c r="B45" s="14" t="s">
        <v>30</v>
      </c>
      <c r="C45" s="30" t="s">
        <v>54</v>
      </c>
      <c r="D45" s="31">
        <v>25</v>
      </c>
      <c r="E45" s="32">
        <v>0</v>
      </c>
      <c r="F45" s="32"/>
      <c r="G45" s="27">
        <f t="shared" si="8"/>
        <v>0</v>
      </c>
      <c r="H45" s="35">
        <f t="shared" si="9"/>
        <v>0</v>
      </c>
      <c r="I45" s="35">
        <f t="shared" si="10"/>
        <v>0</v>
      </c>
      <c r="J45" s="35">
        <f t="shared" si="11"/>
        <v>0</v>
      </c>
      <c r="K45" s="10"/>
      <c r="L45" s="10"/>
    </row>
    <row r="46" spans="1:12" ht="12.75">
      <c r="A46" s="24" t="s">
        <v>55</v>
      </c>
      <c r="B46" s="14" t="s">
        <v>30</v>
      </c>
      <c r="C46" s="30" t="s">
        <v>56</v>
      </c>
      <c r="D46" s="31">
        <v>50</v>
      </c>
      <c r="E46" s="32">
        <v>0</v>
      </c>
      <c r="F46" s="32"/>
      <c r="G46" s="27">
        <f t="shared" si="8"/>
        <v>0</v>
      </c>
      <c r="H46" s="35">
        <f t="shared" si="9"/>
        <v>0</v>
      </c>
      <c r="I46" s="35">
        <f t="shared" si="10"/>
        <v>0</v>
      </c>
      <c r="J46" s="35">
        <f t="shared" si="11"/>
        <v>0</v>
      </c>
      <c r="K46" s="10"/>
      <c r="L46" s="10"/>
    </row>
    <row r="47" spans="1:12" ht="12.75">
      <c r="A47" s="30" t="s">
        <v>57</v>
      </c>
      <c r="B47" s="14" t="s">
        <v>30</v>
      </c>
      <c r="C47" s="30" t="s">
        <v>58</v>
      </c>
      <c r="D47" s="31">
        <v>10</v>
      </c>
      <c r="E47" s="32">
        <v>0</v>
      </c>
      <c r="F47" s="32"/>
      <c r="G47" s="27">
        <f t="shared" si="8"/>
        <v>0</v>
      </c>
      <c r="H47" s="35">
        <f t="shared" si="9"/>
        <v>0</v>
      </c>
      <c r="I47" s="35">
        <f t="shared" si="10"/>
        <v>0</v>
      </c>
      <c r="J47" s="35">
        <f t="shared" si="11"/>
        <v>0</v>
      </c>
      <c r="K47" s="10"/>
      <c r="L47" s="10"/>
    </row>
    <row r="48" spans="1:12" ht="12.75">
      <c r="A48" s="30" t="s">
        <v>59</v>
      </c>
      <c r="B48" s="14" t="s">
        <v>30</v>
      </c>
      <c r="C48" s="30" t="s">
        <v>60</v>
      </c>
      <c r="D48" s="31">
        <v>5</v>
      </c>
      <c r="E48" s="32">
        <v>0</v>
      </c>
      <c r="F48" s="32"/>
      <c r="G48" s="27">
        <f t="shared" si="8"/>
        <v>0</v>
      </c>
      <c r="H48" s="35">
        <f t="shared" si="9"/>
        <v>0</v>
      </c>
      <c r="I48" s="35">
        <f t="shared" si="10"/>
        <v>0</v>
      </c>
      <c r="J48" s="35">
        <f t="shared" si="11"/>
        <v>0</v>
      </c>
      <c r="K48" s="10"/>
      <c r="L48" s="10"/>
    </row>
    <row r="49" spans="1:14" ht="12.75">
      <c r="A49" s="46"/>
      <c r="B49" s="47"/>
      <c r="C49" s="48" t="s">
        <v>61</v>
      </c>
      <c r="D49" s="49"/>
      <c r="E49" s="50"/>
      <c r="F49" s="51"/>
      <c r="G49" s="52"/>
      <c r="H49" s="52"/>
      <c r="I49" s="53"/>
      <c r="J49" s="45"/>
      <c r="K49" s="45"/>
      <c r="L49" s="45"/>
      <c r="M49" s="16"/>
      <c r="N49" s="17"/>
    </row>
    <row r="50" spans="1:12" ht="51">
      <c r="A50" s="30" t="s">
        <v>62</v>
      </c>
      <c r="B50" s="54" t="s">
        <v>30</v>
      </c>
      <c r="C50" s="30" t="s">
        <v>63</v>
      </c>
      <c r="D50" s="31">
        <v>3</v>
      </c>
      <c r="E50" s="32">
        <v>0</v>
      </c>
      <c r="F50" s="32"/>
      <c r="G50" s="27">
        <f aca="true" t="shared" si="12" ref="G50:G55">E50+((E50*F50)/100)</f>
        <v>0</v>
      </c>
      <c r="H50" s="35">
        <f aca="true" t="shared" si="13" ref="H50:H55">D50*E50</f>
        <v>0</v>
      </c>
      <c r="I50" s="35">
        <f aca="true" t="shared" si="14" ref="I50:I55">(G50-E50)*D50</f>
        <v>0</v>
      </c>
      <c r="J50" s="35">
        <f aca="true" t="shared" si="15" ref="J50:J55">G50*D50</f>
        <v>0</v>
      </c>
      <c r="K50" s="10"/>
      <c r="L50" s="10"/>
    </row>
    <row r="51" spans="1:12" ht="63.75">
      <c r="A51" s="30" t="s">
        <v>64</v>
      </c>
      <c r="B51" s="54" t="s">
        <v>30</v>
      </c>
      <c r="C51" s="55" t="s">
        <v>65</v>
      </c>
      <c r="D51" s="56">
        <v>3</v>
      </c>
      <c r="E51" s="57">
        <v>0</v>
      </c>
      <c r="F51" s="57"/>
      <c r="G51" s="27">
        <f t="shared" si="12"/>
        <v>0</v>
      </c>
      <c r="H51" s="35">
        <f t="shared" si="13"/>
        <v>0</v>
      </c>
      <c r="I51" s="35">
        <f t="shared" si="14"/>
        <v>0</v>
      </c>
      <c r="J51" s="35">
        <f t="shared" si="15"/>
        <v>0</v>
      </c>
      <c r="K51" s="10"/>
      <c r="L51" s="10"/>
    </row>
    <row r="52" spans="1:12" ht="25.5">
      <c r="A52" s="30" t="s">
        <v>66</v>
      </c>
      <c r="B52" s="54" t="s">
        <v>30</v>
      </c>
      <c r="C52" s="55" t="s">
        <v>67</v>
      </c>
      <c r="D52" s="56">
        <v>3</v>
      </c>
      <c r="E52" s="57">
        <v>0</v>
      </c>
      <c r="F52" s="57"/>
      <c r="G52" s="27">
        <f t="shared" si="12"/>
        <v>0</v>
      </c>
      <c r="H52" s="35">
        <f t="shared" si="13"/>
        <v>0</v>
      </c>
      <c r="I52" s="35">
        <f t="shared" si="14"/>
        <v>0</v>
      </c>
      <c r="J52" s="35">
        <f t="shared" si="15"/>
        <v>0</v>
      </c>
      <c r="K52" s="10"/>
      <c r="L52" s="10"/>
    </row>
    <row r="53" spans="1:12" ht="12.75">
      <c r="A53" s="30" t="s">
        <v>68</v>
      </c>
      <c r="B53" s="54" t="s">
        <v>30</v>
      </c>
      <c r="C53" s="55" t="s">
        <v>69</v>
      </c>
      <c r="D53" s="56">
        <v>3</v>
      </c>
      <c r="E53" s="57">
        <v>0</v>
      </c>
      <c r="F53" s="57"/>
      <c r="G53" s="27">
        <f t="shared" si="12"/>
        <v>0</v>
      </c>
      <c r="H53" s="35">
        <f t="shared" si="13"/>
        <v>0</v>
      </c>
      <c r="I53" s="35">
        <f t="shared" si="14"/>
        <v>0</v>
      </c>
      <c r="J53" s="35">
        <f t="shared" si="15"/>
        <v>0</v>
      </c>
      <c r="K53" s="10"/>
      <c r="L53" s="10"/>
    </row>
    <row r="54" spans="1:12" ht="12.75">
      <c r="A54" s="30" t="s">
        <v>70</v>
      </c>
      <c r="B54" s="54" t="s">
        <v>30</v>
      </c>
      <c r="C54" s="55" t="s">
        <v>58</v>
      </c>
      <c r="D54" s="56">
        <v>3</v>
      </c>
      <c r="E54" s="57">
        <v>0</v>
      </c>
      <c r="F54" s="57"/>
      <c r="G54" s="27">
        <f t="shared" si="12"/>
        <v>0</v>
      </c>
      <c r="H54" s="35">
        <f t="shared" si="13"/>
        <v>0</v>
      </c>
      <c r="I54" s="35">
        <f t="shared" si="14"/>
        <v>0</v>
      </c>
      <c r="J54" s="35">
        <f t="shared" si="15"/>
        <v>0</v>
      </c>
      <c r="K54" s="10"/>
      <c r="L54" s="10"/>
    </row>
    <row r="55" spans="1:12" ht="12.75">
      <c r="A55" s="30" t="s">
        <v>71</v>
      </c>
      <c r="B55" s="14" t="s">
        <v>30</v>
      </c>
      <c r="C55" s="55" t="s">
        <v>60</v>
      </c>
      <c r="D55" s="56">
        <v>3</v>
      </c>
      <c r="E55" s="57">
        <v>0</v>
      </c>
      <c r="F55" s="57"/>
      <c r="G55" s="27">
        <f t="shared" si="12"/>
        <v>0</v>
      </c>
      <c r="H55" s="35">
        <f t="shared" si="13"/>
        <v>0</v>
      </c>
      <c r="I55" s="35">
        <f t="shared" si="14"/>
        <v>0</v>
      </c>
      <c r="J55" s="35">
        <f t="shared" si="15"/>
        <v>0</v>
      </c>
      <c r="K55" s="10"/>
      <c r="L55" s="10"/>
    </row>
    <row r="56" spans="1:14" ht="12.75">
      <c r="A56" s="52"/>
      <c r="B56" s="44"/>
      <c r="C56" s="48" t="s">
        <v>72</v>
      </c>
      <c r="D56" s="44"/>
      <c r="E56" s="44"/>
      <c r="F56" s="44"/>
      <c r="G56" s="16"/>
      <c r="H56" s="16"/>
      <c r="I56" s="16"/>
      <c r="J56" s="16"/>
      <c r="K56" s="16"/>
      <c r="L56" s="16"/>
      <c r="M56" s="45"/>
      <c r="N56" s="45"/>
    </row>
    <row r="57" spans="1:12" ht="76.5">
      <c r="A57" s="30" t="s">
        <v>73</v>
      </c>
      <c r="B57" s="14" t="s">
        <v>30</v>
      </c>
      <c r="C57" s="30" t="s">
        <v>74</v>
      </c>
      <c r="D57" s="31">
        <v>1</v>
      </c>
      <c r="E57" s="32">
        <v>0</v>
      </c>
      <c r="F57" s="32"/>
      <c r="G57" s="27">
        <f>E57+((E57*F57)/100)</f>
        <v>0</v>
      </c>
      <c r="H57" s="35">
        <f>D57*E57</f>
        <v>0</v>
      </c>
      <c r="I57" s="35">
        <f>(G57-E57)*D57</f>
        <v>0</v>
      </c>
      <c r="J57" s="35">
        <f>G57*D57</f>
        <v>0</v>
      </c>
      <c r="K57" s="10"/>
      <c r="L57" s="10"/>
    </row>
    <row r="58" spans="1:12" ht="12.75">
      <c r="A58" s="58"/>
      <c r="B58" s="14"/>
      <c r="C58" s="30" t="s">
        <v>75</v>
      </c>
      <c r="D58" s="59"/>
      <c r="E58" s="32"/>
      <c r="F58" s="31"/>
      <c r="G58" s="30"/>
      <c r="H58" s="30"/>
      <c r="I58" s="27"/>
      <c r="J58" s="35"/>
      <c r="K58" s="35"/>
      <c r="L58" s="35"/>
    </row>
    <row r="59" spans="1:12" ht="25.5">
      <c r="A59" s="30" t="s">
        <v>76</v>
      </c>
      <c r="B59" s="14" t="s">
        <v>30</v>
      </c>
      <c r="C59" s="30" t="s">
        <v>77</v>
      </c>
      <c r="D59" s="31">
        <v>1</v>
      </c>
      <c r="E59" s="32">
        <v>0</v>
      </c>
      <c r="F59" s="32"/>
      <c r="G59" s="27">
        <f>E59+((E59*F59)/100)</f>
        <v>0</v>
      </c>
      <c r="H59" s="35">
        <f>D59*E59</f>
        <v>0</v>
      </c>
      <c r="I59" s="35">
        <f>(G59-E59)*D59</f>
        <v>0</v>
      </c>
      <c r="J59" s="35">
        <f>G59*D59</f>
        <v>0</v>
      </c>
      <c r="K59" s="10"/>
      <c r="L59" s="10"/>
    </row>
    <row r="60" spans="1:12" ht="127.5">
      <c r="A60" s="55" t="s">
        <v>78</v>
      </c>
      <c r="B60" s="14" t="s">
        <v>30</v>
      </c>
      <c r="C60" s="30" t="s">
        <v>79</v>
      </c>
      <c r="D60" s="31">
        <v>1</v>
      </c>
      <c r="E60" s="32">
        <v>0</v>
      </c>
      <c r="F60" s="32"/>
      <c r="G60" s="27">
        <f>E60+((E60*F60)/100)</f>
        <v>0</v>
      </c>
      <c r="H60" s="35">
        <f>D60*E60</f>
        <v>0</v>
      </c>
      <c r="I60" s="35">
        <f>(G60-E60)*D60</f>
        <v>0</v>
      </c>
      <c r="J60" s="35">
        <f>G60*D60</f>
        <v>0</v>
      </c>
      <c r="K60" s="10"/>
      <c r="L60" s="10"/>
    </row>
    <row r="61" spans="1:12" ht="12.75">
      <c r="A61" s="55"/>
      <c r="B61" s="14"/>
      <c r="C61" s="30" t="s">
        <v>75</v>
      </c>
      <c r="D61" s="31"/>
      <c r="E61" s="32"/>
      <c r="F61" s="32"/>
      <c r="G61" s="27"/>
      <c r="H61" s="35"/>
      <c r="I61" s="35"/>
      <c r="J61" s="35"/>
      <c r="K61" s="10"/>
      <c r="L61" s="10"/>
    </row>
    <row r="62" spans="1:12" ht="102">
      <c r="A62" s="55" t="s">
        <v>80</v>
      </c>
      <c r="B62" s="14" t="s">
        <v>30</v>
      </c>
      <c r="C62" s="32" t="s">
        <v>81</v>
      </c>
      <c r="D62" s="60">
        <v>1</v>
      </c>
      <c r="E62" s="60">
        <v>0</v>
      </c>
      <c r="F62" s="61"/>
      <c r="G62" s="27">
        <f>E62+((E62*F62)/100)</f>
        <v>0</v>
      </c>
      <c r="H62" s="35">
        <f>D62*E62</f>
        <v>0</v>
      </c>
      <c r="I62" s="35">
        <f>(G62-E62)*D62</f>
        <v>0</v>
      </c>
      <c r="J62" s="35">
        <f>G62*D62</f>
        <v>0</v>
      </c>
      <c r="K62" s="10"/>
      <c r="L62" s="10"/>
    </row>
    <row r="63" spans="1:14" ht="25.5">
      <c r="A63" s="52" t="s">
        <v>82</v>
      </c>
      <c r="B63" s="14" t="s">
        <v>30</v>
      </c>
      <c r="C63" s="62" t="s">
        <v>83</v>
      </c>
      <c r="D63" s="60">
        <v>1</v>
      </c>
      <c r="E63" s="60">
        <v>0</v>
      </c>
      <c r="F63" s="60"/>
      <c r="G63" s="27">
        <f>E63+((E63*F63)/100)</f>
        <v>0</v>
      </c>
      <c r="H63" s="35">
        <f>D63*E63</f>
        <v>0</v>
      </c>
      <c r="I63" s="35">
        <f>(G63-E63)*D63</f>
        <v>0</v>
      </c>
      <c r="J63" s="35">
        <f>G63*D63</f>
        <v>0</v>
      </c>
      <c r="K63" s="10"/>
      <c r="L63" s="10"/>
      <c r="M63" s="45"/>
      <c r="N63" s="45"/>
    </row>
    <row r="64" spans="1:14" ht="38.25">
      <c r="A64" s="30" t="s">
        <v>84</v>
      </c>
      <c r="B64" s="14" t="s">
        <v>30</v>
      </c>
      <c r="C64" s="62" t="s">
        <v>85</v>
      </c>
      <c r="D64" s="60">
        <v>1</v>
      </c>
      <c r="E64" s="60">
        <v>0</v>
      </c>
      <c r="F64" s="60"/>
      <c r="G64" s="27">
        <f>E64+((E64*F64)/100)</f>
        <v>0</v>
      </c>
      <c r="H64" s="35">
        <f>D64*E64</f>
        <v>0</v>
      </c>
      <c r="I64" s="35">
        <f>(G64-E64)*D64</f>
        <v>0</v>
      </c>
      <c r="J64" s="35">
        <f>G64*D64</f>
        <v>0</v>
      </c>
      <c r="K64" s="10"/>
      <c r="L64" s="10"/>
      <c r="M64" s="16"/>
      <c r="N64" s="16"/>
    </row>
    <row r="65" spans="1:12" ht="25.5">
      <c r="A65" s="30" t="s">
        <v>86</v>
      </c>
      <c r="B65" s="14" t="s">
        <v>30</v>
      </c>
      <c r="C65" s="62" t="s">
        <v>87</v>
      </c>
      <c r="D65" s="60">
        <v>4</v>
      </c>
      <c r="E65" s="60">
        <v>0</v>
      </c>
      <c r="F65" s="60"/>
      <c r="G65" s="27">
        <f>E65+((E65*F65)/100)</f>
        <v>0</v>
      </c>
      <c r="H65" s="35">
        <f>D65*E65</f>
        <v>0</v>
      </c>
      <c r="I65" s="35">
        <f>(G65-E65)*D65</f>
        <v>0</v>
      </c>
      <c r="J65" s="35">
        <f>G65*D65</f>
        <v>0</v>
      </c>
      <c r="K65" s="10"/>
      <c r="L65" s="10"/>
    </row>
    <row r="66" spans="1:14" ht="12.75">
      <c r="A66" s="30" t="s">
        <v>88</v>
      </c>
      <c r="B66" s="14" t="s">
        <v>30</v>
      </c>
      <c r="C66" s="63" t="s">
        <v>89</v>
      </c>
      <c r="D66" s="60">
        <v>2</v>
      </c>
      <c r="E66" s="60">
        <v>0</v>
      </c>
      <c r="F66" s="60"/>
      <c r="G66" s="27">
        <f>E66+((E66*F66)/100)</f>
        <v>0</v>
      </c>
      <c r="H66" s="35">
        <f>D66*E66</f>
        <v>0</v>
      </c>
      <c r="I66" s="35">
        <f>(G66-E66)*D66</f>
        <v>0</v>
      </c>
      <c r="J66" s="35">
        <f>G66*D66</f>
        <v>0</v>
      </c>
      <c r="K66" s="10"/>
      <c r="L66" s="10"/>
      <c r="M66" s="64"/>
      <c r="N66" s="64"/>
    </row>
    <row r="67" spans="1:12" ht="12.75">
      <c r="A67" s="58"/>
      <c r="B67" s="44"/>
      <c r="C67" s="65" t="s">
        <v>90</v>
      </c>
      <c r="D67" s="44"/>
      <c r="E67" s="44"/>
      <c r="F67" s="44"/>
      <c r="G67" s="16"/>
      <c r="H67" s="16"/>
      <c r="I67" s="16"/>
      <c r="J67" s="22"/>
      <c r="K67" s="66"/>
      <c r="L67" s="22"/>
    </row>
    <row r="68" spans="1:12" ht="51">
      <c r="A68" s="30" t="s">
        <v>91</v>
      </c>
      <c r="B68" s="14" t="s">
        <v>30</v>
      </c>
      <c r="C68" s="62" t="s">
        <v>92</v>
      </c>
      <c r="D68" s="60">
        <v>3</v>
      </c>
      <c r="E68" s="60">
        <v>0</v>
      </c>
      <c r="F68" s="60"/>
      <c r="G68" s="27">
        <f>E68+((E68*F68)/100)</f>
        <v>0</v>
      </c>
      <c r="H68" s="35">
        <f>D68*E68</f>
        <v>0</v>
      </c>
      <c r="I68" s="35">
        <f>(G68-E68)*D68</f>
        <v>0</v>
      </c>
      <c r="J68" s="35">
        <f>G68*D68</f>
        <v>0</v>
      </c>
      <c r="K68" s="10"/>
      <c r="L68" s="10"/>
    </row>
    <row r="69" spans="1:12" ht="51">
      <c r="A69" s="67" t="s">
        <v>93</v>
      </c>
      <c r="B69" s="14" t="s">
        <v>30</v>
      </c>
      <c r="C69" s="32" t="s">
        <v>94</v>
      </c>
      <c r="D69" s="60">
        <v>3</v>
      </c>
      <c r="E69" s="60">
        <v>0</v>
      </c>
      <c r="F69" s="60"/>
      <c r="G69" s="27">
        <f>E69+((E69*F69)/100)</f>
        <v>0</v>
      </c>
      <c r="H69" s="35">
        <f>D69*E69</f>
        <v>0</v>
      </c>
      <c r="I69" s="35">
        <f>(G69-E69)*D69</f>
        <v>0</v>
      </c>
      <c r="J69" s="35">
        <f>G69*D69</f>
        <v>0</v>
      </c>
      <c r="K69" s="10"/>
      <c r="L69" s="10"/>
    </row>
    <row r="70" spans="1:12" ht="38.25">
      <c r="A70" s="67" t="s">
        <v>95</v>
      </c>
      <c r="B70" s="14" t="s">
        <v>30</v>
      </c>
      <c r="C70" s="62" t="s">
        <v>96</v>
      </c>
      <c r="D70" s="60">
        <v>3</v>
      </c>
      <c r="E70" s="60">
        <v>0</v>
      </c>
      <c r="F70" s="60"/>
      <c r="G70" s="27">
        <f>E70+((E70*F70)/100)</f>
        <v>0</v>
      </c>
      <c r="H70" s="35">
        <f>D70*E70</f>
        <v>0</v>
      </c>
      <c r="I70" s="35">
        <f>(G70-E70)*D70</f>
        <v>0</v>
      </c>
      <c r="J70" s="35">
        <f>G70*D70</f>
        <v>0</v>
      </c>
      <c r="K70" s="10"/>
      <c r="L70" s="10"/>
    </row>
    <row r="71" spans="1:12" ht="25.5">
      <c r="A71" s="67" t="s">
        <v>97</v>
      </c>
      <c r="B71" s="14" t="s">
        <v>30</v>
      </c>
      <c r="C71" s="62" t="s">
        <v>98</v>
      </c>
      <c r="D71" s="60">
        <v>3</v>
      </c>
      <c r="E71" s="60">
        <v>0</v>
      </c>
      <c r="F71" s="60"/>
      <c r="G71" s="27">
        <f>E71+((E71*F71)/100)</f>
        <v>0</v>
      </c>
      <c r="H71" s="35">
        <f>D71*E71</f>
        <v>0</v>
      </c>
      <c r="I71" s="35">
        <f>(G71-E71)*D71</f>
        <v>0</v>
      </c>
      <c r="J71" s="35">
        <f>G71*D71</f>
        <v>0</v>
      </c>
      <c r="K71" s="10"/>
      <c r="L71" s="10"/>
    </row>
    <row r="72" spans="1:14" ht="12.75">
      <c r="A72" s="46"/>
      <c r="B72" s="44"/>
      <c r="C72" s="65" t="s">
        <v>99</v>
      </c>
      <c r="D72" s="44"/>
      <c r="E72" s="44"/>
      <c r="F72" s="44"/>
      <c r="G72" s="16"/>
      <c r="H72" s="16"/>
      <c r="I72" s="16"/>
      <c r="J72" s="16"/>
      <c r="K72" s="16"/>
      <c r="L72" s="16"/>
      <c r="M72" s="66"/>
      <c r="N72" s="16"/>
    </row>
    <row r="73" spans="1:12" ht="76.5">
      <c r="A73" s="67" t="s">
        <v>100</v>
      </c>
      <c r="B73" s="14" t="s">
        <v>30</v>
      </c>
      <c r="C73" s="62" t="s">
        <v>101</v>
      </c>
      <c r="D73" s="60">
        <v>1</v>
      </c>
      <c r="E73" s="60">
        <v>0</v>
      </c>
      <c r="F73" s="60"/>
      <c r="G73" s="27">
        <f>E73+((E73*F73)/100)</f>
        <v>0</v>
      </c>
      <c r="H73" s="35">
        <f>D73*E73</f>
        <v>0</v>
      </c>
      <c r="I73" s="35">
        <f>(G73-E73)*D73</f>
        <v>0</v>
      </c>
      <c r="J73" s="35">
        <f>G73*D73</f>
        <v>0</v>
      </c>
      <c r="K73" s="10"/>
      <c r="L73" s="10"/>
    </row>
    <row r="74" spans="1:12" ht="63.75">
      <c r="A74" s="67" t="s">
        <v>102</v>
      </c>
      <c r="B74" s="14" t="s">
        <v>30</v>
      </c>
      <c r="C74" s="62" t="s">
        <v>103</v>
      </c>
      <c r="D74" s="60">
        <v>1</v>
      </c>
      <c r="E74" s="60">
        <v>0</v>
      </c>
      <c r="F74" s="60"/>
      <c r="G74" s="27">
        <f>E74+((E74*F74)/100)</f>
        <v>0</v>
      </c>
      <c r="H74" s="35">
        <f>D74*E74</f>
        <v>0</v>
      </c>
      <c r="I74" s="35">
        <f>(G74-E74)*D74</f>
        <v>0</v>
      </c>
      <c r="J74" s="35">
        <f>G74*D74</f>
        <v>0</v>
      </c>
      <c r="K74" s="10"/>
      <c r="L74" s="10"/>
    </row>
    <row r="75" spans="1:12" ht="12.75">
      <c r="A75" s="67" t="s">
        <v>104</v>
      </c>
      <c r="B75" s="14" t="s">
        <v>30</v>
      </c>
      <c r="C75" s="62" t="s">
        <v>105</v>
      </c>
      <c r="D75" s="60">
        <v>18</v>
      </c>
      <c r="E75" s="60">
        <v>0</v>
      </c>
      <c r="F75" s="60"/>
      <c r="G75" s="27">
        <f>E75+((E75*F75)/100)</f>
        <v>0</v>
      </c>
      <c r="H75" s="35">
        <f>D75*E75</f>
        <v>0</v>
      </c>
      <c r="I75" s="35">
        <f>(G75-E75)*D75</f>
        <v>0</v>
      </c>
      <c r="J75" s="35">
        <f>G75*D75</f>
        <v>0</v>
      </c>
      <c r="K75" s="10"/>
      <c r="L75" s="10"/>
    </row>
    <row r="76" spans="1:14" ht="12.75">
      <c r="A76" s="46"/>
      <c r="B76" s="44"/>
      <c r="C76" s="37" t="s">
        <v>106</v>
      </c>
      <c r="D76" s="44"/>
      <c r="E76" s="44"/>
      <c r="F76" s="44"/>
      <c r="G76" s="16"/>
      <c r="H76" s="16"/>
      <c r="I76" s="16"/>
      <c r="J76" s="66"/>
      <c r="K76" s="16"/>
      <c r="L76" s="16"/>
      <c r="M76" s="16"/>
      <c r="N76" s="16"/>
    </row>
    <row r="77" spans="1:12" ht="38.25">
      <c r="A77" s="67" t="s">
        <v>107</v>
      </c>
      <c r="B77" s="14" t="s">
        <v>30</v>
      </c>
      <c r="C77" s="62" t="s">
        <v>108</v>
      </c>
      <c r="D77" s="60">
        <v>20</v>
      </c>
      <c r="E77" s="60">
        <v>0</v>
      </c>
      <c r="F77" s="60"/>
      <c r="G77" s="27">
        <f>E77+((E77*F77)/100)</f>
        <v>0</v>
      </c>
      <c r="H77" s="35">
        <f>D77*E77</f>
        <v>0</v>
      </c>
      <c r="I77" s="35">
        <f>(G77-E77)*D77</f>
        <v>0</v>
      </c>
      <c r="J77" s="35">
        <f>G77*D77</f>
        <v>0</v>
      </c>
      <c r="K77" s="10"/>
      <c r="L77" s="10"/>
    </row>
    <row r="78" spans="1:10" ht="12.75">
      <c r="A78" s="46"/>
      <c r="B78" s="44"/>
      <c r="C78" s="16"/>
      <c r="D78" s="16"/>
      <c r="E78" s="16"/>
      <c r="F78" s="16"/>
      <c r="G78" s="5" t="s">
        <v>17</v>
      </c>
      <c r="H78" s="68">
        <f>SUM(H34:H40,H43:H48,H50:H55,H57,H59:H60,H62:H66,H68:H71,H73:H75,H77)</f>
        <v>0</v>
      </c>
      <c r="I78" s="68">
        <f>SUM(I34:I40,I43:I48,I50:I55,I57,I59:I60,I62:I66,I68:I71,I73:I75,I77)</f>
        <v>0</v>
      </c>
      <c r="J78" s="68">
        <f>SUM(J34:J40,J43:J48,J50:J55,J57,J59:J60,J62:J66,J68:J71,J73:J75,J77)</f>
        <v>0</v>
      </c>
    </row>
    <row r="79" spans="1:14" ht="12.75">
      <c r="A79" s="46"/>
      <c r="B79" s="44"/>
      <c r="C79" s="16"/>
      <c r="D79" s="16"/>
      <c r="E79" s="16"/>
      <c r="F79" s="16"/>
      <c r="G79" s="16"/>
      <c r="H79" s="16"/>
      <c r="I79" s="16"/>
      <c r="J79" s="16"/>
      <c r="K79" s="16"/>
      <c r="L79" s="16"/>
      <c r="M79" s="16"/>
      <c r="N79" s="16"/>
    </row>
    <row r="80" spans="1:14" ht="10.5" customHeight="1">
      <c r="A80" s="44"/>
      <c r="B80" s="44"/>
      <c r="C80" s="16"/>
      <c r="D80" s="16"/>
      <c r="E80" s="16"/>
      <c r="F80" s="16"/>
      <c r="G80" s="16"/>
      <c r="H80" s="16"/>
      <c r="I80" s="16"/>
      <c r="J80" s="16"/>
      <c r="K80" s="16"/>
      <c r="L80" s="16"/>
      <c r="M80" s="16"/>
      <c r="N80" s="16"/>
    </row>
    <row r="81" spans="1:14" ht="12.75">
      <c r="A81" s="44"/>
      <c r="B81" s="44"/>
      <c r="C81" s="16" t="s">
        <v>109</v>
      </c>
      <c r="D81" s="16"/>
      <c r="E81" s="16"/>
      <c r="F81" s="16"/>
      <c r="G81" s="16"/>
      <c r="H81" s="16"/>
      <c r="I81" s="16"/>
      <c r="J81" s="16"/>
      <c r="K81" s="16"/>
      <c r="L81" s="16"/>
      <c r="M81" s="16"/>
      <c r="N81" s="16"/>
    </row>
    <row r="82" spans="1:14" ht="38.25">
      <c r="A82" s="44"/>
      <c r="B82" s="44"/>
      <c r="C82" s="69" t="s">
        <v>110</v>
      </c>
      <c r="D82" s="16"/>
      <c r="E82" s="16"/>
      <c r="F82" s="16"/>
      <c r="G82" s="16"/>
      <c r="H82" s="16"/>
      <c r="I82" s="16"/>
      <c r="J82" s="16"/>
      <c r="K82" s="16"/>
      <c r="L82" s="16"/>
      <c r="M82" s="16"/>
      <c r="N82" s="16"/>
    </row>
    <row r="83" spans="1:14" ht="12.75">
      <c r="A83" s="44"/>
      <c r="B83" s="44"/>
      <c r="C83" s="16" t="s">
        <v>111</v>
      </c>
      <c r="D83" s="16"/>
      <c r="E83" s="16"/>
      <c r="F83" s="16"/>
      <c r="G83" s="16"/>
      <c r="H83" s="16"/>
      <c r="I83" s="16"/>
      <c r="J83" s="16"/>
      <c r="K83" s="16"/>
      <c r="L83" s="16"/>
      <c r="M83" s="16"/>
      <c r="N83" s="16"/>
    </row>
    <row r="84" spans="1:14" ht="12.75">
      <c r="A84" s="44"/>
      <c r="B84" s="44"/>
      <c r="C84" s="70" t="s">
        <v>112</v>
      </c>
      <c r="D84" s="16"/>
      <c r="E84" s="16"/>
      <c r="F84" s="16"/>
      <c r="G84" s="16"/>
      <c r="H84" s="16"/>
      <c r="I84" s="16"/>
      <c r="J84" s="16"/>
      <c r="K84" s="16"/>
      <c r="L84" s="16"/>
      <c r="M84" s="16"/>
      <c r="N84" s="16"/>
    </row>
    <row r="85" spans="1:14" ht="12.75">
      <c r="A85" s="44"/>
      <c r="B85" s="44"/>
      <c r="C85" s="16" t="s">
        <v>113</v>
      </c>
      <c r="D85" s="16"/>
      <c r="E85" s="16"/>
      <c r="F85" s="16"/>
      <c r="G85" s="16"/>
      <c r="H85" s="16"/>
      <c r="I85" s="16"/>
      <c r="J85" s="16"/>
      <c r="K85" s="16"/>
      <c r="L85" s="16"/>
      <c r="M85" s="16"/>
      <c r="N85" s="16"/>
    </row>
    <row r="86" spans="1:14" ht="12.75">
      <c r="A86" s="44"/>
      <c r="B86" s="44"/>
      <c r="C86" s="70"/>
      <c r="D86" s="16"/>
      <c r="E86" s="16"/>
      <c r="F86" s="16"/>
      <c r="G86" s="16"/>
      <c r="H86" s="16"/>
      <c r="I86" s="16"/>
      <c r="J86" s="16"/>
      <c r="K86" s="16"/>
      <c r="L86" s="16"/>
      <c r="M86" s="16"/>
      <c r="N86" s="16"/>
    </row>
    <row r="87" spans="1:14" ht="12.75">
      <c r="A87" s="44"/>
      <c r="B87" s="44"/>
      <c r="C87" s="71"/>
      <c r="D87" s="16"/>
      <c r="E87" s="16"/>
      <c r="F87" s="16"/>
      <c r="G87" s="16"/>
      <c r="H87" s="16"/>
      <c r="I87" s="16"/>
      <c r="J87" s="16"/>
      <c r="K87" s="16"/>
      <c r="L87" s="16"/>
      <c r="M87" s="16"/>
      <c r="N87" s="16"/>
    </row>
    <row r="88" spans="1:14" ht="12.75">
      <c r="A88" s="44"/>
      <c r="B88" s="44"/>
      <c r="C88" s="16"/>
      <c r="D88" s="16"/>
      <c r="E88" s="16"/>
      <c r="F88" s="16"/>
      <c r="G88" s="16"/>
      <c r="H88" s="16"/>
      <c r="I88" s="16"/>
      <c r="J88" s="16"/>
      <c r="K88" s="16"/>
      <c r="L88" s="16"/>
      <c r="M88" s="16"/>
      <c r="N88" s="16"/>
    </row>
    <row r="89" spans="1:14" ht="12.75">
      <c r="A89" s="44"/>
      <c r="B89" s="44"/>
      <c r="C89" s="16"/>
      <c r="D89" s="16"/>
      <c r="E89" s="16"/>
      <c r="F89" s="16"/>
      <c r="G89" s="16"/>
      <c r="H89" s="16"/>
      <c r="I89" s="16"/>
      <c r="J89" s="16"/>
      <c r="K89" s="16"/>
      <c r="L89" s="16"/>
      <c r="M89" s="16"/>
      <c r="N89" s="16"/>
    </row>
    <row r="90" spans="1:13" ht="106.5" customHeight="1">
      <c r="A90" s="72"/>
      <c r="B90" s="72"/>
      <c r="L90" s="73"/>
      <c r="M90" s="73"/>
    </row>
    <row r="91" spans="2:3" ht="14.25">
      <c r="B91" t="s">
        <v>114</v>
      </c>
      <c r="C91" s="74" t="s">
        <v>115</v>
      </c>
    </row>
    <row r="92" spans="1:12" ht="12.75">
      <c r="A92" s="2">
        <v>1</v>
      </c>
      <c r="B92" s="2">
        <v>2</v>
      </c>
      <c r="C92" s="2">
        <v>3</v>
      </c>
      <c r="D92" s="2">
        <v>4</v>
      </c>
      <c r="E92" s="2">
        <v>5</v>
      </c>
      <c r="F92" s="2">
        <v>6</v>
      </c>
      <c r="G92" s="2">
        <v>7</v>
      </c>
      <c r="H92" s="2">
        <v>8</v>
      </c>
      <c r="I92" s="3">
        <v>9</v>
      </c>
      <c r="J92" s="2">
        <v>10</v>
      </c>
      <c r="K92" s="2">
        <v>11</v>
      </c>
      <c r="L92" s="2">
        <v>12</v>
      </c>
    </row>
    <row r="93" spans="1:13" ht="63.75">
      <c r="A93" s="5" t="s">
        <v>2</v>
      </c>
      <c r="B93" s="5" t="s">
        <v>3</v>
      </c>
      <c r="C93" s="5" t="s">
        <v>4</v>
      </c>
      <c r="D93" s="6" t="s">
        <v>5</v>
      </c>
      <c r="E93" s="6" t="s">
        <v>6</v>
      </c>
      <c r="F93" s="6" t="s">
        <v>7</v>
      </c>
      <c r="G93" s="6" t="s">
        <v>8</v>
      </c>
      <c r="H93" s="6" t="s">
        <v>9</v>
      </c>
      <c r="I93" s="6" t="s">
        <v>10</v>
      </c>
      <c r="J93" s="6" t="s">
        <v>11</v>
      </c>
      <c r="K93" s="6" t="s">
        <v>12</v>
      </c>
      <c r="L93" s="6" t="s">
        <v>13</v>
      </c>
      <c r="M93" s="23"/>
    </row>
    <row r="94" spans="1:13" ht="140.25">
      <c r="A94" s="75">
        <v>7</v>
      </c>
      <c r="B94" s="76" t="s">
        <v>24</v>
      </c>
      <c r="C94" s="77" t="s">
        <v>116</v>
      </c>
      <c r="D94" s="78">
        <v>18</v>
      </c>
      <c r="E94" s="79">
        <v>0</v>
      </c>
      <c r="F94" s="80"/>
      <c r="G94" s="27">
        <f>E94+((E94*F94)/100)</f>
        <v>0</v>
      </c>
      <c r="H94" s="35">
        <f>D94*E94</f>
        <v>0</v>
      </c>
      <c r="I94" s="35">
        <f>(G94-E94)*D94</f>
        <v>0</v>
      </c>
      <c r="J94" s="35">
        <f>G94*D94</f>
        <v>0</v>
      </c>
      <c r="K94" s="10"/>
      <c r="L94" s="10"/>
      <c r="M94" s="23"/>
    </row>
    <row r="95" spans="1:13" ht="12.75">
      <c r="A95" s="81"/>
      <c r="B95" s="82"/>
      <c r="E95" s="22"/>
      <c r="F95" s="83"/>
      <c r="G95" s="5" t="s">
        <v>17</v>
      </c>
      <c r="H95" s="68">
        <f>SUM(H94)</f>
        <v>0</v>
      </c>
      <c r="I95" s="68">
        <f>SUM(I94)</f>
        <v>0</v>
      </c>
      <c r="J95" s="68">
        <f>SUM(J94)</f>
        <v>0</v>
      </c>
      <c r="M95" s="84"/>
    </row>
    <row r="96" spans="1:13" ht="12.75">
      <c r="A96" s="44"/>
      <c r="B96" s="85"/>
      <c r="C96" s="16"/>
      <c r="D96" s="16"/>
      <c r="E96" s="16"/>
      <c r="F96" s="16"/>
      <c r="G96" s="16"/>
      <c r="H96" s="16"/>
      <c r="I96" s="16"/>
      <c r="J96" s="16"/>
      <c r="K96" s="16"/>
      <c r="L96" s="16"/>
      <c r="M96" s="16"/>
    </row>
    <row r="97" spans="1:13" ht="12.75">
      <c r="A97" s="44"/>
      <c r="B97" s="44"/>
      <c r="C97" s="16"/>
      <c r="D97" s="16"/>
      <c r="E97" s="16"/>
      <c r="F97" s="16"/>
      <c r="G97" s="16"/>
      <c r="H97" s="16"/>
      <c r="I97" s="16"/>
      <c r="J97" s="16"/>
      <c r="K97" s="16"/>
      <c r="L97" s="16"/>
      <c r="M97" s="16"/>
    </row>
    <row r="98" spans="1:13" ht="12.75">
      <c r="A98" s="44"/>
      <c r="B98" s="44"/>
      <c r="C98" s="87" t="s">
        <v>117</v>
      </c>
      <c r="D98" s="87"/>
      <c r="E98" s="87"/>
      <c r="F98" s="87"/>
      <c r="G98" s="87"/>
      <c r="H98" s="87"/>
      <c r="I98" s="87"/>
      <c r="J98" s="87"/>
      <c r="K98" s="87"/>
      <c r="L98" s="16"/>
      <c r="M98" s="16"/>
    </row>
    <row r="99" spans="3:11" ht="12.75">
      <c r="C99" s="19" t="s">
        <v>118</v>
      </c>
      <c r="D99" s="19"/>
      <c r="E99" s="19"/>
      <c r="F99" s="19"/>
      <c r="G99" s="19"/>
      <c r="H99" s="19"/>
      <c r="I99" s="19"/>
      <c r="J99" s="19"/>
      <c r="K99" s="19"/>
    </row>
    <row r="100" spans="3:11" ht="12.75">
      <c r="C100" s="19"/>
      <c r="D100" s="19"/>
      <c r="E100" s="19"/>
      <c r="F100" s="19"/>
      <c r="G100" s="19"/>
      <c r="H100" s="19"/>
      <c r="I100" s="19"/>
      <c r="J100" s="19"/>
      <c r="K100" s="19"/>
    </row>
    <row r="101" spans="4:11" ht="12.75">
      <c r="D101" s="19"/>
      <c r="E101" s="19"/>
      <c r="F101" s="19"/>
      <c r="G101" s="19"/>
      <c r="H101" s="19"/>
      <c r="I101" s="19"/>
      <c r="J101" s="19"/>
      <c r="K101" s="19"/>
    </row>
    <row r="107" ht="12.75">
      <c r="H107" s="86"/>
    </row>
    <row r="109" ht="12.75">
      <c r="H109" s="86"/>
    </row>
  </sheetData>
  <sheetProtection selectLockedCells="1" selectUnlockedCells="1"/>
  <mergeCells count="1">
    <mergeCell ref="C98:K98"/>
  </mergeCells>
  <printOptions/>
  <pageMargins left="0.7479166666666667" right="0.7479166666666667" top="0.9840277777777777" bottom="0.5902777777777778" header="0.5118055555555555" footer="0.5118055555555555"/>
  <pageSetup horizontalDpi="300" verticalDpi="300" orientation="landscape" paperSize="9" scale="75" r:id="rId1"/>
  <rowBreaks count="7" manualBreakCount="7">
    <brk id="15" max="255" man="1"/>
    <brk id="28" max="255" man="1"/>
    <brk id="40" max="255" man="1"/>
    <brk id="55" max="255" man="1"/>
    <brk id="66" max="255" man="1"/>
    <brk id="85" max="255" man="1"/>
    <brk id="10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e.szczepaniec</dc:creator>
  <cp:keywords/>
  <dc:description/>
  <cp:lastModifiedBy>e.szczepaniec</cp:lastModifiedBy>
  <cp:lastPrinted>2019-05-29T10:43:11Z</cp:lastPrinted>
  <dcterms:created xsi:type="dcterms:W3CDTF">2019-05-28T09:58:13Z</dcterms:created>
  <dcterms:modified xsi:type="dcterms:W3CDTF">2019-05-31T08:06:37Z</dcterms:modified>
  <cp:category/>
  <cp:version/>
  <cp:contentType/>
  <cp:contentStatus/>
</cp:coreProperties>
</file>