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48695\Desktop\BAZA\POGORZELA\"/>
    </mc:Choice>
  </mc:AlternateContent>
  <xr:revisionPtr revIDLastSave="0" documentId="13_ncr:1_{5FB08A5A-9E05-4757-8EF3-CF70E08FF324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B15" i="1"/>
  <c r="C14" i="1"/>
  <c r="B14" i="1"/>
  <c r="D10" i="1"/>
  <c r="D9" i="1"/>
  <c r="D11" i="1" l="1"/>
  <c r="D14" i="1"/>
  <c r="D15" i="1"/>
  <c r="F15" i="1" s="1"/>
  <c r="G15" i="1" s="1"/>
  <c r="F10" i="1"/>
  <c r="G10" i="1" s="1"/>
  <c r="F9" i="1"/>
  <c r="G9" i="1" s="1"/>
  <c r="D16" i="1" l="1"/>
  <c r="D18" i="1" s="1"/>
  <c r="F14" i="1"/>
  <c r="F16" i="1" s="1"/>
  <c r="G11" i="1"/>
  <c r="F11" i="1"/>
  <c r="F18" i="1" l="1"/>
  <c r="G14" i="1"/>
  <c r="G16" i="1" s="1"/>
  <c r="G18" i="1" s="1"/>
</calcChain>
</file>

<file path=xl/sharedStrings.xml><?xml version="1.0" encoding="utf-8"?>
<sst xmlns="http://schemas.openxmlformats.org/spreadsheetml/2006/main" count="33" uniqueCount="27">
  <si>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</si>
  <si>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</si>
  <si>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</si>
  <si>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</si>
  <si>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</si>
  <si>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</si>
  <si>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</si>
  <si>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</si>
  <si>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</si>
  <si>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</si>
  <si>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</si>
  <si>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Stawka podatku VAT  %</t>
  </si>
  <si>
    <t>Zużycie energii elektrycznej w trakcie trwania zamówienia w kWh</t>
  </si>
  <si>
    <t>x</t>
  </si>
  <si>
    <t>Zamówienie podstawowe wraz z prawem opcji, suma z Tabeli 1 i 2:</t>
  </si>
  <si>
    <t>Cena jednostkowa netto w zł/kWh*</t>
  </si>
  <si>
    <t>Załącznik nr 3A do SWZ - kalkulator</t>
  </si>
  <si>
    <t>1) Tabela nr 1 zamówienie podstawowe</t>
  </si>
  <si>
    <t>2) Tabela nr 2 prawo opcji</t>
  </si>
  <si>
    <t xml:space="preserve">1. Dostawa energii elektrycznej w okresie od 01.09.2024 r. do 31.12.2025 r. </t>
  </si>
  <si>
    <t xml:space="preserve">2.Koszt bilansowania handlowego (usługa POB) energii elektrycznej oddanej do sieci  osd  z instalacji  Zamawiającego w okresie od 001.09.2024 r. do 31.12.2025 r. </t>
  </si>
  <si>
    <t>Podsumowanie dostawy energii elektrycznej wraz z usługą POB w okresie od  01.09.2024 r. do 31.12.2025 r.  (pkt 1-2 Tabeli nr 1)</t>
  </si>
  <si>
    <t xml:space="preserve">1. Dostawa energii elektrycznej w okresie od 01.09.2024 r. do 31.12.2025 r.  (20% energii od zamówienia podstawowego z Tabeli 1 pkt 1) </t>
  </si>
  <si>
    <t>Podsumowanie dostawy energii elektrycznej wraz z usługą POB w okresie od 01.09.2024 r. do 31.12.2025 r.  (pkt 1 i 2 Tabeli nr 2)</t>
  </si>
  <si>
    <t>„Dostawa energii elektrycznej dla Gminy Pogorzela i jej jednostek organizacyjnych na okres od 01.09.2024 r. do 31.12.2025  r.”</t>
  </si>
  <si>
    <t>Wykonawca może skorzystać z przygotowanego przez Pełnomocnika Zamawiającego kalkulatora stanowiącego Załącznik nr 3A do SWZ, przy czym  wyliczenia z kalkulatora nie  stanowią podstawy do jakichkolwiek roszczeń Wykonawcy w stosunku do Zamawiającego i sam kalkulator nie stanowi załącznika do oferty.</t>
  </si>
  <si>
    <t>2. Koszt bilansowania handlowego (usługa POB) energii elektrycznej oddanej do sieci  osd  z instalacji  Zamawiającego w okresie od 01.09.2024 r. do 31.12.2025 r.  (20 % zużycia energii elektrycznej z Tabeli 1 pkt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</si>
</sst>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2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3" fillId="0" borderId="0" applyBorder="0" applyProtection="0"/>
    <xf numFmtId="0" fontId="4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3" fontId="8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 wrapText="1"/>
    </xf>
    <xf numFmtId="165" fontId="8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wrapText="1"/>
    </xf>
    <xf numFmtId="4" fontId="9" fillId="0" borderId="6" xfId="0" applyNumberFormat="1" applyFont="1" applyBorder="1" applyAlignment="1">
      <alignment vertical="center" wrapText="1"/>
    </xf>
    <xf numFmtId="4" fontId="9" fillId="0" borderId="6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</cellXfs>
  <cellStyles count="8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C21"/>
  <sheetViews>
    <sheetView tabSelected="1" zoomScale="80" zoomScaleNormal="80" workbookViewId="0">
      <selection activeCell="A6" sqref="A6:G19"/>
    </sheetView>
  </sheetViews>
  <sheetFormatPr defaultColWidth="8.88671875" defaultRowHeight="14.4"/>
  <cols>
    <col min="1" max="1" width="49.109375" style="1" customWidth="1"/>
    <col min="2" max="2" width="13.21875" style="1" customWidth="1"/>
    <col min="3" max="3" width="17.5546875" style="1" customWidth="1"/>
    <col min="4" max="4" width="12.6640625" style="1" customWidth="1"/>
    <col min="5" max="5" width="11.5546875" style="1" customWidth="1"/>
    <col min="6" max="6" width="14.6640625" style="1" customWidth="1"/>
    <col min="7" max="7" width="17.77734375" style="1" customWidth="1"/>
    <col min="8" max="1017" width="9.33203125" style="1" customWidth="1"/>
    <col min="1018" max="16384" width="8.88671875" style="2"/>
  </cols>
  <sheetData>
    <row r="1" spans="1:1017">
      <c r="E1" s="40" t="s">
        <v>16</v>
      </c>
      <c r="F1" s="40"/>
      <c r="G1" s="40"/>
    </row>
    <row r="4" spans="1:1017">
      <c r="A4" s="39" t="s">
        <v>24</v>
      </c>
      <c r="B4" s="39"/>
      <c r="C4" s="39"/>
      <c r="D4" s="39"/>
      <c r="E4" s="39"/>
      <c r="F4" s="39"/>
      <c r="G4" s="39"/>
    </row>
    <row r="5" spans="1:1017">
      <c r="A5" s="3"/>
      <c r="B5" s="3"/>
      <c r="C5" s="3"/>
      <c r="D5" s="3"/>
      <c r="E5" s="3"/>
      <c r="F5" s="3"/>
      <c r="G5" s="3"/>
    </row>
    <row r="6" spans="1:1017" s="5" customFormat="1">
      <c r="A6" s="34" t="s">
        <v>17</v>
      </c>
      <c r="B6" s="34"/>
      <c r="C6" s="34"/>
      <c r="D6" s="34"/>
      <c r="E6" s="7"/>
      <c r="F6" s="7"/>
      <c r="G6" s="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</row>
    <row r="7" spans="1:1017" ht="57.6">
      <c r="A7" s="8" t="s">
        <v>10</v>
      </c>
      <c r="B7" s="8" t="s">
        <v>15</v>
      </c>
      <c r="C7" s="8" t="s">
        <v>12</v>
      </c>
      <c r="D7" s="8" t="s">
        <v>0</v>
      </c>
      <c r="E7" s="8" t="s">
        <v>11</v>
      </c>
      <c r="F7" s="8" t="s">
        <v>1</v>
      </c>
      <c r="G7" s="8" t="s">
        <v>2</v>
      </c>
    </row>
    <row r="8" spans="1:1017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</row>
    <row r="9" spans="1:1017" ht="28.8">
      <c r="A9" s="9" t="s">
        <v>19</v>
      </c>
      <c r="B9" s="10"/>
      <c r="C9" s="11">
        <v>440940</v>
      </c>
      <c r="D9" s="12">
        <f t="shared" ref="D9:D10" si="0">ROUND(B9*C9,2)</f>
        <v>0</v>
      </c>
      <c r="E9" s="13">
        <v>23</v>
      </c>
      <c r="F9" s="13">
        <f t="shared" ref="F9:F10" si="1">ROUND(D9*0.23,2)</f>
        <v>0</v>
      </c>
      <c r="G9" s="13">
        <f t="shared" ref="G9:G10" si="2">D9+F9</f>
        <v>0</v>
      </c>
    </row>
    <row r="10" spans="1:1017" ht="57.6">
      <c r="A10" s="14" t="s">
        <v>20</v>
      </c>
      <c r="B10" s="33"/>
      <c r="C10" s="15">
        <v>7236</v>
      </c>
      <c r="D10" s="16">
        <f t="shared" si="0"/>
        <v>0</v>
      </c>
      <c r="E10" s="17">
        <v>23</v>
      </c>
      <c r="F10" s="17">
        <f t="shared" si="1"/>
        <v>0</v>
      </c>
      <c r="G10" s="17">
        <f t="shared" si="2"/>
        <v>0</v>
      </c>
    </row>
    <row r="11" spans="1:1017" ht="43.2">
      <c r="A11" s="18" t="s">
        <v>21</v>
      </c>
      <c r="B11" s="19" t="s">
        <v>13</v>
      </c>
      <c r="C11" s="15" t="s">
        <v>13</v>
      </c>
      <c r="D11" s="16">
        <f>SUM(D9:D10)</f>
        <v>0</v>
      </c>
      <c r="E11" s="17" t="s">
        <v>13</v>
      </c>
      <c r="F11" s="16">
        <f>SUM(F9:F10)</f>
        <v>0</v>
      </c>
      <c r="G11" s="16">
        <f>SUM(G9:G10)</f>
        <v>0</v>
      </c>
    </row>
    <row r="12" spans="1:1017">
      <c r="A12" s="20"/>
      <c r="B12" s="6"/>
      <c r="C12" s="21"/>
      <c r="D12" s="22"/>
      <c r="E12" s="23"/>
      <c r="F12" s="22"/>
      <c r="G12" s="22"/>
    </row>
    <row r="13" spans="1:1017">
      <c r="A13" s="20" t="s">
        <v>18</v>
      </c>
      <c r="B13" s="24"/>
      <c r="C13" s="25"/>
      <c r="D13" s="23"/>
      <c r="E13" s="23"/>
      <c r="F13" s="23"/>
      <c r="G13" s="23"/>
    </row>
    <row r="14" spans="1:1017" ht="43.2">
      <c r="A14" s="9" t="s">
        <v>22</v>
      </c>
      <c r="B14" s="10">
        <f>B9</f>
        <v>0</v>
      </c>
      <c r="C14" s="11">
        <f>ROUND(C9*0.2,0)</f>
        <v>88188</v>
      </c>
      <c r="D14" s="12">
        <f t="shared" ref="D14:D15" si="3">ROUND(B14*C14,2)</f>
        <v>0</v>
      </c>
      <c r="E14" s="13">
        <v>23</v>
      </c>
      <c r="F14" s="13">
        <f t="shared" ref="F14:F15" si="4">ROUND(D14*0.23,2)</f>
        <v>0</v>
      </c>
      <c r="G14" s="13">
        <f t="shared" ref="G14:G15" si="5">D14+F14</f>
        <v>0</v>
      </c>
    </row>
    <row r="15" spans="1:1017" ht="72">
      <c r="A15" s="9" t="s">
        <v>26</v>
      </c>
      <c r="B15" s="10">
        <f>B10</f>
        <v>0</v>
      </c>
      <c r="C15" s="11">
        <f>ROUND(C10*0.2,0)</f>
        <v>1447</v>
      </c>
      <c r="D15" s="12">
        <f t="shared" si="3"/>
        <v>0</v>
      </c>
      <c r="E15" s="13">
        <v>23</v>
      </c>
      <c r="F15" s="13">
        <f t="shared" si="4"/>
        <v>0</v>
      </c>
      <c r="G15" s="13">
        <f t="shared" si="5"/>
        <v>0</v>
      </c>
    </row>
    <row r="16" spans="1:1017" ht="43.2">
      <c r="A16" s="18" t="s">
        <v>23</v>
      </c>
      <c r="B16" s="26" t="s">
        <v>13</v>
      </c>
      <c r="C16" s="11" t="s">
        <v>13</v>
      </c>
      <c r="D16" s="13">
        <f t="shared" ref="D16:G16" si="6">SUM(D14:D15)</f>
        <v>0</v>
      </c>
      <c r="E16" s="11" t="s">
        <v>13</v>
      </c>
      <c r="F16" s="13">
        <f t="shared" si="6"/>
        <v>0</v>
      </c>
      <c r="G16" s="13">
        <f t="shared" si="6"/>
        <v>0</v>
      </c>
    </row>
    <row r="17" spans="1:7">
      <c r="A17" s="27"/>
      <c r="B17" s="27"/>
      <c r="C17" s="27"/>
      <c r="D17" s="27"/>
      <c r="E17" s="27"/>
      <c r="F17" s="27"/>
      <c r="G17" s="27"/>
    </row>
    <row r="18" spans="1:7">
      <c r="A18" s="35" t="s">
        <v>14</v>
      </c>
      <c r="B18" s="36"/>
      <c r="C18" s="37"/>
      <c r="D18" s="28">
        <f>SUM(D11+D16)</f>
        <v>0</v>
      </c>
      <c r="E18" s="29" t="s">
        <v>13</v>
      </c>
      <c r="F18" s="28">
        <f t="shared" ref="F18:G18" si="7">SUM(F11,F16)</f>
        <v>0</v>
      </c>
      <c r="G18" s="28">
        <f t="shared" si="7"/>
        <v>0</v>
      </c>
    </row>
    <row r="19" spans="1:7">
      <c r="A19" s="30"/>
      <c r="B19" s="30"/>
      <c r="C19" s="30"/>
      <c r="D19" s="31"/>
      <c r="E19" s="32"/>
      <c r="F19" s="31"/>
      <c r="G19" s="31"/>
    </row>
    <row r="21" spans="1:7" ht="72.599999999999994" customHeight="1">
      <c r="A21" s="38" t="s">
        <v>25</v>
      </c>
      <c r="B21" s="38"/>
      <c r="C21" s="38"/>
      <c r="D21" s="38"/>
      <c r="E21" s="38"/>
      <c r="F21" s="38"/>
      <c r="G21" s="38"/>
    </row>
  </sheetData>
  <mergeCells count="5">
    <mergeCell ref="A6:D6"/>
    <mergeCell ref="A18:C18"/>
    <mergeCell ref="A21:G21"/>
    <mergeCell ref="A4:G4"/>
    <mergeCell ref="E1:G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Enmedia</cp:lastModifiedBy>
  <cp:revision>2</cp:revision>
  <dcterms:created xsi:type="dcterms:W3CDTF">2015-06-05T18:19:34Z</dcterms:created>
  <dcterms:modified xsi:type="dcterms:W3CDTF">2024-06-22T18:24:06Z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