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9010" windowHeight="10905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</sheets>
  <definedNames>
    <definedName name="_xlnm.Print_Area" localSheetId="2">'część (1)'!$A$1:$O$13</definedName>
    <definedName name="_xlnm.Print_Area" localSheetId="3">'część (2)'!$A$1:$O$12</definedName>
    <definedName name="_xlnm.Print_Area" localSheetId="4">'część (3)'!$A$1:$O$12</definedName>
    <definedName name="_xlnm.Print_Area" localSheetId="5">'część (4)'!$A$1:$O$16</definedName>
    <definedName name="_xlnm.Print_Area" localSheetId="1">'formularz oferty'!$A$1:$E$51</definedName>
  </definedNames>
  <calcPr fullCalcOnLoad="1"/>
</workbook>
</file>

<file path=xl/sharedStrings.xml><?xml version="1.0" encoding="utf-8"?>
<sst xmlns="http://schemas.openxmlformats.org/spreadsheetml/2006/main" count="178" uniqueCount="107">
  <si>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</si>
  <si>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</si>
  <si>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</si>
  <si>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</si>
  <si>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</si>
  <si>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</si>
  <si>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</si>
  <si>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</si>
  <si>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</si>
  <si>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</si>
  <si>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</si>
  <si>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</si>
  <si>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</si>
  <si>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</si>
  <si>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</si>
  <si>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</si>
  <si>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</si>
  <si>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</si>
  <si>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</si>
  <si>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</si>
  <si>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</si>
  <si>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</si>
  <si>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</si>
  <si>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</si>
  <si>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</si>
  <si>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</si>
  <si>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</si>
  <si>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</si>
  <si>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</si>
  <si>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</si>
  <si>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</si>
  <si>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</si>
  <si>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</si>
  <si>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</si>
  <si>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</si>
  <si>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</si>
  <si>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</si>
  <si>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</si>
  <si>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</si>
  <si>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</si>
  <si>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</si>
  <si>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</si>
  <si>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</si>
  <si>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</si>
  <si>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</si>
  <si>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</si>
  <si>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</si>
  <si>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</si>
  <si>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</si>
  <si>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</si>
  <si>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</si>
  <si>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</si>
  <si>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</si>
  <si>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</si>
  <si>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</si>
  <si>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</si>
  <si>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</si>
  <si>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</si>
  <si>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</si>
  <si>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</si>
  <si>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</si>
  <si>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</si>
  <si>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</si>
  <si>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</si>
  <si>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</si>
  <si>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</si>
  <si>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</si>
  <si>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</si>
  <si>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</si>
  <si>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</si>
  <si>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</si>
  <si>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</si>
  <si>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</si>
  <si>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</si>
  <si>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&amp;jeżeli wybór oferty będzie prowadził do powstania u Zamawiającego obowiązku podatkowego, zgodnie z przepisami o podatku od towarów i usług, należy podać cenę netto.</t>
  </si>
  <si>
    <t>część 3</t>
  </si>
  <si>
    <t xml:space="preserve">Numer GTIN </t>
  </si>
  <si>
    <t xml:space="preserve">Dostawa produktów leczniczych do Szpitala Uniwersyteckiego w Krakowie. </t>
  </si>
  <si>
    <t>Oświadczamy, że zamówienie będziemy wykonywać do czasu wyczerpania kwoty wynagrodzenia umownego, nie dłużej jednak niż przez 5 miesięcy od dnia zawarcia umowy.</t>
  </si>
  <si>
    <t>sztuk</t>
  </si>
  <si>
    <t>DFP.271.107.2024.KSK</t>
  </si>
  <si>
    <t>część 4</t>
  </si>
  <si>
    <t>Oświadczamy, że oferowane przez nas w częściach 1-4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</si>
  <si>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>^ wykaz C Obwieszczenia Ministra Zdrowia aktualny na dzień składania oferty</t>
  </si>
  <si>
    <t>Arsenii trioxidum ^</t>
  </si>
  <si>
    <t>2 mg/ml,  6 ml</t>
  </si>
  <si>
    <t>koncentrat do sporządzania roztworu do infuzji, fiolka</t>
  </si>
  <si>
    <t>fiolek</t>
  </si>
  <si>
    <t>Indocyanine 
green</t>
  </si>
  <si>
    <t>25 mg</t>
  </si>
  <si>
    <t xml:space="preserve">fiol. </t>
  </si>
  <si>
    <t>opakowań</t>
  </si>
  <si>
    <t xml:space="preserve">Tretinoinum </t>
  </si>
  <si>
    <t>10 mg</t>
  </si>
  <si>
    <t>kapsułki  miękkie
opakowanie a 100 kaps</t>
  </si>
  <si>
    <t>Clonidini hydrochloridum</t>
  </si>
  <si>
    <t>Empagliflozinum</t>
  </si>
  <si>
    <t>Ketoprofenum</t>
  </si>
  <si>
    <t>Naproxenum</t>
  </si>
  <si>
    <t>Sildenafil</t>
  </si>
  <si>
    <t>75 µg</t>
  </si>
  <si>
    <t>50 mg</t>
  </si>
  <si>
    <t>100 mg/g 
(10%)</t>
  </si>
  <si>
    <t>25mg</t>
  </si>
  <si>
    <t>postać stała doustna</t>
  </si>
  <si>
    <t>żel, 1 tuba 50 - 55 g</t>
  </si>
  <si>
    <t>tabl.powl.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</si>
</sst>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6" xfId="0" applyFont="1" applyFill="1" applyBorder="1" applyAlignment="1">
      <alignment horizontal="center" vertical="center" wrapText="1"/>
    </xf>
    <xf numFmtId="189" fontId="52" fillId="35" borderId="16" xfId="42" applyNumberFormat="1" applyFont="1" applyFill="1" applyBorder="1" applyAlignment="1">
      <alignment horizontal="right" vertical="center" wrapText="1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64</v>
      </c>
    </row>
    <row r="3" ht="13.5" thickBot="1"/>
    <row r="4" ht="94.5" customHeight="1">
      <c r="A4" s="47" t="s">
        <v>65</v>
      </c>
    </row>
    <row r="5" ht="96.75" customHeight="1">
      <c r="A5" s="45" t="s">
        <v>66</v>
      </c>
    </row>
    <row r="6" ht="95.25" customHeight="1" thickBot="1">
      <c r="A6" s="46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3"/>
  <sheetViews>
    <sheetView showGridLines="0" tabSelected="1" view="pageBreakPreview" zoomScale="175" zoomScaleNormal="110" zoomScaleSheetLayoutView="175" zoomScalePageLayoutView="115" workbookViewId="0" topLeftCell="A1">
      <selection activeCell="D15" sqref="D15:E15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58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80</v>
      </c>
    </row>
    <row r="5" ht="15">
      <c r="D5" s="43"/>
    </row>
    <row r="6" spans="3:5" ht="18" customHeight="1">
      <c r="C6" s="40" t="s">
        <v>30</v>
      </c>
      <c r="D6" s="86" t="s">
        <v>77</v>
      </c>
      <c r="E6" s="86"/>
    </row>
    <row r="7" ht="15">
      <c r="D7" s="43"/>
    </row>
    <row r="8" spans="3:5" ht="15">
      <c r="C8" s="18" t="s">
        <v>27</v>
      </c>
      <c r="D8" s="88"/>
      <c r="E8" s="81"/>
    </row>
    <row r="9" spans="3:5" ht="15">
      <c r="C9" s="18" t="s">
        <v>32</v>
      </c>
      <c r="D9" s="92"/>
      <c r="E9" s="93"/>
    </row>
    <row r="10" spans="3:5" ht="15">
      <c r="C10" s="18" t="s">
        <v>26</v>
      </c>
      <c r="D10" s="84"/>
      <c r="E10" s="85"/>
    </row>
    <row r="11" spans="3:5" ht="15">
      <c r="C11" s="18" t="s">
        <v>33</v>
      </c>
      <c r="D11" s="84"/>
      <c r="E11" s="85"/>
    </row>
    <row r="12" spans="3:5" ht="15">
      <c r="C12" s="18" t="s">
        <v>34</v>
      </c>
      <c r="D12" s="84"/>
      <c r="E12" s="85"/>
    </row>
    <row r="13" spans="3:5" ht="15">
      <c r="C13" s="18" t="s">
        <v>35</v>
      </c>
      <c r="D13" s="84"/>
      <c r="E13" s="85"/>
    </row>
    <row r="14" spans="3:5" ht="15">
      <c r="C14" s="18" t="s">
        <v>36</v>
      </c>
      <c r="D14" s="84"/>
      <c r="E14" s="85"/>
    </row>
    <row r="15" spans="3:5" ht="15">
      <c r="C15" s="18" t="s">
        <v>37</v>
      </c>
      <c r="D15" s="84"/>
      <c r="E15" s="85"/>
    </row>
    <row r="16" spans="3:5" ht="15">
      <c r="C16" s="18" t="s">
        <v>38</v>
      </c>
      <c r="D16" s="84"/>
      <c r="E16" s="85"/>
    </row>
    <row r="17" spans="4:5" ht="15">
      <c r="D17" s="9"/>
      <c r="E17" s="20"/>
    </row>
    <row r="18" spans="2:5" ht="15" customHeight="1">
      <c r="B18" s="40" t="s">
        <v>1</v>
      </c>
      <c r="C18" s="91" t="s">
        <v>48</v>
      </c>
      <c r="D18" s="91"/>
      <c r="E18" s="91"/>
    </row>
    <row r="19" spans="3:5" ht="21" customHeight="1">
      <c r="C19" s="5" t="s">
        <v>16</v>
      </c>
      <c r="D19" s="36" t="s">
        <v>60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3:5" s="69" customFormat="1" ht="15">
      <c r="C22" s="68" t="s">
        <v>75</v>
      </c>
      <c r="D22" s="21">
        <f>'część (3)'!H$6</f>
        <v>0</v>
      </c>
      <c r="E22" s="22"/>
    </row>
    <row r="23" spans="3:5" s="71" customFormat="1" ht="15">
      <c r="C23" s="74" t="s">
        <v>81</v>
      </c>
      <c r="D23" s="21">
        <f>'część (4)'!H$6</f>
        <v>0</v>
      </c>
      <c r="E23" s="22"/>
    </row>
    <row r="24" spans="4:5" s="55" customFormat="1" ht="15">
      <c r="D24" s="60"/>
      <c r="E24" s="22"/>
    </row>
    <row r="25" spans="3:5" ht="18.75" customHeight="1">
      <c r="C25" s="95" t="s">
        <v>63</v>
      </c>
      <c r="D25" s="95"/>
      <c r="E25" s="95"/>
    </row>
    <row r="26" spans="2:5" ht="72.75" customHeight="1">
      <c r="B26" s="40" t="s">
        <v>2</v>
      </c>
      <c r="C26" s="91" t="s">
        <v>68</v>
      </c>
      <c r="D26" s="91"/>
      <c r="E26" s="91"/>
    </row>
    <row r="27" spans="2:5" ht="21" customHeight="1">
      <c r="B27" s="40" t="s">
        <v>3</v>
      </c>
      <c r="C27" s="96" t="s">
        <v>49</v>
      </c>
      <c r="D27" s="91"/>
      <c r="E27" s="97"/>
    </row>
    <row r="28" spans="2:5" ht="33" customHeight="1">
      <c r="B28" s="40" t="s">
        <v>4</v>
      </c>
      <c r="C28" s="77" t="s">
        <v>78</v>
      </c>
      <c r="D28" s="77"/>
      <c r="E28" s="77"/>
    </row>
    <row r="29" spans="2:5" ht="17.25" customHeight="1">
      <c r="B29" s="40" t="s">
        <v>25</v>
      </c>
      <c r="C29" s="23" t="s">
        <v>55</v>
      </c>
      <c r="D29" s="23"/>
      <c r="E29" s="23"/>
    </row>
    <row r="30" spans="3:5" ht="93.75" customHeight="1">
      <c r="C30" s="24" t="s">
        <v>54</v>
      </c>
      <c r="D30" s="98" t="s">
        <v>61</v>
      </c>
      <c r="E30" s="98"/>
    </row>
    <row r="31" spans="3:5" ht="20.25" customHeight="1">
      <c r="C31" s="25"/>
      <c r="D31" s="25" t="s">
        <v>53</v>
      </c>
      <c r="E31" s="23"/>
    </row>
    <row r="32" spans="2:5" s="26" customFormat="1" ht="58.5" customHeight="1">
      <c r="B32" s="26" t="s">
        <v>29</v>
      </c>
      <c r="C32" s="87" t="s">
        <v>82</v>
      </c>
      <c r="D32" s="87"/>
      <c r="E32" s="87"/>
    </row>
    <row r="33" spans="2:5" ht="36" customHeight="1">
      <c r="B33" s="26" t="s">
        <v>5</v>
      </c>
      <c r="C33" s="86" t="s">
        <v>50</v>
      </c>
      <c r="D33" s="86"/>
      <c r="E33" s="86"/>
    </row>
    <row r="34" spans="2:5" ht="21" customHeight="1">
      <c r="B34" s="26" t="s">
        <v>6</v>
      </c>
      <c r="C34" s="94" t="s">
        <v>51</v>
      </c>
      <c r="D34" s="94"/>
      <c r="E34" s="94"/>
    </row>
    <row r="35" spans="2:5" ht="39" customHeight="1">
      <c r="B35" s="26" t="s">
        <v>47</v>
      </c>
      <c r="C35" s="86" t="s">
        <v>52</v>
      </c>
      <c r="D35" s="86"/>
      <c r="E35" s="86"/>
    </row>
    <row r="36" spans="2:5" ht="97.5" customHeight="1">
      <c r="B36" s="26" t="s">
        <v>56</v>
      </c>
      <c r="C36" s="86" t="s">
        <v>62</v>
      </c>
      <c r="D36" s="86"/>
      <c r="E36" s="86"/>
    </row>
    <row r="37" spans="2:5" ht="18" customHeight="1">
      <c r="B37" s="40" t="s">
        <v>57</v>
      </c>
      <c r="C37" s="41" t="s">
        <v>7</v>
      </c>
      <c r="D37" s="39"/>
      <c r="E37" s="40"/>
    </row>
    <row r="38" spans="2:5" ht="18" customHeight="1">
      <c r="B38" s="27"/>
      <c r="C38" s="78" t="s">
        <v>18</v>
      </c>
      <c r="D38" s="79"/>
      <c r="E38" s="80"/>
    </row>
    <row r="39" spans="3:5" ht="18" customHeight="1">
      <c r="C39" s="78" t="s">
        <v>8</v>
      </c>
      <c r="D39" s="80"/>
      <c r="E39" s="38"/>
    </row>
    <row r="40" spans="3:5" ht="18" customHeight="1">
      <c r="C40" s="82"/>
      <c r="D40" s="83"/>
      <c r="E40" s="38"/>
    </row>
    <row r="41" spans="3:5" ht="18" customHeight="1">
      <c r="C41" s="82"/>
      <c r="D41" s="83"/>
      <c r="E41" s="38"/>
    </row>
    <row r="42" spans="3:5" ht="18" customHeight="1">
      <c r="C42" s="82"/>
      <c r="D42" s="83"/>
      <c r="E42" s="38"/>
    </row>
    <row r="43" spans="3:5" ht="18" customHeight="1">
      <c r="C43" s="28" t="s">
        <v>10</v>
      </c>
      <c r="D43" s="28"/>
      <c r="E43" s="13"/>
    </row>
    <row r="44" spans="3:5" ht="18" customHeight="1">
      <c r="C44" s="78" t="s">
        <v>19</v>
      </c>
      <c r="D44" s="79"/>
      <c r="E44" s="80"/>
    </row>
    <row r="45" spans="3:5" ht="18" customHeight="1">
      <c r="C45" s="29" t="s">
        <v>8</v>
      </c>
      <c r="D45" s="37" t="s">
        <v>9</v>
      </c>
      <c r="E45" s="30" t="s">
        <v>11</v>
      </c>
    </row>
    <row r="46" spans="3:5" ht="18" customHeight="1">
      <c r="C46" s="31"/>
      <c r="D46" s="37"/>
      <c r="E46" s="32"/>
    </row>
    <row r="47" spans="3:5" ht="18" customHeight="1">
      <c r="C47" s="31"/>
      <c r="D47" s="37"/>
      <c r="E47" s="32"/>
    </row>
    <row r="48" spans="3:5" ht="18" customHeight="1">
      <c r="C48" s="28"/>
      <c r="D48" s="28"/>
      <c r="E48" s="13"/>
    </row>
    <row r="49" spans="3:5" ht="18" customHeight="1">
      <c r="C49" s="78" t="s">
        <v>20</v>
      </c>
      <c r="D49" s="79"/>
      <c r="E49" s="80"/>
    </row>
    <row r="50" spans="3:5" ht="18" customHeight="1">
      <c r="C50" s="78" t="s">
        <v>12</v>
      </c>
      <c r="D50" s="80"/>
      <c r="E50" s="38"/>
    </row>
    <row r="51" spans="3:5" ht="18" customHeight="1">
      <c r="C51" s="81"/>
      <c r="D51" s="81"/>
      <c r="E51" s="38"/>
    </row>
    <row r="52" spans="3:5" ht="34.5" customHeight="1">
      <c r="C52" s="42"/>
      <c r="D52" s="33"/>
      <c r="E52" s="33"/>
    </row>
    <row r="53" spans="3:5" ht="21" customHeight="1">
      <c r="C53" s="89"/>
      <c r="D53" s="90"/>
      <c r="E53" s="90"/>
    </row>
  </sheetData>
  <sheetProtection/>
  <mergeCells count="31">
    <mergeCell ref="C26:E26"/>
    <mergeCell ref="D9:E9"/>
    <mergeCell ref="D10:E10"/>
    <mergeCell ref="C34:E34"/>
    <mergeCell ref="C18:E18"/>
    <mergeCell ref="C25:E25"/>
    <mergeCell ref="C27:E27"/>
    <mergeCell ref="D30:E30"/>
    <mergeCell ref="C53:E53"/>
    <mergeCell ref="C35:E35"/>
    <mergeCell ref="C38:E38"/>
    <mergeCell ref="C41:D41"/>
    <mergeCell ref="C42:D42"/>
    <mergeCell ref="C44:E44"/>
    <mergeCell ref="C36:E36"/>
    <mergeCell ref="D12:E12"/>
    <mergeCell ref="D15:E15"/>
    <mergeCell ref="C33:E33"/>
    <mergeCell ref="C32:E32"/>
    <mergeCell ref="D16:E16"/>
    <mergeCell ref="D6:E6"/>
    <mergeCell ref="D13:E13"/>
    <mergeCell ref="D11:E11"/>
    <mergeCell ref="D14:E14"/>
    <mergeCell ref="D8:E8"/>
    <mergeCell ref="C28:E28"/>
    <mergeCell ref="C49:E49"/>
    <mergeCell ref="C51:D51"/>
    <mergeCell ref="C39:D39"/>
    <mergeCell ref="C40:D40"/>
    <mergeCell ref="C50:D5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90" zoomScaleSheetLayoutView="100" zoomScalePageLayoutView="85" workbookViewId="0" topLeftCell="A1">
      <selection activeCell="D11" sqref="D11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34.1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DFP.271.107.2024.KSK</v>
      </c>
      <c r="N1" s="7" t="s">
        <v>59</v>
      </c>
      <c r="S1" s="3"/>
      <c r="T1" s="3"/>
    </row>
    <row r="2" spans="7:9" ht="15">
      <c r="G2" s="96"/>
      <c r="H2" s="96"/>
      <c r="I2" s="96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99">
        <f>SUM(N11:N11)</f>
        <v>0</v>
      </c>
      <c r="I6" s="100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51" customHeight="1">
      <c r="A11" s="52" t="s">
        <v>1</v>
      </c>
      <c r="B11" s="56" t="s">
        <v>84</v>
      </c>
      <c r="C11" s="56" t="s">
        <v>85</v>
      </c>
      <c r="D11" s="56" t="s">
        <v>86</v>
      </c>
      <c r="E11" s="57">
        <v>170</v>
      </c>
      <c r="F11" s="61" t="s">
        <v>87</v>
      </c>
      <c r="G11" s="34" t="s">
        <v>46</v>
      </c>
      <c r="H11" s="34"/>
      <c r="I11" s="34"/>
      <c r="J11" s="34" t="s">
        <v>69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0" ht="19.5" customHeight="1">
      <c r="A12" s="91" t="s">
        <v>73</v>
      </c>
      <c r="B12" s="91"/>
      <c r="C12" s="91"/>
      <c r="D12" s="91"/>
      <c r="E12" s="91"/>
      <c r="F12" s="91"/>
      <c r="G12" s="91"/>
      <c r="H12" s="91"/>
      <c r="I12" s="91"/>
      <c r="J12" s="91"/>
    </row>
    <row r="13" s="91" customFormat="1" ht="19.5" customHeight="1">
      <c r="A13" s="91" t="s">
        <v>83</v>
      </c>
    </row>
    <row r="14" s="96" customFormat="1" ht="22.5" customHeight="1"/>
  </sheetData>
  <sheetProtection/>
  <mergeCells count="5">
    <mergeCell ref="G2:I2"/>
    <mergeCell ref="H6:I6"/>
    <mergeCell ref="A12:J12"/>
    <mergeCell ref="A14:IV14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Normal="90" zoomScaleSheetLayoutView="100" zoomScalePageLayoutView="85" workbookViewId="0" topLeftCell="A1">
      <selection activeCell="F18" sqref="F18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24.375" style="49" customWidth="1"/>
    <col min="4" max="4" width="24.87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DFP.271.107.2024.KSK</v>
      </c>
      <c r="N1" s="7" t="s">
        <v>59</v>
      </c>
      <c r="S1" s="3"/>
      <c r="T1" s="3"/>
    </row>
    <row r="2" spans="7:9" ht="15">
      <c r="G2" s="96"/>
      <c r="H2" s="96"/>
      <c r="I2" s="96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99">
        <f>SUM(N11:N11)</f>
        <v>0</v>
      </c>
      <c r="I6" s="100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76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7.25" customHeight="1">
      <c r="A11" s="52" t="s">
        <v>1</v>
      </c>
      <c r="B11" s="58" t="s">
        <v>88</v>
      </c>
      <c r="C11" s="58" t="s">
        <v>89</v>
      </c>
      <c r="D11" s="58" t="s">
        <v>90</v>
      </c>
      <c r="E11" s="59">
        <v>200</v>
      </c>
      <c r="F11" s="61" t="s">
        <v>87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96" customFormat="1" ht="18" customHeight="1">
      <c r="A12" s="96" t="s">
        <v>74</v>
      </c>
    </row>
    <row r="13" s="96" customFormat="1" ht="15"/>
    <row r="14" s="96" customFormat="1" ht="15" customHeight="1"/>
  </sheetData>
  <sheetProtection/>
  <mergeCells count="5">
    <mergeCell ref="G2:I2"/>
    <mergeCell ref="H6:I6"/>
    <mergeCell ref="A13:IV13"/>
    <mergeCell ref="A12:IV12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Normal="90" zoomScaleSheetLayoutView="90" zoomScalePageLayoutView="85" workbookViewId="0" topLeftCell="A1">
      <selection activeCell="G15" sqref="G15"/>
    </sheetView>
  </sheetViews>
  <sheetFormatPr defaultColWidth="9.00390625" defaultRowHeight="12.75"/>
  <cols>
    <col min="1" max="1" width="5.375" style="62" customWidth="1"/>
    <col min="2" max="2" width="33.75390625" style="62" customWidth="1"/>
    <col min="3" max="3" width="21.125" style="62" customWidth="1"/>
    <col min="4" max="4" width="38.75390625" style="62" customWidth="1"/>
    <col min="5" max="5" width="8.375" style="4" customWidth="1"/>
    <col min="6" max="6" width="13.75390625" style="62" customWidth="1"/>
    <col min="7" max="7" width="36.125" style="62" customWidth="1"/>
    <col min="8" max="8" width="31.00390625" style="62" customWidth="1"/>
    <col min="9" max="9" width="19.25390625" style="62" customWidth="1"/>
    <col min="10" max="10" width="26.75390625" style="62" customWidth="1"/>
    <col min="11" max="12" width="16.125" style="62" customWidth="1"/>
    <col min="13" max="13" width="17.125" style="62" customWidth="1"/>
    <col min="14" max="14" width="18.625" style="62" customWidth="1"/>
    <col min="15" max="15" width="8.00390625" style="62" customWidth="1"/>
    <col min="16" max="16" width="15.875" style="62" customWidth="1"/>
    <col min="17" max="17" width="15.875" style="8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3" t="str">
        <f>'formularz oferty'!D4</f>
        <v>DFP.271.107.2024.KSK</v>
      </c>
      <c r="N1" s="7" t="s">
        <v>59</v>
      </c>
      <c r="S1" s="3"/>
      <c r="T1" s="3"/>
    </row>
    <row r="2" spans="7:9" ht="15">
      <c r="G2" s="96"/>
      <c r="H2" s="96"/>
      <c r="I2" s="96"/>
    </row>
    <row r="3" ht="15">
      <c r="N3" s="7" t="s">
        <v>42</v>
      </c>
    </row>
    <row r="4" spans="2:17" ht="15">
      <c r="B4" s="67" t="s">
        <v>13</v>
      </c>
      <c r="C4" s="65">
        <v>3</v>
      </c>
      <c r="D4" s="9"/>
      <c r="E4" s="10"/>
      <c r="F4" s="63"/>
      <c r="G4" s="11" t="s">
        <v>17</v>
      </c>
      <c r="H4" s="63"/>
      <c r="I4" s="9"/>
      <c r="J4" s="63"/>
      <c r="K4" s="63"/>
      <c r="L4" s="63"/>
      <c r="M4" s="63"/>
      <c r="N4" s="63"/>
      <c r="Q4" s="62"/>
    </row>
    <row r="5" spans="2:17" ht="15">
      <c r="B5" s="67"/>
      <c r="C5" s="9"/>
      <c r="D5" s="9"/>
      <c r="E5" s="10"/>
      <c r="F5" s="63"/>
      <c r="G5" s="11"/>
      <c r="H5" s="63"/>
      <c r="I5" s="9"/>
      <c r="J5" s="63"/>
      <c r="K5" s="63"/>
      <c r="L5" s="63"/>
      <c r="M5" s="63"/>
      <c r="N5" s="63"/>
      <c r="Q5" s="62"/>
    </row>
    <row r="6" spans="1:17" ht="15">
      <c r="A6" s="67"/>
      <c r="B6" s="67"/>
      <c r="C6" s="12"/>
      <c r="D6" s="12"/>
      <c r="E6" s="13"/>
      <c r="F6" s="63"/>
      <c r="G6" s="64" t="s">
        <v>0</v>
      </c>
      <c r="H6" s="99">
        <f>SUM(N11:N11)</f>
        <v>0</v>
      </c>
      <c r="I6" s="100"/>
      <c r="Q6" s="62"/>
    </row>
    <row r="7" spans="1:17" ht="15">
      <c r="A7" s="67"/>
      <c r="C7" s="63"/>
      <c r="D7" s="63"/>
      <c r="E7" s="13"/>
      <c r="F7" s="63"/>
      <c r="G7" s="63"/>
      <c r="H7" s="63"/>
      <c r="I7" s="63"/>
      <c r="J7" s="63"/>
      <c r="K7" s="63"/>
      <c r="L7" s="63"/>
      <c r="Q7" s="62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7"/>
      <c r="E9" s="2"/>
      <c r="Q9" s="62"/>
    </row>
    <row r="10" spans="1:14" s="67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51" customHeight="1">
      <c r="A11" s="66" t="s">
        <v>1</v>
      </c>
      <c r="B11" s="58" t="s">
        <v>92</v>
      </c>
      <c r="C11" s="58" t="s">
        <v>93</v>
      </c>
      <c r="D11" s="58" t="s">
        <v>94</v>
      </c>
      <c r="E11" s="59">
        <v>25</v>
      </c>
      <c r="F11" s="61" t="s">
        <v>91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96" customFormat="1" ht="18" customHeight="1">
      <c r="A12" s="96" t="s">
        <v>74</v>
      </c>
    </row>
    <row r="13" s="96" customFormat="1" ht="18" customHeight="1"/>
    <row r="14" s="70" customFormat="1" ht="19.5" customHeight="1"/>
    <row r="15" s="70" customFormat="1" ht="15"/>
  </sheetData>
  <sheetProtection/>
  <mergeCells count="4">
    <mergeCell ref="G2:I2"/>
    <mergeCell ref="H6:I6"/>
    <mergeCell ref="A12:IV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90" zoomScaleNormal="90" zoomScaleSheetLayoutView="90" zoomScalePageLayoutView="85" workbookViewId="0" topLeftCell="A1">
      <selection activeCell="H6" sqref="H6:I6"/>
    </sheetView>
  </sheetViews>
  <sheetFormatPr defaultColWidth="9.00390625" defaultRowHeight="12.75"/>
  <cols>
    <col min="1" max="1" width="5.375" style="76" customWidth="1"/>
    <col min="2" max="2" width="33.75390625" style="76" customWidth="1"/>
    <col min="3" max="3" width="21.125" style="76" customWidth="1"/>
    <col min="4" max="4" width="38.75390625" style="76" customWidth="1"/>
    <col min="5" max="5" width="8.375" style="4" customWidth="1"/>
    <col min="6" max="6" width="13.75390625" style="76" customWidth="1"/>
    <col min="7" max="7" width="36.125" style="76" customWidth="1"/>
    <col min="8" max="8" width="31.00390625" style="76" customWidth="1"/>
    <col min="9" max="9" width="19.25390625" style="76" customWidth="1"/>
    <col min="10" max="10" width="26.75390625" style="76" customWidth="1"/>
    <col min="11" max="12" width="16.125" style="76" customWidth="1"/>
    <col min="13" max="13" width="17.125" style="76" customWidth="1"/>
    <col min="14" max="14" width="18.625" style="76" customWidth="1"/>
    <col min="15" max="15" width="8.00390625" style="76" customWidth="1"/>
    <col min="16" max="16" width="15.875" style="76" customWidth="1"/>
    <col min="17" max="17" width="15.875" style="8" customWidth="1"/>
    <col min="18" max="18" width="15.875" style="76" customWidth="1"/>
    <col min="19" max="20" width="14.25390625" style="76" customWidth="1"/>
    <col min="21" max="21" width="15.25390625" style="76" customWidth="1"/>
    <col min="22" max="16384" width="9.125" style="76" customWidth="1"/>
  </cols>
  <sheetData>
    <row r="1" spans="2:20" ht="15">
      <c r="B1" s="3" t="str">
        <f>'formularz oferty'!D4</f>
        <v>DFP.271.107.2024.KSK</v>
      </c>
      <c r="N1" s="7" t="s">
        <v>59</v>
      </c>
      <c r="S1" s="3"/>
      <c r="T1" s="3"/>
    </row>
    <row r="2" spans="7:9" ht="15">
      <c r="G2" s="96"/>
      <c r="H2" s="96"/>
      <c r="I2" s="96"/>
    </row>
    <row r="3" ht="15">
      <c r="N3" s="7" t="s">
        <v>42</v>
      </c>
    </row>
    <row r="4" spans="2:17" ht="15">
      <c r="B4" s="75" t="s">
        <v>13</v>
      </c>
      <c r="C4" s="73">
        <v>4</v>
      </c>
      <c r="D4" s="9"/>
      <c r="E4" s="10"/>
      <c r="F4" s="71"/>
      <c r="G4" s="11" t="s">
        <v>17</v>
      </c>
      <c r="H4" s="71"/>
      <c r="I4" s="9"/>
      <c r="J4" s="71"/>
      <c r="K4" s="71"/>
      <c r="L4" s="71"/>
      <c r="M4" s="71"/>
      <c r="N4" s="71"/>
      <c r="Q4" s="76"/>
    </row>
    <row r="5" spans="2:17" ht="15">
      <c r="B5" s="75"/>
      <c r="C5" s="9"/>
      <c r="D5" s="9"/>
      <c r="E5" s="10"/>
      <c r="F5" s="71"/>
      <c r="G5" s="11"/>
      <c r="H5" s="71"/>
      <c r="I5" s="9"/>
      <c r="J5" s="71"/>
      <c r="K5" s="71"/>
      <c r="L5" s="71"/>
      <c r="M5" s="71"/>
      <c r="N5" s="71"/>
      <c r="Q5" s="76"/>
    </row>
    <row r="6" spans="1:17" ht="15">
      <c r="A6" s="75"/>
      <c r="B6" s="75"/>
      <c r="C6" s="12"/>
      <c r="D6" s="12"/>
      <c r="E6" s="13"/>
      <c r="F6" s="71"/>
      <c r="G6" s="72" t="s">
        <v>0</v>
      </c>
      <c r="H6" s="99">
        <f>SUM(N11:N15)</f>
        <v>0</v>
      </c>
      <c r="I6" s="100"/>
      <c r="Q6" s="76"/>
    </row>
    <row r="7" spans="1:17" ht="15">
      <c r="A7" s="75"/>
      <c r="C7" s="71"/>
      <c r="D7" s="71"/>
      <c r="E7" s="13"/>
      <c r="F7" s="71"/>
      <c r="G7" s="71"/>
      <c r="H7" s="71"/>
      <c r="I7" s="71"/>
      <c r="J7" s="71"/>
      <c r="K7" s="71"/>
      <c r="L7" s="71"/>
      <c r="Q7" s="76"/>
    </row>
    <row r="8" spans="1:17" ht="15">
      <c r="A8" s="7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6"/>
    </row>
    <row r="9" spans="2:17" ht="15">
      <c r="B9" s="75"/>
      <c r="E9" s="2"/>
      <c r="Q9" s="76"/>
    </row>
    <row r="10" spans="1:14" s="75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3.5" customHeight="1">
      <c r="A11" s="74" t="s">
        <v>1</v>
      </c>
      <c r="B11" s="58" t="s">
        <v>95</v>
      </c>
      <c r="C11" s="58" t="s">
        <v>100</v>
      </c>
      <c r="D11" s="58" t="s">
        <v>104</v>
      </c>
      <c r="E11" s="59">
        <v>9000</v>
      </c>
      <c r="F11" s="61" t="s">
        <v>79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4" ht="43.5" customHeight="1">
      <c r="A12" s="74" t="s">
        <v>2</v>
      </c>
      <c r="B12" s="58" t="s">
        <v>96</v>
      </c>
      <c r="C12" s="58" t="s">
        <v>93</v>
      </c>
      <c r="D12" s="58" t="s">
        <v>104</v>
      </c>
      <c r="E12" s="59">
        <v>4500</v>
      </c>
      <c r="F12" s="61" t="s">
        <v>79</v>
      </c>
      <c r="G12" s="34" t="s">
        <v>46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1">
        <f>ROUND(L12*ROUND(M12,2),2)</f>
        <v>0</v>
      </c>
    </row>
    <row r="13" spans="1:14" ht="43.5" customHeight="1">
      <c r="A13" s="74" t="s">
        <v>3</v>
      </c>
      <c r="B13" s="58" t="s">
        <v>97</v>
      </c>
      <c r="C13" s="58" t="s">
        <v>101</v>
      </c>
      <c r="D13" s="58" t="s">
        <v>104</v>
      </c>
      <c r="E13" s="59">
        <v>900</v>
      </c>
      <c r="F13" s="61" t="s">
        <v>79</v>
      </c>
      <c r="G13" s="34" t="s">
        <v>46</v>
      </c>
      <c r="H13" s="34"/>
      <c r="I13" s="34"/>
      <c r="J13" s="35"/>
      <c r="K13" s="34"/>
      <c r="L13" s="34" t="str">
        <f>IF(K13=0,"0,00",IF(K13&gt;0,ROUND(E13/K13,2)))</f>
        <v>0,00</v>
      </c>
      <c r="M13" s="34"/>
      <c r="N13" s="1">
        <f>ROUND(L13*ROUND(M13,2),2)</f>
        <v>0</v>
      </c>
    </row>
    <row r="14" spans="1:14" ht="43.5" customHeight="1">
      <c r="A14" s="74" t="s">
        <v>4</v>
      </c>
      <c r="B14" s="58" t="s">
        <v>98</v>
      </c>
      <c r="C14" s="58" t="s">
        <v>102</v>
      </c>
      <c r="D14" s="58" t="s">
        <v>105</v>
      </c>
      <c r="E14" s="59">
        <v>500</v>
      </c>
      <c r="F14" s="61" t="s">
        <v>79</v>
      </c>
      <c r="G14" s="34" t="s">
        <v>46</v>
      </c>
      <c r="H14" s="34"/>
      <c r="I14" s="34"/>
      <c r="J14" s="35"/>
      <c r="K14" s="34"/>
      <c r="L14" s="34" t="str">
        <f>IF(K14=0,"0,00",IF(K14&gt;0,ROUND(E14/K14,2)))</f>
        <v>0,00</v>
      </c>
      <c r="M14" s="34"/>
      <c r="N14" s="1">
        <f>ROUND(L14*ROUND(M14,2),2)</f>
        <v>0</v>
      </c>
    </row>
    <row r="15" spans="1:14" ht="43.5" customHeight="1">
      <c r="A15" s="74" t="s">
        <v>25</v>
      </c>
      <c r="B15" s="58" t="s">
        <v>99</v>
      </c>
      <c r="C15" s="58" t="s">
        <v>103</v>
      </c>
      <c r="D15" s="58" t="s">
        <v>106</v>
      </c>
      <c r="E15" s="59">
        <v>240</v>
      </c>
      <c r="F15" s="61" t="s">
        <v>79</v>
      </c>
      <c r="G15" s="34" t="s">
        <v>46</v>
      </c>
      <c r="H15" s="34"/>
      <c r="I15" s="34"/>
      <c r="J15" s="35"/>
      <c r="K15" s="34"/>
      <c r="L15" s="34" t="str">
        <f>IF(K15=0,"0,00",IF(K15&gt;0,ROUND(E15/K15,2)))</f>
        <v>0,00</v>
      </c>
      <c r="M15" s="34"/>
      <c r="N15" s="1">
        <f>ROUND(L15*ROUND(M15,2),2)</f>
        <v>0</v>
      </c>
    </row>
    <row r="16" s="96" customFormat="1" ht="18" customHeight="1">
      <c r="A16" s="96" t="s">
        <v>74</v>
      </c>
    </row>
    <row r="17" s="96" customFormat="1" ht="18" customHeight="1"/>
    <row r="18" s="70" customFormat="1" ht="19.5" customHeight="1"/>
    <row r="19" s="70" customFormat="1" ht="15"/>
  </sheetData>
  <sheetProtection/>
  <mergeCells count="4">
    <mergeCell ref="G2:I2"/>
    <mergeCell ref="H6:I6"/>
    <mergeCell ref="A16:IV16"/>
    <mergeCell ref="A17:IV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2024-06-26T08:57:53Z</dcterms:modified>
  <cp:category/>
  <cp:version/>
  <cp:contentType/>
  <cp:contentStatus/>
</cp:coreProperties>
</file>