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E:\Zadobrze\"/>
    </mc:Choice>
  </mc:AlternateContent>
  <xr:revisionPtr revIDLastSave="0" documentId="13_ncr:1_{919FCC36-3814-4F57-9EF2-71F298AE9166}" xr6:coauthVersionLast="36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Kosztorys OFERTOWY" sheetId="2" r:id="rId1"/>
    <sheet name="Strona TYT." sheetId="3" r:id="rId2"/>
  </sheets>
  <definedNames>
    <definedName name="_xlnm.Print_Area" localSheetId="0">'Kosztorys OFERTOWY'!$B$2:$H$171</definedName>
    <definedName name="_xlnm.Print_Area" localSheetId="1">'Strona TYT.'!$B$3:$E$27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5" i="2" l="1"/>
  <c r="H106" i="2"/>
  <c r="H107" i="2"/>
  <c r="H108" i="2"/>
  <c r="H93" i="2"/>
  <c r="H94" i="2"/>
  <c r="H95" i="2"/>
  <c r="H96" i="2"/>
  <c r="H81" i="2"/>
  <c r="H82" i="2"/>
  <c r="H83" i="2"/>
  <c r="H84" i="2"/>
  <c r="H64" i="2"/>
  <c r="H65" i="2"/>
  <c r="H66" i="2"/>
  <c r="H67" i="2"/>
  <c r="H52" i="2"/>
  <c r="H53" i="2"/>
  <c r="H54" i="2"/>
  <c r="H55" i="2"/>
  <c r="H40" i="2"/>
  <c r="H41" i="2"/>
  <c r="H42" i="2"/>
  <c r="H43" i="2"/>
  <c r="H17" i="2"/>
  <c r="H18" i="2"/>
  <c r="H19" i="2"/>
  <c r="H20" i="2"/>
  <c r="H16" i="2"/>
  <c r="H168" i="2" l="1"/>
  <c r="H157" i="2" l="1"/>
  <c r="H158" i="2"/>
  <c r="H159" i="2"/>
  <c r="H160" i="2"/>
  <c r="H161" i="2"/>
  <c r="H162" i="2"/>
  <c r="H163" i="2"/>
  <c r="H164" i="2"/>
  <c r="H165" i="2"/>
  <c r="H166" i="2"/>
  <c r="H156" i="2"/>
  <c r="H144" i="2"/>
  <c r="H145" i="2"/>
  <c r="H146" i="2"/>
  <c r="H147" i="2"/>
  <c r="H148" i="2"/>
  <c r="H149" i="2"/>
  <c r="H150" i="2"/>
  <c r="H151" i="2"/>
  <c r="H152" i="2"/>
  <c r="H153" i="2"/>
  <c r="H154" i="2"/>
  <c r="H143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24" i="2"/>
  <c r="H117" i="2"/>
  <c r="H118" i="2"/>
  <c r="H119" i="2"/>
  <c r="H120" i="2"/>
  <c r="H121" i="2"/>
  <c r="H116" i="2"/>
  <c r="H112" i="2"/>
  <c r="H113" i="2"/>
  <c r="H114" i="2"/>
  <c r="H111" i="2"/>
  <c r="H99" i="2"/>
  <c r="H100" i="2"/>
  <c r="H101" i="2"/>
  <c r="H102" i="2"/>
  <c r="H103" i="2"/>
  <c r="H104" i="2"/>
  <c r="H98" i="2"/>
  <c r="H87" i="2"/>
  <c r="H88" i="2"/>
  <c r="H89" i="2"/>
  <c r="H90" i="2"/>
  <c r="H91" i="2"/>
  <c r="H92" i="2"/>
  <c r="H86" i="2"/>
  <c r="H76" i="2"/>
  <c r="H77" i="2"/>
  <c r="H78" i="2"/>
  <c r="H79" i="2"/>
  <c r="H80" i="2"/>
  <c r="H75" i="2"/>
  <c r="H70" i="2"/>
  <c r="H71" i="2"/>
  <c r="H72" i="2"/>
  <c r="H69" i="2"/>
  <c r="H58" i="2"/>
  <c r="H59" i="2"/>
  <c r="H60" i="2"/>
  <c r="H61" i="2"/>
  <c r="H62" i="2"/>
  <c r="H63" i="2"/>
  <c r="H57" i="2"/>
  <c r="H46" i="2"/>
  <c r="H47" i="2"/>
  <c r="H48" i="2"/>
  <c r="H49" i="2"/>
  <c r="H50" i="2"/>
  <c r="H51" i="2"/>
  <c r="H45" i="2"/>
  <c r="H39" i="2"/>
  <c r="H36" i="2"/>
  <c r="H37" i="2"/>
  <c r="H38" i="2"/>
  <c r="H34" i="2"/>
  <c r="H35" i="2"/>
  <c r="H33" i="2"/>
  <c r="H23" i="2"/>
  <c r="H24" i="2"/>
  <c r="H25" i="2"/>
  <c r="H26" i="2"/>
  <c r="H27" i="2"/>
  <c r="H28" i="2"/>
  <c r="H29" i="2"/>
  <c r="H30" i="2"/>
  <c r="H31" i="2"/>
  <c r="H22" i="2"/>
  <c r="H8" i="2"/>
  <c r="H9" i="2"/>
  <c r="H10" i="2"/>
  <c r="H11" i="2"/>
  <c r="H12" i="2"/>
  <c r="H13" i="2"/>
  <c r="H14" i="2"/>
  <c r="H15" i="2"/>
  <c r="H7" i="2"/>
  <c r="H169" i="2" l="1"/>
  <c r="H170" i="2" s="1"/>
  <c r="H171" i="2" s="1"/>
  <c r="E13" i="3" s="1"/>
  <c r="E11" i="3" l="1"/>
  <c r="E12" i="3"/>
</calcChain>
</file>

<file path=xl/sharedStrings.xml><?xml version="1.0" encoding="utf-8"?>
<sst xmlns="http://schemas.openxmlformats.org/spreadsheetml/2006/main" count="640" uniqueCount="361">
  <si>
    <t>L.p.</t>
  </si>
  <si>
    <t>Opis</t>
  </si>
  <si>
    <t>Jedn. Miary</t>
  </si>
  <si>
    <t>Ilość</t>
  </si>
  <si>
    <t>m2</t>
  </si>
  <si>
    <t>Wartość podatku VAT</t>
  </si>
  <si>
    <t>Wartość kosztorysowa robót z podatkiem VAT - brutto</t>
  </si>
  <si>
    <t>Wartość kosztorysowa robót bez podatku VAT - netto</t>
  </si>
  <si>
    <t xml:space="preserve">Razem wartość zł kosztorysu netto :  </t>
  </si>
  <si>
    <t xml:space="preserve">Warttość zł podatku VAT  23 % :   </t>
  </si>
  <si>
    <t xml:space="preserve">Razem wartość zł kosztorysu brutto :   </t>
  </si>
  <si>
    <t>Sporządził :</t>
  </si>
  <si>
    <t>Cena zł (netto)</t>
  </si>
  <si>
    <t>Wartość zł 
(5 x 6)                                (netto)</t>
  </si>
  <si>
    <t>Parter</t>
  </si>
  <si>
    <t>1.1</t>
  </si>
  <si>
    <t>Kancelaria 4,90x3,05 h=2,20</t>
  </si>
  <si>
    <t>1
d.1. 1</t>
  </si>
  <si>
    <t>KNR-W 4-01
1216-01</t>
  </si>
  <si>
    <t>Zabezpieczenie podłóg, mebli oraz stolarki okiennej i drzwiowej folią</t>
  </si>
  <si>
    <t>KNR 4-01 0354-08</t>
  </si>
  <si>
    <t>Wykucie z muru ościeżnic stalowych lub krat okiennych o powierzchni ponad 2 m2 - drzwi</t>
  </si>
  <si>
    <t>KNR 2-02 1203-02
analogia</t>
  </si>
  <si>
    <t>szt</t>
  </si>
  <si>
    <t>KNR 0-14 2012-01</t>
  </si>
  <si>
    <t>KNR 2-02 1505-05</t>
  </si>
  <si>
    <t>Dwukrotne malowanie farbami emulsyjnymi powierzchni wewnętrznych - płyt gipsowych spoinowanych szpachlowanych z gruntowaniem</t>
  </si>
  <si>
    <t>KNR 2-02 2009-04</t>
  </si>
  <si>
    <t>Tynki (gładzie) jednowarstwowe wewnętrzne gr. 3 mm z gipsu szpachlowego wykonywane ręcznie na stropach na podłożu z tynku (przyjęto 40%)- analogia - napraw podłoża</t>
  </si>
  <si>
    <t>NNRNKB 202
1134-02</t>
  </si>
  <si>
    <t>KNR 2-02 1505-01</t>
  </si>
  <si>
    <t>Dwukrotne malowanie farbami emulsyjnymi powierzchni wewnętrznych - tynków gładkich bez gruntowania</t>
  </si>
  <si>
    <t>KNR 2-02 1511-07</t>
  </si>
  <si>
    <t>Dwukrotne malowanie farbą olejną lub ftalową grzejników</t>
  </si>
  <si>
    <t>m</t>
  </si>
  <si>
    <t>1.2</t>
  </si>
  <si>
    <t>Kuchnia 4,40x3,80 h=2,60</t>
  </si>
  <si>
    <t>KNR 4-01 0811-
07
analogia</t>
  </si>
  <si>
    <t>Rozebranie posadzek z płytek</t>
  </si>
  <si>
    <t>NNRNKB 202
2805-05</t>
  </si>
  <si>
    <t>Posadzki jednobarwne z płytek kamionkowych GRES o wym. 30x30 cm na zaprawie klejowej o grub. warstwy 5 mm w pomieszczeniach o pow. do 10 m2 - antypoślizgowe R-9</t>
  </si>
  <si>
    <t>NNRNKB 202
2809-04</t>
  </si>
  <si>
    <t>NNRNKB 202
2809-05</t>
  </si>
  <si>
    <t>KNR 2-02 2009-
04</t>
  </si>
  <si>
    <t>KNR 2-02 2009-
02</t>
  </si>
  <si>
    <t>Tynki (gładzie) jednowarstwowe wewnętrzne gr. 3 mm z gipsu szpachlowego wykonywane ręcznie na ścianach na podłożu z tynku  (przyjęto 40%) - analogia - napraw podłoża</t>
  </si>
  <si>
    <t>Dwukrotne malowanie farbami lateksowymi powierzchni wewnętrznych - tynków gładkich bez gruntowania</t>
  </si>
  <si>
    <t>1.3</t>
  </si>
  <si>
    <t>Tynki (gładzie) jednowarstwowe wewnętrzne gr. 3 mm z gipsu szpachlowego wykonywane ręcznie na stropach na podłożu z tynku (przyjęto 40%) - analogia - napraw podłoża</t>
  </si>
  <si>
    <t>Posadzki z tworzyw sztucznych - listwy przyścienne z polichlorku winylu- analogia - demontaż starych i montaż nowvch listew PCV</t>
  </si>
  <si>
    <t>1.4</t>
  </si>
  <si>
    <t>Pokój 3,20x3,80 h=2,60</t>
  </si>
  <si>
    <t>Tynki (gładzie) jednowarstwowe wewnętrzne gr. 3 mm z gipsu szpachlowego wykonywane ręcznie na ścianach na podłożu z tynku  (przyjęto 40%)- analogia - napraw podłoża</t>
  </si>
  <si>
    <t>Posadzki z tworzyw sztucznych - listwy przyścienne z polichlorku winylu zgrzewane - analogia - demontaż starych i montaż nowych listew PCV</t>
  </si>
  <si>
    <t>1.5</t>
  </si>
  <si>
    <t>Korytarz 1,70x3,80 h=2,60</t>
  </si>
  <si>
    <t>1.6</t>
  </si>
  <si>
    <t>Klatka schodowa</t>
  </si>
  <si>
    <t>2.1</t>
  </si>
  <si>
    <t>Klatka schodowa 1,40x2,60 h= 2,20</t>
  </si>
  <si>
    <t>Posadzki z tworzyw sztucznych • listwy przyścienne z polichlorku winylu zgrzewane - analogia • demontaż starych i montaż nowych listew PCV</t>
  </si>
  <si>
    <t>2.2</t>
  </si>
  <si>
    <t>Pokój 2,50x4,00 h=2,20</t>
  </si>
  <si>
    <t>(z.VII) Gruntowanie podłoży preparatami ''CERESIT CT 17" i "ATLAS UNI GRUNT" powierzchnie pionowe</t>
  </si>
  <si>
    <t>38,600</t>
  </si>
  <si>
    <t>Posadzki z tworzyw sztucznych listwy przyścienne z polichlorku winylu zgrzewane - analogia - demontaż starych i montaż nowych listew PCV</t>
  </si>
  <si>
    <t>2.3</t>
  </si>
  <si>
    <t>Pokój 3,80x3,90 h=2,20</t>
  </si>
  <si>
    <t>13,552</t>
  </si>
  <si>
    <t>48,700</t>
  </si>
  <si>
    <t>Dwukrotne malowanie farbą olejną lub ftalową grzejni- ków</t>
  </si>
  <si>
    <t>Piwnica</t>
  </si>
  <si>
    <t>3.1</t>
  </si>
  <si>
    <t>Wymiana okna</t>
  </si>
  <si>
    <t>Demontaż i montaż okien uchylnych jednodzielnych z
PCV o pow. do 1.0 m2 - 0,80x0,80</t>
  </si>
  <si>
    <t>3.2</t>
  </si>
  <si>
    <t>Malowanie</t>
  </si>
  <si>
    <t>Odbicie tynków wewnętrznych z zaprawy cementowo- wapiennej na ścianach, filarach, pilastrach o powierzchni odbicia do 5 m2</t>
  </si>
  <si>
    <t>Uzupełnienie tynków zwykłych wewnętrznych kat. III z zaprawy cementowo-wapiennej na ścianach i slupach prostokątnych na podłożu z cegły, pustaków ceramicznych, gazo - i pianobetonów (do 1 m2 w 1 miejscu)</t>
  </si>
  <si>
    <t>Łazienka z WC</t>
  </si>
  <si>
    <t>Demontaże i rozbiórki</t>
  </si>
  <si>
    <t>KNNR 8 0225-04</t>
  </si>
  <si>
    <t>Demontaż wanny kąpielowej</t>
  </si>
  <si>
    <t>kpl</t>
  </si>
  <si>
    <t>KNNR 8 0122-07</t>
  </si>
  <si>
    <t>Demontaż baterii wannowej z natryskiem wężowym</t>
  </si>
  <si>
    <t>KNNR 8 0225-03</t>
  </si>
  <si>
    <t>Demontaż umywalki porcelanowej</t>
  </si>
  <si>
    <t>KNNR 8 0122-05</t>
  </si>
  <si>
    <t>Demontaż baterii umywalkowej</t>
  </si>
  <si>
    <t>KNNR 8 0225-05</t>
  </si>
  <si>
    <t>Demontaż ustępu z miską porcelanową</t>
  </si>
  <si>
    <t>KNR 4-02 0233-05</t>
  </si>
  <si>
    <t>Demontaż podejścia odpływowego z rur z PCW o śr. 32- 40 mm - umywalka</t>
  </si>
  <si>
    <t>szt.</t>
  </si>
  <si>
    <t>KNR 4-02 0233-06</t>
  </si>
  <si>
    <t>Demontaż podejścia odpływowego z rur z PCW o śr. 50 mm -wanna</t>
  </si>
  <si>
    <t>KNR 4-02 0233-08</t>
  </si>
  <si>
    <t>Demontaż podejścia odpływowego z rur z PCW o śr. 110 mm - WC</t>
  </si>
  <si>
    <t>KNR 4-02 0114-02</t>
  </si>
  <si>
    <t>Demontaż rurociągu stalowego ocynkowanego - ciepła i zimna woda</t>
  </si>
  <si>
    <t>KNR 4-02 0230-07</t>
  </si>
  <si>
    <t>Demontaż rurociągu z PCW o śr. do 50 mm na ścianach budynku - kanalizacja</t>
  </si>
  <si>
    <t>KNR 4-01 0811 -07
analogia</t>
  </si>
  <si>
    <t>Rozebranie posadzki z płytek</t>
  </si>
  <si>
    <t>KNR 4-01 0804-07</t>
  </si>
  <si>
    <t>Zerwanie posadzki cementowej</t>
  </si>
  <si>
    <t>KNR 4-01 0819-15</t>
  </si>
  <si>
    <t>Rozebranie wykładziny ściennej z płytek</t>
  </si>
  <si>
    <t>KNR 4-01 0701 -05</t>
  </si>
  <si>
    <t>Odbicie tynków wewn. z zaprawy cementowo-wapiennej na ścianach,filarach,pilastrach o pow.odbicia ponad 5 m2</t>
  </si>
  <si>
    <t>KNR 4-01 0210-01
analogia</t>
  </si>
  <si>
    <t>Wykucie bruzd o przekroju do 0.023 m2 poziomych lub pionowych w elementach z betonu żwirowego</t>
  </si>
  <si>
    <t>KNR 4-01 0106-04
analogia</t>
  </si>
  <si>
    <t>Usunięcie z budynku gruzu</t>
  </si>
  <si>
    <t>m3</t>
  </si>
  <si>
    <t>KNR 4-01 0108-09</t>
  </si>
  <si>
    <t>Wywiezienie gruzu spryzmowanego samochodami skrzyniowymi na odl. do 1 km</t>
  </si>
  <si>
    <t>KNR 4-01 0108-10</t>
  </si>
  <si>
    <t>Wywiezienie gruzu spryzmowanego samochodam i skrzyniowymi + opłata za wysypisko - do 5 km
Krotność= 4</t>
  </si>
  <si>
    <t>Prace budowlane</t>
  </si>
  <si>
    <t>KNR 2-02 1106-02</t>
  </si>
  <si>
    <t>Posadzki cementowe wraz z cokolikami zatarte na gładko gr.25mm</t>
  </si>
  <si>
    <t>KNR 2-02 1106-03</t>
  </si>
  <si>
    <t>Posadzki cementowe wraz z cokolikami zatarte - pogrubienie posadzki - łącznie 5 cm 
Krotność = 2,5</t>
  </si>
  <si>
    <t>KNR 4-01 0705-04</t>
  </si>
  <si>
    <t>Wykon. pasów tynku zwyk.kat. III o szer. do 15 cm na murach z cegieł lub ścianach z betonu pokryw.bruzdy z osiatkowaniem siatka cięto-ciągnioną</t>
  </si>
  <si>
    <t>KNR 4-01 0715-02</t>
  </si>
  <si>
    <t>Tynki wewn. zwykle kat. II wykonyw. ręcznie na podł. z cegły i pustaków cegły i pustaków na ścianach o pow. Podłogi ponad 5 m2 - pod glazurę</t>
  </si>
  <si>
    <t>KNR 4-01 0322-02</t>
  </si>
  <si>
    <t>Obsadzenie kratek wentylacyjnych</t>
  </si>
  <si>
    <t>NNRNKB 202
1134-02
analogia</t>
  </si>
  <si>
    <t>KNR 2-02 0617-01
analogia</t>
  </si>
  <si>
    <t>Taśma izolacyjna Sopro (taśma uszczelniająca elastomerowa profilowana)</t>
  </si>
  <si>
    <t>KNR-W 2-02
0840-05</t>
  </si>
  <si>
    <t>Licowanie ścian płytkami z kamieni sztucznych o wym. 20x25 cm na zaprawie klejowej</t>
  </si>
  <si>
    <t>KNR-W 2-02
0840-08</t>
  </si>
  <si>
    <t>Licowanie ścian płytkami z kamieni sztucznych na zaprawie klejowej - listwy narożnikowe i zamykające</t>
  </si>
  <si>
    <t>KNR 4-01 1204-08</t>
  </si>
  <si>
    <t>Przygotowanie powierzchni pod malowanie farbami emulsyjnymi starych tynków z poszpachlowanych nierówności - sufit</t>
  </si>
  <si>
    <t>KNR 2-02 1505-03</t>
  </si>
  <si>
    <t>Dwukrotne malowanie farbami emulsyjnymi powierzchni wewnętrznych - podłoży gipsowych z gruntowaniem</t>
  </si>
  <si>
    <t>KNR-W 2-15
0207-03</t>
  </si>
  <si>
    <t>Rurociągi z PVC kanalizacyjne o śr. 50 mm na ścianach w budynkach mieszkalnych o połączeniach wciskowych</t>
  </si>
  <si>
    <t>S-215 0300-01</t>
  </si>
  <si>
    <t>Rurociągi z rur polipropylenowych o śr.zewn. 20 mm na ścianach w budynkach mieszkalnych</t>
  </si>
  <si>
    <t>S-215 0500-01</t>
  </si>
  <si>
    <t>Dodatki za podejścia dopływowe do zaworów wypływowych, baterii, hydrantów itp. o śr.zewn. rury 20 mm</t>
  </si>
  <si>
    <t>KNR-W 2-15
0211-01</t>
  </si>
  <si>
    <t>Dodatki za wykonanie podejść odpływowych z PVC o śr. 50 mm o połączeniach wciskowych</t>
  </si>
  <si>
    <t>podej.</t>
  </si>
  <si>
    <t>KNNR 4 0230-02</t>
  </si>
  <si>
    <t>Umywalki pojedyncze porcelanowe z syfonem gruszkowym</t>
  </si>
  <si>
    <t>kpl.</t>
  </si>
  <si>
    <t>KNNR 4 0233-03</t>
  </si>
  <si>
    <t>Ustępy z płuczką ustępową typu "kompakt"</t>
  </si>
  <si>
    <t>KNR 0-35 0123-02</t>
  </si>
  <si>
    <t>kpi.</t>
  </si>
  <si>
    <t>KNNR 4 0137-02</t>
  </si>
  <si>
    <t>KNNR 4 0137-08</t>
  </si>
  <si>
    <t>Baterie natryskowe o śr.nominalnej 15 mm</t>
  </si>
  <si>
    <t>22,41</t>
  </si>
  <si>
    <t>2
d.1.1</t>
  </si>
  <si>
    <t>3
d.1.1</t>
  </si>
  <si>
    <t>4
d.1.1</t>
  </si>
  <si>
    <t>5
d.1.1</t>
  </si>
  <si>
    <t>6
d.1.1</t>
  </si>
  <si>
    <t>9
d.1.1</t>
  </si>
  <si>
    <t>Prace lnstalacyine</t>
  </si>
  <si>
    <t>Podstawa</t>
  </si>
  <si>
    <r>
      <rPr>
        <i/>
        <sz val="11"/>
        <rFont val="Arial Narrow"/>
        <family val="2"/>
        <charset val="238"/>
      </rPr>
      <t>Inwestor :</t>
    </r>
    <r>
      <rPr>
        <sz val="11"/>
        <rFont val="Arial Narrow"/>
        <family val="2"/>
        <charset val="238"/>
      </rPr>
      <t xml:space="preserve"> </t>
    </r>
    <r>
      <rPr>
        <b/>
        <i/>
        <sz val="11"/>
        <rFont val="Arial Narrow"/>
        <family val="2"/>
        <charset val="238"/>
      </rPr>
      <t>Nadleśnictwo Radom; ul. Janiszewska 48; 26-600 Radom</t>
    </r>
  </si>
  <si>
    <t>15
d.1.2</t>
  </si>
  <si>
    <t>KNR-W 4-01 1216-01</t>
  </si>
  <si>
    <t>KNR 2-02 2009-02</t>
  </si>
  <si>
    <t>25 
d.1.3</t>
  </si>
  <si>
    <t>26
d.1.3</t>
  </si>
  <si>
    <t>KNR 2-02 1113-071</t>
  </si>
  <si>
    <t>KNR 2-02 1113-07</t>
  </si>
  <si>
    <t>KNR 0-19 0928·03</t>
  </si>
  <si>
    <t>KNR 4-01 0701-02</t>
  </si>
  <si>
    <t>KNR 4-01 0711-01</t>
  </si>
  <si>
    <t>Tynki (gładzie) jednowarstwowe wewnętrzne gr. 3 mm z gipsu szpachlowego wykonywane ręcznie na ścianach na podłożu z tynku - analogia - obrobienie glifu</t>
  </si>
  <si>
    <t>Tynki (gładzie) jednowarstwowe wewnętrzne gr. 3 mm z gipsu szpachlowego wykonywane ręcznie na ścianach na podłożu z tynku - analogia - napraw podłoża</t>
  </si>
  <si>
    <r>
      <rPr>
        <b/>
        <i/>
        <sz val="9"/>
        <color theme="0" tint="-0.14999847407452621"/>
        <rFont val="Arial Narrow"/>
        <family val="2"/>
        <charset val="238"/>
      </rPr>
      <t>.</t>
    </r>
    <r>
      <rPr>
        <b/>
        <i/>
        <sz val="9"/>
        <rFont val="Arial Narrow"/>
        <family val="2"/>
        <charset val="238"/>
      </rPr>
      <t>4.1</t>
    </r>
  </si>
  <si>
    <r>
      <rPr>
        <b/>
        <i/>
        <sz val="9"/>
        <color theme="0" tint="-0.14999847407452621"/>
        <rFont val="Arial Narrow"/>
        <family val="2"/>
        <charset val="238"/>
      </rPr>
      <t>.</t>
    </r>
    <r>
      <rPr>
        <b/>
        <i/>
        <sz val="9"/>
        <rFont val="Arial Narrow"/>
        <family val="2"/>
        <charset val="238"/>
      </rPr>
      <t>4.2</t>
    </r>
  </si>
  <si>
    <r>
      <rPr>
        <b/>
        <i/>
        <sz val="9"/>
        <color theme="0" tint="-0.14999847407452621"/>
        <rFont val="Arial Narrow"/>
        <family val="2"/>
        <charset val="238"/>
      </rPr>
      <t>.</t>
    </r>
    <r>
      <rPr>
        <b/>
        <i/>
        <sz val="9"/>
        <rFont val="Arial Narrow"/>
        <family val="2"/>
        <charset val="238"/>
      </rPr>
      <t>4.3</t>
    </r>
  </si>
  <si>
    <t>Gruntowanie podłoży preparatami "CERESIT CT 17" i "ATLAS UNI GRUNT" - powierzchnie pionowe</t>
  </si>
  <si>
    <t>7
d.1.1</t>
  </si>
  <si>
    <t>8
d.1.1</t>
  </si>
  <si>
    <t>Cokoliki z płytek kamionkowych GRES o wym. 12. 5x25 cm na zaprawie klejowej w pomieszczeniach o powierzchni ponad 10 m2</t>
  </si>
  <si>
    <t>Cokoliki z płytek kamionkowych GRES na zaprawie klejowej, listwa wykańczająca</t>
  </si>
  <si>
    <t>Pokój 3,50x3,80 H=2,60</t>
  </si>
  <si>
    <t>NNRNKB 202 1134-02</t>
  </si>
  <si>
    <t>KNR 2-021511-07</t>
  </si>
  <si>
    <t>KNR-W      4-01
1216-01</t>
  </si>
  <si>
    <t>KNR-W      4-01 1216-01</t>
  </si>
  <si>
    <t>KNR-W    4-01
1216-01</t>
  </si>
  <si>
    <t>Gruntowanie podłoży preparatami "CERESIT CT 17" i "ATLAS UNI GRUNT"· powierzchnie pionowe</t>
  </si>
  <si>
    <t>KNR-W      2-15
0232-02</t>
  </si>
  <si>
    <t>KNR-W        2-15
0211-03</t>
  </si>
  <si>
    <r>
      <t>Dodatki za wykonanie podejść odpływowych z</t>
    </r>
    <r>
      <rPr>
        <b/>
        <i/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PVC o śr. 110 mm o połączeniach wciskowych</t>
    </r>
  </si>
  <si>
    <t>Posadzki jednobarwne z płytek kamionkowych GRES o wym. 30x30 cm na zaprawie klejowej o grub. warstwy 5 mm w pomieszczeniach o pow. do 10 m2-  antypoślizgowe R-9</t>
  </si>
  <si>
    <t>Gruntowanie podłoży preparatami "CERESIT CT 17" i "ATLAS UNI GRUNT' - powierzchnie pionowe</t>
  </si>
  <si>
    <t>Poddasze</t>
  </si>
  <si>
    <t>Gruntowanie podłoży preparatami "CERESIT CT 17" i "ATLAS LINI GRUNT" - powierzchnie pionowe</t>
  </si>
  <si>
    <t>Prace na zewnątrz budynku</t>
  </si>
  <si>
    <t>Kalkulacja indywid.</t>
  </si>
  <si>
    <t>Naprawa i uzupełnienie - rynny i rury spustowe</t>
  </si>
  <si>
    <t>Okładziny stropów płytami gipsowo - kartonowymi na ruszcie pojedynczym, podwieszanym, metalowym z kształtowników CD i UD wraz z wełna gr. 25cm</t>
  </si>
  <si>
    <t>Izolacja ścian i podłóg Sopro (elastyczna powłoka uszczelniająca)</t>
  </si>
  <si>
    <t>KNR-W      4-01              0818-05</t>
  </si>
  <si>
    <t>Zerwanie posadzki z tworzyw sztucznych</t>
  </si>
  <si>
    <t>KNR-W       2-02
1105-03</t>
  </si>
  <si>
    <t>Grunt dyspersyjny pod warstwy wyrównawcze i wygładzające</t>
  </si>
  <si>
    <t>KNR-W       2-02
1105-01</t>
  </si>
  <si>
    <t>Warstwa niwelacyjno-wyrównawcza cementowa (masa szpachlowa cementowa o dużej wytrzymałości,sucha mieszanka) o grubości 2mm,zatarta na gładko</t>
  </si>
  <si>
    <t>KNNR 2 1205-09</t>
  </si>
  <si>
    <t>Posadzki z paneli podłogowych / ułożenie folii, ułożenie gąbki, montaż paneli -system Twin Clic . montaż listew systemowych   Wymagania dla paneli : klasa ścieralności wymagana - min. AC5, grubość - minimum 10 mm</t>
  </si>
  <si>
    <t>10
d.1.1</t>
  </si>
  <si>
    <t>11
d.1.1</t>
  </si>
  <si>
    <t>12
d.1.1</t>
  </si>
  <si>
    <t>13
d.1.1</t>
  </si>
  <si>
    <t>14
d.1.1</t>
  </si>
  <si>
    <t>16
d.1.2</t>
  </si>
  <si>
    <t>17
d.1. 2</t>
  </si>
  <si>
    <t>18
d.1. 2</t>
  </si>
  <si>
    <t>19 
d.1.2</t>
  </si>
  <si>
    <t>20
d.1.2</t>
  </si>
  <si>
    <t>21
 d.1.2</t>
  </si>
  <si>
    <t>22
d.1.2</t>
  </si>
  <si>
    <t>23
d.1.2</t>
  </si>
  <si>
    <t>24
d.1.2</t>
  </si>
  <si>
    <t>27
d.1.3</t>
  </si>
  <si>
    <t>28
d.1.3</t>
  </si>
  <si>
    <t>29
d.1.3</t>
  </si>
  <si>
    <t>30
d.1.3</t>
  </si>
  <si>
    <t>31
d.1.3</t>
  </si>
  <si>
    <t>32
d.1.3</t>
  </si>
  <si>
    <t>33
d.1.3</t>
  </si>
  <si>
    <t>34
d.1.3</t>
  </si>
  <si>
    <t>35
d.1.3</t>
  </si>
  <si>
    <t>36
d.1.4</t>
  </si>
  <si>
    <t>37
d.1.4</t>
  </si>
  <si>
    <t>38
d.1.4</t>
  </si>
  <si>
    <t>39
d.1.4</t>
  </si>
  <si>
    <t>40
d.1.4</t>
  </si>
  <si>
    <t>41
d.1.4</t>
  </si>
  <si>
    <t>42
d.1.4</t>
  </si>
  <si>
    <t>43
d.1.4</t>
  </si>
  <si>
    <t>44
d.1.4</t>
  </si>
  <si>
    <t>45
d.1.4</t>
  </si>
  <si>
    <t>46
d.1.4</t>
  </si>
  <si>
    <t>47
d.1.5</t>
  </si>
  <si>
    <t>48
d.1.5</t>
  </si>
  <si>
    <t>49
d.1.5</t>
  </si>
  <si>
    <t>50
d.1.5</t>
  </si>
  <si>
    <t>51
d.1.5</t>
  </si>
  <si>
    <t>52
d.1.5</t>
  </si>
  <si>
    <t>53
d.1.5</t>
  </si>
  <si>
    <t>54
d.1.5</t>
  </si>
  <si>
    <t>55
d.1.5</t>
  </si>
  <si>
    <t>56
d.1.5</t>
  </si>
  <si>
    <t>57
d.1.5</t>
  </si>
  <si>
    <t>58
d.1.6</t>
  </si>
  <si>
    <t>59
d.1.6</t>
  </si>
  <si>
    <t>60
d.1.6</t>
  </si>
  <si>
    <t>61
d.1.6</t>
  </si>
  <si>
    <t>62
d.2.1</t>
  </si>
  <si>
    <t>63
d.2.1</t>
  </si>
  <si>
    <t>64
d.2.1</t>
  </si>
  <si>
    <t>65
d.2.1</t>
  </si>
  <si>
    <t>66
d.2.1</t>
  </si>
  <si>
    <t>67
d.2.1</t>
  </si>
  <si>
    <t>68
d.2.1</t>
  </si>
  <si>
    <t>69
d.2.1</t>
  </si>
  <si>
    <t>70
d.2.1</t>
  </si>
  <si>
    <t>71
d.2.1</t>
  </si>
  <si>
    <t>72
d.2.2</t>
  </si>
  <si>
    <t>73
d.2.2</t>
  </si>
  <si>
    <t>74
d.2.2</t>
  </si>
  <si>
    <t>75
d.2.2</t>
  </si>
  <si>
    <t>76
d.2.2</t>
  </si>
  <si>
    <t>77
d.2.2</t>
  </si>
  <si>
    <t>78
d.2.2</t>
  </si>
  <si>
    <t>79
d.2.2</t>
  </si>
  <si>
    <t>80
d.2.2</t>
  </si>
  <si>
    <t>81
d.2.2</t>
  </si>
  <si>
    <t>82
d.2.2</t>
  </si>
  <si>
    <t>83
d.2.3</t>
  </si>
  <si>
    <t>84
d.2.3</t>
  </si>
  <si>
    <t>85
d.2.3</t>
  </si>
  <si>
    <t>86
d.2.3</t>
  </si>
  <si>
    <t>87
d.2.3</t>
  </si>
  <si>
    <t>88
d.2.3</t>
  </si>
  <si>
    <t>89
d.2.3</t>
  </si>
  <si>
    <t>90
d.2.3</t>
  </si>
  <si>
    <t>91
d.2.3</t>
  </si>
  <si>
    <t>92
d.2.3</t>
  </si>
  <si>
    <t>93 
d.3.1</t>
  </si>
  <si>
    <t>94 
d.3.1</t>
  </si>
  <si>
    <t>95 
d.3.1</t>
  </si>
  <si>
    <t>96 
d.3.1</t>
  </si>
  <si>
    <t>97
d.3.2</t>
  </si>
  <si>
    <t>98
d.3.2</t>
  </si>
  <si>
    <t>99
d.3.2</t>
  </si>
  <si>
    <t>100
d.3.2</t>
  </si>
  <si>
    <t>101
d.3.2</t>
  </si>
  <si>
    <t>102
d.3.2</t>
  </si>
  <si>
    <t>103  d.4.1</t>
  </si>
  <si>
    <t>104  d.4.1</t>
  </si>
  <si>
    <t>105  d.4.1</t>
  </si>
  <si>
    <t>106  d.4.1</t>
  </si>
  <si>
    <t>107  d.4.1</t>
  </si>
  <si>
    <t>108  d.4.1</t>
  </si>
  <si>
    <t>109  d.4.1</t>
  </si>
  <si>
    <t>110  d.4.1</t>
  </si>
  <si>
    <t>111  d.4.1</t>
  </si>
  <si>
    <t>112  d.4.1</t>
  </si>
  <si>
    <t>113  d.4.1</t>
  </si>
  <si>
    <t>114  d.4.1</t>
  </si>
  <si>
    <t>115 d.4.1</t>
  </si>
  <si>
    <t>116  d.4.1</t>
  </si>
  <si>
    <t>117  d.4.1</t>
  </si>
  <si>
    <t>118  d.4.1</t>
  </si>
  <si>
    <t>119  d.4.1</t>
  </si>
  <si>
    <t>120 d.4.1</t>
  </si>
  <si>
    <t>121  d.4.2</t>
  </si>
  <si>
    <t>122  d.4.2</t>
  </si>
  <si>
    <t>123  d.4.2</t>
  </si>
  <si>
    <t>124  d.4.2</t>
  </si>
  <si>
    <t>125  d.4.2</t>
  </si>
  <si>
    <t>126  d.4.2</t>
  </si>
  <si>
    <t>127  d.4.2</t>
  </si>
  <si>
    <t>128  d.4.2</t>
  </si>
  <si>
    <t>129  d.4.2</t>
  </si>
  <si>
    <t>130  d.4.2</t>
  </si>
  <si>
    <t>131  d.4.2</t>
  </si>
  <si>
    <t>132 d.4.2</t>
  </si>
  <si>
    <t>133   d.4.3</t>
  </si>
  <si>
    <t>134   d.4.3</t>
  </si>
  <si>
    <t>135   d.4.3</t>
  </si>
  <si>
    <t>136   d.4.3</t>
  </si>
  <si>
    <t>137   d.4.3</t>
  </si>
  <si>
    <t>138   d.4.3</t>
  </si>
  <si>
    <t>139  d.4.3</t>
  </si>
  <si>
    <t>140  d.4.3</t>
  </si>
  <si>
    <t>141   d.4.3</t>
  </si>
  <si>
    <t>142   d.4.3</t>
  </si>
  <si>
    <t>143   d.4.3</t>
  </si>
  <si>
    <t>144   d.5</t>
  </si>
  <si>
    <r>
      <rPr>
        <i/>
        <sz val="14"/>
        <rFont val="Arial Narrow"/>
        <family val="2"/>
        <charset val="238"/>
      </rPr>
      <t>Nazwa inwestycji:</t>
    </r>
    <r>
      <rPr>
        <b/>
        <i/>
        <sz val="14"/>
        <rFont val="Arial Narrow"/>
        <family val="2"/>
        <charset val="238"/>
      </rPr>
      <t xml:space="preserve"> "Remont budynku mieszkalnego leśniczówki w Leśnictwie Zadobrze" Zadobrze 34, 26-670  Zadobrze, Gmina Pionki.</t>
    </r>
  </si>
  <si>
    <t>Drzwi wejściowe drewniane - w świetle ościeżnicy 90cm szerokości i 210cm wysokości, klasa odporności min. RC3, kolor ciemny brąz (odcień do ustalenia na etapie realizacji), Ryglowane, wyposarzone w szybkę, z zamek patentowy, U&lt;1,3W/m2*k), Rw&gt;30dB</t>
  </si>
  <si>
    <t>Brodzik natryskowy 80x110cm</t>
  </si>
  <si>
    <t>Kabina natryskowa do kąpieli 80x110cm</t>
  </si>
  <si>
    <t>Bateria umywalkowa stojąca o śr. nominalnej 15 mm</t>
  </si>
  <si>
    <t>KOSZTORYS OFERTOWY</t>
  </si>
  <si>
    <t xml:space="preserve">Data opracowania : </t>
  </si>
  <si>
    <t>koszty pośrednie [Kp]%</t>
  </si>
  <si>
    <t>koszty zakupu [Kz]%</t>
  </si>
  <si>
    <t>zysk [Z]%</t>
  </si>
  <si>
    <t>stawka roboczogodziny 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</si>
</sst>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Arial Narrow"/>
      <family val="2"/>
      <charset val="238"/>
    </font>
    <font>
      <i/>
      <sz val="10"/>
      <color rgb="FFFF000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sz val="9"/>
      <name val="Arial Narrow"/>
      <family val="2"/>
      <charset val="238"/>
    </font>
    <font>
      <sz val="11"/>
      <name val="Arial Narrow"/>
      <family val="2"/>
      <charset val="238"/>
    </font>
    <font>
      <i/>
      <sz val="11"/>
      <name val="Arial Narrow"/>
      <family val="2"/>
      <charset val="238"/>
    </font>
    <font>
      <b/>
      <i/>
      <sz val="16"/>
      <name val="Arial Narrow"/>
      <family val="2"/>
      <charset val="238"/>
    </font>
    <font>
      <b/>
      <i/>
      <sz val="14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3.5"/>
      <name val="Arial Narrow"/>
      <family val="2"/>
      <charset val="238"/>
    </font>
    <font>
      <b/>
      <i/>
      <sz val="11"/>
      <name val="Arial Narrow"/>
      <family val="2"/>
      <charset val="238"/>
    </font>
    <font>
      <i/>
      <sz val="10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color rgb="FFFF0000"/>
      <name val="Arial Narrow"/>
      <family val="2"/>
      <charset val="238"/>
    </font>
    <font>
      <i/>
      <sz val="8"/>
      <color rgb="FFFF0000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9"/>
      <color theme="0" tint="-0.14999847407452621"/>
      <name val="Arial Narrow"/>
      <family val="2"/>
      <charset val="238"/>
    </font>
    <font>
      <b/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5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164" fontId="5" fillId="5" borderId="1" xfId="1" applyFont="1" applyFill="1" applyBorder="1" applyAlignment="1">
      <alignment vertical="center"/>
    </xf>
    <xf numFmtId="0" fontId="13" fillId="0" borderId="0" xfId="0" applyFont="1"/>
    <xf numFmtId="0" fontId="8" fillId="0" borderId="0" xfId="0" applyFont="1"/>
    <xf numFmtId="0" fontId="1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shrinkToFit="1"/>
    </xf>
    <xf numFmtId="4" fontId="14" fillId="0" borderId="1" xfId="0" applyNumberFormat="1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shrinkToFit="1"/>
    </xf>
    <xf numFmtId="49" fontId="18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10" fontId="8" fillId="0" borderId="1" xfId="0" applyNumberFormat="1" applyFont="1" applyBorder="1"/>
    <xf numFmtId="10" fontId="8" fillId="0" borderId="1" xfId="2" applyNumberFormat="1" applyFont="1" applyBorder="1"/>
    <xf numFmtId="0" fontId="7" fillId="0" borderId="1" xfId="0" applyFont="1" applyBorder="1"/>
    <xf numFmtId="0" fontId="22" fillId="0" borderId="1" xfId="0" applyFont="1" applyBorder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6E4CF-F077-47AC-AA83-83633D2AB1D8}">
  <dimension ref="B2:H171"/>
  <sheetViews>
    <sheetView view="pageBreakPreview" topLeftCell="B1" zoomScale="130" zoomScaleNormal="130" zoomScaleSheetLayoutView="130" workbookViewId="0">
      <selection activeCell="B2" sqref="B2:H2"/>
    </sheetView>
  </sheetViews>
  <sheetFormatPr defaultRowHeight="13.5" x14ac:dyDescent="0.25"/>
  <cols>
    <col min="1" max="1" width="15.85546875" style="18" customWidth="1"/>
    <col min="2" max="2" width="6" style="24" customWidth="1"/>
    <col min="3" max="3" width="7.140625" style="25" customWidth="1"/>
    <col min="4" max="4" width="48.28515625" style="21" customWidth="1"/>
    <col min="5" max="5" width="5" style="22" customWidth="1"/>
    <col min="6" max="6" width="7.28515625" style="22" customWidth="1"/>
    <col min="7" max="7" width="7.140625" style="26" customWidth="1"/>
    <col min="8" max="8" width="9.5703125" style="23" customWidth="1"/>
    <col min="9" max="10" width="9.140625" style="18"/>
    <col min="11" max="11" width="9.5703125" style="18" bestFit="1" customWidth="1"/>
    <col min="12" max="12" width="13.140625" style="18" customWidth="1"/>
    <col min="13" max="16384" width="9.140625" style="18"/>
  </cols>
  <sheetData>
    <row r="2" spans="2:8" ht="16.5" customHeight="1" x14ac:dyDescent="0.2">
      <c r="B2" s="48" t="s">
        <v>355</v>
      </c>
      <c r="C2" s="48"/>
      <c r="D2" s="48"/>
      <c r="E2" s="48"/>
      <c r="F2" s="48"/>
      <c r="G2" s="48"/>
      <c r="H2" s="48"/>
    </row>
    <row r="3" spans="2:8" ht="38.25" customHeight="1" x14ac:dyDescent="0.2">
      <c r="B3" s="4" t="s">
        <v>0</v>
      </c>
      <c r="C3" s="4" t="s">
        <v>169</v>
      </c>
      <c r="D3" s="2" t="s">
        <v>1</v>
      </c>
      <c r="E3" s="2" t="s">
        <v>2</v>
      </c>
      <c r="F3" s="2" t="s">
        <v>3</v>
      </c>
      <c r="G3" s="3" t="s">
        <v>12</v>
      </c>
      <c r="H3" s="3" t="s">
        <v>13</v>
      </c>
    </row>
    <row r="4" spans="2:8" ht="11.25" customHeight="1" x14ac:dyDescent="0.2"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41">
        <v>7</v>
      </c>
    </row>
    <row r="5" spans="2:8" ht="12.75" x14ac:dyDescent="0.2">
      <c r="B5" s="37">
        <v>1</v>
      </c>
      <c r="C5" s="32"/>
      <c r="D5" s="45" t="s">
        <v>14</v>
      </c>
      <c r="E5" s="46"/>
      <c r="F5" s="46"/>
      <c r="G5" s="46"/>
      <c r="H5" s="47"/>
    </row>
    <row r="6" spans="2:8" ht="12.75" x14ac:dyDescent="0.2">
      <c r="B6" s="38" t="s">
        <v>15</v>
      </c>
      <c r="C6" s="32"/>
      <c r="D6" s="45" t="s">
        <v>16</v>
      </c>
      <c r="E6" s="46"/>
      <c r="F6" s="46"/>
      <c r="G6" s="46"/>
      <c r="H6" s="47"/>
    </row>
    <row r="7" spans="2:8" ht="38.25" x14ac:dyDescent="0.2">
      <c r="B7" s="31" t="s">
        <v>17</v>
      </c>
      <c r="C7" s="35" t="s">
        <v>18</v>
      </c>
      <c r="D7" s="34" t="s">
        <v>19</v>
      </c>
      <c r="E7" s="28" t="s">
        <v>4</v>
      </c>
      <c r="F7" s="30" t="s">
        <v>161</v>
      </c>
      <c r="G7" s="30"/>
      <c r="H7" s="29">
        <f>ROUND(F7*G7,2)</f>
        <v>0</v>
      </c>
    </row>
    <row r="8" spans="2:8" ht="27" x14ac:dyDescent="0.2">
      <c r="B8" s="31" t="s">
        <v>162</v>
      </c>
      <c r="C8" s="35" t="s">
        <v>20</v>
      </c>
      <c r="D8" s="34" t="s">
        <v>21</v>
      </c>
      <c r="E8" s="28" t="s">
        <v>4</v>
      </c>
      <c r="F8" s="30">
        <v>2</v>
      </c>
      <c r="G8" s="30"/>
      <c r="H8" s="29">
        <f t="shared" ref="H8:H72" si="0">ROUND(F8*G8,2)</f>
        <v>0</v>
      </c>
    </row>
    <row r="9" spans="2:8" ht="61.5" customHeight="1" x14ac:dyDescent="0.2">
      <c r="B9" s="31" t="s">
        <v>163</v>
      </c>
      <c r="C9" s="33" t="s">
        <v>22</v>
      </c>
      <c r="D9" s="34" t="s">
        <v>351</v>
      </c>
      <c r="E9" s="28" t="s">
        <v>23</v>
      </c>
      <c r="F9" s="30">
        <v>1</v>
      </c>
      <c r="G9" s="36"/>
      <c r="H9" s="29">
        <f t="shared" si="0"/>
        <v>0</v>
      </c>
    </row>
    <row r="10" spans="2:8" ht="38.25" x14ac:dyDescent="0.2">
      <c r="B10" s="31" t="s">
        <v>164</v>
      </c>
      <c r="C10" s="33" t="s">
        <v>24</v>
      </c>
      <c r="D10" s="27" t="s">
        <v>208</v>
      </c>
      <c r="E10" s="28" t="s">
        <v>4</v>
      </c>
      <c r="F10" s="30">
        <v>14.945</v>
      </c>
      <c r="G10" s="30"/>
      <c r="H10" s="29">
        <f t="shared" si="0"/>
        <v>0</v>
      </c>
    </row>
    <row r="11" spans="2:8" ht="38.25" x14ac:dyDescent="0.2">
      <c r="B11" s="31" t="s">
        <v>165</v>
      </c>
      <c r="C11" s="33" t="s">
        <v>25</v>
      </c>
      <c r="D11" s="27" t="s">
        <v>26</v>
      </c>
      <c r="E11" s="28" t="s">
        <v>4</v>
      </c>
      <c r="F11" s="30">
        <v>14.945</v>
      </c>
      <c r="G11" s="30"/>
      <c r="H11" s="29">
        <f t="shared" si="0"/>
        <v>0</v>
      </c>
    </row>
    <row r="12" spans="2:8" ht="38.25" x14ac:dyDescent="0.2">
      <c r="B12" s="31" t="s">
        <v>166</v>
      </c>
      <c r="C12" s="33" t="s">
        <v>27</v>
      </c>
      <c r="D12" s="27" t="s">
        <v>28</v>
      </c>
      <c r="E12" s="28" t="s">
        <v>4</v>
      </c>
      <c r="F12" s="30">
        <v>13.992000000000001</v>
      </c>
      <c r="G12" s="30"/>
      <c r="H12" s="29">
        <f t="shared" si="0"/>
        <v>0</v>
      </c>
    </row>
    <row r="13" spans="2:8" ht="37.5" customHeight="1" x14ac:dyDescent="0.2">
      <c r="B13" s="31" t="s">
        <v>187</v>
      </c>
      <c r="C13" s="33" t="s">
        <v>29</v>
      </c>
      <c r="D13" s="27" t="s">
        <v>186</v>
      </c>
      <c r="E13" s="28" t="s">
        <v>4</v>
      </c>
      <c r="F13" s="30">
        <v>34.979999999999997</v>
      </c>
      <c r="G13" s="30"/>
      <c r="H13" s="29">
        <f t="shared" si="0"/>
        <v>0</v>
      </c>
    </row>
    <row r="14" spans="2:8" ht="27" x14ac:dyDescent="0.2">
      <c r="B14" s="31" t="s">
        <v>188</v>
      </c>
      <c r="C14" s="33" t="s">
        <v>30</v>
      </c>
      <c r="D14" s="27" t="s">
        <v>31</v>
      </c>
      <c r="E14" s="28" t="s">
        <v>4</v>
      </c>
      <c r="F14" s="30">
        <v>34.979999999999997</v>
      </c>
      <c r="G14" s="30"/>
      <c r="H14" s="29">
        <f t="shared" si="0"/>
        <v>0</v>
      </c>
    </row>
    <row r="15" spans="2:8" ht="27" x14ac:dyDescent="0.2">
      <c r="B15" s="31" t="s">
        <v>167</v>
      </c>
      <c r="C15" s="33" t="s">
        <v>32</v>
      </c>
      <c r="D15" s="27" t="s">
        <v>33</v>
      </c>
      <c r="E15" s="28" t="s">
        <v>34</v>
      </c>
      <c r="F15" s="30">
        <v>1.5</v>
      </c>
      <c r="G15" s="30"/>
      <c r="H15" s="29">
        <f t="shared" si="0"/>
        <v>0</v>
      </c>
    </row>
    <row r="16" spans="2:8" ht="27" x14ac:dyDescent="0.2">
      <c r="B16" s="31" t="s">
        <v>218</v>
      </c>
      <c r="C16" s="35" t="s">
        <v>177</v>
      </c>
      <c r="D16" s="34" t="s">
        <v>49</v>
      </c>
      <c r="E16" s="28" t="s">
        <v>34</v>
      </c>
      <c r="F16" s="30">
        <v>16.5</v>
      </c>
      <c r="G16" s="30"/>
      <c r="H16" s="29">
        <f t="shared" ref="H16:H20" si="1">ROUND(F16*G16,2)</f>
        <v>0</v>
      </c>
    </row>
    <row r="17" spans="2:8" ht="38.25" x14ac:dyDescent="0.2">
      <c r="B17" s="31" t="s">
        <v>219</v>
      </c>
      <c r="C17" s="35" t="s">
        <v>210</v>
      </c>
      <c r="D17" s="34" t="s">
        <v>211</v>
      </c>
      <c r="E17" s="28" t="s">
        <v>4</v>
      </c>
      <c r="F17" s="30">
        <v>15</v>
      </c>
      <c r="G17" s="30"/>
      <c r="H17" s="29">
        <f t="shared" si="1"/>
        <v>0</v>
      </c>
    </row>
    <row r="18" spans="2:8" ht="38.25" x14ac:dyDescent="0.2">
      <c r="B18" s="31" t="s">
        <v>220</v>
      </c>
      <c r="C18" s="35" t="s">
        <v>212</v>
      </c>
      <c r="D18" s="34" t="s">
        <v>213</v>
      </c>
      <c r="E18" s="28" t="s">
        <v>4</v>
      </c>
      <c r="F18" s="30">
        <v>15</v>
      </c>
      <c r="G18" s="30"/>
      <c r="H18" s="29">
        <f t="shared" si="1"/>
        <v>0</v>
      </c>
    </row>
    <row r="19" spans="2:8" ht="38.25" x14ac:dyDescent="0.2">
      <c r="B19" s="31" t="s">
        <v>221</v>
      </c>
      <c r="C19" s="33" t="s">
        <v>214</v>
      </c>
      <c r="D19" s="34" t="s">
        <v>215</v>
      </c>
      <c r="E19" s="28" t="s">
        <v>4</v>
      </c>
      <c r="F19" s="30">
        <v>15</v>
      </c>
      <c r="G19" s="36"/>
      <c r="H19" s="29">
        <f t="shared" si="1"/>
        <v>0</v>
      </c>
    </row>
    <row r="20" spans="2:8" ht="51" x14ac:dyDescent="0.2">
      <c r="B20" s="31" t="s">
        <v>222</v>
      </c>
      <c r="C20" s="33" t="s">
        <v>216</v>
      </c>
      <c r="D20" s="27" t="s">
        <v>217</v>
      </c>
      <c r="E20" s="28" t="s">
        <v>4</v>
      </c>
      <c r="F20" s="30">
        <v>15</v>
      </c>
      <c r="G20" s="30"/>
      <c r="H20" s="29">
        <f t="shared" si="1"/>
        <v>0</v>
      </c>
    </row>
    <row r="21" spans="2:8" x14ac:dyDescent="0.2">
      <c r="B21" s="39" t="s">
        <v>35</v>
      </c>
      <c r="C21" s="32"/>
      <c r="D21" s="45" t="s">
        <v>36</v>
      </c>
      <c r="E21" s="46"/>
      <c r="F21" s="46"/>
      <c r="G21" s="46"/>
      <c r="H21" s="47"/>
    </row>
    <row r="22" spans="2:8" ht="38.25" x14ac:dyDescent="0.2">
      <c r="B22" s="31" t="s">
        <v>171</v>
      </c>
      <c r="C22" s="35" t="s">
        <v>18</v>
      </c>
      <c r="D22" s="34" t="s">
        <v>19</v>
      </c>
      <c r="E22" s="28" t="s">
        <v>4</v>
      </c>
      <c r="F22" s="30">
        <v>25.08</v>
      </c>
      <c r="G22" s="30"/>
      <c r="H22" s="29">
        <f t="shared" si="0"/>
        <v>0</v>
      </c>
    </row>
    <row r="23" spans="2:8" ht="51" x14ac:dyDescent="0.2">
      <c r="B23" s="31" t="s">
        <v>223</v>
      </c>
      <c r="C23" s="35" t="s">
        <v>37</v>
      </c>
      <c r="D23" s="27" t="s">
        <v>38</v>
      </c>
      <c r="E23" s="28" t="s">
        <v>4</v>
      </c>
      <c r="F23" s="30">
        <v>18.36</v>
      </c>
      <c r="G23" s="30"/>
      <c r="H23" s="29">
        <f t="shared" si="0"/>
        <v>0</v>
      </c>
    </row>
    <row r="24" spans="2:8" ht="38.25" x14ac:dyDescent="0.2">
      <c r="B24" s="31" t="s">
        <v>224</v>
      </c>
      <c r="C24" s="35" t="s">
        <v>39</v>
      </c>
      <c r="D24" s="34" t="s">
        <v>40</v>
      </c>
      <c r="E24" s="28" t="s">
        <v>4</v>
      </c>
      <c r="F24" s="30">
        <v>16.72</v>
      </c>
      <c r="G24" s="30"/>
      <c r="H24" s="29">
        <f t="shared" si="0"/>
        <v>0</v>
      </c>
    </row>
    <row r="25" spans="2:8" ht="38.25" x14ac:dyDescent="0.2">
      <c r="B25" s="31" t="s">
        <v>225</v>
      </c>
      <c r="C25" s="35" t="s">
        <v>41</v>
      </c>
      <c r="D25" s="34" t="s">
        <v>189</v>
      </c>
      <c r="E25" s="28" t="s">
        <v>34</v>
      </c>
      <c r="F25" s="30">
        <v>16.399999999999999</v>
      </c>
      <c r="G25" s="30"/>
      <c r="H25" s="29">
        <f t="shared" si="0"/>
        <v>0</v>
      </c>
    </row>
    <row r="26" spans="2:8" ht="38.25" x14ac:dyDescent="0.2">
      <c r="B26" s="31" t="s">
        <v>226</v>
      </c>
      <c r="C26" s="35" t="s">
        <v>42</v>
      </c>
      <c r="D26" s="34" t="s">
        <v>190</v>
      </c>
      <c r="E26" s="28" t="s">
        <v>34</v>
      </c>
      <c r="F26" s="30">
        <v>16.399999999999999</v>
      </c>
      <c r="G26" s="30"/>
      <c r="H26" s="29">
        <f t="shared" si="0"/>
        <v>0</v>
      </c>
    </row>
    <row r="27" spans="2:8" ht="38.25" x14ac:dyDescent="0.2">
      <c r="B27" s="31" t="s">
        <v>227</v>
      </c>
      <c r="C27" s="35" t="s">
        <v>43</v>
      </c>
      <c r="D27" s="34" t="s">
        <v>28</v>
      </c>
      <c r="E27" s="28" t="s">
        <v>4</v>
      </c>
      <c r="F27" s="30">
        <v>6.6879999999999997</v>
      </c>
      <c r="G27" s="30"/>
      <c r="H27" s="29">
        <f t="shared" si="0"/>
        <v>0</v>
      </c>
    </row>
    <row r="28" spans="2:8" ht="38.25" x14ac:dyDescent="0.2">
      <c r="B28" s="31" t="s">
        <v>228</v>
      </c>
      <c r="C28" s="35" t="s">
        <v>173</v>
      </c>
      <c r="D28" s="34" t="s">
        <v>45</v>
      </c>
      <c r="E28" s="28" t="s">
        <v>4</v>
      </c>
      <c r="F28" s="30">
        <v>17.056000000000001</v>
      </c>
      <c r="G28" s="30"/>
      <c r="H28" s="29">
        <f t="shared" si="0"/>
        <v>0</v>
      </c>
    </row>
    <row r="29" spans="2:8" ht="38.25" x14ac:dyDescent="0.2">
      <c r="B29" s="31" t="s">
        <v>229</v>
      </c>
      <c r="C29" s="35" t="s">
        <v>29</v>
      </c>
      <c r="D29" s="34" t="s">
        <v>186</v>
      </c>
      <c r="E29" s="28" t="s">
        <v>4</v>
      </c>
      <c r="F29" s="30">
        <v>59.36</v>
      </c>
      <c r="G29" s="30"/>
      <c r="H29" s="29">
        <f t="shared" si="0"/>
        <v>0</v>
      </c>
    </row>
    <row r="30" spans="2:8" ht="27" x14ac:dyDescent="0.2">
      <c r="B30" s="31" t="s">
        <v>230</v>
      </c>
      <c r="C30" s="35" t="s">
        <v>30</v>
      </c>
      <c r="D30" s="34" t="s">
        <v>46</v>
      </c>
      <c r="E30" s="28" t="s">
        <v>4</v>
      </c>
      <c r="F30" s="30">
        <v>59.36</v>
      </c>
      <c r="G30" s="30"/>
      <c r="H30" s="29">
        <f t="shared" si="0"/>
        <v>0</v>
      </c>
    </row>
    <row r="31" spans="2:8" ht="25.5" customHeight="1" x14ac:dyDescent="0.2">
      <c r="B31" s="31" t="s">
        <v>231</v>
      </c>
      <c r="C31" s="35" t="s">
        <v>32</v>
      </c>
      <c r="D31" s="34" t="s">
        <v>33</v>
      </c>
      <c r="E31" s="28" t="s">
        <v>34</v>
      </c>
      <c r="F31" s="30">
        <v>1.2</v>
      </c>
      <c r="G31" s="30"/>
      <c r="H31" s="29">
        <f t="shared" si="0"/>
        <v>0</v>
      </c>
    </row>
    <row r="32" spans="2:8" x14ac:dyDescent="0.2">
      <c r="B32" s="39" t="s">
        <v>47</v>
      </c>
      <c r="C32" s="32"/>
      <c r="D32" s="45" t="s">
        <v>191</v>
      </c>
      <c r="E32" s="46"/>
      <c r="F32" s="46"/>
      <c r="G32" s="46"/>
      <c r="H32" s="47"/>
    </row>
    <row r="33" spans="2:8" ht="29.25" customHeight="1" x14ac:dyDescent="0.2">
      <c r="B33" s="31" t="s">
        <v>174</v>
      </c>
      <c r="C33" s="35" t="s">
        <v>172</v>
      </c>
      <c r="D33" s="34" t="s">
        <v>19</v>
      </c>
      <c r="E33" s="28" t="s">
        <v>4</v>
      </c>
      <c r="F33" s="30">
        <v>19.95</v>
      </c>
      <c r="G33" s="30"/>
      <c r="H33" s="29">
        <f t="shared" si="0"/>
        <v>0</v>
      </c>
    </row>
    <row r="34" spans="2:8" ht="38.25" x14ac:dyDescent="0.2">
      <c r="B34" s="31" t="s">
        <v>175</v>
      </c>
      <c r="C34" s="35" t="s">
        <v>27</v>
      </c>
      <c r="D34" s="34" t="s">
        <v>48</v>
      </c>
      <c r="E34" s="28" t="s">
        <v>4</v>
      </c>
      <c r="F34" s="30">
        <v>5.32</v>
      </c>
      <c r="G34" s="30"/>
      <c r="H34" s="29">
        <f t="shared" si="0"/>
        <v>0</v>
      </c>
    </row>
    <row r="35" spans="2:8" ht="38.25" x14ac:dyDescent="0.2">
      <c r="B35" s="31" t="s">
        <v>232</v>
      </c>
      <c r="C35" s="35" t="s">
        <v>173</v>
      </c>
      <c r="D35" s="34" t="s">
        <v>45</v>
      </c>
      <c r="E35" s="28" t="s">
        <v>4</v>
      </c>
      <c r="F35" s="30">
        <v>15.183999999999999</v>
      </c>
      <c r="G35" s="30"/>
      <c r="H35" s="29">
        <f t="shared" si="0"/>
        <v>0</v>
      </c>
    </row>
    <row r="36" spans="2:8" ht="38.25" x14ac:dyDescent="0.2">
      <c r="B36" s="31" t="s">
        <v>233</v>
      </c>
      <c r="C36" s="35" t="s">
        <v>192</v>
      </c>
      <c r="D36" s="34" t="s">
        <v>186</v>
      </c>
      <c r="E36" s="28" t="s">
        <v>4</v>
      </c>
      <c r="F36" s="30">
        <v>51.26</v>
      </c>
      <c r="G36" s="30"/>
      <c r="H36" s="29">
        <f t="shared" si="0"/>
        <v>0</v>
      </c>
    </row>
    <row r="37" spans="2:8" ht="27" x14ac:dyDescent="0.2">
      <c r="B37" s="31" t="s">
        <v>234</v>
      </c>
      <c r="C37" s="35" t="s">
        <v>30</v>
      </c>
      <c r="D37" s="34" t="s">
        <v>46</v>
      </c>
      <c r="E37" s="28" t="s">
        <v>4</v>
      </c>
      <c r="F37" s="30">
        <v>51.26</v>
      </c>
      <c r="G37" s="30"/>
      <c r="H37" s="29">
        <f t="shared" si="0"/>
        <v>0</v>
      </c>
    </row>
    <row r="38" spans="2:8" ht="27" x14ac:dyDescent="0.2">
      <c r="B38" s="31" t="s">
        <v>235</v>
      </c>
      <c r="C38" s="35" t="s">
        <v>177</v>
      </c>
      <c r="D38" s="34" t="s">
        <v>49</v>
      </c>
      <c r="E38" s="28" t="s">
        <v>34</v>
      </c>
      <c r="F38" s="30">
        <v>14.6</v>
      </c>
      <c r="G38" s="30"/>
      <c r="H38" s="29">
        <f t="shared" si="0"/>
        <v>0</v>
      </c>
    </row>
    <row r="39" spans="2:8" ht="38.25" x14ac:dyDescent="0.2">
      <c r="B39" s="31" t="s">
        <v>236</v>
      </c>
      <c r="C39" s="35" t="s">
        <v>193</v>
      </c>
      <c r="D39" s="34" t="s">
        <v>33</v>
      </c>
      <c r="E39" s="28" t="s">
        <v>34</v>
      </c>
      <c r="F39" s="30">
        <v>1.3</v>
      </c>
      <c r="G39" s="30"/>
      <c r="H39" s="29">
        <f t="shared" si="0"/>
        <v>0</v>
      </c>
    </row>
    <row r="40" spans="2:8" ht="38.25" x14ac:dyDescent="0.2">
      <c r="B40" s="31" t="s">
        <v>237</v>
      </c>
      <c r="C40" s="35" t="s">
        <v>210</v>
      </c>
      <c r="D40" s="34" t="s">
        <v>211</v>
      </c>
      <c r="E40" s="28" t="s">
        <v>4</v>
      </c>
      <c r="F40" s="30">
        <v>13.5</v>
      </c>
      <c r="G40" s="30"/>
      <c r="H40" s="29">
        <f t="shared" si="0"/>
        <v>0</v>
      </c>
    </row>
    <row r="41" spans="2:8" ht="38.25" x14ac:dyDescent="0.2">
      <c r="B41" s="31" t="s">
        <v>238</v>
      </c>
      <c r="C41" s="35" t="s">
        <v>212</v>
      </c>
      <c r="D41" s="34" t="s">
        <v>213</v>
      </c>
      <c r="E41" s="28" t="s">
        <v>4</v>
      </c>
      <c r="F41" s="30">
        <v>13.5</v>
      </c>
      <c r="G41" s="30"/>
      <c r="H41" s="29">
        <f t="shared" si="0"/>
        <v>0</v>
      </c>
    </row>
    <row r="42" spans="2:8" ht="38.25" x14ac:dyDescent="0.2">
      <c r="B42" s="31" t="s">
        <v>239</v>
      </c>
      <c r="C42" s="33" t="s">
        <v>214</v>
      </c>
      <c r="D42" s="34" t="s">
        <v>215</v>
      </c>
      <c r="E42" s="28" t="s">
        <v>4</v>
      </c>
      <c r="F42" s="30">
        <v>13.5</v>
      </c>
      <c r="G42" s="36"/>
      <c r="H42" s="29">
        <f t="shared" si="0"/>
        <v>0</v>
      </c>
    </row>
    <row r="43" spans="2:8" ht="51" x14ac:dyDescent="0.2">
      <c r="B43" s="31" t="s">
        <v>240</v>
      </c>
      <c r="C43" s="33" t="s">
        <v>216</v>
      </c>
      <c r="D43" s="27" t="s">
        <v>217</v>
      </c>
      <c r="E43" s="28" t="s">
        <v>4</v>
      </c>
      <c r="F43" s="30">
        <v>13.5</v>
      </c>
      <c r="G43" s="30"/>
      <c r="H43" s="29">
        <f t="shared" si="0"/>
        <v>0</v>
      </c>
    </row>
    <row r="44" spans="2:8" x14ac:dyDescent="0.2">
      <c r="B44" s="39" t="s">
        <v>50</v>
      </c>
      <c r="C44" s="32"/>
      <c r="D44" s="45" t="s">
        <v>51</v>
      </c>
      <c r="E44" s="46"/>
      <c r="F44" s="46"/>
      <c r="G44" s="46"/>
      <c r="H44" s="47"/>
    </row>
    <row r="45" spans="2:8" ht="38.25" x14ac:dyDescent="0.2">
      <c r="B45" s="31" t="s">
        <v>241</v>
      </c>
      <c r="C45" s="35" t="s">
        <v>194</v>
      </c>
      <c r="D45" s="34" t="s">
        <v>19</v>
      </c>
      <c r="E45" s="28" t="s">
        <v>4</v>
      </c>
      <c r="F45" s="30">
        <v>18.239999999999998</v>
      </c>
      <c r="G45" s="30"/>
      <c r="H45" s="29">
        <f t="shared" si="0"/>
        <v>0</v>
      </c>
    </row>
    <row r="46" spans="2:8" ht="38.25" x14ac:dyDescent="0.2">
      <c r="B46" s="31" t="s">
        <v>242</v>
      </c>
      <c r="C46" s="35" t="s">
        <v>43</v>
      </c>
      <c r="D46" s="34" t="s">
        <v>28</v>
      </c>
      <c r="E46" s="28" t="s">
        <v>4</v>
      </c>
      <c r="F46" s="30">
        <v>4.8639999999999999</v>
      </c>
      <c r="G46" s="30"/>
      <c r="H46" s="29">
        <f t="shared" si="0"/>
        <v>0</v>
      </c>
    </row>
    <row r="47" spans="2:8" ht="38.25" x14ac:dyDescent="0.2">
      <c r="B47" s="31" t="s">
        <v>243</v>
      </c>
      <c r="C47" s="35" t="s">
        <v>44</v>
      </c>
      <c r="D47" s="34" t="s">
        <v>52</v>
      </c>
      <c r="E47" s="28" t="s">
        <v>4</v>
      </c>
      <c r="F47" s="30">
        <v>14.56</v>
      </c>
      <c r="G47" s="30"/>
      <c r="H47" s="29">
        <f t="shared" si="0"/>
        <v>0</v>
      </c>
    </row>
    <row r="48" spans="2:8" ht="38.25" x14ac:dyDescent="0.2">
      <c r="B48" s="31" t="s">
        <v>244</v>
      </c>
      <c r="C48" s="35" t="s">
        <v>29</v>
      </c>
      <c r="D48" s="34" t="s">
        <v>186</v>
      </c>
      <c r="E48" s="28" t="s">
        <v>4</v>
      </c>
      <c r="F48" s="30">
        <v>48.56</v>
      </c>
      <c r="G48" s="30"/>
      <c r="H48" s="29">
        <f t="shared" si="0"/>
        <v>0</v>
      </c>
    </row>
    <row r="49" spans="2:8" ht="27" x14ac:dyDescent="0.2">
      <c r="B49" s="31" t="s">
        <v>245</v>
      </c>
      <c r="C49" s="35" t="s">
        <v>30</v>
      </c>
      <c r="D49" s="34" t="s">
        <v>46</v>
      </c>
      <c r="E49" s="28" t="s">
        <v>4</v>
      </c>
      <c r="F49" s="30">
        <v>48.56</v>
      </c>
      <c r="G49" s="30"/>
      <c r="H49" s="29">
        <f t="shared" si="0"/>
        <v>0</v>
      </c>
    </row>
    <row r="50" spans="2:8" ht="38.25" x14ac:dyDescent="0.2">
      <c r="B50" s="31" t="s">
        <v>246</v>
      </c>
      <c r="C50" s="35" t="s">
        <v>177</v>
      </c>
      <c r="D50" s="34" t="s">
        <v>53</v>
      </c>
      <c r="E50" s="28" t="s">
        <v>34</v>
      </c>
      <c r="F50" s="30">
        <v>14</v>
      </c>
      <c r="G50" s="30"/>
      <c r="H50" s="29">
        <f t="shared" si="0"/>
        <v>0</v>
      </c>
    </row>
    <row r="51" spans="2:8" ht="27" x14ac:dyDescent="0.2">
      <c r="B51" s="31" t="s">
        <v>247</v>
      </c>
      <c r="C51" s="35" t="s">
        <v>32</v>
      </c>
      <c r="D51" s="34" t="s">
        <v>33</v>
      </c>
      <c r="E51" s="28" t="s">
        <v>34</v>
      </c>
      <c r="F51" s="30">
        <v>1.3</v>
      </c>
      <c r="G51" s="30"/>
      <c r="H51" s="29">
        <f t="shared" si="0"/>
        <v>0</v>
      </c>
    </row>
    <row r="52" spans="2:8" ht="38.25" x14ac:dyDescent="0.2">
      <c r="B52" s="31" t="s">
        <v>248</v>
      </c>
      <c r="C52" s="35" t="s">
        <v>210</v>
      </c>
      <c r="D52" s="34" t="s">
        <v>211</v>
      </c>
      <c r="E52" s="28" t="s">
        <v>4</v>
      </c>
      <c r="F52" s="30">
        <v>12.5</v>
      </c>
      <c r="G52" s="30"/>
      <c r="H52" s="29">
        <f t="shared" si="0"/>
        <v>0</v>
      </c>
    </row>
    <row r="53" spans="2:8" ht="38.25" x14ac:dyDescent="0.2">
      <c r="B53" s="31" t="s">
        <v>249</v>
      </c>
      <c r="C53" s="35" t="s">
        <v>212</v>
      </c>
      <c r="D53" s="34" t="s">
        <v>213</v>
      </c>
      <c r="E53" s="28" t="s">
        <v>4</v>
      </c>
      <c r="F53" s="30">
        <v>12.5</v>
      </c>
      <c r="G53" s="30"/>
      <c r="H53" s="29">
        <f t="shared" si="0"/>
        <v>0</v>
      </c>
    </row>
    <row r="54" spans="2:8" ht="38.25" x14ac:dyDescent="0.2">
      <c r="B54" s="31" t="s">
        <v>250</v>
      </c>
      <c r="C54" s="33" t="s">
        <v>214</v>
      </c>
      <c r="D54" s="34" t="s">
        <v>215</v>
      </c>
      <c r="E54" s="28" t="s">
        <v>4</v>
      </c>
      <c r="F54" s="30">
        <v>12.5</v>
      </c>
      <c r="G54" s="36"/>
      <c r="H54" s="29">
        <f t="shared" si="0"/>
        <v>0</v>
      </c>
    </row>
    <row r="55" spans="2:8" ht="51" x14ac:dyDescent="0.2">
      <c r="B55" s="31" t="s">
        <v>251</v>
      </c>
      <c r="C55" s="33" t="s">
        <v>216</v>
      </c>
      <c r="D55" s="27" t="s">
        <v>217</v>
      </c>
      <c r="E55" s="28" t="s">
        <v>4</v>
      </c>
      <c r="F55" s="30">
        <v>12.5</v>
      </c>
      <c r="G55" s="30"/>
      <c r="H55" s="29">
        <f t="shared" si="0"/>
        <v>0</v>
      </c>
    </row>
    <row r="56" spans="2:8" x14ac:dyDescent="0.2">
      <c r="B56" s="39" t="s">
        <v>54</v>
      </c>
      <c r="C56" s="32"/>
      <c r="D56" s="45" t="s">
        <v>55</v>
      </c>
      <c r="E56" s="46"/>
      <c r="F56" s="46"/>
      <c r="G56" s="46"/>
      <c r="H56" s="47"/>
    </row>
    <row r="57" spans="2:8" ht="38.25" x14ac:dyDescent="0.2">
      <c r="B57" s="31" t="s">
        <v>252</v>
      </c>
      <c r="C57" s="35" t="s">
        <v>18</v>
      </c>
      <c r="D57" s="34" t="s">
        <v>19</v>
      </c>
      <c r="E57" s="28" t="s">
        <v>4</v>
      </c>
      <c r="F57" s="30">
        <v>9.69</v>
      </c>
      <c r="G57" s="30"/>
      <c r="H57" s="29">
        <f t="shared" si="0"/>
        <v>0</v>
      </c>
    </row>
    <row r="58" spans="2:8" ht="38.25" x14ac:dyDescent="0.2">
      <c r="B58" s="31" t="s">
        <v>253</v>
      </c>
      <c r="C58" s="35" t="s">
        <v>43</v>
      </c>
      <c r="D58" s="34" t="s">
        <v>28</v>
      </c>
      <c r="E58" s="28" t="s">
        <v>4</v>
      </c>
      <c r="F58" s="30">
        <v>2.5840000000000001</v>
      </c>
      <c r="G58" s="30"/>
      <c r="H58" s="29">
        <f t="shared" si="0"/>
        <v>0</v>
      </c>
    </row>
    <row r="59" spans="2:8" ht="38.25" x14ac:dyDescent="0.2">
      <c r="B59" s="31" t="s">
        <v>254</v>
      </c>
      <c r="C59" s="35" t="s">
        <v>44</v>
      </c>
      <c r="D59" s="34" t="s">
        <v>45</v>
      </c>
      <c r="E59" s="28" t="s">
        <v>4</v>
      </c>
      <c r="F59" s="30">
        <v>11.44</v>
      </c>
      <c r="G59" s="30"/>
      <c r="H59" s="29">
        <f t="shared" si="0"/>
        <v>0</v>
      </c>
    </row>
    <row r="60" spans="2:8" ht="38.25" x14ac:dyDescent="0.2">
      <c r="B60" s="31" t="s">
        <v>255</v>
      </c>
      <c r="C60" s="35" t="s">
        <v>29</v>
      </c>
      <c r="D60" s="34" t="s">
        <v>186</v>
      </c>
      <c r="E60" s="28" t="s">
        <v>4</v>
      </c>
      <c r="F60" s="30">
        <v>35.06</v>
      </c>
      <c r="G60" s="30"/>
      <c r="H60" s="29">
        <f t="shared" si="0"/>
        <v>0</v>
      </c>
    </row>
    <row r="61" spans="2:8" ht="27" x14ac:dyDescent="0.2">
      <c r="B61" s="31" t="s">
        <v>256</v>
      </c>
      <c r="C61" s="35" t="s">
        <v>30</v>
      </c>
      <c r="D61" s="34" t="s">
        <v>46</v>
      </c>
      <c r="E61" s="28" t="s">
        <v>4</v>
      </c>
      <c r="F61" s="30">
        <v>35.06</v>
      </c>
      <c r="G61" s="30"/>
      <c r="H61" s="29">
        <f t="shared" si="0"/>
        <v>0</v>
      </c>
    </row>
    <row r="62" spans="2:8" ht="38.25" x14ac:dyDescent="0.2">
      <c r="B62" s="31" t="s">
        <v>257</v>
      </c>
      <c r="C62" s="35" t="s">
        <v>177</v>
      </c>
      <c r="D62" s="34" t="s">
        <v>53</v>
      </c>
      <c r="E62" s="28" t="s">
        <v>34</v>
      </c>
      <c r="F62" s="30">
        <v>11</v>
      </c>
      <c r="G62" s="30"/>
      <c r="H62" s="29">
        <f t="shared" si="0"/>
        <v>0</v>
      </c>
    </row>
    <row r="63" spans="2:8" ht="38.25" x14ac:dyDescent="0.2">
      <c r="B63" s="31" t="s">
        <v>258</v>
      </c>
      <c r="C63" s="35" t="s">
        <v>193</v>
      </c>
      <c r="D63" s="34" t="s">
        <v>33</v>
      </c>
      <c r="E63" s="28" t="s">
        <v>34</v>
      </c>
      <c r="F63" s="30">
        <v>1.3</v>
      </c>
      <c r="G63" s="30"/>
      <c r="H63" s="29">
        <f t="shared" si="0"/>
        <v>0</v>
      </c>
    </row>
    <row r="64" spans="2:8" ht="38.25" x14ac:dyDescent="0.2">
      <c r="B64" s="31" t="s">
        <v>259</v>
      </c>
      <c r="C64" s="35" t="s">
        <v>210</v>
      </c>
      <c r="D64" s="34" t="s">
        <v>211</v>
      </c>
      <c r="E64" s="28" t="s">
        <v>4</v>
      </c>
      <c r="F64" s="30">
        <v>6.5</v>
      </c>
      <c r="G64" s="30"/>
      <c r="H64" s="29">
        <f t="shared" si="0"/>
        <v>0</v>
      </c>
    </row>
    <row r="65" spans="2:8" ht="38.25" x14ac:dyDescent="0.2">
      <c r="B65" s="31" t="s">
        <v>260</v>
      </c>
      <c r="C65" s="35" t="s">
        <v>212</v>
      </c>
      <c r="D65" s="34" t="s">
        <v>213</v>
      </c>
      <c r="E65" s="28" t="s">
        <v>4</v>
      </c>
      <c r="F65" s="30">
        <v>6.5</v>
      </c>
      <c r="G65" s="30"/>
      <c r="H65" s="29">
        <f t="shared" si="0"/>
        <v>0</v>
      </c>
    </row>
    <row r="66" spans="2:8" ht="38.25" x14ac:dyDescent="0.2">
      <c r="B66" s="31" t="s">
        <v>261</v>
      </c>
      <c r="C66" s="33" t="s">
        <v>214</v>
      </c>
      <c r="D66" s="34" t="s">
        <v>215</v>
      </c>
      <c r="E66" s="28" t="s">
        <v>4</v>
      </c>
      <c r="F66" s="30">
        <v>6.5</v>
      </c>
      <c r="G66" s="36"/>
      <c r="H66" s="29">
        <f t="shared" si="0"/>
        <v>0</v>
      </c>
    </row>
    <row r="67" spans="2:8" ht="51" x14ac:dyDescent="0.2">
      <c r="B67" s="31" t="s">
        <v>262</v>
      </c>
      <c r="C67" s="33" t="s">
        <v>216</v>
      </c>
      <c r="D67" s="27" t="s">
        <v>217</v>
      </c>
      <c r="E67" s="28" t="s">
        <v>4</v>
      </c>
      <c r="F67" s="30">
        <v>6.5</v>
      </c>
      <c r="G67" s="30"/>
      <c r="H67" s="29">
        <f t="shared" si="0"/>
        <v>0</v>
      </c>
    </row>
    <row r="68" spans="2:8" x14ac:dyDescent="0.2">
      <c r="B68" s="39" t="s">
        <v>56</v>
      </c>
      <c r="C68" s="32"/>
      <c r="D68" s="45" t="s">
        <v>57</v>
      </c>
      <c r="E68" s="46"/>
      <c r="F68" s="46"/>
      <c r="G68" s="46"/>
      <c r="H68" s="47"/>
    </row>
    <row r="69" spans="2:8" ht="38.25" x14ac:dyDescent="0.2">
      <c r="B69" s="31" t="s">
        <v>263</v>
      </c>
      <c r="C69" s="35" t="s">
        <v>195</v>
      </c>
      <c r="D69" s="34" t="s">
        <v>19</v>
      </c>
      <c r="E69" s="28" t="s">
        <v>4</v>
      </c>
      <c r="F69" s="30">
        <v>10.92</v>
      </c>
      <c r="G69" s="30"/>
      <c r="H69" s="29">
        <f t="shared" si="0"/>
        <v>0</v>
      </c>
    </row>
    <row r="70" spans="2:8" ht="38.25" x14ac:dyDescent="0.2">
      <c r="B70" s="31" t="s">
        <v>264</v>
      </c>
      <c r="C70" s="35" t="s">
        <v>173</v>
      </c>
      <c r="D70" s="34" t="s">
        <v>45</v>
      </c>
      <c r="E70" s="28" t="s">
        <v>4</v>
      </c>
      <c r="F70" s="30">
        <v>16.192</v>
      </c>
      <c r="G70" s="30"/>
      <c r="H70" s="29">
        <f t="shared" si="0"/>
        <v>0</v>
      </c>
    </row>
    <row r="71" spans="2:8" ht="38.25" x14ac:dyDescent="0.2">
      <c r="B71" s="31" t="s">
        <v>265</v>
      </c>
      <c r="C71" s="35" t="s">
        <v>29</v>
      </c>
      <c r="D71" s="34" t="s">
        <v>202</v>
      </c>
      <c r="E71" s="28" t="s">
        <v>4</v>
      </c>
      <c r="F71" s="30">
        <v>40.479999999999997</v>
      </c>
      <c r="G71" s="30"/>
      <c r="H71" s="29">
        <f t="shared" si="0"/>
        <v>0</v>
      </c>
    </row>
    <row r="72" spans="2:8" ht="27" x14ac:dyDescent="0.2">
      <c r="B72" s="31" t="s">
        <v>266</v>
      </c>
      <c r="C72" s="35" t="s">
        <v>30</v>
      </c>
      <c r="D72" s="34" t="s">
        <v>31</v>
      </c>
      <c r="E72" s="28" t="s">
        <v>4</v>
      </c>
      <c r="F72" s="30">
        <v>40.479999999999997</v>
      </c>
      <c r="G72" s="30"/>
      <c r="H72" s="29">
        <f t="shared" si="0"/>
        <v>0</v>
      </c>
    </row>
    <row r="73" spans="2:8" x14ac:dyDescent="0.2">
      <c r="B73" s="39">
        <v>2</v>
      </c>
      <c r="C73" s="32"/>
      <c r="D73" s="45" t="s">
        <v>203</v>
      </c>
      <c r="E73" s="46"/>
      <c r="F73" s="46"/>
      <c r="G73" s="46"/>
      <c r="H73" s="47"/>
    </row>
    <row r="74" spans="2:8" x14ac:dyDescent="0.2">
      <c r="B74" s="39" t="s">
        <v>58</v>
      </c>
      <c r="C74" s="32"/>
      <c r="D74" s="45" t="s">
        <v>59</v>
      </c>
      <c r="E74" s="46"/>
      <c r="F74" s="46"/>
      <c r="G74" s="46"/>
      <c r="H74" s="47"/>
    </row>
    <row r="75" spans="2:8" ht="38.25" x14ac:dyDescent="0.2">
      <c r="B75" s="31" t="s">
        <v>267</v>
      </c>
      <c r="C75" s="35" t="s">
        <v>196</v>
      </c>
      <c r="D75" s="34" t="s">
        <v>19</v>
      </c>
      <c r="E75" s="28" t="s">
        <v>4</v>
      </c>
      <c r="F75" s="30">
        <v>5.46</v>
      </c>
      <c r="G75" s="30"/>
      <c r="H75" s="29">
        <f t="shared" ref="H75:H108" si="2">ROUND(F75*G75,2)</f>
        <v>0</v>
      </c>
    </row>
    <row r="76" spans="2:8" ht="38.25" x14ac:dyDescent="0.2">
      <c r="B76" s="31" t="s">
        <v>268</v>
      </c>
      <c r="C76" s="35" t="s">
        <v>173</v>
      </c>
      <c r="D76" s="34" t="s">
        <v>45</v>
      </c>
      <c r="E76" s="28" t="s">
        <v>4</v>
      </c>
      <c r="F76" s="30">
        <v>7.04</v>
      </c>
      <c r="G76" s="30"/>
      <c r="H76" s="29">
        <f t="shared" si="2"/>
        <v>0</v>
      </c>
    </row>
    <row r="77" spans="2:8" ht="38.25" x14ac:dyDescent="0.2">
      <c r="B77" s="31" t="s">
        <v>269</v>
      </c>
      <c r="C77" s="35" t="s">
        <v>29</v>
      </c>
      <c r="D77" s="34" t="s">
        <v>197</v>
      </c>
      <c r="E77" s="28" t="s">
        <v>4</v>
      </c>
      <c r="F77" s="30">
        <v>17.600000000000001</v>
      </c>
      <c r="G77" s="30"/>
      <c r="H77" s="29">
        <f t="shared" si="2"/>
        <v>0</v>
      </c>
    </row>
    <row r="78" spans="2:8" ht="27" x14ac:dyDescent="0.2">
      <c r="B78" s="31" t="s">
        <v>270</v>
      </c>
      <c r="C78" s="35" t="s">
        <v>30</v>
      </c>
      <c r="D78" s="34" t="s">
        <v>31</v>
      </c>
      <c r="E78" s="28" t="s">
        <v>4</v>
      </c>
      <c r="F78" s="30">
        <v>17.600000000000001</v>
      </c>
      <c r="G78" s="30"/>
      <c r="H78" s="29">
        <f t="shared" si="2"/>
        <v>0</v>
      </c>
    </row>
    <row r="79" spans="2:8" ht="38.25" x14ac:dyDescent="0.2">
      <c r="B79" s="31" t="s">
        <v>271</v>
      </c>
      <c r="C79" s="35" t="s">
        <v>176</v>
      </c>
      <c r="D79" s="34" t="s">
        <v>60</v>
      </c>
      <c r="E79" s="28" t="s">
        <v>34</v>
      </c>
      <c r="F79" s="30">
        <v>8</v>
      </c>
      <c r="G79" s="30"/>
      <c r="H79" s="29">
        <f t="shared" si="2"/>
        <v>0</v>
      </c>
    </row>
    <row r="80" spans="2:8" ht="27" x14ac:dyDescent="0.2">
      <c r="B80" s="31" t="s">
        <v>272</v>
      </c>
      <c r="C80" s="35" t="s">
        <v>32</v>
      </c>
      <c r="D80" s="34" t="s">
        <v>33</v>
      </c>
      <c r="E80" s="28" t="s">
        <v>34</v>
      </c>
      <c r="F80" s="30">
        <v>0.5</v>
      </c>
      <c r="G80" s="30"/>
      <c r="H80" s="29">
        <f t="shared" si="2"/>
        <v>0</v>
      </c>
    </row>
    <row r="81" spans="2:8" ht="38.25" x14ac:dyDescent="0.2">
      <c r="B81" s="31" t="s">
        <v>273</v>
      </c>
      <c r="C81" s="35" t="s">
        <v>210</v>
      </c>
      <c r="D81" s="34" t="s">
        <v>211</v>
      </c>
      <c r="E81" s="28" t="s">
        <v>4</v>
      </c>
      <c r="F81" s="30">
        <v>4</v>
      </c>
      <c r="G81" s="30"/>
      <c r="H81" s="29">
        <f t="shared" si="2"/>
        <v>0</v>
      </c>
    </row>
    <row r="82" spans="2:8" ht="38.25" x14ac:dyDescent="0.2">
      <c r="B82" s="31" t="s">
        <v>274</v>
      </c>
      <c r="C82" s="35" t="s">
        <v>212</v>
      </c>
      <c r="D82" s="34" t="s">
        <v>213</v>
      </c>
      <c r="E82" s="28" t="s">
        <v>4</v>
      </c>
      <c r="F82" s="30">
        <v>4</v>
      </c>
      <c r="G82" s="30"/>
      <c r="H82" s="29">
        <f t="shared" si="2"/>
        <v>0</v>
      </c>
    </row>
    <row r="83" spans="2:8" ht="38.25" x14ac:dyDescent="0.2">
      <c r="B83" s="31" t="s">
        <v>275</v>
      </c>
      <c r="C83" s="33" t="s">
        <v>214</v>
      </c>
      <c r="D83" s="34" t="s">
        <v>215</v>
      </c>
      <c r="E83" s="28" t="s">
        <v>4</v>
      </c>
      <c r="F83" s="30">
        <v>4</v>
      </c>
      <c r="G83" s="36"/>
      <c r="H83" s="29">
        <f t="shared" si="2"/>
        <v>0</v>
      </c>
    </row>
    <row r="84" spans="2:8" ht="51" x14ac:dyDescent="0.2">
      <c r="B84" s="31" t="s">
        <v>276</v>
      </c>
      <c r="C84" s="33" t="s">
        <v>216</v>
      </c>
      <c r="D84" s="27" t="s">
        <v>217</v>
      </c>
      <c r="E84" s="28" t="s">
        <v>4</v>
      </c>
      <c r="F84" s="30">
        <v>4</v>
      </c>
      <c r="G84" s="30"/>
      <c r="H84" s="29">
        <f t="shared" si="2"/>
        <v>0</v>
      </c>
    </row>
    <row r="85" spans="2:8" x14ac:dyDescent="0.2">
      <c r="B85" s="39" t="s">
        <v>61</v>
      </c>
      <c r="C85" s="32"/>
      <c r="D85" s="45" t="s">
        <v>62</v>
      </c>
      <c r="E85" s="46"/>
      <c r="F85" s="46"/>
      <c r="G85" s="46"/>
      <c r="H85" s="47"/>
    </row>
    <row r="86" spans="2:8" ht="31.5" customHeight="1" x14ac:dyDescent="0.2">
      <c r="B86" s="31" t="s">
        <v>277</v>
      </c>
      <c r="C86" s="35" t="s">
        <v>172</v>
      </c>
      <c r="D86" s="34" t="s">
        <v>19</v>
      </c>
      <c r="E86" s="28" t="s">
        <v>4</v>
      </c>
      <c r="F86" s="30">
        <v>15</v>
      </c>
      <c r="G86" s="30"/>
      <c r="H86" s="29">
        <f t="shared" si="2"/>
        <v>0</v>
      </c>
    </row>
    <row r="87" spans="2:8" ht="38.25" x14ac:dyDescent="0.2">
      <c r="B87" s="31" t="s">
        <v>278</v>
      </c>
      <c r="C87" s="35" t="s">
        <v>27</v>
      </c>
      <c r="D87" s="34" t="s">
        <v>48</v>
      </c>
      <c r="E87" s="28" t="s">
        <v>4</v>
      </c>
      <c r="F87" s="30">
        <v>4</v>
      </c>
      <c r="G87" s="30"/>
      <c r="H87" s="29">
        <f t="shared" si="2"/>
        <v>0</v>
      </c>
    </row>
    <row r="88" spans="2:8" ht="38.25" x14ac:dyDescent="0.2">
      <c r="B88" s="31" t="s">
        <v>279</v>
      </c>
      <c r="C88" s="35" t="s">
        <v>173</v>
      </c>
      <c r="D88" s="34" t="s">
        <v>45</v>
      </c>
      <c r="E88" s="28" t="s">
        <v>4</v>
      </c>
      <c r="F88" s="30">
        <v>11.44</v>
      </c>
      <c r="G88" s="30"/>
      <c r="H88" s="29">
        <f t="shared" si="2"/>
        <v>0</v>
      </c>
    </row>
    <row r="89" spans="2:8" ht="38.25" x14ac:dyDescent="0.2">
      <c r="B89" s="31" t="s">
        <v>280</v>
      </c>
      <c r="C89" s="35" t="s">
        <v>29</v>
      </c>
      <c r="D89" s="34" t="s">
        <v>63</v>
      </c>
      <c r="E89" s="28" t="s">
        <v>4</v>
      </c>
      <c r="F89" s="30">
        <v>38.6</v>
      </c>
      <c r="G89" s="30"/>
      <c r="H89" s="29">
        <f t="shared" si="2"/>
        <v>0</v>
      </c>
    </row>
    <row r="90" spans="2:8" ht="27" x14ac:dyDescent="0.2">
      <c r="B90" s="31" t="s">
        <v>281</v>
      </c>
      <c r="C90" s="35" t="s">
        <v>30</v>
      </c>
      <c r="D90" s="34" t="s">
        <v>31</v>
      </c>
      <c r="E90" s="28" t="s">
        <v>4</v>
      </c>
      <c r="F90" s="36" t="s">
        <v>64</v>
      </c>
      <c r="G90" s="30"/>
      <c r="H90" s="29">
        <f t="shared" si="2"/>
        <v>0</v>
      </c>
    </row>
    <row r="91" spans="2:8" ht="38.25" x14ac:dyDescent="0.2">
      <c r="B91" s="31" t="s">
        <v>282</v>
      </c>
      <c r="C91" s="35" t="s">
        <v>177</v>
      </c>
      <c r="D91" s="34" t="s">
        <v>65</v>
      </c>
      <c r="E91" s="28" t="s">
        <v>34</v>
      </c>
      <c r="F91" s="30">
        <v>13</v>
      </c>
      <c r="G91" s="30"/>
      <c r="H91" s="29">
        <f t="shared" si="2"/>
        <v>0</v>
      </c>
    </row>
    <row r="92" spans="2:8" ht="27" x14ac:dyDescent="0.2">
      <c r="B92" s="31" t="s">
        <v>283</v>
      </c>
      <c r="C92" s="35" t="s">
        <v>32</v>
      </c>
      <c r="D92" s="34" t="s">
        <v>33</v>
      </c>
      <c r="E92" s="28" t="s">
        <v>34</v>
      </c>
      <c r="F92" s="30">
        <v>1.2</v>
      </c>
      <c r="G92" s="30"/>
      <c r="H92" s="29">
        <f t="shared" si="2"/>
        <v>0</v>
      </c>
    </row>
    <row r="93" spans="2:8" ht="38.25" x14ac:dyDescent="0.2">
      <c r="B93" s="31" t="s">
        <v>284</v>
      </c>
      <c r="C93" s="35" t="s">
        <v>210</v>
      </c>
      <c r="D93" s="34" t="s">
        <v>211</v>
      </c>
      <c r="E93" s="28" t="s">
        <v>4</v>
      </c>
      <c r="F93" s="30">
        <v>10</v>
      </c>
      <c r="G93" s="30"/>
      <c r="H93" s="29">
        <f t="shared" si="2"/>
        <v>0</v>
      </c>
    </row>
    <row r="94" spans="2:8" ht="38.25" x14ac:dyDescent="0.2">
      <c r="B94" s="31" t="s">
        <v>285</v>
      </c>
      <c r="C94" s="35" t="s">
        <v>212</v>
      </c>
      <c r="D94" s="34" t="s">
        <v>213</v>
      </c>
      <c r="E94" s="28" t="s">
        <v>4</v>
      </c>
      <c r="F94" s="30">
        <v>10</v>
      </c>
      <c r="G94" s="30"/>
      <c r="H94" s="29">
        <f t="shared" si="2"/>
        <v>0</v>
      </c>
    </row>
    <row r="95" spans="2:8" ht="38.25" x14ac:dyDescent="0.2">
      <c r="B95" s="31" t="s">
        <v>286</v>
      </c>
      <c r="C95" s="33" t="s">
        <v>214</v>
      </c>
      <c r="D95" s="34" t="s">
        <v>215</v>
      </c>
      <c r="E95" s="28" t="s">
        <v>4</v>
      </c>
      <c r="F95" s="30">
        <v>10</v>
      </c>
      <c r="G95" s="36"/>
      <c r="H95" s="29">
        <f t="shared" si="2"/>
        <v>0</v>
      </c>
    </row>
    <row r="96" spans="2:8" ht="51" x14ac:dyDescent="0.2">
      <c r="B96" s="31" t="s">
        <v>287</v>
      </c>
      <c r="C96" s="33" t="s">
        <v>216</v>
      </c>
      <c r="D96" s="27" t="s">
        <v>217</v>
      </c>
      <c r="E96" s="28" t="s">
        <v>4</v>
      </c>
      <c r="F96" s="30">
        <v>10</v>
      </c>
      <c r="G96" s="30"/>
      <c r="H96" s="29">
        <f t="shared" si="2"/>
        <v>0</v>
      </c>
    </row>
    <row r="97" spans="2:8" x14ac:dyDescent="0.2">
      <c r="B97" s="39" t="s">
        <v>66</v>
      </c>
      <c r="C97" s="32"/>
      <c r="D97" s="45" t="s">
        <v>67</v>
      </c>
      <c r="E97" s="46"/>
      <c r="F97" s="46"/>
      <c r="G97" s="46"/>
      <c r="H97" s="47"/>
    </row>
    <row r="98" spans="2:8" ht="38.25" x14ac:dyDescent="0.2">
      <c r="B98" s="31" t="s">
        <v>288</v>
      </c>
      <c r="C98" s="35" t="s">
        <v>18</v>
      </c>
      <c r="D98" s="34" t="s">
        <v>19</v>
      </c>
      <c r="E98" s="28" t="s">
        <v>4</v>
      </c>
      <c r="F98" s="30">
        <v>22.23</v>
      </c>
      <c r="G98" s="30"/>
      <c r="H98" s="29">
        <f t="shared" si="2"/>
        <v>0</v>
      </c>
    </row>
    <row r="99" spans="2:8" ht="38.25" x14ac:dyDescent="0.2">
      <c r="B99" s="31" t="s">
        <v>289</v>
      </c>
      <c r="C99" s="35" t="s">
        <v>27</v>
      </c>
      <c r="D99" s="34" t="s">
        <v>48</v>
      </c>
      <c r="E99" s="28" t="s">
        <v>4</v>
      </c>
      <c r="F99" s="30">
        <v>5.9279999999999999</v>
      </c>
      <c r="G99" s="30"/>
      <c r="H99" s="29">
        <f t="shared" si="2"/>
        <v>0</v>
      </c>
    </row>
    <row r="100" spans="2:8" ht="38.25" x14ac:dyDescent="0.2">
      <c r="B100" s="31" t="s">
        <v>290</v>
      </c>
      <c r="C100" s="35" t="s">
        <v>173</v>
      </c>
      <c r="D100" s="34" t="s">
        <v>52</v>
      </c>
      <c r="E100" s="28" t="s">
        <v>4</v>
      </c>
      <c r="F100" s="36" t="s">
        <v>68</v>
      </c>
      <c r="G100" s="30"/>
      <c r="H100" s="29">
        <f t="shared" si="2"/>
        <v>0</v>
      </c>
    </row>
    <row r="101" spans="2:8" ht="38.25" x14ac:dyDescent="0.2">
      <c r="B101" s="31" t="s">
        <v>291</v>
      </c>
      <c r="C101" s="35" t="s">
        <v>29</v>
      </c>
      <c r="D101" s="34" t="s">
        <v>197</v>
      </c>
      <c r="E101" s="28" t="s">
        <v>4</v>
      </c>
      <c r="F101" s="36" t="s">
        <v>69</v>
      </c>
      <c r="G101" s="30"/>
      <c r="H101" s="29">
        <f t="shared" si="2"/>
        <v>0</v>
      </c>
    </row>
    <row r="102" spans="2:8" ht="27" x14ac:dyDescent="0.2">
      <c r="B102" s="31" t="s">
        <v>292</v>
      </c>
      <c r="C102" s="35" t="s">
        <v>30</v>
      </c>
      <c r="D102" s="34" t="s">
        <v>31</v>
      </c>
      <c r="E102" s="28" t="s">
        <v>4</v>
      </c>
      <c r="F102" s="30">
        <v>48.7</v>
      </c>
      <c r="G102" s="30"/>
      <c r="H102" s="29">
        <f t="shared" si="2"/>
        <v>0</v>
      </c>
    </row>
    <row r="103" spans="2:8" ht="38.25" x14ac:dyDescent="0.2">
      <c r="B103" s="31" t="s">
        <v>293</v>
      </c>
      <c r="C103" s="35" t="s">
        <v>177</v>
      </c>
      <c r="D103" s="34" t="s">
        <v>53</v>
      </c>
      <c r="E103" s="28" t="s">
        <v>34</v>
      </c>
      <c r="F103" s="30">
        <v>15.4</v>
      </c>
      <c r="G103" s="30"/>
      <c r="H103" s="29">
        <f t="shared" si="2"/>
        <v>0</v>
      </c>
    </row>
    <row r="104" spans="2:8" ht="27" x14ac:dyDescent="0.2">
      <c r="B104" s="31" t="s">
        <v>294</v>
      </c>
      <c r="C104" s="35" t="s">
        <v>32</v>
      </c>
      <c r="D104" s="34" t="s">
        <v>70</v>
      </c>
      <c r="E104" s="28" t="s">
        <v>34</v>
      </c>
      <c r="F104" s="30">
        <v>1.5</v>
      </c>
      <c r="G104" s="30"/>
      <c r="H104" s="29">
        <f t="shared" si="2"/>
        <v>0</v>
      </c>
    </row>
    <row r="105" spans="2:8" ht="38.25" x14ac:dyDescent="0.2">
      <c r="B105" s="31" t="s">
        <v>295</v>
      </c>
      <c r="C105" s="35" t="s">
        <v>210</v>
      </c>
      <c r="D105" s="34" t="s">
        <v>211</v>
      </c>
      <c r="E105" s="28" t="s">
        <v>4</v>
      </c>
      <c r="F105" s="30">
        <v>15</v>
      </c>
      <c r="G105" s="30"/>
      <c r="H105" s="29">
        <f t="shared" si="2"/>
        <v>0</v>
      </c>
    </row>
    <row r="106" spans="2:8" ht="38.25" x14ac:dyDescent="0.2">
      <c r="B106" s="31" t="s">
        <v>296</v>
      </c>
      <c r="C106" s="35" t="s">
        <v>212</v>
      </c>
      <c r="D106" s="34" t="s">
        <v>213</v>
      </c>
      <c r="E106" s="28" t="s">
        <v>4</v>
      </c>
      <c r="F106" s="30">
        <v>15</v>
      </c>
      <c r="G106" s="30"/>
      <c r="H106" s="29">
        <f t="shared" si="2"/>
        <v>0</v>
      </c>
    </row>
    <row r="107" spans="2:8" ht="38.25" x14ac:dyDescent="0.2">
      <c r="B107" s="31" t="s">
        <v>296</v>
      </c>
      <c r="C107" s="33" t="s">
        <v>214</v>
      </c>
      <c r="D107" s="34" t="s">
        <v>215</v>
      </c>
      <c r="E107" s="28" t="s">
        <v>4</v>
      </c>
      <c r="F107" s="30">
        <v>15</v>
      </c>
      <c r="G107" s="36"/>
      <c r="H107" s="29">
        <f t="shared" si="2"/>
        <v>0</v>
      </c>
    </row>
    <row r="108" spans="2:8" ht="51" x14ac:dyDescent="0.2">
      <c r="B108" s="31" t="s">
        <v>297</v>
      </c>
      <c r="C108" s="33" t="s">
        <v>216</v>
      </c>
      <c r="D108" s="27" t="s">
        <v>217</v>
      </c>
      <c r="E108" s="28" t="s">
        <v>4</v>
      </c>
      <c r="F108" s="30">
        <v>15</v>
      </c>
      <c r="G108" s="30"/>
      <c r="H108" s="29">
        <f t="shared" si="2"/>
        <v>0</v>
      </c>
    </row>
    <row r="109" spans="2:8" x14ac:dyDescent="0.2">
      <c r="B109" s="39">
        <v>3</v>
      </c>
      <c r="C109" s="32"/>
      <c r="D109" s="45" t="s">
        <v>71</v>
      </c>
      <c r="E109" s="46"/>
      <c r="F109" s="46"/>
      <c r="G109" s="46"/>
      <c r="H109" s="47"/>
    </row>
    <row r="110" spans="2:8" x14ac:dyDescent="0.2">
      <c r="B110" s="39" t="s">
        <v>72</v>
      </c>
      <c r="C110" s="32"/>
      <c r="D110" s="45" t="s">
        <v>73</v>
      </c>
      <c r="E110" s="46"/>
      <c r="F110" s="46"/>
      <c r="G110" s="46"/>
      <c r="H110" s="47"/>
    </row>
    <row r="111" spans="2:8" ht="27" x14ac:dyDescent="0.2">
      <c r="B111" s="31" t="s">
        <v>298</v>
      </c>
      <c r="C111" s="35" t="s">
        <v>178</v>
      </c>
      <c r="D111" s="34" t="s">
        <v>74</v>
      </c>
      <c r="E111" s="28" t="s">
        <v>4</v>
      </c>
      <c r="F111" s="30">
        <v>0.64</v>
      </c>
      <c r="G111" s="36"/>
      <c r="H111" s="29">
        <f t="shared" ref="H111:H121" si="3">ROUND(F111*G111,2)</f>
        <v>0</v>
      </c>
    </row>
    <row r="112" spans="2:8" ht="38.25" x14ac:dyDescent="0.2">
      <c r="B112" s="31" t="s">
        <v>299</v>
      </c>
      <c r="C112" s="35" t="s">
        <v>173</v>
      </c>
      <c r="D112" s="34" t="s">
        <v>181</v>
      </c>
      <c r="E112" s="28" t="s">
        <v>4</v>
      </c>
      <c r="F112" s="30">
        <v>0.8</v>
      </c>
      <c r="G112" s="30"/>
      <c r="H112" s="29">
        <f t="shared" si="3"/>
        <v>0</v>
      </c>
    </row>
    <row r="113" spans="2:8" ht="38.25" x14ac:dyDescent="0.2">
      <c r="B113" s="31" t="s">
        <v>300</v>
      </c>
      <c r="C113" s="35" t="s">
        <v>29</v>
      </c>
      <c r="D113" s="34" t="s">
        <v>204</v>
      </c>
      <c r="E113" s="28" t="s">
        <v>4</v>
      </c>
      <c r="F113" s="30">
        <v>0.8</v>
      </c>
      <c r="G113" s="30"/>
      <c r="H113" s="29">
        <f t="shared" si="3"/>
        <v>0</v>
      </c>
    </row>
    <row r="114" spans="2:8" ht="27" x14ac:dyDescent="0.2">
      <c r="B114" s="31" t="s">
        <v>301</v>
      </c>
      <c r="C114" s="35" t="s">
        <v>30</v>
      </c>
      <c r="D114" s="34" t="s">
        <v>31</v>
      </c>
      <c r="E114" s="28" t="s">
        <v>4</v>
      </c>
      <c r="F114" s="30">
        <v>0.8</v>
      </c>
      <c r="G114" s="30"/>
      <c r="H114" s="29">
        <f t="shared" si="3"/>
        <v>0</v>
      </c>
    </row>
    <row r="115" spans="2:8" x14ac:dyDescent="0.2">
      <c r="B115" s="39" t="s">
        <v>75</v>
      </c>
      <c r="C115" s="32"/>
      <c r="D115" s="45" t="s">
        <v>76</v>
      </c>
      <c r="E115" s="46"/>
      <c r="F115" s="46"/>
      <c r="G115" s="46"/>
      <c r="H115" s="47"/>
    </row>
    <row r="116" spans="2:8" ht="38.25" x14ac:dyDescent="0.2">
      <c r="B116" s="31" t="s">
        <v>302</v>
      </c>
      <c r="C116" s="35" t="s">
        <v>18</v>
      </c>
      <c r="D116" s="34" t="s">
        <v>19</v>
      </c>
      <c r="E116" s="28" t="s">
        <v>4</v>
      </c>
      <c r="F116" s="30">
        <v>100</v>
      </c>
      <c r="G116" s="30"/>
      <c r="H116" s="29">
        <f t="shared" si="3"/>
        <v>0</v>
      </c>
    </row>
    <row r="117" spans="2:8" ht="27" x14ac:dyDescent="0.2">
      <c r="B117" s="31" t="s">
        <v>303</v>
      </c>
      <c r="C117" s="35" t="s">
        <v>179</v>
      </c>
      <c r="D117" s="34" t="s">
        <v>77</v>
      </c>
      <c r="E117" s="28" t="s">
        <v>4</v>
      </c>
      <c r="F117" s="30">
        <v>10.6</v>
      </c>
      <c r="G117" s="30"/>
      <c r="H117" s="29">
        <f t="shared" si="3"/>
        <v>0</v>
      </c>
    </row>
    <row r="118" spans="2:8" ht="51" x14ac:dyDescent="0.2">
      <c r="B118" s="31" t="s">
        <v>304</v>
      </c>
      <c r="C118" s="35" t="s">
        <v>180</v>
      </c>
      <c r="D118" s="34" t="s">
        <v>78</v>
      </c>
      <c r="E118" s="28" t="s">
        <v>4</v>
      </c>
      <c r="F118" s="30">
        <v>42.4</v>
      </c>
      <c r="G118" s="30"/>
      <c r="H118" s="29">
        <f t="shared" si="3"/>
        <v>0</v>
      </c>
    </row>
    <row r="119" spans="2:8" ht="38.25" x14ac:dyDescent="0.2">
      <c r="B119" s="31" t="s">
        <v>305</v>
      </c>
      <c r="C119" s="35" t="s">
        <v>173</v>
      </c>
      <c r="D119" s="34" t="s">
        <v>182</v>
      </c>
      <c r="E119" s="28" t="s">
        <v>4</v>
      </c>
      <c r="F119" s="30">
        <v>106</v>
      </c>
      <c r="G119" s="30"/>
      <c r="H119" s="29">
        <f t="shared" si="3"/>
        <v>0</v>
      </c>
    </row>
    <row r="120" spans="2:8" ht="38.25" x14ac:dyDescent="0.2">
      <c r="B120" s="31" t="s">
        <v>306</v>
      </c>
      <c r="C120" s="35" t="s">
        <v>29</v>
      </c>
      <c r="D120" s="34" t="s">
        <v>204</v>
      </c>
      <c r="E120" s="28" t="s">
        <v>4</v>
      </c>
      <c r="F120" s="30">
        <v>106</v>
      </c>
      <c r="G120" s="30"/>
      <c r="H120" s="29">
        <f t="shared" si="3"/>
        <v>0</v>
      </c>
    </row>
    <row r="121" spans="2:8" ht="27" x14ac:dyDescent="0.2">
      <c r="B121" s="31" t="s">
        <v>307</v>
      </c>
      <c r="C121" s="35" t="s">
        <v>30</v>
      </c>
      <c r="D121" s="34" t="s">
        <v>31</v>
      </c>
      <c r="E121" s="28" t="s">
        <v>4</v>
      </c>
      <c r="F121" s="30">
        <v>106</v>
      </c>
      <c r="G121" s="30"/>
      <c r="H121" s="29">
        <f t="shared" si="3"/>
        <v>0</v>
      </c>
    </row>
    <row r="122" spans="2:8" x14ac:dyDescent="0.2">
      <c r="B122" s="39">
        <v>4</v>
      </c>
      <c r="C122" s="32"/>
      <c r="D122" s="45" t="s">
        <v>79</v>
      </c>
      <c r="E122" s="46"/>
      <c r="F122" s="46"/>
      <c r="G122" s="46"/>
      <c r="H122" s="47"/>
    </row>
    <row r="123" spans="2:8" x14ac:dyDescent="0.2">
      <c r="B123" s="39" t="s">
        <v>183</v>
      </c>
      <c r="C123" s="32"/>
      <c r="D123" s="45" t="s">
        <v>80</v>
      </c>
      <c r="E123" s="46"/>
      <c r="F123" s="46"/>
      <c r="G123" s="46"/>
      <c r="H123" s="47"/>
    </row>
    <row r="124" spans="2:8" ht="27" x14ac:dyDescent="0.2">
      <c r="B124" s="40" t="s">
        <v>308</v>
      </c>
      <c r="C124" s="33" t="s">
        <v>81</v>
      </c>
      <c r="D124" s="27" t="s">
        <v>82</v>
      </c>
      <c r="E124" s="28" t="s">
        <v>83</v>
      </c>
      <c r="F124" s="29">
        <v>1</v>
      </c>
      <c r="G124" s="30"/>
      <c r="H124" s="29">
        <f t="shared" ref="H124:H166" si="4">ROUND(F124*G124,2)</f>
        <v>0</v>
      </c>
    </row>
    <row r="125" spans="2:8" ht="27" x14ac:dyDescent="0.2">
      <c r="B125" s="40" t="s">
        <v>309</v>
      </c>
      <c r="C125" s="33" t="s">
        <v>84</v>
      </c>
      <c r="D125" s="27" t="s">
        <v>85</v>
      </c>
      <c r="E125" s="28" t="s">
        <v>23</v>
      </c>
      <c r="F125" s="29">
        <v>1</v>
      </c>
      <c r="G125" s="30"/>
      <c r="H125" s="29">
        <f t="shared" si="4"/>
        <v>0</v>
      </c>
    </row>
    <row r="126" spans="2:8" ht="27" x14ac:dyDescent="0.2">
      <c r="B126" s="40" t="s">
        <v>310</v>
      </c>
      <c r="C126" s="33" t="s">
        <v>86</v>
      </c>
      <c r="D126" s="27" t="s">
        <v>87</v>
      </c>
      <c r="E126" s="28" t="s">
        <v>83</v>
      </c>
      <c r="F126" s="29">
        <v>1</v>
      </c>
      <c r="G126" s="30"/>
      <c r="H126" s="29">
        <f t="shared" si="4"/>
        <v>0</v>
      </c>
    </row>
    <row r="127" spans="2:8" ht="27" x14ac:dyDescent="0.2">
      <c r="B127" s="40" t="s">
        <v>311</v>
      </c>
      <c r="C127" s="33" t="s">
        <v>88</v>
      </c>
      <c r="D127" s="27" t="s">
        <v>89</v>
      </c>
      <c r="E127" s="28" t="s">
        <v>23</v>
      </c>
      <c r="F127" s="29">
        <v>1</v>
      </c>
      <c r="G127" s="30"/>
      <c r="H127" s="29">
        <f t="shared" si="4"/>
        <v>0</v>
      </c>
    </row>
    <row r="128" spans="2:8" ht="27" x14ac:dyDescent="0.2">
      <c r="B128" s="40" t="s">
        <v>312</v>
      </c>
      <c r="C128" s="33" t="s">
        <v>90</v>
      </c>
      <c r="D128" s="27" t="s">
        <v>91</v>
      </c>
      <c r="E128" s="28" t="s">
        <v>83</v>
      </c>
      <c r="F128" s="29">
        <v>1</v>
      </c>
      <c r="G128" s="30"/>
      <c r="H128" s="29">
        <f t="shared" si="4"/>
        <v>0</v>
      </c>
    </row>
    <row r="129" spans="2:8" ht="27" x14ac:dyDescent="0.2">
      <c r="B129" s="40" t="s">
        <v>313</v>
      </c>
      <c r="C129" s="33" t="s">
        <v>92</v>
      </c>
      <c r="D129" s="27" t="s">
        <v>93</v>
      </c>
      <c r="E129" s="28" t="s">
        <v>94</v>
      </c>
      <c r="F129" s="29">
        <v>1</v>
      </c>
      <c r="G129" s="30"/>
      <c r="H129" s="29">
        <f t="shared" si="4"/>
        <v>0</v>
      </c>
    </row>
    <row r="130" spans="2:8" ht="27" x14ac:dyDescent="0.2">
      <c r="B130" s="40" t="s">
        <v>314</v>
      </c>
      <c r="C130" s="33" t="s">
        <v>95</v>
      </c>
      <c r="D130" s="27" t="s">
        <v>96</v>
      </c>
      <c r="E130" s="28" t="s">
        <v>94</v>
      </c>
      <c r="F130" s="29">
        <v>1</v>
      </c>
      <c r="G130" s="30"/>
      <c r="H130" s="29">
        <f t="shared" si="4"/>
        <v>0</v>
      </c>
    </row>
    <row r="131" spans="2:8" ht="27" x14ac:dyDescent="0.2">
      <c r="B131" s="40" t="s">
        <v>315</v>
      </c>
      <c r="C131" s="33" t="s">
        <v>97</v>
      </c>
      <c r="D131" s="27" t="s">
        <v>98</v>
      </c>
      <c r="E131" s="28" t="s">
        <v>94</v>
      </c>
      <c r="F131" s="29">
        <v>1</v>
      </c>
      <c r="G131" s="30"/>
      <c r="H131" s="29">
        <f t="shared" si="4"/>
        <v>0</v>
      </c>
    </row>
    <row r="132" spans="2:8" ht="27" x14ac:dyDescent="0.2">
      <c r="B132" s="40" t="s">
        <v>316</v>
      </c>
      <c r="C132" s="33" t="s">
        <v>99</v>
      </c>
      <c r="D132" s="27" t="s">
        <v>100</v>
      </c>
      <c r="E132" s="28" t="s">
        <v>34</v>
      </c>
      <c r="F132" s="29">
        <v>11.2</v>
      </c>
      <c r="G132" s="30"/>
      <c r="H132" s="29">
        <f t="shared" si="4"/>
        <v>0</v>
      </c>
    </row>
    <row r="133" spans="2:8" ht="27" x14ac:dyDescent="0.2">
      <c r="B133" s="40" t="s">
        <v>317</v>
      </c>
      <c r="C133" s="33" t="s">
        <v>101</v>
      </c>
      <c r="D133" s="27" t="s">
        <v>102</v>
      </c>
      <c r="E133" s="28" t="s">
        <v>34</v>
      </c>
      <c r="F133" s="29">
        <v>5.6</v>
      </c>
      <c r="G133" s="30"/>
      <c r="H133" s="29">
        <f t="shared" si="4"/>
        <v>0</v>
      </c>
    </row>
    <row r="134" spans="2:8" ht="38.25" x14ac:dyDescent="0.2">
      <c r="B134" s="40" t="s">
        <v>318</v>
      </c>
      <c r="C134" s="33" t="s">
        <v>103</v>
      </c>
      <c r="D134" s="27" t="s">
        <v>104</v>
      </c>
      <c r="E134" s="28" t="s">
        <v>4</v>
      </c>
      <c r="F134" s="29">
        <v>5.13</v>
      </c>
      <c r="G134" s="30"/>
      <c r="H134" s="29">
        <f t="shared" si="4"/>
        <v>0</v>
      </c>
    </row>
    <row r="135" spans="2:8" ht="27" x14ac:dyDescent="0.2">
      <c r="B135" s="40" t="s">
        <v>319</v>
      </c>
      <c r="C135" s="33" t="s">
        <v>105</v>
      </c>
      <c r="D135" s="27" t="s">
        <v>106</v>
      </c>
      <c r="E135" s="28" t="s">
        <v>4</v>
      </c>
      <c r="F135" s="29">
        <v>5.13</v>
      </c>
      <c r="G135" s="30"/>
      <c r="H135" s="29">
        <f t="shared" si="4"/>
        <v>0</v>
      </c>
    </row>
    <row r="136" spans="2:8" ht="27" x14ac:dyDescent="0.2">
      <c r="B136" s="40" t="s">
        <v>320</v>
      </c>
      <c r="C136" s="33" t="s">
        <v>107</v>
      </c>
      <c r="D136" s="27" t="s">
        <v>108</v>
      </c>
      <c r="E136" s="28" t="s">
        <v>4</v>
      </c>
      <c r="F136" s="29">
        <v>20.74</v>
      </c>
      <c r="G136" s="30"/>
      <c r="H136" s="29">
        <f t="shared" si="4"/>
        <v>0</v>
      </c>
    </row>
    <row r="137" spans="2:8" ht="27" x14ac:dyDescent="0.2">
      <c r="B137" s="40" t="s">
        <v>321</v>
      </c>
      <c r="C137" s="33" t="s">
        <v>109</v>
      </c>
      <c r="D137" s="27" t="s">
        <v>110</v>
      </c>
      <c r="E137" s="28" t="s">
        <v>4</v>
      </c>
      <c r="F137" s="29">
        <v>20.74</v>
      </c>
      <c r="G137" s="30"/>
      <c r="H137" s="29">
        <f t="shared" si="4"/>
        <v>0</v>
      </c>
    </row>
    <row r="138" spans="2:8" ht="38.25" x14ac:dyDescent="0.2">
      <c r="B138" s="40" t="s">
        <v>322</v>
      </c>
      <c r="C138" s="33" t="s">
        <v>111</v>
      </c>
      <c r="D138" s="27" t="s">
        <v>112</v>
      </c>
      <c r="E138" s="28" t="s">
        <v>34</v>
      </c>
      <c r="F138" s="29">
        <v>16.8</v>
      </c>
      <c r="G138" s="30"/>
      <c r="H138" s="29">
        <f t="shared" si="4"/>
        <v>0</v>
      </c>
    </row>
    <row r="139" spans="2:8" ht="38.25" x14ac:dyDescent="0.2">
      <c r="B139" s="40" t="s">
        <v>323</v>
      </c>
      <c r="C139" s="33" t="s">
        <v>113</v>
      </c>
      <c r="D139" s="27" t="s">
        <v>114</v>
      </c>
      <c r="E139" s="28" t="s">
        <v>115</v>
      </c>
      <c r="F139" s="29">
        <v>1.5640000000000001</v>
      </c>
      <c r="G139" s="30"/>
      <c r="H139" s="29">
        <f t="shared" si="4"/>
        <v>0</v>
      </c>
    </row>
    <row r="140" spans="2:8" ht="27" x14ac:dyDescent="0.2">
      <c r="B140" s="40" t="s">
        <v>324</v>
      </c>
      <c r="C140" s="33" t="s">
        <v>116</v>
      </c>
      <c r="D140" s="27" t="s">
        <v>117</v>
      </c>
      <c r="E140" s="28" t="s">
        <v>115</v>
      </c>
      <c r="F140" s="29">
        <v>1.5640000000000001</v>
      </c>
      <c r="G140" s="30"/>
      <c r="H140" s="29">
        <f t="shared" si="4"/>
        <v>0</v>
      </c>
    </row>
    <row r="141" spans="2:8" ht="38.25" x14ac:dyDescent="0.2">
      <c r="B141" s="40" t="s">
        <v>325</v>
      </c>
      <c r="C141" s="33" t="s">
        <v>118</v>
      </c>
      <c r="D141" s="27" t="s">
        <v>119</v>
      </c>
      <c r="E141" s="28" t="s">
        <v>115</v>
      </c>
      <c r="F141" s="29">
        <v>1.5640000000000001</v>
      </c>
      <c r="G141" s="30"/>
      <c r="H141" s="29">
        <f t="shared" si="4"/>
        <v>0</v>
      </c>
    </row>
    <row r="142" spans="2:8" x14ac:dyDescent="0.2">
      <c r="B142" s="39" t="s">
        <v>184</v>
      </c>
      <c r="C142" s="32"/>
      <c r="D142" s="45" t="s">
        <v>120</v>
      </c>
      <c r="E142" s="46"/>
      <c r="F142" s="46"/>
      <c r="G142" s="46"/>
      <c r="H142" s="47"/>
    </row>
    <row r="143" spans="2:8" ht="27" x14ac:dyDescent="0.2">
      <c r="B143" s="40" t="s">
        <v>326</v>
      </c>
      <c r="C143" s="33" t="s">
        <v>121</v>
      </c>
      <c r="D143" s="27" t="s">
        <v>122</v>
      </c>
      <c r="E143" s="28" t="s">
        <v>4</v>
      </c>
      <c r="F143" s="29">
        <v>5.13</v>
      </c>
      <c r="G143" s="30"/>
      <c r="H143" s="29">
        <f t="shared" si="4"/>
        <v>0</v>
      </c>
    </row>
    <row r="144" spans="2:8" ht="38.25" x14ac:dyDescent="0.2">
      <c r="B144" s="40" t="s">
        <v>327</v>
      </c>
      <c r="C144" s="33" t="s">
        <v>123</v>
      </c>
      <c r="D144" s="27" t="s">
        <v>124</v>
      </c>
      <c r="E144" s="28" t="s">
        <v>4</v>
      </c>
      <c r="F144" s="29">
        <v>5.13</v>
      </c>
      <c r="G144" s="30"/>
      <c r="H144" s="29">
        <f t="shared" si="4"/>
        <v>0</v>
      </c>
    </row>
    <row r="145" spans="2:8" ht="38.25" x14ac:dyDescent="0.2">
      <c r="B145" s="40" t="s">
        <v>328</v>
      </c>
      <c r="C145" s="33" t="s">
        <v>125</v>
      </c>
      <c r="D145" s="27" t="s">
        <v>126</v>
      </c>
      <c r="E145" s="28" t="s">
        <v>34</v>
      </c>
      <c r="F145" s="29">
        <v>16.8</v>
      </c>
      <c r="G145" s="30"/>
      <c r="H145" s="29">
        <f t="shared" si="4"/>
        <v>0</v>
      </c>
    </row>
    <row r="146" spans="2:8" ht="38.25" x14ac:dyDescent="0.2">
      <c r="B146" s="40" t="s">
        <v>329</v>
      </c>
      <c r="C146" s="33" t="s">
        <v>127</v>
      </c>
      <c r="D146" s="27" t="s">
        <v>128</v>
      </c>
      <c r="E146" s="28" t="s">
        <v>4</v>
      </c>
      <c r="F146" s="29">
        <v>20.74</v>
      </c>
      <c r="G146" s="30"/>
      <c r="H146" s="29">
        <f t="shared" si="4"/>
        <v>0</v>
      </c>
    </row>
    <row r="147" spans="2:8" ht="27" x14ac:dyDescent="0.2">
      <c r="B147" s="40" t="s">
        <v>330</v>
      </c>
      <c r="C147" s="33" t="s">
        <v>129</v>
      </c>
      <c r="D147" s="27" t="s">
        <v>130</v>
      </c>
      <c r="E147" s="28" t="s">
        <v>94</v>
      </c>
      <c r="F147" s="29">
        <v>1</v>
      </c>
      <c r="G147" s="30"/>
      <c r="H147" s="29">
        <f t="shared" si="4"/>
        <v>0</v>
      </c>
    </row>
    <row r="148" spans="2:8" ht="51" x14ac:dyDescent="0.2">
      <c r="B148" s="40" t="s">
        <v>331</v>
      </c>
      <c r="C148" s="33" t="s">
        <v>131</v>
      </c>
      <c r="D148" s="27" t="s">
        <v>209</v>
      </c>
      <c r="E148" s="28" t="s">
        <v>4</v>
      </c>
      <c r="F148" s="29">
        <v>11.55</v>
      </c>
      <c r="G148" s="30"/>
      <c r="H148" s="29">
        <f t="shared" si="4"/>
        <v>0</v>
      </c>
    </row>
    <row r="149" spans="2:8" ht="38.25" x14ac:dyDescent="0.2">
      <c r="B149" s="40" t="s">
        <v>332</v>
      </c>
      <c r="C149" s="33" t="s">
        <v>132</v>
      </c>
      <c r="D149" s="27" t="s">
        <v>133</v>
      </c>
      <c r="E149" s="28" t="s">
        <v>34</v>
      </c>
      <c r="F149" s="29">
        <v>11.2</v>
      </c>
      <c r="G149" s="30"/>
      <c r="H149" s="29">
        <f t="shared" si="4"/>
        <v>0</v>
      </c>
    </row>
    <row r="150" spans="2:8" ht="38.25" x14ac:dyDescent="0.2">
      <c r="B150" s="40" t="s">
        <v>333</v>
      </c>
      <c r="C150" s="33" t="s">
        <v>134</v>
      </c>
      <c r="D150" s="27" t="s">
        <v>135</v>
      </c>
      <c r="E150" s="28" t="s">
        <v>4</v>
      </c>
      <c r="F150" s="29">
        <v>20.74</v>
      </c>
      <c r="G150" s="30"/>
      <c r="H150" s="29">
        <f t="shared" si="4"/>
        <v>0</v>
      </c>
    </row>
    <row r="151" spans="2:8" ht="38.25" x14ac:dyDescent="0.2">
      <c r="B151" s="40" t="s">
        <v>334</v>
      </c>
      <c r="C151" s="33" t="s">
        <v>39</v>
      </c>
      <c r="D151" s="27" t="s">
        <v>201</v>
      </c>
      <c r="E151" s="28" t="s">
        <v>4</v>
      </c>
      <c r="F151" s="29">
        <v>5.13</v>
      </c>
      <c r="G151" s="30"/>
      <c r="H151" s="29">
        <f t="shared" si="4"/>
        <v>0</v>
      </c>
    </row>
    <row r="152" spans="2:8" ht="38.25" x14ac:dyDescent="0.2">
      <c r="B152" s="40" t="s">
        <v>335</v>
      </c>
      <c r="C152" s="33" t="s">
        <v>136</v>
      </c>
      <c r="D152" s="27" t="s">
        <v>137</v>
      </c>
      <c r="E152" s="28" t="s">
        <v>34</v>
      </c>
      <c r="F152" s="29">
        <v>17.2</v>
      </c>
      <c r="G152" s="30"/>
      <c r="H152" s="29">
        <f t="shared" si="4"/>
        <v>0</v>
      </c>
    </row>
    <row r="153" spans="2:8" ht="27" x14ac:dyDescent="0.2">
      <c r="B153" s="40" t="s">
        <v>336</v>
      </c>
      <c r="C153" s="33" t="s">
        <v>138</v>
      </c>
      <c r="D153" s="27" t="s">
        <v>139</v>
      </c>
      <c r="E153" s="28" t="s">
        <v>4</v>
      </c>
      <c r="F153" s="29">
        <v>5.13</v>
      </c>
      <c r="G153" s="30"/>
      <c r="H153" s="29">
        <f t="shared" si="4"/>
        <v>0</v>
      </c>
    </row>
    <row r="154" spans="2:8" ht="27" x14ac:dyDescent="0.2">
      <c r="B154" s="40" t="s">
        <v>337</v>
      </c>
      <c r="C154" s="33" t="s">
        <v>140</v>
      </c>
      <c r="D154" s="27" t="s">
        <v>141</v>
      </c>
      <c r="E154" s="28" t="s">
        <v>4</v>
      </c>
      <c r="F154" s="29">
        <v>5.13</v>
      </c>
      <c r="G154" s="30"/>
      <c r="H154" s="29">
        <f t="shared" si="4"/>
        <v>0</v>
      </c>
    </row>
    <row r="155" spans="2:8" ht="14.25" customHeight="1" x14ac:dyDescent="0.2">
      <c r="B155" s="39" t="s">
        <v>185</v>
      </c>
      <c r="C155" s="32"/>
      <c r="D155" s="45" t="s">
        <v>168</v>
      </c>
      <c r="E155" s="46"/>
      <c r="F155" s="46"/>
      <c r="G155" s="46"/>
      <c r="H155" s="47"/>
    </row>
    <row r="156" spans="2:8" ht="38.25" x14ac:dyDescent="0.2">
      <c r="B156" s="40" t="s">
        <v>338</v>
      </c>
      <c r="C156" s="33" t="s">
        <v>142</v>
      </c>
      <c r="D156" s="27" t="s">
        <v>143</v>
      </c>
      <c r="E156" s="28" t="s">
        <v>34</v>
      </c>
      <c r="F156" s="29">
        <v>4.5999999999999996</v>
      </c>
      <c r="G156" s="30"/>
      <c r="H156" s="29">
        <f t="shared" si="4"/>
        <v>0</v>
      </c>
    </row>
    <row r="157" spans="2:8" ht="27" x14ac:dyDescent="0.2">
      <c r="B157" s="40" t="s">
        <v>339</v>
      </c>
      <c r="C157" s="33" t="s">
        <v>144</v>
      </c>
      <c r="D157" s="27" t="s">
        <v>145</v>
      </c>
      <c r="E157" s="28" t="s">
        <v>34</v>
      </c>
      <c r="F157" s="29">
        <v>11.2</v>
      </c>
      <c r="G157" s="30"/>
      <c r="H157" s="29">
        <f t="shared" si="4"/>
        <v>0</v>
      </c>
    </row>
    <row r="158" spans="2:8" ht="27" x14ac:dyDescent="0.2">
      <c r="B158" s="40" t="s">
        <v>340</v>
      </c>
      <c r="C158" s="33" t="s">
        <v>146</v>
      </c>
      <c r="D158" s="27" t="s">
        <v>147</v>
      </c>
      <c r="E158" s="28" t="s">
        <v>94</v>
      </c>
      <c r="F158" s="29">
        <v>5</v>
      </c>
      <c r="G158" s="30"/>
      <c r="H158" s="29">
        <f t="shared" si="4"/>
        <v>0</v>
      </c>
    </row>
    <row r="159" spans="2:8" ht="38.25" x14ac:dyDescent="0.2">
      <c r="B159" s="40" t="s">
        <v>341</v>
      </c>
      <c r="C159" s="33" t="s">
        <v>148</v>
      </c>
      <c r="D159" s="27" t="s">
        <v>149</v>
      </c>
      <c r="E159" s="31" t="s">
        <v>150</v>
      </c>
      <c r="F159" s="29">
        <v>2</v>
      </c>
      <c r="G159" s="30"/>
      <c r="H159" s="29">
        <f t="shared" si="4"/>
        <v>0</v>
      </c>
    </row>
    <row r="160" spans="2:8" ht="38.25" x14ac:dyDescent="0.2">
      <c r="B160" s="40" t="s">
        <v>342</v>
      </c>
      <c r="C160" s="33" t="s">
        <v>199</v>
      </c>
      <c r="D160" s="27" t="s">
        <v>200</v>
      </c>
      <c r="E160" s="31" t="s">
        <v>150</v>
      </c>
      <c r="F160" s="29">
        <v>1</v>
      </c>
      <c r="G160" s="30"/>
      <c r="H160" s="29">
        <f t="shared" si="4"/>
        <v>0</v>
      </c>
    </row>
    <row r="161" spans="2:8" ht="27" x14ac:dyDescent="0.2">
      <c r="B161" s="40" t="s">
        <v>343</v>
      </c>
      <c r="C161" s="33" t="s">
        <v>151</v>
      </c>
      <c r="D161" s="27" t="s">
        <v>152</v>
      </c>
      <c r="E161" s="28" t="s">
        <v>153</v>
      </c>
      <c r="F161" s="29">
        <v>1</v>
      </c>
      <c r="G161" s="30"/>
      <c r="H161" s="29">
        <f t="shared" si="4"/>
        <v>0</v>
      </c>
    </row>
    <row r="162" spans="2:8" ht="27" x14ac:dyDescent="0.2">
      <c r="B162" s="40" t="s">
        <v>344</v>
      </c>
      <c r="C162" s="33" t="s">
        <v>154</v>
      </c>
      <c r="D162" s="27" t="s">
        <v>155</v>
      </c>
      <c r="E162" s="28" t="s">
        <v>153</v>
      </c>
      <c r="F162" s="29">
        <v>1</v>
      </c>
      <c r="G162" s="30"/>
      <c r="H162" s="29">
        <f t="shared" si="4"/>
        <v>0</v>
      </c>
    </row>
    <row r="163" spans="2:8" ht="38.25" x14ac:dyDescent="0.2">
      <c r="B163" s="40" t="s">
        <v>345</v>
      </c>
      <c r="C163" s="33" t="s">
        <v>198</v>
      </c>
      <c r="D163" s="27" t="s">
        <v>352</v>
      </c>
      <c r="E163" s="28" t="s">
        <v>153</v>
      </c>
      <c r="F163" s="29">
        <v>1</v>
      </c>
      <c r="G163" s="30"/>
      <c r="H163" s="29">
        <f t="shared" si="4"/>
        <v>0</v>
      </c>
    </row>
    <row r="164" spans="2:8" ht="32.25" customHeight="1" x14ac:dyDescent="0.2">
      <c r="B164" s="40" t="s">
        <v>346</v>
      </c>
      <c r="C164" s="33" t="s">
        <v>156</v>
      </c>
      <c r="D164" s="27" t="s">
        <v>353</v>
      </c>
      <c r="E164" s="28" t="s">
        <v>157</v>
      </c>
      <c r="F164" s="29">
        <v>1</v>
      </c>
      <c r="G164" s="30"/>
      <c r="H164" s="29">
        <f t="shared" si="4"/>
        <v>0</v>
      </c>
    </row>
    <row r="165" spans="2:8" ht="27" x14ac:dyDescent="0.2">
      <c r="B165" s="40" t="s">
        <v>347</v>
      </c>
      <c r="C165" s="33" t="s">
        <v>158</v>
      </c>
      <c r="D165" s="27" t="s">
        <v>354</v>
      </c>
      <c r="E165" s="28" t="s">
        <v>94</v>
      </c>
      <c r="F165" s="29">
        <v>1</v>
      </c>
      <c r="G165" s="30"/>
      <c r="H165" s="29">
        <f t="shared" si="4"/>
        <v>0</v>
      </c>
    </row>
    <row r="166" spans="2:8" ht="27" x14ac:dyDescent="0.2">
      <c r="B166" s="40" t="s">
        <v>348</v>
      </c>
      <c r="C166" s="33" t="s">
        <v>159</v>
      </c>
      <c r="D166" s="27" t="s">
        <v>160</v>
      </c>
      <c r="E166" s="28" t="s">
        <v>94</v>
      </c>
      <c r="F166" s="29">
        <v>1</v>
      </c>
      <c r="G166" s="30"/>
      <c r="H166" s="29">
        <f t="shared" si="4"/>
        <v>0</v>
      </c>
    </row>
    <row r="167" spans="2:8" x14ac:dyDescent="0.2">
      <c r="B167" s="39">
        <v>5</v>
      </c>
      <c r="C167" s="32"/>
      <c r="D167" s="45" t="s">
        <v>205</v>
      </c>
      <c r="E167" s="46"/>
      <c r="F167" s="46"/>
      <c r="G167" s="46"/>
      <c r="H167" s="47"/>
    </row>
    <row r="168" spans="2:8" ht="25.5" customHeight="1" x14ac:dyDescent="0.2">
      <c r="B168" s="40" t="s">
        <v>349</v>
      </c>
      <c r="C168" s="33" t="s">
        <v>206</v>
      </c>
      <c r="D168" s="27" t="s">
        <v>207</v>
      </c>
      <c r="E168" s="28" t="s">
        <v>153</v>
      </c>
      <c r="F168" s="29">
        <v>1</v>
      </c>
      <c r="G168" s="30"/>
      <c r="H168" s="29">
        <f t="shared" ref="H168" si="5">ROUND(F168*G168,2)</f>
        <v>0</v>
      </c>
    </row>
    <row r="169" spans="2:8" ht="12.75" x14ac:dyDescent="0.2">
      <c r="B169" s="42" t="s">
        <v>7</v>
      </c>
      <c r="C169" s="43"/>
      <c r="D169" s="43"/>
      <c r="E169" s="43"/>
      <c r="F169" s="43"/>
      <c r="G169" s="44"/>
      <c r="H169" s="20">
        <f>ROUND(SUM(H7:H168),2)</f>
        <v>0</v>
      </c>
    </row>
    <row r="170" spans="2:8" ht="12.75" x14ac:dyDescent="0.2">
      <c r="B170" s="42" t="s">
        <v>5</v>
      </c>
      <c r="C170" s="43"/>
      <c r="D170" s="43"/>
      <c r="E170" s="43"/>
      <c r="F170" s="43"/>
      <c r="G170" s="44"/>
      <c r="H170" s="20">
        <f>ROUND(H169*23%,2)</f>
        <v>0</v>
      </c>
    </row>
    <row r="171" spans="2:8" ht="12.75" x14ac:dyDescent="0.2">
      <c r="B171" s="42" t="s">
        <v>6</v>
      </c>
      <c r="C171" s="43"/>
      <c r="D171" s="43"/>
      <c r="E171" s="43"/>
      <c r="F171" s="43"/>
      <c r="G171" s="44"/>
      <c r="H171" s="20">
        <f>ROUND(H170+H169,2)</f>
        <v>0</v>
      </c>
    </row>
  </sheetData>
  <mergeCells count="23">
    <mergeCell ref="B2:H2"/>
    <mergeCell ref="D5:H5"/>
    <mergeCell ref="D6:H6"/>
    <mergeCell ref="D21:H21"/>
    <mergeCell ref="D32:H32"/>
    <mergeCell ref="D44:H44"/>
    <mergeCell ref="D97:H97"/>
    <mergeCell ref="D109:H109"/>
    <mergeCell ref="D110:H110"/>
    <mergeCell ref="D115:H115"/>
    <mergeCell ref="D56:H56"/>
    <mergeCell ref="D68:H68"/>
    <mergeCell ref="D73:H73"/>
    <mergeCell ref="D74:H74"/>
    <mergeCell ref="D85:H85"/>
    <mergeCell ref="B170:G170"/>
    <mergeCell ref="B171:G171"/>
    <mergeCell ref="D122:H122"/>
    <mergeCell ref="D123:H123"/>
    <mergeCell ref="D142:H142"/>
    <mergeCell ref="D155:H155"/>
    <mergeCell ref="B169:G169"/>
    <mergeCell ref="D167:H167"/>
  </mergeCells>
  <phoneticPr fontId="1" type="noConversion"/>
  <pageMargins left="0.7" right="0.7" top="0.75" bottom="0.75" header="0.3" footer="0.3"/>
  <pageSetup paperSize="9" scale="93" orientation="portrait" horizontalDpi="300" r:id="rId1"/>
  <ignoredErrors>
    <ignoredError sqref="F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79DE0-48AA-4DE4-9A27-FEE784A17B71}">
  <dimension ref="B3:E27"/>
  <sheetViews>
    <sheetView tabSelected="1" view="pageBreakPreview" zoomScale="115" zoomScaleNormal="100" zoomScaleSheetLayoutView="115" workbookViewId="0">
      <selection activeCell="D20" sqref="D20"/>
    </sheetView>
  </sheetViews>
  <sheetFormatPr defaultRowHeight="16.5" x14ac:dyDescent="0.3"/>
  <cols>
    <col min="1" max="1" width="9.140625" style="1"/>
    <col min="2" max="2" width="29.42578125" style="1" customWidth="1"/>
    <col min="3" max="3" width="31.42578125" style="1" customWidth="1"/>
    <col min="4" max="4" width="17.7109375" style="1" customWidth="1"/>
    <col min="5" max="5" width="13.5703125" style="1" customWidth="1"/>
    <col min="6" max="16384" width="9.140625" style="1"/>
  </cols>
  <sheetData>
    <row r="3" spans="2:5" x14ac:dyDescent="0.3">
      <c r="B3" s="5"/>
      <c r="C3" s="5"/>
      <c r="D3" s="5"/>
      <c r="E3" s="6"/>
    </row>
    <row r="4" spans="2:5" ht="20.25" x14ac:dyDescent="0.3">
      <c r="B4" s="49" t="s">
        <v>355</v>
      </c>
      <c r="C4" s="49"/>
      <c r="D4" s="49"/>
      <c r="E4" s="49"/>
    </row>
    <row r="5" spans="2:5" ht="37.5" customHeight="1" x14ac:dyDescent="0.3">
      <c r="B5" s="50" t="s">
        <v>350</v>
      </c>
      <c r="C5" s="50"/>
      <c r="D5" s="50"/>
      <c r="E5" s="50"/>
    </row>
    <row r="6" spans="2:5" ht="18" x14ac:dyDescent="0.3">
      <c r="B6" s="7"/>
      <c r="C6" s="8"/>
      <c r="D6" s="8"/>
      <c r="E6" s="8"/>
    </row>
    <row r="7" spans="2:5" ht="18" x14ac:dyDescent="0.3">
      <c r="B7" s="7"/>
      <c r="C7" s="8"/>
      <c r="D7" s="8"/>
      <c r="E7" s="8"/>
    </row>
    <row r="8" spans="2:5" ht="18" x14ac:dyDescent="0.3">
      <c r="B8" s="7"/>
      <c r="C8" s="8"/>
      <c r="D8" s="8"/>
      <c r="E8" s="8"/>
    </row>
    <row r="9" spans="2:5" ht="18" x14ac:dyDescent="0.3">
      <c r="B9" s="7"/>
      <c r="C9" s="8"/>
      <c r="D9" s="8"/>
      <c r="E9" s="8"/>
    </row>
    <row r="10" spans="2:5" ht="18" x14ac:dyDescent="0.3">
      <c r="B10" s="7"/>
      <c r="C10" s="8"/>
      <c r="D10" s="8"/>
      <c r="E10" s="8"/>
    </row>
    <row r="11" spans="2:5" x14ac:dyDescent="0.3">
      <c r="B11" s="9" t="s">
        <v>8</v>
      </c>
      <c r="C11" s="10"/>
      <c r="D11" s="11"/>
      <c r="E11" s="12">
        <f>'Kosztorys OFERTOWY'!H169</f>
        <v>0</v>
      </c>
    </row>
    <row r="12" spans="2:5" x14ac:dyDescent="0.3">
      <c r="B12" s="9" t="s">
        <v>9</v>
      </c>
      <c r="C12" s="10"/>
      <c r="D12" s="11"/>
      <c r="E12" s="12">
        <f>'Kosztorys OFERTOWY'!H170</f>
        <v>0</v>
      </c>
    </row>
    <row r="13" spans="2:5" x14ac:dyDescent="0.3">
      <c r="B13" s="9" t="s">
        <v>10</v>
      </c>
      <c r="C13" s="10"/>
      <c r="D13" s="11"/>
      <c r="E13" s="12">
        <f>'Kosztorys OFERTOWY'!H171</f>
        <v>0</v>
      </c>
    </row>
    <row r="14" spans="2:5" x14ac:dyDescent="0.3">
      <c r="B14" s="5"/>
      <c r="C14" s="5"/>
      <c r="D14" s="5"/>
      <c r="E14" s="5"/>
    </row>
    <row r="15" spans="2:5" x14ac:dyDescent="0.3">
      <c r="B15" s="13"/>
      <c r="C15" s="14"/>
      <c r="D15" s="14"/>
      <c r="E15" s="5"/>
    </row>
    <row r="16" spans="2:5" x14ac:dyDescent="0.3">
      <c r="B16" s="55" t="s">
        <v>357</v>
      </c>
      <c r="C16" s="52"/>
      <c r="D16" s="14"/>
      <c r="E16" s="5"/>
    </row>
    <row r="17" spans="2:5" x14ac:dyDescent="0.3">
      <c r="B17" s="55" t="s">
        <v>358</v>
      </c>
      <c r="C17" s="52"/>
      <c r="D17" s="14"/>
      <c r="E17" s="5"/>
    </row>
    <row r="18" spans="2:5" x14ac:dyDescent="0.3">
      <c r="B18" s="55" t="s">
        <v>359</v>
      </c>
      <c r="C18" s="53"/>
      <c r="D18" s="14"/>
      <c r="E18" s="5"/>
    </row>
    <row r="19" spans="2:5" x14ac:dyDescent="0.3">
      <c r="B19" s="55" t="s">
        <v>360</v>
      </c>
      <c r="C19" s="54"/>
      <c r="D19" s="5"/>
      <c r="E19" s="5"/>
    </row>
    <row r="20" spans="2:5" x14ac:dyDescent="0.3">
      <c r="B20" s="5" t="s">
        <v>170</v>
      </c>
      <c r="C20" s="5"/>
      <c r="D20" s="5"/>
      <c r="E20" s="5"/>
    </row>
    <row r="21" spans="2:5" x14ac:dyDescent="0.3">
      <c r="B21" s="14" t="s">
        <v>356</v>
      </c>
      <c r="C21" s="5"/>
      <c r="D21" s="5"/>
      <c r="E21" s="5"/>
    </row>
    <row r="22" spans="2:5" x14ac:dyDescent="0.3">
      <c r="B22" s="5"/>
      <c r="C22" s="5"/>
      <c r="D22" s="5"/>
      <c r="E22" s="5"/>
    </row>
    <row r="23" spans="2:5" x14ac:dyDescent="0.3">
      <c r="B23" s="5"/>
      <c r="C23" s="5"/>
      <c r="D23" s="5"/>
      <c r="E23" s="5"/>
    </row>
    <row r="24" spans="2:5" x14ac:dyDescent="0.3">
      <c r="B24" s="51"/>
      <c r="C24" s="51"/>
      <c r="D24" s="51"/>
      <c r="E24" s="51"/>
    </row>
    <row r="25" spans="2:5" x14ac:dyDescent="0.3">
      <c r="B25" s="5"/>
      <c r="C25" s="5"/>
      <c r="D25" s="5"/>
      <c r="E25" s="5"/>
    </row>
    <row r="26" spans="2:5" x14ac:dyDescent="0.3">
      <c r="B26" s="15" t="s">
        <v>11</v>
      </c>
      <c r="C26" s="16"/>
      <c r="D26" s="5"/>
      <c r="E26" s="5"/>
    </row>
    <row r="27" spans="2:5" x14ac:dyDescent="0.3">
      <c r="B27" s="17"/>
      <c r="C27" s="5"/>
      <c r="D27" s="5"/>
      <c r="E27" s="5"/>
    </row>
  </sheetData>
  <mergeCells count="3">
    <mergeCell ref="B4:E4"/>
    <mergeCell ref="B5:E5"/>
    <mergeCell ref="B24:E24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Kosztorys OFERTOWY</vt:lpstr>
      <vt:lpstr>Strona TYT.</vt:lpstr>
      <vt:lpstr>'Kosztorys OFERTOWY'!Obszar_wydruku</vt:lpstr>
      <vt:lpstr>'Strona TYT.'!Obszar_wydruku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SYLWEK LIWOCHA</dc:creator>
  <cp:lastModifiedBy>Marta Antonkiewicz Nadleśnictwo Radom</cp:lastModifiedBy>
  <cp:lastPrinted>2022-09-07T04:36:04Z</cp:lastPrinted>
  <dcterms:created xsi:type="dcterms:W3CDTF">2015-06-05T18:19:34Z</dcterms:created>
  <dcterms:modified xsi:type="dcterms:W3CDTF">2022-10-03T07:44:55Z</dcterms:modified>
</cp:coreProperties>
</file>