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 codeName="{7A2D7E96-6E34-419A-AE5F-296B3A7E7977}"/>
  <workbookPr codeName="Ten_skoroszyt"/>
  <mc:AlternateContent xmlns:mc="http://schemas.openxmlformats.org/markup-compatibility/2006">
    <mc:Choice Requires="x15">
      <x15ac:absPath xmlns:x15ac="http://schemas.microsoft.com/office/spreadsheetml/2010/11/ac" url="\\dc\uzytkownicy$\s.pazdzierko\Pulpit\"/>
    </mc:Choice>
  </mc:AlternateContent>
  <xr:revisionPtr revIDLastSave="0" documentId="8_{AA90F6CE-3628-4E7C-B9C0-C9D4CC1475CC}" xr6:coauthVersionLast="47" xr6:coauthVersionMax="47" xr10:uidLastSave="{00000000-0000-0000-0000-000000000000}"/>
  <bookViews>
    <workbookView xWindow="1845" yWindow="1620" windowWidth="17100" windowHeight="10980" tabRatio="870" xr2:uid="{00000000-000D-0000-FFFF-FFFF00000000}"/>
  </bookViews>
  <sheets>
    <sheet name="Suma" sheetId="26" r:id="rId1"/>
    <sheet name="Część 01" sheetId="45" r:id="rId2"/>
    <sheet name="Część 02" sheetId="48" r:id="rId3"/>
    <sheet name="Część 03" sheetId="4" r:id="rId4"/>
    <sheet name="Część 04" sheetId="9" r:id="rId5"/>
    <sheet name="Część 05" sheetId="44" r:id="rId6"/>
    <sheet name="Część 06" sheetId="39" r:id="rId7"/>
    <sheet name="Część 07" sheetId="16" r:id="rId8"/>
    <sheet name="Część 08" sheetId="42" r:id="rId9"/>
    <sheet name="Część 09" sheetId="43" r:id="rId10"/>
    <sheet name="Część 10" sheetId="12" r:id="rId11"/>
    <sheet name="Część 11" sheetId="24" r:id="rId12"/>
    <sheet name="Część 12" sheetId="46" r:id="rId13"/>
    <sheet name="Część 13" sheetId="47" r:id="rId14"/>
    <sheet name="Część 14" sheetId="49" r:id="rId15"/>
    <sheet name="Część 15" sheetId="50" r:id="rId16"/>
    <sheet name="Część 16" sheetId="51" r:id="rId17"/>
    <sheet name="Część 17" sheetId="52" r:id="rId18"/>
    <sheet name="Część 18" sheetId="53" r:id="rId19"/>
    <sheet name="Część 19" sheetId="54" r:id="rId20"/>
  </sheets>
  <definedNames>
    <definedName name="_xlnm._FilterDatabase" localSheetId="1" hidden="1">'Część 01'!$A$3:$J$16</definedName>
    <definedName name="_xlnm._FilterDatabase" localSheetId="2" hidden="1">'Część 02'!$A$3:$J$22</definedName>
    <definedName name="_xlnm._FilterDatabase" localSheetId="3" hidden="1">'Część 03'!$A$3:$J$49</definedName>
    <definedName name="_xlnm._FilterDatabase" localSheetId="4" hidden="1">'Część 04'!$A$3:$J$17</definedName>
    <definedName name="_xlnm._FilterDatabase" localSheetId="5" hidden="1">'Część 05'!$A$3:$J$13</definedName>
    <definedName name="_xlnm._FilterDatabase" localSheetId="6" hidden="1">'Część 06'!$A$3:$J$15</definedName>
    <definedName name="_xlnm._FilterDatabase" localSheetId="7" hidden="1">'Część 07'!$A$3:$J$30</definedName>
    <definedName name="_xlnm._FilterDatabase" localSheetId="8" hidden="1">'Część 08'!$A$3:$J$22</definedName>
    <definedName name="_xlnm._FilterDatabase" localSheetId="9" hidden="1">'Część 09'!$A$1:$J$62</definedName>
    <definedName name="_xlnm._FilterDatabase" localSheetId="10" hidden="1">'Część 10'!$A$3:$J$23</definedName>
    <definedName name="_xlnm._FilterDatabase" localSheetId="11" hidden="1">'Część 11'!$A$3:$J$15</definedName>
    <definedName name="_xlnm._FilterDatabase" localSheetId="12" hidden="1">'Część 12'!$A$3:$J$19</definedName>
    <definedName name="_xlnm._FilterDatabase" localSheetId="13" hidden="1">'Część 13'!$A$3:$J$17</definedName>
    <definedName name="_xlnm._FilterDatabase" localSheetId="14" hidden="1">'Część 14'!$A$3:$J$13</definedName>
    <definedName name="_xlnm._FilterDatabase" localSheetId="15" hidden="1">'Część 15'!$A$3:$J$16</definedName>
    <definedName name="_xlnm._FilterDatabase" localSheetId="16" hidden="1">'Część 16'!$A$3:$J$14</definedName>
    <definedName name="_xlnm._FilterDatabase" localSheetId="17" hidden="1">'Część 17'!$A$3:$J$14</definedName>
    <definedName name="_xlnm._FilterDatabase" localSheetId="18" hidden="1">'Część 18'!$A$3:$J$25</definedName>
    <definedName name="_xlnm._FilterDatabase" localSheetId="19" hidden="1">'Część 19'!$A$3:$J$10</definedName>
    <definedName name="_xlnm._FilterDatabase" localSheetId="0" hidden="1">Suma!$A$2:$C$22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7" l="1"/>
  <c r="J10" i="47"/>
  <c r="J11" i="39"/>
  <c r="J10" i="39"/>
  <c r="J12" i="39" s="1"/>
  <c r="J13" i="9"/>
  <c r="J12" i="9"/>
  <c r="J11" i="9"/>
  <c r="J10" i="9"/>
  <c r="J14" i="9" s="1"/>
  <c r="J12" i="4"/>
  <c r="J11" i="4"/>
  <c r="J10" i="4"/>
  <c r="J13" i="48"/>
  <c r="J12" i="48"/>
  <c r="J11" i="48"/>
  <c r="J10" i="48"/>
  <c r="J11" i="52"/>
  <c r="J10" i="52"/>
  <c r="J10" i="51"/>
  <c r="J11" i="16"/>
  <c r="J10" i="16"/>
  <c r="J10" i="44"/>
  <c r="J22" i="4"/>
  <c r="J20" i="4"/>
  <c r="J19" i="4"/>
  <c r="J18" i="4"/>
  <c r="J17" i="4"/>
  <c r="J16" i="4"/>
  <c r="J15" i="4"/>
  <c r="J14" i="4"/>
  <c r="J13" i="4"/>
  <c r="J20" i="45" l="1"/>
  <c r="J19" i="45"/>
  <c r="J18" i="45"/>
  <c r="J17" i="45"/>
  <c r="J16" i="45"/>
  <c r="J15" i="45"/>
  <c r="J14" i="45"/>
  <c r="J13" i="45"/>
  <c r="J12" i="45"/>
  <c r="J11" i="45"/>
  <c r="J10" i="45"/>
  <c r="J12" i="50"/>
  <c r="J11" i="50"/>
  <c r="J10" i="50"/>
  <c r="J12" i="46"/>
  <c r="J11" i="46"/>
  <c r="J10" i="46"/>
  <c r="J18" i="48"/>
  <c r="J13" i="50" l="1"/>
  <c r="J17" i="48"/>
  <c r="J44" i="4" l="1"/>
  <c r="A10" i="26" l="1"/>
  <c r="J13" i="12" l="1"/>
  <c r="J11" i="12" l="1"/>
  <c r="J12" i="12"/>
  <c r="J14" i="12"/>
  <c r="J15" i="12"/>
  <c r="J16" i="12"/>
  <c r="J17" i="12"/>
  <c r="J18" i="12"/>
  <c r="J19" i="12"/>
  <c r="J21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14" i="48"/>
  <c r="J19" i="48" s="1"/>
  <c r="J15" i="48"/>
  <c r="J16" i="48"/>
  <c r="J21" i="45"/>
  <c r="J22" i="45" s="1"/>
  <c r="J45" i="4" l="1"/>
  <c r="C20" i="26"/>
  <c r="C22" i="26"/>
  <c r="A22" i="26"/>
  <c r="J10" i="54"/>
  <c r="J11" i="54" s="1"/>
  <c r="A6" i="54" l="1"/>
  <c r="A4" i="54"/>
  <c r="B22" i="26" s="1"/>
  <c r="C1" i="53" l="1"/>
  <c r="C1" i="52"/>
  <c r="C1" i="51"/>
  <c r="C1" i="50"/>
  <c r="C1" i="49"/>
  <c r="C1" i="47"/>
  <c r="C1" i="46"/>
  <c r="C1" i="24"/>
  <c r="C1" i="12"/>
  <c r="C1" i="43"/>
  <c r="C1" i="42"/>
  <c r="C1" i="16"/>
  <c r="C1" i="39"/>
  <c r="C1" i="44"/>
  <c r="C1" i="9"/>
  <c r="C1" i="4"/>
  <c r="C1" i="48"/>
  <c r="A8" i="26" l="1"/>
  <c r="A21" i="26"/>
  <c r="A20" i="26"/>
  <c r="A19" i="26"/>
  <c r="A18" i="26"/>
  <c r="A17" i="26"/>
  <c r="A16" i="26"/>
  <c r="A15" i="26"/>
  <c r="A14" i="26"/>
  <c r="A13" i="26"/>
  <c r="A12" i="26"/>
  <c r="A11" i="26"/>
  <c r="A9" i="26"/>
  <c r="A7" i="26"/>
  <c r="A6" i="26"/>
  <c r="A5" i="26"/>
  <c r="A4" i="26"/>
  <c r="C21" i="26"/>
  <c r="C19" i="26"/>
  <c r="C18" i="26"/>
  <c r="C17" i="26"/>
  <c r="C16" i="26"/>
  <c r="C15" i="26"/>
  <c r="C12" i="26"/>
  <c r="C8" i="26"/>
  <c r="C5" i="26"/>
  <c r="C4" i="26"/>
  <c r="J10" i="53" l="1"/>
  <c r="J11" i="53" s="1"/>
  <c r="A6" i="53"/>
  <c r="A4" i="53"/>
  <c r="B21" i="26" l="1"/>
  <c r="A6" i="52" l="1"/>
  <c r="A4" i="52"/>
  <c r="B20" i="26" s="1"/>
  <c r="J11" i="51"/>
  <c r="A6" i="51"/>
  <c r="A4" i="51"/>
  <c r="B19" i="26" s="1"/>
  <c r="A6" i="50"/>
  <c r="A4" i="50"/>
  <c r="B18" i="26" s="1"/>
  <c r="J10" i="49"/>
  <c r="J11" i="49" s="1"/>
  <c r="A6" i="49"/>
  <c r="A4" i="49"/>
  <c r="B17" i="26" s="1"/>
  <c r="A6" i="48"/>
  <c r="A4" i="48"/>
  <c r="B5" i="26" s="1"/>
  <c r="J14" i="47" l="1"/>
  <c r="J13" i="47"/>
  <c r="J12" i="47"/>
  <c r="A6" i="47"/>
  <c r="A4" i="47"/>
  <c r="B16" i="26" s="1"/>
  <c r="J15" i="46"/>
  <c r="J14" i="46"/>
  <c r="J13" i="46"/>
  <c r="J16" i="46" s="1"/>
  <c r="A6" i="46"/>
  <c r="A4" i="46"/>
  <c r="B15" i="26" s="1"/>
  <c r="J15" i="47" l="1"/>
  <c r="A6" i="45"/>
  <c r="A4" i="45"/>
  <c r="B4" i="26" s="1"/>
  <c r="J11" i="44"/>
  <c r="A6" i="44"/>
  <c r="A4" i="44"/>
  <c r="B8" i="26" s="1"/>
  <c r="J58" i="43" l="1"/>
  <c r="J57" i="43"/>
  <c r="J56" i="43"/>
  <c r="J55" i="43"/>
  <c r="J54" i="43"/>
  <c r="J53" i="43"/>
  <c r="J52" i="43"/>
  <c r="J51" i="43"/>
  <c r="J50" i="43"/>
  <c r="J49" i="43"/>
  <c r="J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A6" i="43"/>
  <c r="A4" i="43"/>
  <c r="B12" i="26" s="1"/>
  <c r="J59" i="43" l="1"/>
  <c r="J11" i="42" l="1"/>
  <c r="J12" i="42"/>
  <c r="J13" i="42"/>
  <c r="J14" i="42"/>
  <c r="J15" i="42"/>
  <c r="J16" i="42"/>
  <c r="J17" i="42"/>
  <c r="J18" i="42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10" i="12"/>
  <c r="J20" i="12" s="1"/>
  <c r="C11" i="26" l="1"/>
  <c r="J10" i="42"/>
  <c r="J19" i="42" s="1"/>
  <c r="A6" i="42"/>
  <c r="A4" i="42"/>
  <c r="B11" i="26" s="1"/>
  <c r="C9" i="26" l="1"/>
  <c r="A6" i="39"/>
  <c r="A4" i="39"/>
  <c r="B9" i="26" s="1"/>
  <c r="J10" i="24" l="1"/>
  <c r="A6" i="4" l="1"/>
  <c r="A6" i="9"/>
  <c r="A6" i="12"/>
  <c r="A6" i="16"/>
  <c r="A6" i="24"/>
  <c r="C10" i="26" l="1"/>
  <c r="C14" i="26" l="1"/>
  <c r="C13" i="26"/>
  <c r="C7" i="26"/>
  <c r="A4" i="24"/>
  <c r="A4" i="16"/>
  <c r="B10" i="26" s="1"/>
  <c r="A4" i="12"/>
  <c r="B13" i="26" s="1"/>
  <c r="A4" i="9"/>
  <c r="B7" i="26" s="1"/>
  <c r="C6" i="26"/>
  <c r="A4" i="4"/>
  <c r="B6" i="26" l="1"/>
  <c r="B14" i="26"/>
  <c r="J11" i="24" l="1"/>
  <c r="J12" i="24" s="1"/>
  <c r="J27" i="16"/>
</calcChain>
</file>

<file path=xl/sharedStrings.xml><?xml version="1.0" encoding="utf-8"?>
<sst xmlns="http://schemas.openxmlformats.org/spreadsheetml/2006/main" count="1279" uniqueCount="583">
  <si>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</si>
  <si>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</si>
  <si>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</si>
  <si>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</si>
  <si>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</si>
  <si>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***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</si>
  <si>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</si>
  <si>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</si>
  <si>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</si>
  <si>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</si>
  <si>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</si>
  <si>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</si>
  <si>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</si>
  <si>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</si>
  <si>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</si>
  <si>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</si>
  <si>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</si>
  <si>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</si>
  <si>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</si>
  <si>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</si>
  <si>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</si>
  <si>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</si>
  <si>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</si>
  <si>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</si>
  <si>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</si>
  <si>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</si>
  <si>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8.</t>
  </si>
  <si>
    <t xml:space="preserve">Miejsce dostawy:
</t>
  </si>
  <si>
    <t xml:space="preserve">WSSE Kraków  ul. Prądnicka 76, 31-202 Kraków
</t>
  </si>
  <si>
    <t>9.</t>
  </si>
  <si>
    <t>10.</t>
  </si>
  <si>
    <t>11.</t>
  </si>
  <si>
    <t xml:space="preserve">Miejsce dostawy: 
</t>
  </si>
  <si>
    <t>Miejsce dostawy:</t>
  </si>
  <si>
    <t>Nazwa</t>
  </si>
  <si>
    <t>Pakiet</t>
  </si>
  <si>
    <t>odwołanie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</si>
  <si>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</si>
  <si>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</si>
  <si>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</si>
  <si>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</si>
  <si>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</si>
  <si>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</si>
  <si>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</si>
  <si>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</si>
  <si>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</si>
  <si>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</si>
  <si>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</si>
  <si>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</si>
  <si>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</si>
  <si>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</si>
  <si>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</si>
  <si>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</si>
  <si>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</si>
  <si>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</si>
  <si>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</si>
  <si>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</si>
  <si>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</si>
  <si>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</si>
  <si>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op. = 
25g</t>
  </si>
  <si>
    <t>op.=
100g</t>
  </si>
  <si>
    <t>op.= 
100ml</t>
  </si>
  <si>
    <t>Na opakowaniu podana czytelna nazwa odczynnika, zgodna z nazwą podaną w dokumentach, o którym mowa w pkt. 1.</t>
  </si>
  <si>
    <t>op.= 
1 l</t>
  </si>
  <si>
    <t>op.= 
500ml</t>
  </si>
  <si>
    <t>op. = 1l</t>
  </si>
  <si>
    <t xml:space="preserve">1,10-Fenantroliny chlorowodorek
</t>
  </si>
  <si>
    <t xml:space="preserve">Alfa-tokoferol (Witamina E)
</t>
  </si>
  <si>
    <t xml:space="preserve">Dansylu chlorek
</t>
  </si>
  <si>
    <t xml:space="preserve">Deoxynivalenol 
</t>
  </si>
  <si>
    <t xml:space="preserve">Kwas solny
</t>
  </si>
  <si>
    <t xml:space="preserve">Mieszanina WWA (PAH Calibration Mix) 
</t>
  </si>
  <si>
    <t xml:space="preserve">Retinol                    
</t>
  </si>
  <si>
    <t xml:space="preserve">Wzorzec do barwy 
</t>
  </si>
  <si>
    <t xml:space="preserve">• zastosowanie: certyfikowany materiał referencyjny;
• stężenie 50 µg/ml;
• rozpuszczalnik: acetonitryl.
</t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</si>
  <si>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
• stopień czystości: czda;
• wygląd zewnętrzny: proszek lub kryształy prawie biały lub biały
</t>
    </r>
  </si>
  <si>
    <r>
      <rPr>
        <b/>
        <sz val="10"/>
        <rFont val="Tahoma"/>
        <family val="2"/>
        <charset val="238"/>
      </rPr>
      <t>np. Producent: Sigma-Aldrich/Fluka/Supelco                         
Nr kat. CLR500-500ml  
lub produkt równoważny***</t>
    </r>
    <r>
      <rPr>
        <sz val="10"/>
        <rFont val="Tahoma"/>
        <family val="2"/>
        <charset val="238"/>
      </rPr>
      <t xml:space="preserve">
• zawartość: 500 mg/l Pt.
</t>
    </r>
  </si>
  <si>
    <t xml:space="preserve">Dla pozostałych pozycji do dostawy wymagany certyfikat jakości / świadectwo kontroli jakości lub inny dokument potwierdzający jakość  produktu w języku polskim lub angielskim, w formie papierowej lub dostępny w formie elektronicznej w miejscu wskazanym przez wykonawcę (adres strony www). </t>
  </si>
  <si>
    <t>op. = 
5g</t>
  </si>
  <si>
    <t>op.=
500mg</t>
  </si>
  <si>
    <t>op. = 
1ml</t>
  </si>
  <si>
    <t>op.= 
5g</t>
  </si>
  <si>
    <t>op.=
1ml</t>
  </si>
  <si>
    <t>op.= 
1ml</t>
  </si>
  <si>
    <t>op.=
100mg</t>
  </si>
  <si>
    <t>op. = 500ml</t>
  </si>
  <si>
    <t>Odczynniki i wzorce do chromatografii</t>
  </si>
  <si>
    <t xml:space="preserve">Do 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</si>
  <si>
    <t>szt.</t>
  </si>
  <si>
    <t>Okres ważności: min. 12 miesięcy od daty dostawy.</t>
  </si>
  <si>
    <t>Filtry membranowe</t>
  </si>
  <si>
    <t xml:space="preserve"> szt.</t>
  </si>
  <si>
    <t>Okres ważności: min. 12 miesięcy od daty dostawy lub min. ¾ okresu ważności deklarowanego przez producenta (zapisanego w certyfikacie jakości / świadectwie kontroli jakości lub innym dokumencie do danej partii, o którym mowa w pkt. 1).</t>
  </si>
  <si>
    <t>Filtry membranowe, sterylne</t>
  </si>
  <si>
    <t xml:space="preserve">Fumonizyna B1 
</t>
  </si>
  <si>
    <t>Na opakowaniu podana czytelna nazwa odczynnika, zgodna z nazwą podaną w dokumentach, o którym mowa w pkt. 1 i 2.</t>
  </si>
  <si>
    <t>Materiały referencyjne do HPLC</t>
  </si>
  <si>
    <t>op.= 
50g</t>
  </si>
  <si>
    <t>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</si>
  <si>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>Na opakowaniu podana czytelna nazwa wzorca, zgodna z nazwą podaną na certyfikacie /świadectwie, o którym mowa w pkt. 1.</t>
  </si>
  <si>
    <t>Wzorce do IC kontrolne</t>
  </si>
  <si>
    <t>Okres ważności: min. 12 miesięcy od daty dostawy lub min. ¾ okresu ważności deklarowanego przez producenta (zapisanego w certyfikacie jakości / świadectwie kontroli jakości lub innym dokumencie do danej partii).</t>
  </si>
  <si>
    <t xml:space="preserve">WSSE Kraków  ul. Prądnicka 76, 31-202 Kraków 
</t>
  </si>
  <si>
    <t>Na opakowaniu podana czytelna nazwa odczynnika, zgodna z nazwą podaną w dokumentach, o którym mowa w pkt. 1</t>
  </si>
  <si>
    <r>
      <t>Wzorzec jonów azotanowych NO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</si>
  <si>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azotynowych NO</t>
    </r>
    <r>
      <rPr>
        <b/>
        <vertAlign val="subscript"/>
        <sz val="10"/>
        <rFont val="Tahoma"/>
        <family val="2"/>
        <charset val="238"/>
      </rPr>
      <t xml:space="preserve">2 </t>
    </r>
    <r>
      <rPr>
        <b/>
        <sz val="10"/>
        <rFont val="Tahoma"/>
        <family val="2"/>
        <charset val="238"/>
      </rPr>
      <t>-</t>
    </r>
    <r>
      <rPr>
        <b/>
        <vertAlign val="superscript"/>
        <sz val="10"/>
        <rFont val="Tahoma"/>
        <family val="2"/>
        <charset val="238"/>
      </rPr>
      <t xml:space="preserve">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</si>
  <si>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Inorganic Ventures                   
Nr kat. ICBRO31-125ml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</si>
  <si>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t>Wzorzec jonów chlorkowych Cl</t>
    </r>
    <r>
      <rPr>
        <b/>
        <vertAlign val="superscript"/>
        <sz val="10"/>
        <rFont val="Tahoma"/>
        <family val="2"/>
        <charset val="238"/>
      </rPr>
      <t xml:space="preserve">-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</si>
  <si>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Inorganic Ventures                 
Nr kat. ICCL1-125ml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</si>
  <si>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rPr>
        <b/>
        <sz val="10"/>
        <rFont val="Tahoma"/>
        <family val="2"/>
        <charset val="238"/>
      </rPr>
      <t>np. Producent: Inorganic Ventures                    
Nr kat. ICCLO31-125ml
lub produkt równoważny***</t>
    </r>
    <r>
      <rPr>
        <sz val="10"/>
        <rFont val="Tahoma"/>
        <family val="2"/>
        <charset val="238"/>
      </rPr>
      <t xml:space="preserve">
• zastosowanie: do IC;   
• stężenie 1000</t>
    </r>
    <r>
      <rPr>
        <sz val="8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mg/l;
• roztwór wodny;
• roztwór wzorcowy w odniesieniu do SRM z NIST
</t>
    </r>
  </si>
  <si>
    <r>
      <rPr>
        <b/>
        <sz val="10"/>
        <rFont val="Tahoma"/>
        <family val="2"/>
        <charset val="238"/>
      </rPr>
      <t>np. Producent: Inorganic Ventures                  
Nr kat. ICCLO21-125ml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</si>
  <si>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rPr>
        <b/>
        <sz val="10"/>
        <rFont val="Tahoma"/>
        <family val="2"/>
        <charset val="238"/>
      </rPr>
      <t>np. Producent: Inorganic Ventures                
Nr kat. ICF1-125ml
lub produkt równoważny***</t>
    </r>
    <r>
      <rPr>
        <sz val="10"/>
        <rFont val="Tahoma"/>
        <family val="2"/>
        <charset val="238"/>
      </rPr>
      <t xml:space="preserve">
• zastosowanie: do IC;   
• stężenie 1000</t>
    </r>
    <r>
      <rPr>
        <sz val="10"/>
        <rFont val="Czcionka tekstu podstawowego"/>
        <charset val="238"/>
      </rPr>
      <t xml:space="preserve"> </t>
    </r>
    <r>
      <rPr>
        <sz val="10"/>
        <rFont val="Tahoma"/>
        <family val="2"/>
        <charset val="238"/>
      </rPr>
      <t xml:space="preserve">mg/l;
• roztwór wodny;
• roztwór wzorcowy w odniesieniu do SRM z NIST.
</t>
    </r>
  </si>
  <si>
    <r>
      <rPr>
        <b/>
        <sz val="10"/>
        <rFont val="Tahoma"/>
        <family val="2"/>
        <charset val="238"/>
      </rPr>
      <t>np. Producent: Inorganic Ventures                 
Nr kat. ICSO41-125ml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</si>
  <si>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t xml:space="preserve">Scyntylator 
</t>
    </r>
    <r>
      <rPr>
        <b/>
        <sz val="10"/>
        <rFont val="Tahoma"/>
        <family val="2"/>
        <charset val="238"/>
      </rPr>
      <t xml:space="preserve">
</t>
    </r>
  </si>
  <si>
    <t xml:space="preserve">Wzorzec glinu
</t>
  </si>
  <si>
    <t xml:space="preserve">n-Pentan
</t>
  </si>
  <si>
    <t xml:space="preserve">Kwas dichloroizocyjanurowy
</t>
  </si>
  <si>
    <t xml:space="preserve">• zastosowanie: materiał referencyjny do HPLC;
• stężenie 50 µg/ml ;
• rozpuszczalnik: acetonitryl : woda.
</t>
  </si>
  <si>
    <t xml:space="preserve">Fumonizyna B2
</t>
  </si>
  <si>
    <r>
      <rPr>
        <b/>
        <sz val="10"/>
        <rFont val="Tahoma"/>
        <family val="2"/>
        <charset val="238"/>
      </rPr>
      <t>np. Producent: Perkin Elmer 
typ: ULTIMA Gold LLT  
nr kat. 6013371
lub produkt równoważny***</t>
    </r>
    <r>
      <rPr>
        <sz val="10"/>
        <rFont val="Tahoma"/>
        <family val="2"/>
        <charset val="238"/>
      </rPr>
      <t xml:space="preserve">
•  zastosowanie: do oznaczania niskiej zawartości trytu w wodzie metodą ciekłoscyntylacyjną (LSC) oraz do oznaczania strontu Sr-90;
•  możliwość wiązania do 50% wody;                                                
•  wygląd zewnętrzny: gęsta ciecz w ciemnej szklanej butelce; 
•  butelka z możliwością zainstalowania na niej dozownika;
</t>
    </r>
  </si>
  <si>
    <r>
      <rPr>
        <b/>
        <sz val="10"/>
        <rFont val="Tahoma"/>
        <family val="2"/>
        <charset val="238"/>
      </rPr>
      <t>np. Producent: Sigma-Aldrich/Fluka/Supelco
Nr kat. PHR1031 
lub produkt równoważny***</t>
    </r>
    <r>
      <rPr>
        <sz val="10"/>
        <rFont val="Tahoma"/>
        <family val="2"/>
        <charset val="238"/>
      </rPr>
      <t xml:space="preserve">
• nr CAS: 10191-41-0;
• substancja wzorcowa;
• zawartość min. 95 %.</t>
    </r>
  </si>
  <si>
    <r>
      <rPr>
        <b/>
        <sz val="10"/>
        <rFont val="Tahoma"/>
        <family val="2"/>
        <charset val="238"/>
      </rPr>
      <t xml:space="preserve">np. Producent: Sigma-Aldrich/Fluka/Supelco                         
Nr kat. 100882                                                               lub produkt równoważny***                     
</t>
    </r>
    <r>
      <rPr>
        <sz val="10"/>
        <rFont val="Tahoma"/>
        <family val="2"/>
        <charset val="238"/>
      </rPr>
      <t xml:space="preserve">• zastosowanie: do analizy wysoce lotnych halogenowanych węglowodorów;
• zawartość: min. 99,0 % (GC);
• woda - max. 0,02 %;
• zawartość związków interferujących w zakresie zw. chloroorganicznych metodą GC-ECD, nie może przekraczać 5 µg/l. </t>
    </r>
  </si>
  <si>
    <r>
      <rPr>
        <b/>
        <sz val="10"/>
        <rFont val="Tahoma"/>
        <family val="2"/>
        <charset val="238"/>
      </rPr>
      <t>np. Producent: Supelco 
nr kat. 1003161011
lub produkt równoważny***</t>
    </r>
    <r>
      <rPr>
        <sz val="10"/>
        <rFont val="Tahoma"/>
        <family val="2"/>
        <charset val="238"/>
      </rPr>
      <t xml:space="preserve">
• zawartość: min. 25 %;
• stopień czystości: czysty do analizy;                                      • arsen - max. 0,01 ppm;
• ołów - max. 0,020 ppm.</t>
    </r>
  </si>
  <si>
    <t>op.= 
250ml</t>
  </si>
  <si>
    <t>Scyntylator</t>
  </si>
  <si>
    <r>
      <rPr>
        <b/>
        <sz val="10"/>
        <rFont val="Tahoma"/>
        <family val="2"/>
        <charset val="238"/>
      </rPr>
      <t>np. Producent: Inorganic Ventures                 
Nr kat. ICNO21-125ml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</si>
  <si>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t>op. = 
150 ml</t>
  </si>
  <si>
    <t xml:space="preserve">• zastosowanie: wzorzec analityczny;
• stężenie 100 µg/ml; 
• rozpuszczalnik: acetonitryl.
</t>
  </si>
  <si>
    <t xml:space="preserve">• zastosowanie: certyfikowany materiał referencyjny;
• stężenie 200 µg/ml; 
• rozpuszczalnik: octan etylu : metanol 95:5.
</t>
  </si>
  <si>
    <r>
      <rPr>
        <b/>
        <sz val="10"/>
        <rFont val="Tahoma"/>
        <family val="2"/>
        <charset val="238"/>
      </rPr>
      <t>np. Producent: Supelco
nr kat. CRM47940
lub produkt równoważny***</t>
    </r>
    <r>
      <rPr>
        <sz val="10"/>
        <rFont val="Tahoma"/>
        <family val="2"/>
        <charset val="238"/>
      </rPr>
      <t xml:space="preserve">
• zastosowanie: certyfikowany materiał referencyjny
• stężenie 10 µg/ml dla każdego związku;
• skład mieszaniny:
 naphthalene, acenaphthylene, acenaphthene, fluorene, phenanthrene, anthracene, fluoranthene, pyrene, benzo(a)anthracene, chrysene, benzo(b)fluoranthene, benzo(k)fluoranthene, benzo(a)pyrene, dibenzo(a,h)anthracene, benzo(g,h,i)perylene, indeno(1,2,3-cd)pyrene
• rozpuszczalnik: acetonitryl.
</t>
    </r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</si>
  <si>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99,5%;
• stopień czystości: czda.
• wygląd zewnętrzny: proszek lub kryształy prawie biały lub biały
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</si>
  <si>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oraz wyglądu zewnętrznego.</t>
  </si>
  <si>
    <t xml:space="preserve"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</t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</si>
  <si>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</t>
  </si>
  <si>
    <r>
      <t>Wykonawca oferujący produkt innego producenta, o innym numerze katalogowym niż wskazany jako przykład zobowiązany jest dostarczyć certyfikaty</t>
    </r>
    <r>
      <rPr>
        <b/>
        <sz val="10"/>
        <color rgb="FFFF000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 xml:space="preserve">potwierdzające równoważność oferowanego produktu z wymaganiami przedstawionymi w tabeli w języku polskim lub angielskim. Wymienione dokumenty nie muszą potwierdzać zastosowania odczynnika </t>
    </r>
  </si>
  <si>
    <r>
      <rPr>
        <b/>
        <sz val="10"/>
        <rFont val="Tahoma"/>
        <family val="2"/>
        <charset val="238"/>
      </rPr>
      <t>np. Producent: Sigma-Aldrich/Fluka/Supelco
nr kat. 35915                         
lub produkt równoważny***</t>
    </r>
    <r>
      <rPr>
        <sz val="10"/>
        <rFont val="Tahoma"/>
        <family val="2"/>
        <charset val="238"/>
      </rPr>
      <t xml:space="preserve">
• zawartość min. 98,0%.</t>
    </r>
  </si>
  <si>
    <t xml:space="preserve">Analitical standard -  formaldehyd 
</t>
  </si>
  <si>
    <r>
      <rPr>
        <b/>
        <sz val="10"/>
        <rFont val="Tahoma"/>
        <family val="2"/>
        <charset val="238"/>
      </rPr>
      <t>np. Producent: Sigma-Aldrich/Fluka/Supelco                          
Nr kat.: ICS045
lub produkt równoważny***</t>
    </r>
    <r>
      <rPr>
        <sz val="10"/>
        <rFont val="Tahoma"/>
        <family val="2"/>
        <charset val="238"/>
      </rPr>
      <t xml:space="preserve">
• stężenie: 1000 μg/mL in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O 
• rozpuszczalnik: woda
• CAS numer: 50-00-0
</t>
    </r>
  </si>
  <si>
    <t xml:space="preserve">op.=
100 ml </t>
  </si>
  <si>
    <t>Cholekalcyferol (Witamina D3)</t>
  </si>
  <si>
    <t>op. = 500mg</t>
  </si>
  <si>
    <t xml:space="preserve">Scyntylator 
</t>
  </si>
  <si>
    <t xml:space="preserve">Histamina konserwy rybne
(Histamine canned fish) 
</t>
  </si>
  <si>
    <t>Roztwór geosminy</t>
  </si>
  <si>
    <t>ampułka</t>
  </si>
  <si>
    <t xml:space="preserve">Węglan sodu
</t>
  </si>
  <si>
    <t>op = 
80 g</t>
  </si>
  <si>
    <t>op. = 
100 g</t>
  </si>
  <si>
    <t>op. = 
70 g</t>
  </si>
  <si>
    <t xml:space="preserve">Carrot Puree (Puree z marchewki)
</t>
  </si>
  <si>
    <t>op.=50mg</t>
  </si>
  <si>
    <t>op.= 500ml</t>
  </si>
  <si>
    <t>op.= 125ml</t>
  </si>
  <si>
    <t>Wzorce do IPC</t>
  </si>
  <si>
    <t xml:space="preserve">Wzorzec boru
</t>
  </si>
  <si>
    <t xml:space="preserve">Wzorzec cynk
</t>
  </si>
  <si>
    <t xml:space="preserve">Aflatoksyna M1
</t>
  </si>
  <si>
    <t>op. = 
2ml</t>
  </si>
  <si>
    <t>Ochratoksyna A</t>
  </si>
  <si>
    <t xml:space="preserve">Ochratoksyna A
</t>
  </si>
  <si>
    <t xml:space="preserve">Patulina 
</t>
  </si>
  <si>
    <t>Aflatoxin M1 solution</t>
  </si>
  <si>
    <t xml:space="preserve">Acetyloaceton ( do syntezy) 
</t>
  </si>
  <si>
    <t>• NR CAS: 123-54-6
• do syntezy 
• Czystość ≥99%</t>
  </si>
  <si>
    <t>4-(Dimethylamino)benzaldehyde</t>
  </si>
  <si>
    <t xml:space="preserve">• NR CAS: 100-10-7
• do syntezy 
</t>
  </si>
  <si>
    <t>op. = 
250ml</t>
  </si>
  <si>
    <t xml:space="preserve">Diwodorofosforan sodowy bezwodny              </t>
  </si>
  <si>
    <t xml:space="preserve">• zastosowanie: odczynnik do chromatografii;
• stopień czystości: min. 99%.
</t>
  </si>
  <si>
    <t>op.= 250g</t>
  </si>
  <si>
    <t xml:space="preserve">Wzorzec manganu
</t>
  </si>
  <si>
    <t xml:space="preserve">*** </t>
  </si>
  <si>
    <t>Pirosiarczyn potasu</t>
  </si>
  <si>
    <t>op.= 1g</t>
  </si>
  <si>
    <r>
      <rPr>
        <b/>
        <sz val="10"/>
        <rFont val="Tahoma"/>
        <family val="2"/>
      </rPr>
      <t xml:space="preserve">np. producent:  Supelco
nr kat. 1.02405.0080
lub produkt równoważny***  </t>
    </r>
    <r>
      <rPr>
        <sz val="10"/>
        <rFont val="Tahoma"/>
        <family val="2"/>
      </rPr>
      <t xml:space="preserve">                                                                                • zawartość: min. 99,0 %
• wtórny materiał odniesienia do oznaczeń alkacymetrycznych
</t>
    </r>
  </si>
  <si>
    <r>
      <rPr>
        <b/>
        <sz val="10"/>
        <rFont val="Tahoma"/>
        <family val="2"/>
        <charset val="238"/>
      </rPr>
      <t>np. Producent: Sigma-Aldrich/Fluka/Supelco 
nr kat. PHR1237
lub produkt równoważny***</t>
    </r>
    <r>
      <rPr>
        <sz val="10"/>
        <rFont val="Tahoma"/>
        <family val="2"/>
        <charset val="238"/>
      </rPr>
      <t xml:space="preserve">
• Nr CAS: 67-97-0;
• certyfikowany materiał referencyjny;
• zawartość min. 95%.</t>
    </r>
  </si>
  <si>
    <t>• zastosowanie: wzorzec analityczny;
• stężenie ok. 0,5 µg/ml  w acetonitrylu.</t>
  </si>
  <si>
    <r>
      <t xml:space="preserve">• zastosowanie: certyfikowany materiał referencyjny;
• stężenie 50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 
• rozpuszczalnik: benzen : kwas octowy 99:1.
</t>
    </r>
  </si>
  <si>
    <r>
      <t xml:space="preserve">• zastosowanie: wzorzec do analizy HPLC;
• stężenie 10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 
• rozpuszczalnik acetonitryl.
</t>
    </r>
  </si>
  <si>
    <r>
      <t xml:space="preserve">• zastosowanie: wzorzec do analizy HPLC;
• stężenie 100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
• rozpuszczalnik acetonitryl.
</t>
    </r>
  </si>
  <si>
    <r>
      <t xml:space="preserve">• zastosowanie: certyfikowany materiał referencyjny;
• stężenie 100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
• rozpuszczalnik: chloroform.
</t>
    </r>
  </si>
  <si>
    <r>
      <rPr>
        <b/>
        <sz val="10"/>
        <rFont val="Tahoma"/>
        <family val="2"/>
        <charset val="238"/>
      </rPr>
      <t>np. producent: Fapas 
nr kat. T21136QC
lub produkt równoważny***</t>
    </r>
    <r>
      <rPr>
        <sz val="10"/>
        <rFont val="Tahoma"/>
        <family val="2"/>
        <charset val="238"/>
      </rPr>
      <t xml:space="preserve">
• materiał kontrolny zawierający witaminy A, D3, E oraz C.</t>
    </r>
  </si>
  <si>
    <r>
      <t>Wzorzec jonów fluorkowych F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</si>
  <si>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chloranowych ClO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</si>
  <si>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chlorynowych ClO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</si>
  <si>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
żelaza Fe</t>
    </r>
    <r>
      <rPr>
        <b/>
        <vertAlign val="superscript"/>
        <sz val="10"/>
        <rFont val="Tahoma"/>
        <family val="2"/>
        <charset val="238"/>
      </rPr>
      <t xml:space="preserve">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</si>
  <si>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Inorganic Ventures                 
Nr kat. CGFE1-125ml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</si>
  <si>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t>Wzorzec jonów bromianowych BrO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</si>
  <si>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siarczanowych SO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2-
</t>
    </r>
  </si>
  <si>
    <r>
      <t>Wzorzec jonów
fosforanowych PO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3-
</t>
    </r>
  </si>
  <si>
    <r>
      <rPr>
        <b/>
        <sz val="10"/>
        <rFont val="Tahoma"/>
        <family val="2"/>
        <charset val="238"/>
      </rPr>
      <t>np. Producent: Inorganic Ventures                 
Nr kat. ICPO41-125ml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</si>
  <si>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t>Wzorzec jonu 
amonu NH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+
</t>
    </r>
  </si>
  <si>
    <r>
      <rPr>
        <b/>
        <sz val="10"/>
        <rFont val="Tahoma"/>
        <family val="2"/>
        <charset val="238"/>
      </rPr>
      <t>np. Producent: Inorganic Ventures                   
Nr kat. ICNNH41-125ml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</si>
  <si>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rPr>
        <b/>
        <sz val="10"/>
        <rFont val="Tahoma"/>
        <family val="2"/>
        <charset val="238"/>
      </rPr>
      <t>np. Producent: Inorganic Ventures                 
Nr kat. ICNNO31-125ml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</si>
  <si>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t xml:space="preserve">NexION Setup  Solution   
</t>
  </si>
  <si>
    <r>
      <rPr>
        <b/>
        <sz val="10"/>
        <rFont val="Tahoma"/>
        <family val="2"/>
        <charset val="238"/>
      </rPr>
      <t>np. Producent: Inorganic Ventures 
nr kat. IV-STOCK-77-500ML 
lub produkt równoważny***</t>
    </r>
    <r>
      <rPr>
        <sz val="10"/>
        <rFont val="Tahoma"/>
        <family val="2"/>
        <charset val="238"/>
      </rPr>
      <t xml:space="preserve">
• zastosowanie : ICP/MS;
• stężenie 1 µg/l;   dla następujących pierwiastków Be, Ce, Fe, In, Li, Mg, Pb, U
 ▪ rozpuszczalnik: rozcieńczony kwas azotowy (1%).
</t>
    </r>
  </si>
  <si>
    <t xml:space="preserve">Quality Control Standardu,21 Elements Pure            
</t>
  </si>
  <si>
    <t xml:space="preserve">Witamina A                              all-trans-retinol </t>
  </si>
  <si>
    <r>
      <rPr>
        <b/>
        <sz val="10"/>
        <rFont val="Tahoma"/>
        <family val="2"/>
        <charset val="238"/>
      </rPr>
      <t>np. Producent: Merck, Sigma Aldrich 
nr kat. CRM47522 
lub produkt równoważny***</t>
    </r>
    <r>
      <rPr>
        <sz val="10"/>
        <rFont val="Tahoma"/>
        <family val="2"/>
        <charset val="238"/>
      </rPr>
      <t xml:space="preserve">
• zastosowanie: do zapachu
• stężenie 100µg/ml w metanolu 
• ampułka 1 ml</t>
    </r>
  </si>
  <si>
    <t>• zastosowanie: materiał referencyjny;
• stężenie: 10 μg/ml                                                                             • rozpuszczalnik: acetonitryl</t>
  </si>
  <si>
    <t xml:space="preserve">D(+)-Raffinoza pentahydrate 
</t>
  </si>
  <si>
    <t>op.= 25g</t>
  </si>
  <si>
    <t>op.=
1,1 ml</t>
  </si>
  <si>
    <t>op. = 
1,1 ml</t>
  </si>
  <si>
    <t>op.= 
1,1 ml</t>
  </si>
  <si>
    <t>• zastosowanie: wzorzec analityczny;
• stężenia dla poszczególnych składników:
 - B1 – 2 μg/ml 
 - B2 – 0,5 μg/ml  
 - G1 – 2 μg/ml 
 - G2 – 0,5 μg/ml                                                             • rozpuszczalnik: acetonitryl</t>
  </si>
  <si>
    <t xml:space="preserve">Aflatoxin mix 4 solution
</t>
  </si>
  <si>
    <r>
      <t xml:space="preserve">Deoxynivalenol 
</t>
    </r>
    <r>
      <rPr>
        <b/>
        <sz val="10"/>
        <color rgb="FFFF0000"/>
        <rFont val="Tahoma"/>
        <family val="2"/>
        <charset val="238"/>
      </rPr>
      <t/>
    </r>
  </si>
  <si>
    <t xml:space="preserve">Zearalenon    
</t>
  </si>
  <si>
    <t xml:space="preserve">op.= 
1,1 ml </t>
  </si>
  <si>
    <t>Wzorce do mikotoksyn oraz witaminy A</t>
  </si>
  <si>
    <t>op. = 
5 g</t>
  </si>
  <si>
    <t xml:space="preserve">Dla pozostałych pozycji okres ważności: min. 12 miesięcy od daty dostawy  lub min. ¾ okresu ważności deklarowanego przez producenta (zapisanego w certyfikacie / świadectwie lub innym dokumencie do danej partii, o którym mowa w pkt. 1-2)    </t>
  </si>
  <si>
    <t>op.= 
145 g</t>
  </si>
  <si>
    <r>
      <rPr>
        <b/>
        <sz val="10"/>
        <rFont val="Tahoma"/>
        <family val="2"/>
        <charset val="238"/>
      </rPr>
      <t xml:space="preserve">np. Producent:  Fapas                                           
nr kat. T15169QC                  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       
• zawartość azotanów (V) 270 mg/kg.                            </t>
    </r>
  </si>
  <si>
    <r>
      <rPr>
        <b/>
        <sz val="10"/>
        <rFont val="Tahoma"/>
        <family val="2"/>
        <charset val="238"/>
      </rPr>
      <t xml:space="preserve">np. Producent:  Fapas                                           
nr kat. T20212QC                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       
• zawartość dwutlenku siarki: 2010 mg/kg.                            </t>
    </r>
  </si>
  <si>
    <r>
      <rPr>
        <b/>
        <sz val="10"/>
        <rFont val="Tahoma"/>
        <family val="2"/>
      </rPr>
      <t>np. Producent: Perkin Elmer 
typ: High Efficiency Mineral Oil 
nr kat. 6NE9571 
lub produkt równoważny***</t>
    </r>
    <r>
      <rPr>
        <sz val="10"/>
        <rFont val="Tahoma"/>
        <family val="2"/>
      </rPr>
      <t xml:space="preserve">
•  zastosowanie: do pomiaru radonu metodą ciekłoscyntylacyjną (LSC) w wodzie;
•  wygląd zewnętrzny: oleista ciecz w ciemnej szklanej butelce ;
•  butelka z możliwością zainstalowania na niej dozownika.
</t>
    </r>
  </si>
  <si>
    <t>WSSE Kraków  ul. Prądnicka 76, 31-202 Kraków - dla poz. 1, 4, 9-11, 13-15</t>
  </si>
  <si>
    <t xml:space="preserve">WSSE Oddział Laboratoryjny w Tarnowie  ul. Mościckiego 10,  33-100 Tarnów - dla poz.  3, 6, 8
</t>
  </si>
  <si>
    <t>Na opakowaniu podana czytelna nazwa odczynnika, zgodna z nazwą podaną w certyfikacie jakości / świadectwie kontroli jakości lub innym dokumencie, 
o którym mowa w pkt. 1.</t>
  </si>
  <si>
    <t xml:space="preserve">WSSE Oddział Laboratoryjny w Wadowicach  ul. Teatralna 2, 34-100 Wadowice - dla poz. 3
</t>
  </si>
  <si>
    <r>
      <t>Roztwór wzorcowy azotu azotanowego N NO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</si>
  <si>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t xml:space="preserve">Mleko w proszku
</t>
  </si>
  <si>
    <t xml:space="preserve">• substancja wrorcowa
• zawartość: min. 90%
• numer CAS: 50-14-6
</t>
  </si>
  <si>
    <t xml:space="preserve">• stężenie min. 99 % (HPLC).
• nr CAS: 605-65-2.
</t>
  </si>
  <si>
    <t>Na opakowaniu podana czytelna nazwa odczynnika, zgodna z nazwą podaną w dokumentach, o którym mowa w pkt. 1-2</t>
  </si>
  <si>
    <t xml:space="preserve">Dried Apricot (Morele Suszone)
</t>
  </si>
  <si>
    <t xml:space="preserve">Dla pozostałych pozycji okres ważności: min. 15 miesięcy od daty dostawy  lub min. ¾ okresu ważności deklarowanego przez producenta (zapisanego w certyfikacie / świadectwie lub innym dokumencie do danej partii, o którym mowa w pkt. 1)    </t>
  </si>
  <si>
    <t xml:space="preserve">Dla poz. 2, 3 okres ważności: min. 12 miesięcy od daty dostawy  lub min. ¾ okresu ważności deklarowanego przez producenta (zapisanego w certyfikacie / świadectwie lub innym dokumencie do danej partii, o którym mowa w pkt. 1)    </t>
  </si>
  <si>
    <t>Okres ważności: min. 24 miesięcy od daty dostawy lub min. ¾ okresu ważności deklarowanego przez producenta (zapisanego w certyfikacie/ świadectwie, o którym mowa w pkt. 1).</t>
  </si>
  <si>
    <t xml:space="preserve">Materiały referencyjne i wzorce </t>
  </si>
  <si>
    <t xml:space="preserve">2,6 Diaminotoluen  
( 2,6 TDA)                   
</t>
  </si>
  <si>
    <r>
      <rPr>
        <b/>
        <sz val="10"/>
        <rFont val="Tahoma"/>
        <family val="2"/>
      </rPr>
      <t>np. Producent: Dr Ehrensdorfer
nr kat. C 12197800           
lub produkt równoważny***</t>
    </r>
    <r>
      <rPr>
        <sz val="10"/>
        <rFont val="Tahoma"/>
        <family val="2"/>
      </rPr>
      <t xml:space="preserve">
• Nr CAS:  823-40-5;                                                 • substancja wzorcowa.
• czystość min. 98%.</t>
    </r>
  </si>
  <si>
    <t xml:space="preserve">op.= 
250mg </t>
  </si>
  <si>
    <t xml:space="preserve">3,3'-Dimetylobenzydyna             </t>
  </si>
  <si>
    <r>
      <rPr>
        <b/>
        <sz val="10"/>
        <rFont val="Tahoma"/>
        <family val="2"/>
      </rPr>
      <t>np. Producent: Dr Ehrenstorfer
nr kat. DRE-C12726000           
lub produkt równoważny***</t>
    </r>
    <r>
      <rPr>
        <sz val="10"/>
        <rFont val="Tahoma"/>
        <family val="2"/>
      </rPr>
      <t xml:space="preserve">
• Nr CAS:  119-93-7                                                  • substancja wzorcowa;
•  czystość min. 98%</t>
    </r>
  </si>
  <si>
    <t xml:space="preserve">op.= 
100mg </t>
  </si>
  <si>
    <t xml:space="preserve">4,4 Metylenodianilina  </t>
  </si>
  <si>
    <t xml:space="preserve">op.=
250mg </t>
  </si>
  <si>
    <t xml:space="preserve">4,4 oksydianilina 
</t>
  </si>
  <si>
    <r>
      <rPr>
        <b/>
        <sz val="10"/>
        <rFont val="Tahoma"/>
        <family val="2"/>
      </rPr>
      <t>np. Producent: Dr Ehrensdorfer
nr kat. C 10215000         
lub produkt równoważny***</t>
    </r>
    <r>
      <rPr>
        <sz val="10"/>
        <rFont val="Tahoma"/>
        <family val="2"/>
      </rPr>
      <t xml:space="preserve">
• Nr CAS: 101-80-4 ;                                                  
• substancja wzorcowa.
• czystość min. 98%</t>
    </r>
  </si>
  <si>
    <t xml:space="preserve">Acesulfam K         
</t>
  </si>
  <si>
    <r>
      <rPr>
        <b/>
        <sz val="10"/>
        <rFont val="Tahoma"/>
        <family val="2"/>
      </rPr>
      <t>np. Producent: Dr Ehrenstorfer             
nr kat.  DRE-C10010800 
lub produkt równoważny***</t>
    </r>
    <r>
      <rPr>
        <sz val="10"/>
        <rFont val="Tahoma"/>
        <family val="2"/>
      </rPr>
      <t xml:space="preserve">
• Nr CAS: 55589-62-3;             
• substancja wzorcowa; 
• czystość min. 95 %.</t>
    </r>
  </si>
  <si>
    <t>op. = 
250 mg</t>
  </si>
  <si>
    <t xml:space="preserve">Aflatoxin B1, B2, G1, G2 mixture
</t>
  </si>
  <si>
    <r>
      <rPr>
        <b/>
        <sz val="10"/>
        <rFont val="Tahoma"/>
        <family val="2"/>
      </rPr>
      <t>np. Producent: Dr Ehrenstorfer
nr kat. DRE-A30000001AL
lub produkt równoważny***</t>
    </r>
    <r>
      <rPr>
        <sz val="10"/>
        <rFont val="Tahoma"/>
        <family val="2"/>
      </rPr>
      <t xml:space="preserve">
• zastosowanie: materiał referencyjny;
• stężenia dla poszczególnych składników:
  - B1 – 2 μg/ml 
 - B2 – 0,5 μg/ml  
 - G1 – 2 μg/ml 
 - G2 – 0,5 μg/ml                                           
• rozpuszczalnik: acetonitryl</t>
    </r>
  </si>
  <si>
    <t>op. = 
1 ml</t>
  </si>
  <si>
    <t xml:space="preserve">Anilina
</t>
  </si>
  <si>
    <r>
      <rPr>
        <b/>
        <sz val="10"/>
        <rFont val="Tahoma"/>
        <family val="2"/>
      </rPr>
      <t>np. Producent: Dr Ehrenstorfer
nr kat. DRE-CA10262500  
lub produkt równoważny***</t>
    </r>
    <r>
      <rPr>
        <sz val="10"/>
        <rFont val="Tahoma"/>
        <family val="2"/>
      </rPr>
      <t xml:space="preserve">
• Nr CAS: 62-53-3;
• substancja wzorcowa;
• czystość min. 98%.</t>
    </r>
  </si>
  <si>
    <t xml:space="preserve">op.=
1 ml </t>
  </si>
  <si>
    <t xml:space="preserve">Aspartam           
</t>
  </si>
  <si>
    <t>op.= 250mg</t>
  </si>
  <si>
    <t>Barwnik E 110 Sunset Yellow FCF</t>
  </si>
  <si>
    <t>op. = 
50 mg</t>
  </si>
  <si>
    <t>Barwnik E 122 Azorubina</t>
  </si>
  <si>
    <r>
      <rPr>
        <b/>
        <sz val="10"/>
        <rFont val="Tahoma"/>
        <family val="2"/>
      </rPr>
      <t>np. Producent: Dr Ehrenstorfer
nr kat. DRE-C10411500
lub produkt równoważny***</t>
    </r>
    <r>
      <rPr>
        <sz val="10"/>
        <rFont val="Tahoma"/>
        <family val="2"/>
      </rPr>
      <t xml:space="preserve">
• Nr CAS: 3567-69-9;
• zastosowanie: wzorzec do HPLC;
</t>
    </r>
    <r>
      <rPr>
        <sz val="10"/>
        <rFont val="Tahoma"/>
        <family val="2"/>
        <charset val="238"/>
      </rPr>
      <t>• czystość min. 80%.</t>
    </r>
  </si>
  <si>
    <t>op. = 
100 mg</t>
  </si>
  <si>
    <t>Barwnik E 123 Amaranth</t>
  </si>
  <si>
    <r>
      <rPr>
        <b/>
        <sz val="10"/>
        <rFont val="Tahoma"/>
        <family val="2"/>
      </rPr>
      <t>np. Producent: Dr Ehrenstorfer
nr kat. DRE-C10148500
lub produkt równoważny***</t>
    </r>
    <r>
      <rPr>
        <sz val="10"/>
        <rFont val="Tahoma"/>
        <family val="2"/>
      </rPr>
      <t xml:space="preserve">
• Nr CAS: 915-67-3;
• zastosowanie: wzorzec do HPLC;
</t>
    </r>
    <r>
      <rPr>
        <sz val="10"/>
        <rFont val="Tahoma"/>
        <family val="2"/>
        <charset val="238"/>
      </rPr>
      <t>• czystość min. 80%.</t>
    </r>
  </si>
  <si>
    <t>Barwnik E 131 Patent Blue V</t>
  </si>
  <si>
    <t>Barwnik E 133 Brilliant Blue FCF</t>
  </si>
  <si>
    <r>
      <rPr>
        <b/>
        <sz val="10"/>
        <rFont val="Tahoma"/>
        <family val="2"/>
      </rPr>
      <t>np. Producent: Dr Ehrenstorfer
nr kat. DRE-C10665200
lub produkt równoważny***</t>
    </r>
    <r>
      <rPr>
        <sz val="10"/>
        <rFont val="Tahoma"/>
        <family val="2"/>
      </rPr>
      <t xml:space="preserve">
• Nr CAS: 3844-45-9;
• zastosowanie: wzorzec do HPLC;
</t>
    </r>
    <r>
      <rPr>
        <sz val="10"/>
        <rFont val="Tahoma"/>
        <family val="2"/>
        <charset val="238"/>
      </rPr>
      <t>• czystość min. 75%</t>
    </r>
  </si>
  <si>
    <t xml:space="preserve">Benzo[ghi]perylen      
</t>
  </si>
  <si>
    <r>
      <rPr>
        <b/>
        <sz val="10"/>
        <rFont val="Tahoma"/>
        <family val="2"/>
      </rPr>
      <t>np.Producent: Dr Ehrenstorfer                
nr kat. DRE-  DRE-L20630000AL
lub produkt równoważny***</t>
    </r>
    <r>
      <rPr>
        <sz val="10"/>
        <rFont val="Tahoma"/>
        <family val="2"/>
      </rPr>
      <t xml:space="preserve">
 • stężenie 10 µg/mL w Acetonitrylu;
• zastosowanie: wzorzec do HPLC.</t>
    </r>
  </si>
  <si>
    <t xml:space="preserve">op.=10 ml </t>
  </si>
  <si>
    <t xml:space="preserve">Benzo[k]fluoranten        
</t>
  </si>
  <si>
    <r>
      <rPr>
        <b/>
        <sz val="10"/>
        <rFont val="Tahoma"/>
        <family val="2"/>
      </rPr>
      <t>np.Producent: Dr Ehrenstorfer                
nr kat. DRE-L20580000AL
lub produkt równoważny***</t>
    </r>
    <r>
      <rPr>
        <sz val="10"/>
        <rFont val="Tahoma"/>
        <family val="2"/>
      </rPr>
      <t xml:space="preserve">
 • stężenie 10 µg/mL w Acetonitrylu;
• zastosowanie: wzorzec do HPLC.</t>
    </r>
  </si>
  <si>
    <t>Cis-heptachlor-exo-epoxyd</t>
  </si>
  <si>
    <r>
      <rPr>
        <b/>
        <sz val="10"/>
        <rFont val="Tahoma"/>
        <family val="2"/>
        <charset val="238"/>
      </rPr>
      <t>np. Producent: Dr Ehrenstorfer
nr kat. DRE-C14101000
lub produkt równoważny***</t>
    </r>
    <r>
      <rPr>
        <sz val="10"/>
        <rFont val="Tahoma"/>
        <family val="2"/>
      </rPr>
      <t xml:space="preserve">
• Nr CAS: 1024-57-3;
• substancja wzorcowa;
• zawartość min. 96%.</t>
    </r>
  </si>
  <si>
    <t>op. = 
10 mg</t>
  </si>
  <si>
    <t xml:space="preserve">Cyanocobalamin (Vitamin B12)
</t>
  </si>
  <si>
    <r>
      <rPr>
        <b/>
        <sz val="10"/>
        <rFont val="Tahoma"/>
        <family val="2"/>
      </rPr>
      <t>np. Producent: Dr. Ehrenstorfer
nr kat. DRE-C11798500 
lub produkt równoważny***</t>
    </r>
    <r>
      <rPr>
        <sz val="10"/>
        <rFont val="Tahoma"/>
        <family val="2"/>
      </rPr>
      <t xml:space="preserve">
• Nr CAS: 68-19-9;
• zastosowanie: wzorzec do HPLC;
• czystość min. 90 %.
</t>
    </r>
  </si>
  <si>
    <t>op.= 
50mg</t>
  </si>
  <si>
    <t xml:space="preserve">Cyklaminian sodu 
(E 952)
</t>
  </si>
  <si>
    <r>
      <rPr>
        <b/>
        <sz val="10"/>
        <rFont val="Tahoma"/>
        <family val="2"/>
      </rPr>
      <t>np. Producent: Dr. Ehrenstorfer              
nr kat.: DRE-C11830800 
lub produkt równoważny***</t>
    </r>
    <r>
      <rPr>
        <sz val="10"/>
        <rFont val="Tahoma"/>
        <family val="2"/>
      </rPr>
      <t xml:space="preserve">
• Nr CAS: 139-05-9;                                                       • wzorzec do HPLC;
• zawartość: min. 95 %.</t>
    </r>
  </si>
  <si>
    <t>op. = 
250mg</t>
  </si>
  <si>
    <t xml:space="preserve">D-biotin
</t>
  </si>
  <si>
    <r>
      <rPr>
        <b/>
        <sz val="10"/>
        <rFont val="Tahoma"/>
        <family val="2"/>
      </rPr>
      <t>np. Producent: Dr. Ehrenstorfer              
nr kat.: DRE-C10625000 
lub produkt równoważny***</t>
    </r>
    <r>
      <rPr>
        <sz val="10"/>
        <rFont val="Tahoma"/>
        <family val="2"/>
      </rPr>
      <t xml:space="preserve">
• Nr CAS: 58-85-5;                                                       • zastosowanie: wzorzec do HPLC;
• czystość min. 90 %.
</t>
    </r>
  </si>
  <si>
    <t>Dichlorowodorek histaminy</t>
  </si>
  <si>
    <r>
      <rPr>
        <b/>
        <sz val="10"/>
        <rFont val="Tahoma"/>
        <family val="2"/>
      </rPr>
      <t>np. Producent: Dr Ehrenstorfer             
nr kat.  DRE-C14213050 
lub produkt równoważny***</t>
    </r>
    <r>
      <rPr>
        <sz val="10"/>
        <rFont val="Tahoma"/>
        <family val="2"/>
      </rPr>
      <t xml:space="preserve">
• Nr CAS: 56-92-8;             
• substancja wzorcowa; 
• czystość min. 95 %.</t>
    </r>
  </si>
  <si>
    <t xml:space="preserve">DL-alfa-Tokoferol (Witamina E)
</t>
  </si>
  <si>
    <r>
      <rPr>
        <b/>
        <sz val="10"/>
        <rFont val="Tahoma"/>
        <family val="2"/>
      </rPr>
      <t>np. Producent: Dr. Ehrenstorfer
nr kat. DRE-CA17924300
lub produkt równoważny***</t>
    </r>
    <r>
      <rPr>
        <sz val="10"/>
        <rFont val="Tahoma"/>
        <family val="2"/>
      </rPr>
      <t xml:space="preserve">
• nr CAS: 10191-41-0;
• substancja wzorcowa;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>• czystość min. 96%;
• temperatura przechowywania  -18 C.</t>
    </r>
    <r>
      <rPr>
        <b/>
        <sz val="10"/>
        <rFont val="Tahoma"/>
        <family val="2"/>
      </rPr>
      <t xml:space="preserve">
</t>
    </r>
  </si>
  <si>
    <r>
      <t>Dynia owocowa 
(Fruit Squash - Total SO</t>
    </r>
    <r>
      <rPr>
        <b/>
        <vertAlign val="subscript"/>
        <sz val="10"/>
        <rFont val="Tahoma"/>
        <family val="2"/>
        <charset val="238"/>
      </rPr>
      <t>2</t>
    </r>
    <r>
      <rPr>
        <b/>
        <sz val="10"/>
        <rFont val="Tahoma"/>
        <family val="2"/>
      </rPr>
      <t xml:space="preserve">)
</t>
    </r>
  </si>
  <si>
    <r>
      <rPr>
        <b/>
        <sz val="10"/>
        <rFont val="Tahoma"/>
        <family val="2"/>
      </rPr>
      <t>np. Producent: LGC 
Nr kat. LGC7113
lub produkt równoważny***</t>
    </r>
    <r>
      <rPr>
        <sz val="10"/>
        <rFont val="Tahoma"/>
        <family val="2"/>
      </rPr>
      <t xml:space="preserve">
• materiał referencyjny do oznaczania SO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</rPr>
      <t xml:space="preserve"> w żywności;
• zawartość SO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</rPr>
      <t xml:space="preserve"> - 255 mg/l</t>
    </r>
  </si>
  <si>
    <t>op. = 50 ml</t>
  </si>
  <si>
    <t xml:space="preserve">Folic acid           
</t>
  </si>
  <si>
    <t>Heksachlorobenzen</t>
  </si>
  <si>
    <r>
      <rPr>
        <b/>
        <sz val="10"/>
        <rFont val="Tahoma"/>
        <family val="2"/>
        <charset val="238"/>
      </rPr>
      <t>np. Producent: Dr Ehrenstorfer
nr kat. DRE-C14160000
lub produkt równoważny***</t>
    </r>
    <r>
      <rPr>
        <sz val="10"/>
        <rFont val="Tahoma"/>
        <family val="2"/>
      </rPr>
      <t xml:space="preserve">
• Nr CAS: 118-74-1;
• substancja wzorcowa;
• zawartość min. 96%.</t>
    </r>
  </si>
  <si>
    <t xml:space="preserve">Kofeina
</t>
  </si>
  <si>
    <r>
      <rPr>
        <b/>
        <sz val="10"/>
        <rFont val="Tahoma"/>
        <family val="2"/>
      </rPr>
      <t xml:space="preserve">np. Producent: Dr Ehrenstorfer             
</t>
    </r>
    <r>
      <rPr>
        <b/>
        <sz val="10"/>
        <rFont val="Tahoma"/>
        <family val="2"/>
        <charset val="238"/>
      </rPr>
      <t>nr kat.  DRE-C11693000
lub produkt równoważny***</t>
    </r>
    <r>
      <rPr>
        <sz val="10"/>
        <rFont val="Tahoma"/>
        <family val="2"/>
        <charset val="238"/>
      </rPr>
      <t xml:space="preserve">
• Nr CAS: 58-08-2             </t>
    </r>
    <r>
      <rPr>
        <sz val="10"/>
        <rFont val="Tahoma"/>
        <family val="2"/>
      </rPr>
      <t xml:space="preserve">
• substancja wzorcowa; 
• czystość min. 95 %.</t>
    </r>
  </si>
  <si>
    <t xml:space="preserve">Kwas sorbowy 
</t>
  </si>
  <si>
    <r>
      <rPr>
        <b/>
        <sz val="10"/>
        <rFont val="Tahoma"/>
        <family val="2"/>
      </rPr>
      <t>np. Producent: Dr Ehrenstorfer                  
nr kat. DRE-C16971500               
lub produkt równoważny***</t>
    </r>
    <r>
      <rPr>
        <sz val="10"/>
        <rFont val="Tahoma"/>
        <family val="2"/>
      </rPr>
      <t xml:space="preserve">
• Nr CAS: 110-44-1;         
• substancja wzorcowa; 
• czystość min. 95 %.</t>
    </r>
  </si>
  <si>
    <t>op.=
250 mg</t>
  </si>
  <si>
    <t xml:space="preserve">Kwas sorbowy
</t>
  </si>
  <si>
    <r>
      <rPr>
        <b/>
        <sz val="10"/>
        <rFont val="Tahoma"/>
        <family val="2"/>
      </rPr>
      <t>np. Producent: Dr Ehrenstorfer             
nr kat.  DRE-C16971500 
lub produkt równoważny***</t>
    </r>
    <r>
      <rPr>
        <sz val="10"/>
        <rFont val="Tahoma"/>
        <family val="2"/>
      </rPr>
      <t xml:space="preserve">
• Nr CAS: 110-44-1;             
• substancja wzorcowa; 
• czystość min. 95 %.</t>
    </r>
  </si>
  <si>
    <t xml:space="preserve">Liofilizowane mięso wieprzowe (Lyophilised pork muscle)
</t>
  </si>
  <si>
    <r>
      <rPr>
        <b/>
        <sz val="10"/>
        <rFont val="Tahoma"/>
        <family val="2"/>
      </rPr>
      <t>np. Producent: IRMM 
Nr kat.ERM-BB384
lub produkt równoważny***</t>
    </r>
    <r>
      <rPr>
        <sz val="10"/>
        <rFont val="Tahoma"/>
        <family val="2"/>
      </rPr>
      <t xml:space="preserve">
• zastosowanie: CRM do analizy parametrów wartości odżywczej;                                
• tłuszcz - 8,99 g/100g;                           
• azot met. Kjeldahla - 14,2 g/100g,          
• popiół - 4,51 g/100g,                            
• sód (Na) - 1,86 mg/g;                           
• magnez (Mg) - 1,03 mg/g                      
• wapń (Ca) - 0,164 mg/g                        
• fosfor(P) - 8,7 mg/g.</t>
    </r>
  </si>
  <si>
    <t>op.= 2x18g</t>
  </si>
  <si>
    <t>Mycotoxin Mix (fumonizyny)</t>
  </si>
  <si>
    <t xml:space="preserve">• zastosowanie: wzorzec do HPLC;
• stężenie 50 µg/ml  Fumonisin B1;
• stężenie 50 µg/ml  Fumonisin B2;
• rozpuszczalnik acetonitryl : woda 1:1.
</t>
  </si>
  <si>
    <t>op. = 
5ml</t>
  </si>
  <si>
    <t xml:space="preserve">Nicotinamide           
</t>
  </si>
  <si>
    <r>
      <rPr>
        <b/>
        <sz val="10"/>
        <rFont val="Tahoma"/>
        <family val="2"/>
      </rPr>
      <t>np. Producent: Dr. Ehrenstorfer               
nr kat. DRE-C15519500                       
lub produkt równoważny***</t>
    </r>
    <r>
      <rPr>
        <sz val="10"/>
        <rFont val="Tahoma"/>
        <family val="2"/>
      </rPr>
      <t xml:space="preserve">
• Nr CAS: 98-92-0;             
• zastosowanie: wzorzec do HPLC; 
• czystość min. 90 %.</t>
    </r>
  </si>
  <si>
    <t xml:space="preserve">Nicotinic acid </t>
  </si>
  <si>
    <r>
      <rPr>
        <b/>
        <sz val="10"/>
        <rFont val="Tahoma"/>
        <family val="2"/>
      </rPr>
      <t>np. Producent: Dr Ehrenstorfer
nr kat. DRE-C15521000 
lub produkt równoważny***</t>
    </r>
    <r>
      <rPr>
        <sz val="10"/>
        <rFont val="Tahoma"/>
        <family val="2"/>
      </rPr>
      <t xml:space="preserve">
• Nr CAS: 59-67-6;
• zastosowanie: wzorzec do HPLC;
• czystość min. 90 %.</t>
    </r>
  </si>
  <si>
    <t>op.=
250mg</t>
  </si>
  <si>
    <t>34.</t>
  </si>
  <si>
    <t>o,p'-DDE</t>
  </si>
  <si>
    <r>
      <rPr>
        <b/>
        <sz val="10"/>
        <rFont val="Tahoma"/>
        <family val="2"/>
        <charset val="238"/>
      </rPr>
      <t>np. Producent: Dr Ehrenstorfer
nr kat. DRE-C12040000
lub produkt równoważny***</t>
    </r>
    <r>
      <rPr>
        <sz val="10"/>
        <rFont val="Tahoma"/>
        <family val="2"/>
      </rPr>
      <t xml:space="preserve">
• Nr CAS: 3424-82-6;
• substancja wzorcowa;
• zawartość min. 96%.</t>
    </r>
  </si>
  <si>
    <t>35.</t>
  </si>
  <si>
    <t>p,p'-DDE</t>
  </si>
  <si>
    <r>
      <rPr>
        <b/>
        <sz val="10"/>
        <rFont val="Tahoma"/>
        <family val="2"/>
        <charset val="238"/>
      </rPr>
      <t>np. Producent: Dr Ehrenstorfer
nr kat. DRE-C12041000
lub produkt równoważny***</t>
    </r>
    <r>
      <rPr>
        <sz val="10"/>
        <rFont val="Tahoma"/>
        <family val="2"/>
      </rPr>
      <t xml:space="preserve">
• Nr CAS: 72-55-9;
• substancja wzorcowa;
• zawartość min. 96%.</t>
    </r>
  </si>
  <si>
    <t>36.</t>
  </si>
  <si>
    <t xml:space="preserve">PAH-Mix 20                     </t>
  </si>
  <si>
    <r>
      <rPr>
        <b/>
        <sz val="10"/>
        <rFont val="Tahoma"/>
        <family val="2"/>
      </rPr>
      <t>np. Producent: Dr Ehrenstorfer                 
nr kat. L20950020AL   
lub produkt równoważny***</t>
    </r>
    <r>
      <rPr>
        <sz val="10"/>
        <rFont val="Tahoma"/>
        <family val="2"/>
      </rPr>
      <t xml:space="preserve">
• stężenie 10 µg/ml w Acetonitrylu;
• zawartośc : benzo(b)fluoranten,  benzo(k)fluoranten,  benzo(g,h,i)perylen,  benzo(a)piren, fluoranten, indeno(1,2,3- cd)piren </t>
    </r>
  </si>
  <si>
    <t xml:space="preserve">op.=
10ml </t>
  </si>
  <si>
    <t>37.</t>
  </si>
  <si>
    <t xml:space="preserve">Pantothenic acid calcium         
</t>
  </si>
  <si>
    <r>
      <rPr>
        <b/>
        <sz val="10"/>
        <rFont val="Tahoma"/>
        <family val="2"/>
      </rPr>
      <t>np. Producent: Dr Ehrenstorfer             
nr kat.  DRE-C15845000 
lub produkt równoważny***</t>
    </r>
    <r>
      <rPr>
        <sz val="10"/>
        <rFont val="Tahoma"/>
        <family val="2"/>
      </rPr>
      <t xml:space="preserve">
• Nr CAS: 137-08-6;             
• zastosowanie: wzorzec do HPLC; 
• czystość min. 90 %.
</t>
    </r>
  </si>
  <si>
    <t>38.</t>
  </si>
  <si>
    <t xml:space="preserve">Pyridoxin hydrochloride
</t>
  </si>
  <si>
    <r>
      <rPr>
        <b/>
        <sz val="10"/>
        <rFont val="Tahoma"/>
        <family val="2"/>
      </rPr>
      <t>np. Producent: Dr Ehrenstorfer
nr kat. DRE-C16652000 
lub produkt równoważny***</t>
    </r>
    <r>
      <rPr>
        <sz val="10"/>
        <rFont val="Tahoma"/>
        <family val="2"/>
      </rPr>
      <t xml:space="preserve">
• Nr CAS: 58-56-0;
• zastosowanie: wzorzec do HPLC;
• czystość min. 90 %.</t>
    </r>
  </si>
  <si>
    <t xml:space="preserve">Riboflavin (Vitamin B2)
</t>
  </si>
  <si>
    <r>
      <rPr>
        <b/>
        <sz val="10"/>
        <rFont val="Tahoma"/>
        <family val="2"/>
      </rPr>
      <t>np. Producent: Dr. Ehrenstorfer
nr kat. DRE-C16813600 
lub produkt równoważny***</t>
    </r>
    <r>
      <rPr>
        <sz val="10"/>
        <rFont val="Tahoma"/>
        <family val="2"/>
      </rPr>
      <t xml:space="preserve">
• Nr CAS: 83-88-5;
• zastosowanie: wzorzec do HPLC;
• czystość min. 90 %.</t>
    </r>
  </si>
  <si>
    <t>op.= 
250mg</t>
  </si>
  <si>
    <t>40.</t>
  </si>
  <si>
    <t>41.</t>
  </si>
  <si>
    <t>Roztwór cyjanku potasu (Free Cyanide Standard)</t>
  </si>
  <si>
    <t>op.= 
100 ml</t>
  </si>
  <si>
    <t>42.</t>
  </si>
  <si>
    <t xml:space="preserve">Sacharyna
</t>
  </si>
  <si>
    <t>43.</t>
  </si>
  <si>
    <t xml:space="preserve">Sorbinian potasu 
(trans-trans-Sorbic acid potassium) 
</t>
  </si>
  <si>
    <r>
      <rPr>
        <b/>
        <sz val="10"/>
        <rFont val="Tahoma"/>
        <family val="2"/>
      </rPr>
      <t>np. Producent: Dr Ehrenstorfer                  
nr kat. DRE-C16972000               
lub produkt równoważny***</t>
    </r>
    <r>
      <rPr>
        <sz val="10"/>
        <rFont val="Tahoma"/>
        <family val="2"/>
      </rPr>
      <t xml:space="preserve">
• Nr CAS: 24634-61-5;         
• substancja wzorcowa; 
• czystość min. 95 %.</t>
    </r>
  </si>
  <si>
    <t>44.</t>
  </si>
  <si>
    <t>Trans-heptachlor-endo-epoxyd</t>
  </si>
  <si>
    <r>
      <rPr>
        <b/>
        <sz val="10"/>
        <rFont val="Tahoma"/>
        <family val="2"/>
        <charset val="238"/>
      </rPr>
      <t>np. Producent: Dr Ehrenstorfer
nr kat. DRE-C14102000
lub produkt równoważny***</t>
    </r>
    <r>
      <rPr>
        <sz val="10"/>
        <rFont val="Tahoma"/>
        <family val="2"/>
      </rPr>
      <t xml:space="preserve">
• Nr CAS: 28044-83-9;
• substancja wzorcowa;
• zawartość min. 96%.</t>
    </r>
  </si>
  <si>
    <t>45.</t>
  </si>
  <si>
    <t xml:space="preserve">Witamina A octan 
</t>
  </si>
  <si>
    <r>
      <rPr>
        <b/>
        <sz val="10"/>
        <rFont val="Tahoma"/>
        <family val="2"/>
      </rPr>
      <t>np. Producent: Dr. Ehrenstorfer
nr kat.: DRE-CA17923820
lub produkt równoważny***</t>
    </r>
    <r>
      <rPr>
        <sz val="10"/>
        <rFont val="Tahoma"/>
        <family val="2"/>
      </rPr>
      <t xml:space="preserve">
• nr CAS: 127-47-9;
• substancja wzorcowa,
• czystość min. 95%                                 </t>
    </r>
  </si>
  <si>
    <t>op.= 100mg</t>
  </si>
  <si>
    <t>46.</t>
  </si>
  <si>
    <t>Witamina D3</t>
  </si>
  <si>
    <r>
      <rPr>
        <b/>
        <sz val="10"/>
        <rFont val="Tahoma"/>
        <family val="2"/>
      </rPr>
      <t>np. Producent: Dr Ehrenstorfer
Nr kat. DRE-CA17924000
lub produkt równoważny***</t>
    </r>
    <r>
      <rPr>
        <sz val="10"/>
        <rFont val="Tahoma"/>
        <family val="2"/>
      </rPr>
      <t xml:space="preserve">
• numer CAS: 67-97-0;
• substancja wzorcowa;
• zawartość: min. 95%.</t>
    </r>
  </si>
  <si>
    <t>47.</t>
  </si>
  <si>
    <t xml:space="preserve">Woda miękka  pitna - Metale (Soft Drinking Water UK - Metals)                      </t>
  </si>
  <si>
    <r>
      <rPr>
        <b/>
        <sz val="10"/>
        <rFont val="Tahoma"/>
        <family val="2"/>
      </rPr>
      <t>np.  Producent: LGC 
nr. Kat.  LGC6027                
lub produkt równoważny***</t>
    </r>
    <r>
      <rPr>
        <sz val="10"/>
        <rFont val="Tahoma"/>
        <family val="2"/>
      </rPr>
      <t xml:space="preserve">
• Zastosowanie: materiał referencyjny do oznaczania metali                            
• zawartość metali:
 - glin - 196,1 µg/l;
 - antymon - 5,21 µg/l;
 - arsen - 10,00 µg/l;
 -  bar - 115,7 µg/l;
 - kadm - 5,09 µg/l;
 - chrom - 49,9 µg/l;
 - miedź - 1995 µg/l;
 - ołów - 10,15 µg/l;
 - mangan - 49,9 µg/l;
 - nikiel - 20,01 µg/l;
 - selen - 10,21 µg/l;
 - cynk - 613 µg/l;
 - potas - 0,367 mg/l;
 - sód - 4,36 mg/l; 
 - bor - 1006 µg/l.       
</t>
    </r>
  </si>
  <si>
    <t>op.=
250 ml</t>
  </si>
  <si>
    <t>48.</t>
  </si>
  <si>
    <t xml:space="preserve">Wzorzec Arsenu  
</t>
  </si>
  <si>
    <t>op.=
100ml</t>
  </si>
  <si>
    <t>49.</t>
  </si>
  <si>
    <t xml:space="preserve">Wzorzec Kadmu
</t>
  </si>
  <si>
    <r>
      <rPr>
        <b/>
        <sz val="10"/>
        <rFont val="Tahoma"/>
        <family val="2"/>
      </rPr>
      <t>np. Producent: VHG Labs  
Nr kat. VHG-LCDN-100  
lub produkt równoważny***</t>
    </r>
    <r>
      <rPr>
        <sz val="10"/>
        <rFont val="Tahoma"/>
        <family val="2"/>
      </rPr>
      <t xml:space="preserve">
• zastosowanie: ASA;
• stężenie 10 μg/ml;
• rozpuszczalnik: rozcieńczony kwas azotowy  (2-5%);
• roztwór wzorcowy w odniesieniu do SRM z NIST.</t>
    </r>
  </si>
  <si>
    <t xml:space="preserve">Wzorzec Ołowiu
</t>
  </si>
  <si>
    <r>
      <rPr>
        <b/>
        <sz val="10"/>
        <rFont val="Tahoma"/>
        <family val="2"/>
      </rPr>
      <t>np. Producent: VHG Labs     
Nr kat. VHG-LISPB1-50
lub produkt równoważny***</t>
    </r>
    <r>
      <rPr>
        <sz val="10"/>
        <rFont val="Tahoma"/>
        <family val="2"/>
      </rPr>
      <t xml:space="preserve">
• zastosowanie: ASA;
• stężenie 100 μg/ml;
• rozpuszczalnik: rozcieńczony kwas azotowy  (2-5%);
• roztwór wzorcowy w odniesieniu do SRM z NIST.</t>
    </r>
  </si>
  <si>
    <t>op.= 
50ml</t>
  </si>
  <si>
    <t xml:space="preserve">Wzorzec Rtęć
</t>
  </si>
  <si>
    <r>
      <rPr>
        <b/>
        <sz val="10"/>
        <rFont val="Tahoma"/>
        <family val="2"/>
      </rPr>
      <t>np. Producent: VHG Labs     
Nr kat. VHG-LHGN-100
lub produkt równoważny***</t>
    </r>
    <r>
      <rPr>
        <sz val="10"/>
        <rFont val="Tahoma"/>
        <family val="2"/>
      </rPr>
      <t xml:space="preserve">
• zastosowanie: ASA;
• stężenie 10 μg/ml;
• rozpuszczalnik: rozcieńczony kwas azotowy  5%;
• roztwór wzorcowy w odniesieniu do SRM z NIST.</t>
    </r>
  </si>
  <si>
    <r>
      <t>Wykonawca oferujący produkt innego producenta, o innym numerze katalogowym niż wskazany jako przykład zobowiązany jest dostarczyć certyfikaty</t>
    </r>
    <r>
      <rPr>
        <b/>
        <sz val="10"/>
        <color rgb="FFFF0000"/>
        <rFont val="Tahoma"/>
        <family val="2"/>
        <charset val="238"/>
      </rPr>
      <t xml:space="preserve">  </t>
    </r>
    <r>
      <rPr>
        <b/>
        <sz val="10"/>
        <rFont val="Tahoma"/>
        <family val="2"/>
        <charset val="238"/>
      </rPr>
      <t xml:space="preserve">potwierdzające równoważność oferowanego produktu z wymaganiami przedstawionymi w tabeli w języku polskim lub angielskim. Wymienione dokumenty nie muszą potwierdzać zastosowania odczynnika </t>
    </r>
  </si>
  <si>
    <t xml:space="preserve">Dla pozostałych pozycji do 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</si>
  <si>
    <t>Dla pozostałych poz. okresy ważności: min. 12 miesięcy od daty dostawy lub min. ¾ okresu ważności deklarowanego przez producenta (zapisanego w certyfikacie / świadectwie do danej partii, o którym mowa w pkt. 1 i 2).</t>
  </si>
  <si>
    <t xml:space="preserve">Filtry membranowe celulozowo-estrowe </t>
  </si>
  <si>
    <t>op. = 100szt</t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</si>
  <si>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</t>
  </si>
  <si>
    <t>Odczynniki do analiz rutynowych</t>
  </si>
  <si>
    <t>Aceton</t>
  </si>
  <si>
    <t>• zawartość: min. 99,5 %;
• stopień czystości: czda;
• woda - max. 0,4 %;
• pozostałość po odparowaniu - max. 0,0005%.</t>
  </si>
  <si>
    <t>op.=
1 l</t>
  </si>
  <si>
    <t>Amoniak</t>
  </si>
  <si>
    <r>
      <t>• zawartość 26 % ± 2 %;
• stopień czystości: czda;</t>
    </r>
    <r>
      <rPr>
        <sz val="10"/>
        <rFont val="Tahoma"/>
        <family val="2"/>
        <charset val="238"/>
      </rPr>
      <t xml:space="preserve">
• chlorki - max. 0,0001 %;
• fosforany - max. 0,0001 %;
• metale ciężkie (j. Pb) - max. 0,00005 %;
• wapń i magnez (j. Ca) - max. 0,0002 %;
• żelazo - max. 0,000025 %.
</t>
    </r>
  </si>
  <si>
    <t>op.= 
500g</t>
  </si>
  <si>
    <t>Cynku siarczan 7 hydrat</t>
  </si>
  <si>
    <t>• Zawartość - min. 99,5
• stopień czystosci: czda.</t>
  </si>
  <si>
    <t>op.= 
100 g</t>
  </si>
  <si>
    <t xml:space="preserve">Etylowy alkohol bezwodny  99,8% </t>
  </si>
  <si>
    <t xml:space="preserve">• zawartość: min. 99,8%;
• stopień czystości cz.d.a;
• zawartość wody max. 0,2%.    
</t>
  </si>
  <si>
    <t>op. =
250g</t>
  </si>
  <si>
    <t>op.= 
100g</t>
  </si>
  <si>
    <t xml:space="preserve">Kwas azotowy </t>
  </si>
  <si>
    <r>
      <t>• zawartość: min. 65 %;
• stopień czystości: czda;
• pozostałość po prażeniu (j. 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- max. 0,002 %;
• metale ciężkie (j.Pb) - max. 0,0001 %;
• arsen - max. 0,000002 %;
• cynk - max. 0,00005 %;
• glin - max 0,0001 %;
• magnez - max. 0,00005 %;
• ołów - max. 0,00005 %;                            
• żelazo - max. 0,0001 %.
</t>
    </r>
  </si>
  <si>
    <t>Kwas L(+) askorbinowy</t>
  </si>
  <si>
    <t xml:space="preserve">• zawartość - min. 99,0 %, max. 100,0 %;
• stopień czystości: czda;
• metale ciężkie (j.Pb) - max. 0,001 %;
• arsen - max. 0,0003 %.
</t>
  </si>
  <si>
    <t>op.=   
100 g</t>
  </si>
  <si>
    <t>Kwas solny 
35-38%</t>
  </si>
  <si>
    <t xml:space="preserve">• zawartość: min. 35 max. 38 %;
• stopień czystości: czda;
• arsen - max. 0,000005 %;
• metale ciężkie (j. Pb) - max. 0,0001 %.
</t>
  </si>
  <si>
    <t>L-lizyny chlorowodorek</t>
  </si>
  <si>
    <t>• Zawartość - min. 98%
• stopień czystosci: czda.</t>
  </si>
  <si>
    <t>op.=
500g</t>
  </si>
  <si>
    <t>Potasu jodek</t>
  </si>
  <si>
    <t>• stopień czystości: czda.
• zawartość - min. 99,5 %;
• arsen - max. 0,00001 %;
• metale ciężkie (j. Pb) - max. 0,0005 %.</t>
  </si>
  <si>
    <t xml:space="preserve">Potasu wodorotlenek 
</t>
  </si>
  <si>
    <t>• zawartość: min. 85 %;
• stopień czystości: czda.</t>
  </si>
  <si>
    <t>op.=
1 kg</t>
  </si>
  <si>
    <t>Sodu chlorek</t>
  </si>
  <si>
    <t>• zawartość: min. 99,5 %;
• stopień czystości: czda.</t>
  </si>
  <si>
    <t>Glikol polietylenowy 6000</t>
  </si>
  <si>
    <t>• zastosowanie do syntezy,
• średnia masa cząsteczkowa 5000-7000</t>
  </si>
  <si>
    <t>op.=1 kg</t>
  </si>
  <si>
    <t xml:space="preserve">Do dostawy wymagany certyfikat jakości /świadectwo kontroli jakości lub inny dokument potwierdzający jakość produktu w języku polskim lub angielskim w formie papierowej lub dostępny w formie elektronicznej w miejscu wskazanym przez wykonawcę (adres strony www). </t>
  </si>
  <si>
    <t>Rozpuszczalniki do HPLC</t>
  </si>
  <si>
    <t>op. = 2,5l</t>
  </si>
  <si>
    <t xml:space="preserve">Acetonitryl
</t>
  </si>
  <si>
    <r>
      <rPr>
        <b/>
        <sz val="10"/>
        <rFont val="Tahoma"/>
        <family val="2"/>
        <charset val="238"/>
      </rPr>
      <t>np. Producent: CHEMSOLVE  
nr kat. 1103.2500
lub produkt równoważny***</t>
    </r>
    <r>
      <rPr>
        <sz val="10"/>
        <rFont val="Tahoma"/>
        <family val="2"/>
        <charset val="238"/>
      </rPr>
      <t xml:space="preserve">
• zastosowanie: analiza gradientowa / HPLC;
• zawartość: min. 99,9 %;
• woda - max. 300mg/kg;
• fluorescencja (j. chinina):
- dla 254 nm - max. 1,0 ppb,
• transmitancja UV:
- dla 197 nm : ≥ 82 %
- dla 210 nm : ≥ 90 %
• filtrowany przez filtr 0,2 μm.</t>
    </r>
  </si>
  <si>
    <r>
      <rPr>
        <b/>
        <sz val="10"/>
        <rFont val="Tahoma"/>
        <family val="2"/>
        <charset val="238"/>
      </rPr>
      <t xml:space="preserve">Cykloheksan 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</si>
  <si>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Metanol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</si>
  <si>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CHEMSOLVE  
nr kat. 1110.2500
lub produkt równoważny***</t>
    </r>
    <r>
      <rPr>
        <sz val="10"/>
        <rFont val="Tahoma"/>
        <family val="2"/>
        <charset val="238"/>
      </rPr>
      <t xml:space="preserve">
• czystość gradientowa do HPLC;
•  zawartość- min. 99,9%;
• woda - max. 300 mg/kg;
•  transmitancja UV:
- dla 210 nm: ≥ 30 %
- dla 220 nm: ≥ 50 %
- dla 235 nm: ≥ 80 %
- dla 260 nm: ≥ 98 %
• filtrowany przez filtr 0,2 μm.
</t>
    </r>
  </si>
  <si>
    <t>op. =2,5l</t>
  </si>
  <si>
    <r>
      <rPr>
        <b/>
        <sz val="10"/>
        <rFont val="Tahoma"/>
        <family val="2"/>
        <charset val="238"/>
      </rPr>
      <t>n-Heksan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</si>
  <si>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 xml:space="preserve">np. Producent: CHEMSOLVE  
nr kat. 1108.2500
lub produkt równoważny*** </t>
    </r>
    <r>
      <rPr>
        <sz val="10"/>
        <rFont val="Tahoma"/>
        <family val="2"/>
        <charset val="238"/>
      </rPr>
      <t xml:space="preserve">
• czystość: do HPLC 
• zawartość: min. 95 %; 
• woda - max. 100mg/kg
• transmitancja UV:
- dla 220 nm: ≥ 82 %
- dla 230 nm: ≥ 92 %
- dla 245 nm: ≥ 98 %
• filtrowany przez filtr 0,2 μm.</t>
    </r>
  </si>
  <si>
    <r>
      <rPr>
        <b/>
        <sz val="10"/>
        <rFont val="Tahoma"/>
        <family val="2"/>
        <charset val="238"/>
      </rPr>
      <t>Octan etylu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</si>
  <si>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CHEMSOLVE  
nr kat.1107.2500
lub produkt równoważny***</t>
    </r>
    <r>
      <rPr>
        <sz val="10"/>
        <rFont val="Tahoma"/>
        <family val="2"/>
        <charset val="238"/>
      </rPr>
      <t xml:space="preserve">
• zastosowanie: do HPLC;            
• zawartość : min. 99,8 %;    
• woda- max. 200 mg/kg
• Transmitancja UV 
- przy 260 nm: ≥ 75,0 %,
- przy 270 nm: ≥ 90,0 %,
- przy 300 nm: ≥ 95,0 %,
• filtrowany przez filtr 0,2 μm.
</t>
    </r>
  </si>
  <si>
    <r>
      <rPr>
        <b/>
        <sz val="10"/>
        <rFont val="Tahoma"/>
        <family val="2"/>
        <charset val="238"/>
      </rPr>
      <t>Woda do HPLC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</si>
  <si>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 . Producent: CHEMSOLVE  
nr kat. 1114.2500
lub produkt równoważny***</t>
    </r>
    <r>
      <rPr>
        <sz val="10"/>
        <rFont val="Tahoma"/>
        <family val="2"/>
        <charset val="238"/>
      </rPr>
      <t xml:space="preserve">
• zastosowanie: do HPLC;  
• przewodność właściwa max. 0,1µS/cm
• test gradientowy przy 210 nm:≤ 5 mAU
• test gradientowy przy 254 nm:≤ 0,5 mAU
• całkowity węgiel organiczny (OWO) 
   maks. 10 ppb
• filtrowany przez filtr 0,1 μm.
</t>
    </r>
  </si>
  <si>
    <t>Okres ważności: min. 24 miesięcy od daty dostawy lub  min. ¾ okresu ważności deklarowanego przez producenta (zapisanego w certyfikacie jakości / świadectwie kontroli jakości lub innym dokumencie do danej partii, o którym mowa w pkt. 1).</t>
  </si>
  <si>
    <t xml:space="preserve">Miejsce dostawy:  
</t>
  </si>
  <si>
    <t>WSSE Kraków  ul. Prądnicka 76, 31-202 Kraków</t>
  </si>
  <si>
    <t>Kolumienki do mikotoksyn</t>
  </si>
  <si>
    <t xml:space="preserve">Kolumienki powinowactwa immunologicznego do przygotowania próbek przed analizą  aflatoksyn: B1, B2, G1, G2
</t>
  </si>
  <si>
    <t xml:space="preserve">• zastosowanie: kolumny do przygotowania próbek przed analizą aflatoksyn metodą HPLC    w różnych produktach spożywczych; 
• zastosowanie przeciwciał monoklonalnych przeciw aflatoksynom B1, B2, G1, G2;
• pojemność kolumny 1 ml;    
• odzysk aflatoksyn: 85 -110 % dla roztworu standardowego 20 ng aflatoksyn(B1, B2, G1, G2) w 10 ml 10% roztworu metanolu.
</t>
  </si>
  <si>
    <t>op. = 50szt.</t>
  </si>
  <si>
    <t xml:space="preserve">Kolumienki powinowactwa immunologicznego do przygotowania próbek przed analizą  aflatoksyn: M1
</t>
  </si>
  <si>
    <t xml:space="preserve">• zastosowanie: kolumny do przygotowania próbek przed analizą aflatoksyn M1 metodą HPLC w próbkach mleka i produktach mlecznych; 
• zastosowanie przeciwciał monoklonalnych przeciw aflatoksynom M1;  
• pojemnośc koumny 3 ml;
• odzysk aflatoksyn M1: 80 -110 % dla roztworu standardowego 4 ng aflatoksyny M1 w 25 ml 10% wodnego roztworu próbki mleka.
</t>
  </si>
  <si>
    <t>op. = 10szt.</t>
  </si>
  <si>
    <t xml:space="preserve">Kolumienki powinowactwa immunologicznego do przygotowania próbek przed analizą Deoxyniwalenolu
</t>
  </si>
  <si>
    <t xml:space="preserve">• zastosowanie: kolumny do przygotowania próbek przed analizą deoxynivalenolu metodami HPLC, w próbkach zbóż oraz produktach zbożowych dla małych dzieci;
• zastosowanie przeciwciał monoklonalnych przeciw deoxynivalenolowi;    
• pojemnośc kolumny 3 ml;
• odzysk deoxynivalenolu: 85 -110 % dla roztworu standardowego 500 ng deoxynivalenolu w 2 ml wody.
</t>
  </si>
  <si>
    <t>op. = 50 szt</t>
  </si>
  <si>
    <t xml:space="preserve">Kolumienki powinowactwa immunologicznego do przygotowania próbek przed analizą ochratoksyny A
</t>
  </si>
  <si>
    <t>• zastosowanie: kolumny do przygotowania próbek przed analizą ochratoksyny A metodami HPLC w szerokim asortymencie produktów;
• zastosowanie przeciwciał monoklonalnych przeciw ochratoksynie A;
• pojemnośc kolumny 3 ml;
• odzysk ochratoksyny A: 85 -110 % dla roztworu standardowego 100 ng ochratoksyny A w 48 ml 5 % acetonitrylu w PBS.</t>
  </si>
  <si>
    <t xml:space="preserve">Kolumienki powinowactwa immunologicznego do przygotowania próbek przed analizą zearalenonu
</t>
  </si>
  <si>
    <t>• zastosowanie: kolumny do przygotowania próbek przed analizą zearalenonu metodami HPLC w próbkach zbóż oraz paszach;
• zastosowanie przeciwciał monoklonalnych przeciw zearalenonowi;
• pojemność kolumny 3 ml; 
• odzysk zearalenonu: 85 -110 % dla roztworu standardowego 75 ng zearalenonu w 10 ml 15 % acetonitrylu w PBS.</t>
  </si>
  <si>
    <t xml:space="preserve">Do dostawy wymagany certyfikat jakości /świadectwo kontroli jakości lub inny dokument potwierdzający jakości produktu w języku polskim lub angielskim w formie papierowej lub dostępny w formie elektronicznej w miejscu wskazanym przez wykonawcę (adres strony www). </t>
  </si>
  <si>
    <t xml:space="preserve"> - dla poz. 1 matryce: suszone owoce, przyprawy:pieprz, kurkuma, papryka, gałka muszkatałowa, orzechy, produkty zbożowe</t>
  </si>
  <si>
    <t xml:space="preserve"> - dla poz. 2 matryce: mleko i produkty mleczne </t>
  </si>
  <si>
    <t xml:space="preserve"> - dla poz. 3 matryce: produkty zbożowe, żywność dla dzieci.</t>
  </si>
  <si>
    <t>Na opakowaniu podana czytelna nazwa odczynnika, zgodna z nazwą podaną w certyfikacie jakości / świadectwie kontroli jakości lub innym dokumencie, o którym mowa w pkt. 1.</t>
  </si>
  <si>
    <t>op.= 
55g</t>
  </si>
  <si>
    <t xml:space="preserve">Mąka kukurydziana
</t>
  </si>
  <si>
    <r>
      <rPr>
        <b/>
        <sz val="10"/>
        <rFont val="Tahoma"/>
        <family val="2"/>
        <charset val="238"/>
      </rPr>
      <t>np. Producent: Fapas               
nr kat. T22208QC                       
lub produkt równoważny***</t>
    </r>
    <r>
      <rPr>
        <sz val="10"/>
        <rFont val="Tahoma"/>
        <family val="2"/>
        <charset val="238"/>
      </rPr>
      <t xml:space="preserve">
• zastosowanie: materiał kontrolny do analizy mikotoksyn;
• zawartość: 
- Fumonizyna B1                                                             - Fumonizyna B2
- Σ Fumonizyn B1 i B2
</t>
    </r>
  </si>
  <si>
    <t xml:space="preserve">Ryba wędzona                          
</t>
  </si>
  <si>
    <r>
      <rPr>
        <b/>
        <sz val="10"/>
        <rFont val="Tahoma"/>
        <family val="2"/>
        <charset val="238"/>
      </rPr>
      <t>np. Producent:  FAPAS                           
nr kat. T06132QC                
lub produkt równoważny***</t>
    </r>
    <r>
      <rPr>
        <sz val="10"/>
        <rFont val="Tahoma"/>
        <family val="2"/>
        <charset val="238"/>
      </rPr>
      <t xml:space="preserve">
• zastosowanie: materiał kontrolny do analizy WWA;
• zawartość:                                                          Benz[a]anthracene, Chrysene, Benzo[b]fluoranthene,  Benzo[a]pyrene, Indeno[1,2,3-cd]pyrene, Benzo[g,h,i]perylene, PAH4 (sum).                </t>
    </r>
  </si>
  <si>
    <t>op.= 
75g</t>
  </si>
  <si>
    <t xml:space="preserve">Proszek kakaowy
</t>
  </si>
  <si>
    <r>
      <rPr>
        <b/>
        <sz val="10"/>
        <rFont val="Tahoma"/>
        <family val="2"/>
        <charset val="238"/>
      </rPr>
      <t>np. Producent: Fapas               
nr kat. T04477QC                       
lub produkt równoważny***</t>
    </r>
    <r>
      <rPr>
        <sz val="10"/>
        <rFont val="Tahoma"/>
        <family val="2"/>
        <charset val="238"/>
      </rPr>
      <t xml:space="preserve">
• zastosowanie: materiał kontrolny do analizy mikotoksyn i aflatoksyn;
• zawartość: 
- Ochratoksyna A
- Aflatoksyna B1 
- Aflatoksyna G1
- Σaflatoksyn </t>
    </r>
  </si>
  <si>
    <t xml:space="preserve">Wzorzec jonów żelaza Fe3+
</t>
  </si>
  <si>
    <t>op. = 250ml</t>
  </si>
  <si>
    <t>Tonik Water</t>
  </si>
  <si>
    <r>
      <t xml:space="preserve">np. Producent:  Fapas                                           
nr kat. T03188QC                                                            
lub produkt równoważny***          
</t>
    </r>
    <r>
      <rPr>
        <sz val="10"/>
        <rFont val="Tahoma"/>
        <family val="2"/>
        <charset val="238"/>
      </rPr>
      <t>• zawartość: kwas benzoesowy 100 mg/l ;  
• zawartość: chinina 64,7 mg/;                                                        
• zawartość: acesulfam-K 40,6 mg/;l                                      
• zawartość: aspartam 214 mg/l.</t>
    </r>
  </si>
  <si>
    <t>Odczynniki do analiz instrumentalnych</t>
  </si>
  <si>
    <t xml:space="preserve">Borowodorek sodu
</t>
  </si>
  <si>
    <t>• zawartość min. 96 %;                                   
• chlorki - max. 0,5 %;                                      
• siarczany - max. 0,05 %;                              
• metale cięzkie (j. Pb) - max. 0,005 %;       
• arsen - max. 0,001 %;                                  
• bizmut - max. 0,0005 %;                                
• żelazo - max. 0,005 %; 
• rtęć - max. 0,001 %; 
• antymon - max. 0,005 %;
• selen - max. 0,0002 %.</t>
  </si>
  <si>
    <t xml:space="preserve">Izobutylometyloketon
</t>
  </si>
  <si>
    <r>
      <t>• zastosowanie: do ekstrakcji;
• zawartość (GC): min. 99,0 %;
• identyfikacja (IR);
• glin - max. 0,00005 %;
• bor - max. 0,000002 %;</t>
    </r>
    <r>
      <rPr>
        <sz val="10"/>
        <rFont val="Tahoma"/>
        <family val="2"/>
        <charset val="238"/>
      </rPr>
      <t xml:space="preserve">
• wapń - max. 0,00005 %;
• kadm - max. 0,000005 %;</t>
    </r>
    <r>
      <rPr>
        <sz val="10"/>
        <rFont val="Tahoma"/>
        <family val="2"/>
        <charset val="238"/>
      </rPr>
      <t xml:space="preserve">
• chrom - max. 0,000002 %;
• miedź - max. 0,000002 %;
• żelazo - max. 0,00001 %;
• magnez - max. 0,00001 %;
• mangan - max. 0,000002 %;
• nikiel - max. 0,000002 %;
• ołów - max. 0,00001 %;
• cyna - max. 0,00001 %;
• cynk - max. 0,00001 %.
</t>
    </r>
  </si>
  <si>
    <t>op.=
2,5l</t>
  </si>
  <si>
    <t xml:space="preserve">Kwas azotowy
</t>
  </si>
  <si>
    <r>
      <rPr>
        <b/>
        <sz val="10"/>
        <rFont val="Tahoma"/>
        <family val="2"/>
        <charset val="238"/>
      </rPr>
      <t>np. Producent: MERCK 
nr kat. 100441
lub produkt równoważny***</t>
    </r>
    <r>
      <rPr>
        <sz val="10"/>
        <rFont val="Tahoma"/>
        <family val="2"/>
        <charset val="238"/>
      </rPr>
      <t xml:space="preserve">
• zawartość: min. 65 %;
• stopień czystości: suprapur;
• miedź - max. 0,5 ppb;
• chrom - max. 1,0 ppb;
• rtęć - max. 1,0 ppb;
• ołów - max. 2 ppb;
• glin - max. 5,0 ppb;
• arsen - max. 0,5 ppb;
• kadm - max. 0,5 ppb;
• żelazo - max. 2,0 ppb;,
• nikiel - max. 5,0 ppb
• sód - max. 10,0 ppb;
• potas - max. 2,0 ppb;
• chlorki - max. 50 ppb;
• fosforany - max. 10 ppb;
• siarczany - max. 200 ppb.</t>
    </r>
  </si>
  <si>
    <t xml:space="preserve">Kwas pirolidyno-1-ditiokarboksylowy (APDC)
</t>
  </si>
  <si>
    <t xml:space="preserve">• sól amonowa do syntezy;
• zawartość: min. 98 %.
</t>
  </si>
  <si>
    <t xml:space="preserve">Lantanu azotan 6 hydrat
</t>
  </si>
  <si>
    <t xml:space="preserve">• zastosowanie: do analiz;
• zawartość: min. 96 %;
• metale ciężkie (j. Pb) - max. 0,002 %;
• wapń - max. 0,001 %;
• żelazo - max. 0,002 %.
</t>
  </si>
  <si>
    <t xml:space="preserve">Woda  do nieorganicznych analiz śladowych
</t>
  </si>
  <si>
    <r>
      <rPr>
        <b/>
        <sz val="10"/>
        <rFont val="Tahoma"/>
        <family val="2"/>
        <charset val="238"/>
      </rPr>
      <t>np. Producent: MERCK 
nr kat. 100473  
lub produkt równoważny***</t>
    </r>
    <r>
      <rPr>
        <sz val="10"/>
        <rFont val="Tahoma"/>
        <family val="2"/>
        <charset val="238"/>
      </rPr>
      <t xml:space="preserve">
• zastosowanie: do nieorganicznych analiz śladowych;
• glin - max.1.0 ppb;
• arsen - max. 1.0 ppb;
• wapń - max. 1.0 ppb;
• kadm - max. 1.0 ppb;
• chrom - max. 1.0 ppb;
• miedź - max. 1.0 ppb;
• żelazo - max. 1.0 ppb;
• rtęć - max. 1.0 ppb;
• potas - max. 1.0 ppb;
• magnez - max. 1.0 ppb; 
• mangan - max. 1.0 ppb;
• sód - max. 1.0 ppb;
• nikiel - max. 1.0 ppb;
• ołów - max. 1.0 ppb;
• cynk - max. 1.0 ppb;
• cyna - max. 1.0 ppb.
</t>
    </r>
  </si>
  <si>
    <t>op. =          5 l</t>
  </si>
  <si>
    <t>Okres ważności: min. 18 miesięcy od daty dostawy lub min. ¾ okresu ważności deklarowanego przez producenta (zapisanego w certyfikacie / świadectwie lub innym dokumencie do danej partii, o którym mowa w pkt. 1-2).</t>
  </si>
  <si>
    <t>Kolumienki SPE</t>
  </si>
  <si>
    <t>• wypełnienie: żel krzemionkowy, grupa funkcyjna wiążąca - kwas propylosulfonowy;
• pojemność kolumny: 3ml;
• wielkość złoża: 500 mg.</t>
  </si>
  <si>
    <t>Do dostawy wymagany certyfikat jakości /świadectwo kontroli jakości lub inny dokument potwierdzający spełnienie wymagań w języku polskim lub angielskim w formie papierowej.</t>
  </si>
  <si>
    <t>Okres ważności: min.12 miesięcy od daty dostawy.</t>
  </si>
  <si>
    <t>Wzorce do analiz instrumentalnych</t>
  </si>
  <si>
    <t xml:space="preserve">Wzorzec żelaza
</t>
  </si>
  <si>
    <r>
      <rPr>
        <b/>
        <sz val="10"/>
        <rFont val="Tahoma"/>
        <family val="2"/>
        <charset val="238"/>
      </rPr>
      <t>np. producent: AccuStandard 
nr kat. ICP-MS-27N-0.1X-1
lub produkt równoważny***</t>
    </r>
    <r>
      <rPr>
        <sz val="10"/>
        <rFont val="Tahoma"/>
        <family val="2"/>
        <charset val="238"/>
      </rPr>
      <t xml:space="preserve">
• zastosowanie : ICP-MS;
• stężenie 1000 µg/ml;
•  rozpuszczalnik: rozcieńczony kwas azotowy (2-5%).</t>
    </r>
  </si>
  <si>
    <t xml:space="preserve">Wzorzec miedzi
</t>
  </si>
  <si>
    <r>
      <rPr>
        <b/>
        <sz val="10"/>
        <rFont val="Tahoma"/>
        <family val="2"/>
        <charset val="238"/>
      </rPr>
      <t>np. producent: AccuStandard 
nr kat. ICP-MS-15N-0.01X-1
lub produkt równoważny***</t>
    </r>
    <r>
      <rPr>
        <sz val="10"/>
        <rFont val="Tahoma"/>
        <family val="2"/>
        <charset val="238"/>
      </rPr>
      <t xml:space="preserve">
• zastosowanie : ICP-MS;
• stężenie 100 µg/ml;
•  rozpuszczalnik: rozcieńczony kwas azotowy (2-5%).</t>
    </r>
  </si>
  <si>
    <t xml:space="preserve">Wzorzec wapń
</t>
  </si>
  <si>
    <r>
      <rPr>
        <b/>
        <sz val="10"/>
        <rFont val="Tahoma"/>
        <family val="2"/>
        <charset val="238"/>
      </rPr>
      <t>np. producent: AccuStandard 
nr kat. ICP-MS-09N-0.1X-1
lub produkt równoważny***</t>
    </r>
    <r>
      <rPr>
        <sz val="10"/>
        <rFont val="Tahoma"/>
        <family val="2"/>
        <charset val="238"/>
      </rPr>
      <t xml:space="preserve">
• zastosowanie : ICP-MS;
• stężenie 1000 µg/ml;
•  rozpuszczalnik: rozcieńczony kwas azotowy (2-5%).</t>
    </r>
  </si>
  <si>
    <t xml:space="preserve">WSSE w Krakowie  ul. Prądnicka 76, 31-202 Kraków
</t>
  </si>
  <si>
    <t xml:space="preserve">Wzorzec kadmu
</t>
  </si>
  <si>
    <t xml:space="preserve">Wzorzec rtęci
</t>
  </si>
  <si>
    <r>
      <t>Wzorzec jonów chlorkowych Cl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</si>
  <si>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</si>
  <si>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r>
      <t xml:space="preserve">Do dostawy </t>
    </r>
    <r>
      <rPr>
        <sz val="10"/>
        <rFont val="Tahoma"/>
        <family val="2"/>
        <charset val="238"/>
      </rPr>
      <t xml:space="preserve">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</si>
  <si>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r>
      <rPr>
        <b/>
        <sz val="10"/>
        <rFont val="Tahoma"/>
        <family val="2"/>
        <charset val="238"/>
      </rPr>
      <t>np. Producent: CPAchem 
Nr ref: H003.W.L5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</si>
  <si>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t>Wzorce do spektrofotometrii</t>
  </si>
  <si>
    <t>op. = 
50ml</t>
  </si>
  <si>
    <r>
      <t>Wzorzec jonów żelaza Fe</t>
    </r>
    <r>
      <rPr>
        <b/>
        <vertAlign val="superscript"/>
        <sz val="10"/>
        <rFont val="Tahoma"/>
        <family val="2"/>
        <charset val="238"/>
      </rPr>
      <t>3+</t>
    </r>
    <r>
      <rPr>
        <b/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</si>
  <si>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</si>
  <si>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Wzorce do przewodnictwa</t>
  </si>
  <si>
    <t>op. = 
500ml</t>
  </si>
  <si>
    <r>
      <rPr>
        <b/>
        <sz val="10"/>
        <rFont val="Tahoma"/>
        <family val="2"/>
        <charset val="238"/>
      </rPr>
      <t xml:space="preserve">Do OFERTY i dostawy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</si>
  <si>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 xml:space="preserve">Wzorzec konduktometryczny
84 µS/cm 
</t>
  </si>
  <si>
    <t>Na opakowaniu podana czytelna nazwa wzorca, zgodna z nazwą podaną na certyfikacie/ świadectwie, o którym mowa w pkt.1</t>
  </si>
  <si>
    <t xml:space="preserve">Okres ważności: min. 11 miesięcy od daty dostawy. </t>
  </si>
  <si>
    <r>
      <rPr>
        <b/>
        <sz val="10"/>
        <rFont val="Tahoma"/>
        <family val="2"/>
        <charset val="238"/>
      </rPr>
      <t>np. Producent: MERCK             
nr kat. 16596                   
lub produkt równoważny***</t>
    </r>
    <r>
      <rPr>
        <sz val="10"/>
        <rFont val="Tahoma"/>
        <family val="2"/>
      </rPr>
      <t xml:space="preserve">
• stężenie 1000 mg/l;
• roztwór wodny w 2% kwasie azotowym.
</t>
    </r>
  </si>
  <si>
    <t>Okres ważności: min. 24 miesięcy od daty dostawy lub min. ¾ okresu ważności deklarowanego przez producenta (zapisanego w certyfikacie jakości / świadectwie kontroli jakości lub innym dokumencie do danej partii, którym mowa w pkt. 1).</t>
  </si>
  <si>
    <t xml:space="preserve">WSSE Oddział Laboratoryjny w Tarnowie  ul. Mościckiego 10,  33-100 Tarnów
</t>
  </si>
  <si>
    <t xml:space="preserve"> - dla poz. 4  matryce: wina, produkty zbożowe, kawa instant i palona, przyprawy: papryka, gałka musztakałowa, lukrecja, suszone owoce,                                 
 </t>
  </si>
  <si>
    <t xml:space="preserve"> - dla poz. 5 matryce: produkty zbożowe</t>
  </si>
  <si>
    <t xml:space="preserve">Okresy ważności: min. 24 miesiące od daty dostawy lub min. ¾ okresu ważności deklarowanego przez producenta (zapisanego w certyfikacie / świadectwie lub innym dokumencie do danej partii, o którym mowa w pkt. 1 i 2).  </t>
  </si>
  <si>
    <t>WSSE Kraków ul. Prądnicka 76, 31-202 Kraków</t>
  </si>
  <si>
    <t>Okres ważności: min. 12 miesięcy od daty dostawy lub  min. ¾ okresu ważności deklarowanego przez producenta (zapisanego w certyfikacie / świadectwie, o którym mowa w pkt. 1).</t>
  </si>
  <si>
    <t>Sodu  wodoroselenin</t>
  </si>
  <si>
    <t>op. =
250 g</t>
  </si>
  <si>
    <t>Sodu wodoroselenin</t>
  </si>
  <si>
    <r>
      <t xml:space="preserve">• stopień czystości: czda.
• zawartość: min. 96%;
• opakowanie: 250g - 1000g;
</t>
    </r>
    <r>
      <rPr>
        <b/>
        <sz val="10"/>
        <rFont val="Tahoma"/>
        <family val="2"/>
        <charset val="238"/>
      </rPr>
      <t>• wymagana ilość:  1 000 g.</t>
    </r>
    <r>
      <rPr>
        <sz val="10"/>
        <rFont val="Tahoma"/>
        <family val="2"/>
        <charset val="238"/>
      </rPr>
      <t xml:space="preserve">
</t>
    </r>
  </si>
  <si>
    <t>Na opakowaniu podana czytelna nazwa odczynnika, zgodna z nazwą podaną w dokumentach, o którym mowa w pkt. 1,2</t>
  </si>
  <si>
    <t>Na opakowaniu podana czytelna nazwa produktu</t>
  </si>
  <si>
    <t xml:space="preserve">Okres ważności: min.10 miesięcy od daty dostawy. </t>
  </si>
  <si>
    <r>
      <rPr>
        <b/>
        <sz val="10"/>
        <rFont val="Tahoma"/>
        <family val="2"/>
        <charset val="238"/>
      </rPr>
      <t>np. Producent: Fapas               
nr kat. T22206QC                       
lub produkt równoważny***</t>
    </r>
    <r>
      <rPr>
        <sz val="10"/>
        <rFont val="Tahoma"/>
        <family val="2"/>
        <charset val="238"/>
      </rPr>
      <t xml:space="preserve">
• zastosowanie: materiał kontrolny do analizy mikotoksyn;
• zawartość: 
- Deoxynivalenol
- Zearalenon
- T-2
- HT-2
- Σ T-2 i HT-2 </t>
    </r>
  </si>
  <si>
    <r>
      <rPr>
        <b/>
        <sz val="10"/>
        <rFont val="Tahoma"/>
        <family val="2"/>
        <charset val="238"/>
      </rPr>
      <t>np. Producent: Sigma-Aldrich
nr kat. 208035
lub produkt równoważny***</t>
    </r>
    <r>
      <rPr>
        <sz val="10"/>
        <rFont val="Tahoma"/>
        <family val="2"/>
        <charset val="238"/>
      </rPr>
      <t xml:space="preserve">
• zawartość: min. 97,5 % max. 12,5 %;
</t>
    </r>
  </si>
  <si>
    <r>
      <t xml:space="preserve">Cyny (II) chlorek 2 hydrat
</t>
    </r>
    <r>
      <rPr>
        <sz val="10"/>
        <rFont val="Tahoma"/>
        <family val="2"/>
        <charset val="238"/>
      </rPr>
      <t xml:space="preserve">
</t>
    </r>
  </si>
  <si>
    <r>
      <t xml:space="preserve">• zastosowanie: do prowadzenia filtracji membranowej. 
• średnica porów: 0,45 µm, 
• sterylne, 
• białe, 
• kratkowane, 
• średnica filtra 47 mm, 
• zawierają estry celulozowe,
• odzysk minimum 70% dla następujących mikroorganizmów: </t>
    </r>
    <r>
      <rPr>
        <i/>
        <sz val="10"/>
        <rFont val="Tahoma"/>
        <family val="2"/>
        <charset val="238"/>
      </rPr>
      <t>Escherichia coli</t>
    </r>
    <r>
      <rPr>
        <sz val="10"/>
        <rFont val="Tahoma"/>
        <family val="2"/>
        <charset val="238"/>
      </rPr>
      <t xml:space="preserve">, bakterii grupy coli, enterokoków kałowych, </t>
    </r>
    <r>
      <rPr>
        <i/>
        <sz val="10"/>
        <rFont val="Tahoma"/>
        <family val="2"/>
        <charset val="238"/>
      </rPr>
      <t>Clostridium perfringens, Pseudomonas aeruginosa, Staphylococcus aureus, Legionella pneumophila, Legionella anisa.</t>
    </r>
  </si>
  <si>
    <r>
      <t>• zastosowanie: do prowadzenia filtracji membranowej. 
• średnica porów: 0,45 µm, 
• sterylne, 
• białe, 
• kratkowane, 
• średnica filtra 47 mm, 
• zawierają estry celulozowe,
• odzysk minimum 70% dla następujących mikroorganizmów:</t>
    </r>
    <r>
      <rPr>
        <i/>
        <sz val="10"/>
        <rFont val="Tahoma"/>
        <family val="2"/>
        <charset val="238"/>
      </rPr>
      <t xml:space="preserve"> Escherichia coli</t>
    </r>
    <r>
      <rPr>
        <sz val="10"/>
        <rFont val="Tahoma"/>
        <family val="2"/>
        <charset val="238"/>
      </rPr>
      <t xml:space="preserve">, bakterii grupy coli, enterokoków kałowych, </t>
    </r>
    <r>
      <rPr>
        <i/>
        <sz val="10"/>
        <rFont val="Tahoma"/>
        <family val="2"/>
        <charset val="238"/>
      </rPr>
      <t>Clostridium perfringens, Pseudomonas aeruginosa, Staphylococcus aureus, Legionella pneumophila, Legionella anisa.</t>
    </r>
  </si>
  <si>
    <r>
      <t xml:space="preserve">• zastosowanie: do prowadzenia filtracji membranowej. 
• średnica porów: 0,45 µm, 
• sterylne, 
• czarne,
• kratkowane, 
• średnica filtra 47 mm, 
• zawierają estry celulozowe,
• odzysk minimum 70% dla następujących mikroorganizmów: </t>
    </r>
    <r>
      <rPr>
        <i/>
        <sz val="10"/>
        <rFont val="Tahoma"/>
        <family val="2"/>
        <charset val="238"/>
      </rPr>
      <t xml:space="preserve"> Legionella pneumophila, Legionella anisa.</t>
    </r>
  </si>
  <si>
    <r>
      <t xml:space="preserve">• zastosowanie: do prowadzenia filtracji membranowej. 
• średnica porów: 0,45 µm, 
• sterylne, 
• białe, 
• kratkowane, 
• średnica filtra 47 mm, 
• zawierają estry celulozowe,
• odzysk minimum 70% dla następujących mikroorganizmów: </t>
    </r>
    <r>
      <rPr>
        <i/>
        <sz val="10"/>
        <rFont val="Tahoma"/>
        <family val="2"/>
        <charset val="238"/>
      </rPr>
      <t>Escherichia coli</t>
    </r>
    <r>
      <rPr>
        <sz val="10"/>
        <rFont val="Tahoma"/>
        <family val="2"/>
        <charset val="238"/>
      </rPr>
      <t>, bakterii grupy coli, enterokoków kałowych,</t>
    </r>
    <r>
      <rPr>
        <i/>
        <sz val="10"/>
        <rFont val="Tahoma"/>
        <family val="2"/>
        <charset val="238"/>
      </rPr>
      <t xml:space="preserve"> Clostridium perfringens, Pseudomonas aeruginosa, Staphylococcus aureus, Legionella pneumophila, Legionella anisa.</t>
    </r>
  </si>
  <si>
    <t>Do dostawy wymagany certyfikat jakości /świadectwo kontroli jakości lub inny dokument potwierdzający jakość produktu w języku polskim lub angielskim w formie papierowej lub dostępny w formie elektronicznej w miejscu wskazanym przez wykonawcę (adres strony www).</t>
  </si>
  <si>
    <t>Kwas nalidyksowy</t>
  </si>
  <si>
    <r>
      <rPr>
        <b/>
        <sz val="10"/>
        <rFont val="Tahoma"/>
        <family val="2"/>
        <charset val="238"/>
      </rPr>
      <t>np. Producent CPAchem 
nr kat. CS84M0S.L5
lub produkt równoważny***</t>
    </r>
    <r>
      <rPr>
        <sz val="10"/>
        <rFont val="Tahoma"/>
        <family val="2"/>
        <charset val="238"/>
      </rPr>
      <t xml:space="preserve">
• zastosowanie: do przewodnictwa; 
• wodny roztwór KCl;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od 82 do 86 µS/cm.</t>
    </r>
  </si>
  <si>
    <t>AGZ.272.7.2024</t>
  </si>
  <si>
    <t>Dla poz. 9, 21 okres ważności: min. 3 miesiące od daty dostawy</t>
  </si>
  <si>
    <r>
      <t>Dla poz. 23</t>
    </r>
    <r>
      <rPr>
        <sz val="10"/>
        <color rgb="FFFF0000"/>
        <rFont val="Tahoma"/>
        <family val="2"/>
        <charset val="238"/>
      </rPr>
      <t xml:space="preserve">  </t>
    </r>
    <r>
      <rPr>
        <sz val="10"/>
        <rFont val="Tahoma"/>
        <family val="2"/>
        <charset val="238"/>
      </rPr>
      <t>okres ważności: min. 3 miesiące od daty dostawy.</t>
    </r>
  </si>
  <si>
    <t xml:space="preserve">Makaron
</t>
  </si>
  <si>
    <t>Etylowy alkohol 96 %</t>
  </si>
  <si>
    <t xml:space="preserve">• zawartość - min. 96 %;
• stopień czystości: czda;
• metale ciężkie (j. Pb) - max. 0,0001 %;
• pozostałość nielotna - max. 0,001 %.
</t>
  </si>
  <si>
    <t>op.=
0,5 l</t>
  </si>
  <si>
    <t xml:space="preserve">Wodoru nadtlenek 30% (perhydrol)
</t>
  </si>
  <si>
    <r>
      <rPr>
        <b/>
        <sz val="10"/>
        <rFont val="Tahoma"/>
        <family val="2"/>
        <charset val="238"/>
      </rPr>
      <t>np. Producent: MERCK 
nr kat. 107209
lub produkt równoważny***</t>
    </r>
    <r>
      <rPr>
        <sz val="10"/>
        <rFont val="Tahoma"/>
        <family val="2"/>
        <charset val="238"/>
      </rPr>
      <t xml:space="preserve">
• zawartość: min. 30 %;
• glin - max. 0,5 ppm;
• arsen - max. 0,01 ppm;
• kadm - max. 0,01 ppm;
• żelazo - max. 0,05 ppm;
• fosforany - max. 1 ppm;
• chlorki - max. 0,5 ppm.
</t>
    </r>
  </si>
  <si>
    <t>op. =
250 ml</t>
  </si>
  <si>
    <t>Tlenek Magnezu</t>
  </si>
  <si>
    <t>op. = 1 kg</t>
  </si>
  <si>
    <t>Jednostka miary***</t>
  </si>
  <si>
    <t>Ilość***</t>
  </si>
  <si>
    <t>Należy wpisać odpowiednio jednostkę miary i ilość oferowanych jednostek miary.                                                                                                                                                             UWAGA: Przy wskazaniu jako jednostki miary - "opakowanie" należy wpisać gramaturę w opakowaniu, np. opakowanie = 250 g
Jako jednostkę miary należy wskazać opakowanie, które zostanie wycenione w kolumnie "cena jednostkowa brutto" i będzie możliwym zrealizowanie zamówienia na takie pojedyńcze opakowanie.</t>
  </si>
  <si>
    <r>
      <rPr>
        <b/>
        <sz val="10"/>
        <rFont val="Tahoma"/>
        <family val="2"/>
        <charset val="238"/>
      </rPr>
      <t>np. Producent: MERCK 
nr kat. 105862
lub produkt równoważny***</t>
    </r>
    <r>
      <rPr>
        <sz val="10"/>
        <rFont val="Tahoma"/>
        <family val="2"/>
        <charset val="238"/>
      </rPr>
      <t xml:space="preserve">
• zawartość: min. 98 max. 100,5 %;
• arsen - max. 0,0003 %;
</t>
    </r>
  </si>
  <si>
    <t xml:space="preserve">Dla poz. 34, 16, 17 okres ważności: min. 6 miesięcy od daty dostawy </t>
  </si>
  <si>
    <t xml:space="preserve">Dla poz. 30 okres ważnosci min. 10 miesięcy od daty dostawy </t>
  </si>
  <si>
    <t>Dla poz. 6, 8, 10, 15, 17, 19, 22-25, 30, 33, 34 do dostawy wymagany certyfikat/świadectwo potwierdzające jakość produktu i wyprodukowanie CRMu/wzorca przez NMI zarejestrowane w bazie BIPM KCDB lub przez akredytowanego  producenta materiałów odniesienia w odniesieniu do wymagań normy PN-EN ISO 17034 wydane w języku polskim lub angielskim w formie papierowej lub dostępny w formie elektronicznej w miejscu wskazanym przez wykonawcę (adres strony www).  Certyfikat/świadectwo musi zawierać: wartość parametru wraz z niepewnością.</t>
  </si>
  <si>
    <t xml:space="preserve">WSSE Oddział Laboratoryjny w Tarnowie  ul. Mościckiego 10,  33-100 Tarnów - dla poz. 1, 12, 23, 27-29
</t>
  </si>
  <si>
    <t>WSSE Oddział Laboratoryjny w Wadowicach  ul. Teatralna 2, 34-100 Wadowice - dla poz. 2, 26</t>
  </si>
  <si>
    <t>Dla poz. 1-6, 8, 9, 12, 15-28, 31-49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</si>
  <si>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r>
      <t>Dla poz. 7, 25, 30, 31, 39</t>
    </r>
    <r>
      <rPr>
        <sz val="10"/>
        <color rgb="FFFF0000"/>
        <rFont val="Tahoma"/>
        <family val="2"/>
        <charset val="238"/>
      </rPr>
      <t xml:space="preserve">  </t>
    </r>
    <r>
      <rPr>
        <sz val="10"/>
        <rFont val="Tahoma"/>
        <family val="2"/>
        <charset val="238"/>
      </rPr>
      <t>okres ważności: min. 6 miesiące od daty dostawy.</t>
    </r>
  </si>
  <si>
    <t>WSSE Kraków  ul. Prądnicka 76, 31-202 Kraków - dla poz. 1-4, 6-8, 10-26, 28, 30-38, 40, 42-49.</t>
  </si>
  <si>
    <r>
      <t>Dla poz. 7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</si>
  <si>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 xml:space="preserve">WSSE Kraków  ul. Prądnicka 76, 31-202 Kraków - dla poz. 3-11, 13-22, 24, 25, 30-35
</t>
  </si>
  <si>
    <t>WSSE Oddział Laboratoryjny w Tarnowie  ul. Mościckiego 10,  33-100 Tarnów - dla poz. 2</t>
  </si>
  <si>
    <t>WSSE Kraków  ul. Prądnicka 76, 31-202 Kraków - dla poz. 1, 4</t>
  </si>
  <si>
    <t>WSSE Oddział Laboratoryjny w Wadowicach  ul. Teatralna 2, 34-100 Wadowice - dla poz. 2, 5, 7, 12, 16, 17</t>
  </si>
  <si>
    <r>
      <rPr>
        <b/>
        <sz val="10"/>
        <rFont val="Tahoma"/>
        <family val="2"/>
      </rPr>
      <t>np. Producent: VHG Labs
Nr kat. VHG-LASN-100  
lub produkt równoważny***</t>
    </r>
    <r>
      <rPr>
        <sz val="10"/>
        <rFont val="Tahoma"/>
        <family val="2"/>
      </rPr>
      <t xml:space="preserve">
• zastosowanie: ASA;
• stężenie 10 μg/ml;
• rozpuszczalnik: rozcieńczony kwas azotowy (2-5%);
•  roztwór wzorcowy w odniesieniu do SRM z NIST.</t>
    </r>
  </si>
  <si>
    <t>WSSE Oddział Laboratoryjny w Tarnowie ul. Mościckiego 10, 33-100 Tarnów - dla poz. 2-4</t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</si>
  <si>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wymagane aplikacje (opis przygotowania i wykonania analizy z użyciem kolumienek dla wymaganej matrycy)  w języku polskim do oznaczenia poszczególnych mikotoksyn. Zamawiajacy dopuszcza aplikacje w wersji elektronicznej potwierdzone podpisem elektronicznym.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</si>
  <si>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 dostawy do każdej serii wymagany certyfikat potwierdzający pojemność kolumienek w języku polskim lub angielskim.</t>
    </r>
  </si>
  <si>
    <t>39.</t>
  </si>
  <si>
    <t>Dla poz. 10, 19, 29, 45-49  okres ważności: min. 10 miesięcy od daty dostawy.</t>
  </si>
  <si>
    <t>WSSE Kraków ul. Prądnicka 76, 31-202 Kraków - poz. 1, 5-10</t>
  </si>
  <si>
    <r>
      <t>Wzorzec jonów chlorkowyc</t>
    </r>
    <r>
      <rPr>
        <b/>
        <sz val="10"/>
        <rFont val="Tahoma"/>
        <family val="2"/>
        <charset val="238"/>
      </rPr>
      <t>h Cl</t>
    </r>
    <r>
      <rPr>
        <b/>
        <vertAlign val="superscript"/>
        <sz val="10"/>
        <rFont val="Tahoma"/>
        <family val="2"/>
        <charset val="238"/>
      </rPr>
      <t>-</t>
    </r>
  </si>
  <si>
    <t>Witamina D2 (Ergokalcyferol)</t>
  </si>
  <si>
    <r>
      <rPr>
        <b/>
        <sz val="10"/>
        <rFont val="Tahoma"/>
        <family val="2"/>
        <charset val="238"/>
      </rPr>
      <t>np. Producent:</t>
    </r>
    <r>
      <rPr>
        <sz val="1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>LabStandard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>nr kat.: LBS1Y6O3110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lub produkt równoważny*** </t>
    </r>
    <r>
      <rPr>
        <sz val="10"/>
        <rFont val="Tahoma"/>
        <family val="2"/>
        <charset val="238"/>
      </rPr>
      <t xml:space="preserve">                                                              • certyfikowany materiał referencyjny;
• zastosowanie: do analizy HPLC;
• czystość </t>
    </r>
    <r>
      <rPr>
        <sz val="10"/>
        <rFont val="Calibri"/>
        <family val="2"/>
        <charset val="238"/>
      </rPr>
      <t>≥ 95%</t>
    </r>
    <r>
      <rPr>
        <sz val="10"/>
        <rFont val="Tahoma"/>
        <family val="2"/>
        <charset val="238"/>
      </rPr>
      <t xml:space="preserve">
• numer CAS: 68-26-8
</t>
    </r>
  </si>
  <si>
    <r>
      <t xml:space="preserve">np. Producent: Sigma-Aldrich/Fluka/Supelco                         
Nr kat. N8878-5g
lub produkt równoważny***
</t>
    </r>
    <r>
      <rPr>
        <sz val="10"/>
        <rFont val="Tahoma"/>
        <family val="2"/>
        <charset val="238"/>
      </rPr>
      <t>• Chemioterapeutyk z grupy antybiotyków chinolonowych o działaniu bakteriobójczym, wykazujący swoje działanie poprzez zaburzanie replikacji DNA bakterii w wyniku zahamowania syntezy DNA;
• nr CAS: 389-08-2.</t>
    </r>
  </si>
  <si>
    <r>
      <rPr>
        <b/>
        <sz val="10"/>
        <rFont val="Tahoma"/>
        <family val="2"/>
      </rPr>
      <t>np. Producent: Sigma-Aldrich/Fluka/Supelco                         
Nr kat. 01932             
lub produkt równoważny***</t>
    </r>
    <r>
      <rPr>
        <sz val="10"/>
        <rFont val="Tahoma"/>
        <family val="2"/>
      </rPr>
      <t xml:space="preserve">
• zastosowanie : ICP;
• stężenie 1000 mg/l;;
</t>
    </r>
    <r>
      <rPr>
        <sz val="10"/>
        <rFont val="Tahoma"/>
        <family val="2"/>
        <charset val="238"/>
      </rPr>
      <t>• rozpuszczalnik: woda</t>
    </r>
  </si>
  <si>
    <r>
      <rPr>
        <b/>
        <sz val="10"/>
        <rFont val="Tahoma"/>
        <family val="2"/>
      </rPr>
      <t>np. Producent: Sigma-Aldrich/Fluka/Supelco                         
Nr kat. 18562  
lub produkt równoważny***</t>
    </r>
    <r>
      <rPr>
        <sz val="10"/>
        <rFont val="Tahoma"/>
        <family val="2"/>
      </rPr>
      <t xml:space="preserve">
• zastosowanie : ICP;
• stężenie 1000 mg/l;;
 ▪ rozpuszczalnik: rozcieńczony kwas azotowy  (2-5%).</t>
    </r>
  </si>
  <si>
    <r>
      <rPr>
        <b/>
        <sz val="10"/>
        <rFont val="Tahoma"/>
        <family val="2"/>
        <charset val="238"/>
      </rPr>
      <t>np. Producent: Sigma-Aldrich/Fluka/Supelco                         
Nr kat. 28941         
lub produkt równoważny***</t>
    </r>
    <r>
      <rPr>
        <sz val="10"/>
        <rFont val="Tahoma"/>
        <family val="2"/>
        <charset val="238"/>
      </rPr>
      <t xml:space="preserve">
• zastosowanie : ICP;
• stężenie 1000 mg/l;
 ▪ rozpuszczalnik: rozcieńczony kwas azotowy  (2-12%).</t>
    </r>
  </si>
  <si>
    <r>
      <rPr>
        <b/>
        <sz val="10"/>
        <rFont val="Tahoma"/>
        <family val="2"/>
        <charset val="238"/>
      </rPr>
      <t>np. Producent: Sigma-Aldrich/Fluka/Supelco                         
Nr kat. 36379             
lub produkt równoważny***</t>
    </r>
    <r>
      <rPr>
        <sz val="10"/>
        <rFont val="Tahoma"/>
        <family val="2"/>
        <charset val="238"/>
      </rPr>
      <t xml:space="preserve">
• zastosowanie : ICP;
• stężenie 1000 mg/l;;
 ▪ rozpuszczalnik: rozcieńczony kwas azotowy (2-5%).</t>
    </r>
  </si>
  <si>
    <r>
      <rPr>
        <b/>
        <sz val="10"/>
        <rFont val="Tahoma"/>
        <family val="2"/>
        <charset val="238"/>
      </rPr>
      <t>np. Producent: Sigma-Aldrich/Fluka/Supelco                         
Nr kat. 83400-25G         
lub produkt równoważny***</t>
    </r>
    <r>
      <rPr>
        <sz val="10"/>
        <rFont val="Tahoma"/>
        <family val="2"/>
      </rPr>
      <t xml:space="preserve">
• zawartość min. 98%;                                  
• dla mikrobiologii; 
• stopień czystości: czda. </t>
    </r>
  </si>
  <si>
    <r>
      <rPr>
        <b/>
        <sz val="10"/>
        <rFont val="Tahoma"/>
        <family val="2"/>
        <charset val="238"/>
      </rPr>
      <t>np. Producent: Sigma-Aldrich/Fluka/Supelco                         
Nr kat. 77036
lub produkt równoważny***</t>
    </r>
    <r>
      <rPr>
        <sz val="10"/>
        <rFont val="Tahoma"/>
        <family val="2"/>
      </rPr>
      <t xml:space="preserve">
• zastosowanie : ICP;
• stężenie 1000 mg/l;
• rozpuszczalnik: HNO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</rPr>
      <t>.</t>
    </r>
  </si>
  <si>
    <r>
      <rPr>
        <b/>
        <sz val="10"/>
        <rFont val="Tahoma"/>
        <family val="2"/>
      </rPr>
      <t>np. Producent: Sigma-Aldrich/Fluka/Supelco                         
Nr kat. 1.19770
lub produkt równoważny***</t>
    </r>
    <r>
      <rPr>
        <sz val="10"/>
        <rFont val="Tahoma"/>
        <family val="2"/>
      </rPr>
      <t xml:space="preserve">
• zastosowanie : ICP;
• stężenie 1000 mg/l;
</t>
    </r>
    <r>
      <rPr>
        <sz val="10"/>
        <rFont val="Tahoma"/>
        <family val="2"/>
        <charset val="238"/>
      </rPr>
      <t>•</t>
    </r>
    <r>
      <rPr>
        <sz val="10"/>
        <rFont val="Tahoma"/>
        <family val="2"/>
      </rPr>
      <t xml:space="preserve"> rozpuszczalnik: 0,5 mol/l HNO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</rPr>
      <t>.</t>
    </r>
  </si>
  <si>
    <r>
      <rPr>
        <b/>
        <sz val="10"/>
        <rFont val="Tahoma"/>
        <family val="2"/>
        <charset val="238"/>
      </rPr>
      <t>np. Producent: Sigma-Aldrich/Fluka/Supelco
Nr kat. R7632-100MG 
lub produkt równoważny***</t>
    </r>
    <r>
      <rPr>
        <sz val="10"/>
        <rFont val="Tahoma"/>
        <family val="2"/>
        <charset val="238"/>
      </rPr>
      <t xml:space="preserve">
• nr CAS 68-26-8;
• czystość min. 95 %;                               
• substancja wzorcowa.</t>
    </r>
  </si>
  <si>
    <r>
      <rPr>
        <b/>
        <sz val="10"/>
        <rFont val="Tahoma"/>
        <family val="2"/>
        <charset val="238"/>
      </rPr>
      <t>np. Producent: Sigma-Aldrich/Fluka/Supelco                         
Nr kat. 55777-1G
lub produkt równoważny***</t>
    </r>
    <r>
      <rPr>
        <sz val="10"/>
        <rFont val="Tahoma"/>
        <family val="2"/>
        <charset val="238"/>
      </rPr>
      <t xml:space="preserve">
• NR CAS: 16731-55-8
• standard analityczny.</t>
    </r>
  </si>
  <si>
    <r>
      <rPr>
        <b/>
        <sz val="10"/>
        <rFont val="Tahoma"/>
        <family val="2"/>
        <charset val="238"/>
      </rPr>
      <t>np. Producent: FILTRATECH,
nr kat MF047ME022
lub produkt równoważny***</t>
    </r>
    <r>
      <rPr>
        <sz val="10"/>
        <rFont val="Tahoma"/>
        <family val="2"/>
        <charset val="238"/>
      </rPr>
      <t xml:space="preserve">
• zastosowanie: oznaczanie barwy w wodzie
• średnica 47 mm;
• wielkość porów 0,22 µm;
• niesterylne, białe, bez siatki.                    </t>
    </r>
  </si>
  <si>
    <r>
      <rPr>
        <b/>
        <sz val="10"/>
        <rFont val="Tahoma"/>
        <family val="2"/>
        <charset val="238"/>
      </rPr>
      <t>np. Producent: Inorganic Ventures 
nr kat. IV-21-125ML 
lub produkt równoważny***</t>
    </r>
    <r>
      <rPr>
        <sz val="10"/>
        <rFont val="Tahoma"/>
        <family val="2"/>
        <charset val="238"/>
      </rPr>
      <t xml:space="preserve">
• zastosowanie : ICP;
• stężenie 100 µg/ml dla następujących pierwiastków: As,Be,Ca,Cd,Co,Cr,Cu,Fe, Li,Mg,Mn,Mo,Ni,Pb,Sb,Se,Sr,Ti,Tl,V,Zn
 ▪ rozpuszczalnik: rozcieńczony kwas azotowy (5-10%).</t>
    </r>
  </si>
  <si>
    <r>
      <rPr>
        <b/>
        <sz val="10"/>
        <rFont val="Tahoma"/>
        <family val="2"/>
        <charset val="238"/>
      </rPr>
      <t>np. Producent: Inorganic Ventures                    
Nr kat. ICNO31-125ml  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</si>
  <si>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t xml:space="preserve">WSSE Oddział Laboratoryjny w Tarnowie  ul. Mościckiego 10,  33-100 Tarnów - dla poz. 5, 9, 27, 29, 39, 41.
</t>
  </si>
  <si>
    <r>
      <rPr>
        <b/>
        <sz val="10"/>
        <rFont val="Tahoma"/>
        <family val="2"/>
        <charset val="238"/>
      </rPr>
      <t xml:space="preserve">np. Producent:  Fapas                                           
nr kat. T27375QC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
• zastosowanie: materiał certyfikowany do analizy histaminy;         
• zawartość: 102  mg/kg.</t>
    </r>
  </si>
  <si>
    <r>
      <rPr>
        <b/>
        <sz val="10"/>
        <rFont val="Tahoma"/>
        <family val="2"/>
        <charset val="238"/>
      </rPr>
      <t>np. Producent: Chem-Lab;
nr kat. CL00.0377.2500
lub produkt równoważny***</t>
    </r>
    <r>
      <rPr>
        <sz val="10"/>
        <rFont val="Tahoma"/>
        <family val="2"/>
        <charset val="238"/>
      </rPr>
      <t xml:space="preserve">
• zastosowanie: do HPLC;
• zawartość : min. 99,5 %;
• zawartość wody - max. 100 ppm;
• transmitancja UV:
- dla 210 nm: ≥ 60 %
- dla 220 nm: ≥ 80 %
- dla 240 nm: ≥ 98 %
• filtrowany przez filtr 0,22 µm.
</t>
    </r>
  </si>
  <si>
    <t>Załącznik 1A do SWZ - zmiana z dnia 20.08.2024 r.</t>
  </si>
  <si>
    <r>
      <rPr>
        <b/>
        <sz val="10"/>
        <rFont val="Tahoma"/>
        <family val="2"/>
      </rPr>
      <t xml:space="preserve">np.  Producent: LGC 
</t>
    </r>
    <r>
      <rPr>
        <b/>
        <strike/>
        <sz val="10"/>
        <rFont val="Tahoma"/>
        <family val="2"/>
        <charset val="238"/>
      </rPr>
      <t>nr. Kat.  VNG-CN-100</t>
    </r>
    <r>
      <rPr>
        <b/>
        <sz val="10"/>
        <rFont val="Tahoma"/>
        <family val="2"/>
      </rPr>
      <t xml:space="preserve">
</t>
    </r>
    <r>
      <rPr>
        <b/>
        <sz val="10"/>
        <color rgb="FFFF0000"/>
        <rFont val="Tahoma"/>
        <family val="2"/>
        <charset val="238"/>
      </rPr>
      <t>nr. Kat.  VHG-CN-100</t>
    </r>
    <r>
      <rPr>
        <b/>
        <sz val="10"/>
        <rFont val="Tahoma"/>
        <family val="2"/>
      </rPr>
      <t xml:space="preserve">             
lub produkt równoważny***</t>
    </r>
    <r>
      <rPr>
        <sz val="10"/>
        <rFont val="Tahoma"/>
        <family val="2"/>
      </rPr>
      <t xml:space="preserve">
• wartość odniesienia 1000 mg/l.                                         </t>
    </r>
  </si>
  <si>
    <r>
      <rPr>
        <b/>
        <sz val="10"/>
        <rFont val="Tahoma"/>
        <family val="2"/>
      </rPr>
      <t>np. Producent: Dr Ehrensdorfer
nr kat. C 10648000        
lub produkt równoważny***</t>
    </r>
    <r>
      <rPr>
        <sz val="10"/>
        <rFont val="Tahoma"/>
        <family val="2"/>
      </rPr>
      <t xml:space="preserve">
• CAS 101-77-9;                                                                 
• substancja wzorcowa.
</t>
    </r>
    <r>
      <rPr>
        <strike/>
        <sz val="10"/>
        <rFont val="Tahoma"/>
        <family val="2"/>
        <charset val="238"/>
      </rPr>
      <t>• czystość min. 98%</t>
    </r>
    <r>
      <rPr>
        <sz val="10"/>
        <rFont val="Tahoma"/>
        <family val="2"/>
      </rPr>
      <t xml:space="preserve">
</t>
    </r>
    <r>
      <rPr>
        <b/>
        <sz val="10"/>
        <color rgb="FFFF0000"/>
        <rFont val="Tahoma"/>
        <family val="2"/>
        <charset val="238"/>
      </rPr>
      <t>• czystość min. 90%</t>
    </r>
  </si>
  <si>
    <r>
      <rPr>
        <strike/>
        <sz val="10"/>
        <rFont val="Tahoma"/>
        <family val="2"/>
        <charset val="238"/>
      </rPr>
      <t>op. = 125ml</t>
    </r>
    <r>
      <rPr>
        <sz val="10"/>
        <rFont val="Tahoma"/>
        <family val="2"/>
        <charset val="238"/>
      </rPr>
      <t xml:space="preserve">
</t>
    </r>
    <r>
      <rPr>
        <b/>
        <sz val="10"/>
        <color rgb="FFFF0000"/>
        <rFont val="Tahoma"/>
        <family val="2"/>
        <charset val="238"/>
      </rPr>
      <t>op .=
 100 - 125ml</t>
    </r>
  </si>
  <si>
    <r>
      <rPr>
        <b/>
        <sz val="10"/>
        <rFont val="Tahoma"/>
        <family val="2"/>
      </rPr>
      <t>np. Producent: Dr Ehrenstorfer
nr kat. DRE-C17048000
lub produkt równoważny***</t>
    </r>
    <r>
      <rPr>
        <sz val="10"/>
        <rFont val="Tahoma"/>
        <family val="2"/>
      </rPr>
      <t xml:space="preserve">
• Nr CAS: 2783-94-0;
• zastosowanie: wzorzec do HPLC;
</t>
    </r>
    <r>
      <rPr>
        <strike/>
        <sz val="10"/>
        <rFont val="Tahoma"/>
        <family val="2"/>
        <charset val="238"/>
      </rPr>
      <t>• czystość min. 80%.</t>
    </r>
    <r>
      <rPr>
        <sz val="10"/>
        <rFont val="Tahoma"/>
        <family val="2"/>
        <charset val="238"/>
      </rPr>
      <t xml:space="preserve">
</t>
    </r>
    <r>
      <rPr>
        <b/>
        <sz val="10"/>
        <color rgb="FFFF0000"/>
        <rFont val="Tahoma"/>
        <family val="2"/>
        <charset val="238"/>
      </rPr>
      <t>• czystość min. 75%.</t>
    </r>
  </si>
  <si>
    <r>
      <rPr>
        <b/>
        <sz val="10"/>
        <rFont val="Tahoma"/>
        <family val="2"/>
      </rPr>
      <t>np. Producent: Dr Ehrenstorfer
nr kat. DRE-C15895900
lub produkt równoważny***</t>
    </r>
    <r>
      <rPr>
        <sz val="10"/>
        <rFont val="Tahoma"/>
        <family val="2"/>
      </rPr>
      <t xml:space="preserve">
</t>
    </r>
    <r>
      <rPr>
        <strike/>
        <sz val="10"/>
        <rFont val="Tahoma"/>
        <family val="2"/>
        <charset val="238"/>
      </rPr>
      <t>• Nr CAS: 2262-76-4;</t>
    </r>
    <r>
      <rPr>
        <sz val="10"/>
        <rFont val="Tahoma"/>
        <family val="2"/>
      </rPr>
      <t xml:space="preserve">
</t>
    </r>
    <r>
      <rPr>
        <b/>
        <sz val="10"/>
        <color rgb="FFFF0000"/>
        <rFont val="Tahoma"/>
        <family val="2"/>
        <charset val="238"/>
      </rPr>
      <t>• Nr CAS: 20262-76-4;</t>
    </r>
    <r>
      <rPr>
        <sz val="10"/>
        <rFont val="Tahoma"/>
        <family val="2"/>
      </rPr>
      <t xml:space="preserve">
• zastosowanie: wzorzec do HPLC;
</t>
    </r>
    <r>
      <rPr>
        <sz val="10"/>
        <rFont val="Tahoma"/>
        <family val="2"/>
        <charset val="238"/>
      </rPr>
      <t>• czystość min. 80%.</t>
    </r>
  </si>
  <si>
    <r>
      <rPr>
        <b/>
        <sz val="10"/>
        <rFont val="Tahoma"/>
        <family val="2"/>
      </rPr>
      <t>np. Producent: Dr Ehrenstorfer             
nr kat.  DRE-C16901000
lub produkt równoważny***</t>
    </r>
    <r>
      <rPr>
        <sz val="10"/>
        <rFont val="Tahoma"/>
        <family val="2"/>
      </rPr>
      <t xml:space="preserve">
</t>
    </r>
    <r>
      <rPr>
        <strike/>
        <sz val="10"/>
        <rFont val="Tahoma"/>
        <family val="2"/>
        <charset val="238"/>
      </rPr>
      <t>• Nr CAS: 56-92-8;</t>
    </r>
    <r>
      <rPr>
        <sz val="10"/>
        <rFont val="Tahoma"/>
        <family val="2"/>
      </rPr>
      <t xml:space="preserve">
</t>
    </r>
    <r>
      <rPr>
        <b/>
        <sz val="10"/>
        <color rgb="FFFF0000"/>
        <rFont val="Tahoma"/>
        <family val="2"/>
        <charset val="238"/>
      </rPr>
      <t xml:space="preserve">• Nr CAS: 81-07-2;     </t>
    </r>
    <r>
      <rPr>
        <sz val="10"/>
        <rFont val="Tahoma"/>
        <family val="2"/>
      </rPr>
      <t xml:space="preserve">         
• substancja wzorcowa; 
• czystość min. 95 %.</t>
    </r>
  </si>
  <si>
    <r>
      <t xml:space="preserve">Dla poz. 3 okres ważności: min. 5 miesięcy od daty dostawy                                         
Dla poz. 2, 7 okres ważności: min. 6 miesięcy od daty dostawy   
</t>
    </r>
    <r>
      <rPr>
        <b/>
        <sz val="10"/>
        <color rgb="FFFF0000"/>
        <rFont val="Tahoma"/>
        <family val="2"/>
        <charset val="238"/>
      </rPr>
      <t xml:space="preserve">Dla poz. 5 okres ważności: min. 10 miesięcy od daty dostawy </t>
    </r>
    <r>
      <rPr>
        <sz val="10"/>
        <rFont val="Tahoma"/>
        <family val="2"/>
        <charset val="238"/>
      </rPr>
      <t xml:space="preserve">                         
Dla pozostałych pozycji okres ważności:  min. 12 miesiący od daty dostawy   </t>
    </r>
  </si>
  <si>
    <r>
      <rPr>
        <b/>
        <sz val="10"/>
        <rFont val="Tahoma"/>
        <family val="2"/>
        <charset val="238"/>
      </rPr>
      <t>np. Producent: OUM               
nr kat. 13.32.b                            
lub produkt równoważny***</t>
    </r>
    <r>
      <rPr>
        <sz val="10"/>
        <rFont val="Tahoma"/>
        <family val="2"/>
      </rPr>
      <t xml:space="preserve">
• stężenie 1 g/l;
</t>
    </r>
    <r>
      <rPr>
        <strike/>
        <sz val="10"/>
        <rFont val="Tahoma"/>
        <family val="2"/>
        <charset val="238"/>
      </rPr>
      <t>• roztwór wodny.</t>
    </r>
    <r>
      <rPr>
        <sz val="10"/>
        <rFont val="Tahoma"/>
        <family val="2"/>
      </rPr>
      <t xml:space="preserve">
</t>
    </r>
    <r>
      <rPr>
        <b/>
        <sz val="10"/>
        <color rgb="FFFF0000"/>
        <rFont val="Tahoma"/>
        <family val="2"/>
        <charset val="238"/>
      </rPr>
      <t>• roztwór HNO</t>
    </r>
    <r>
      <rPr>
        <b/>
        <vertAlign val="subscript"/>
        <sz val="10"/>
        <color rgb="FFFF0000"/>
        <rFont val="Tahoma"/>
        <family val="2"/>
        <charset val="238"/>
      </rPr>
      <t>3</t>
    </r>
    <r>
      <rPr>
        <b/>
        <sz val="10"/>
        <color rgb="FFFF0000"/>
        <rFont val="Tahoma"/>
        <family val="2"/>
        <charset val="238"/>
      </rPr>
      <t>.</t>
    </r>
  </si>
  <si>
    <r>
      <rPr>
        <b/>
        <sz val="10"/>
        <rFont val="Tahoma"/>
        <family val="2"/>
      </rPr>
      <t>np. Producent: Dr. Ehrenstorfer               
nr kat. DRE-C10304940                       
lub produkt równoważny***</t>
    </r>
    <r>
      <rPr>
        <sz val="10"/>
        <rFont val="Tahoma"/>
        <family val="2"/>
      </rPr>
      <t xml:space="preserve">
• Nr CAS: 22839-47-0;           
• substancja wzorcowa; 
</t>
    </r>
    <r>
      <rPr>
        <strike/>
        <sz val="10"/>
        <rFont val="Tahoma"/>
        <family val="2"/>
        <charset val="238"/>
      </rPr>
      <t xml:space="preserve">• czystość min. 93 %.   </t>
    </r>
    <r>
      <rPr>
        <sz val="10"/>
        <rFont val="Tahoma"/>
        <family val="2"/>
      </rPr>
      <t xml:space="preserve">    
</t>
    </r>
    <r>
      <rPr>
        <b/>
        <sz val="10"/>
        <color rgb="FFFF0000"/>
        <rFont val="Tahoma"/>
        <family val="2"/>
        <charset val="238"/>
      </rPr>
      <t xml:space="preserve">• czystość min. 91%. </t>
    </r>
  </si>
  <si>
    <r>
      <rPr>
        <b/>
        <sz val="10"/>
        <rFont val="Tahoma"/>
        <family val="2"/>
      </rPr>
      <t>np. Producent: Dr. Ehrenstorfer               
nr kat. DRE-C13888000                       
lub produkt równoważny***</t>
    </r>
    <r>
      <rPr>
        <sz val="10"/>
        <rFont val="Tahoma"/>
        <family val="2"/>
      </rPr>
      <t xml:space="preserve">
• Nr CAS: 59-30-3;           
• zastosowanie: wzorzec do HPLC; 
</t>
    </r>
    <r>
      <rPr>
        <strike/>
        <sz val="10"/>
        <rFont val="Tahoma"/>
        <family val="2"/>
        <charset val="238"/>
      </rPr>
      <t>• czystość min. 90 %.</t>
    </r>
    <r>
      <rPr>
        <sz val="10"/>
        <rFont val="Tahoma"/>
        <family val="2"/>
      </rPr>
      <t xml:space="preserve">
</t>
    </r>
    <r>
      <rPr>
        <b/>
        <sz val="10"/>
        <color rgb="FFFF0000"/>
        <rFont val="Tahoma"/>
        <family val="2"/>
        <charset val="238"/>
      </rPr>
      <t xml:space="preserve">• czystość min. 80%.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</si>
</sst>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i/>
      <sz val="10"/>
      <name val="Tahoma"/>
      <family val="2"/>
      <charset val="238"/>
    </font>
    <font>
      <sz val="10"/>
      <name val="Tahoma"/>
      <family val="2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8"/>
      <name val="Tahoma"/>
      <family val="2"/>
      <charset val="238"/>
    </font>
    <font>
      <sz val="10"/>
      <name val="Czcionka tekstu podstawowego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vertAlign val="subscript"/>
      <sz val="10"/>
      <name val="Tahoma"/>
      <family val="2"/>
      <charset val="238"/>
    </font>
    <font>
      <sz val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vertAlign val="superscript"/>
      <sz val="10"/>
      <name val="Tahoma"/>
      <family val="2"/>
      <charset val="238"/>
    </font>
    <font>
      <b/>
      <vertAlign val="subscript"/>
      <sz val="10"/>
      <name val="Tahoma"/>
      <family val="2"/>
      <charset val="238"/>
    </font>
    <font>
      <sz val="10"/>
      <name val="Czcionka tekstu podstawowego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Tahoma"/>
      <family val="2"/>
      <charset val="238"/>
    </font>
    <font>
      <sz val="10"/>
      <color rgb="FFFF0000"/>
      <name val="Tahoma"/>
      <family val="2"/>
    </font>
    <font>
      <i/>
      <sz val="11"/>
      <color rgb="FF7F7F7F"/>
      <name val="Calibri"/>
      <family val="2"/>
      <charset val="238"/>
      <scheme val="minor"/>
    </font>
    <font>
      <vertAlign val="superscript"/>
      <sz val="10"/>
      <name val="Tahoma"/>
      <family val="2"/>
      <charset val="238"/>
    </font>
    <font>
      <sz val="11"/>
      <name val="Tahoma"/>
      <family val="2"/>
      <charset val="238"/>
    </font>
    <font>
      <sz val="10"/>
      <color indexed="8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trike/>
      <sz val="10"/>
      <name val="Tahoma"/>
      <family val="2"/>
      <charset val="238"/>
    </font>
    <font>
      <b/>
      <strike/>
      <sz val="10"/>
      <name val="Tahoma"/>
      <family val="2"/>
      <charset val="238"/>
    </font>
    <font>
      <b/>
      <vertAlign val="subscript"/>
      <sz val="10"/>
      <color rgb="FFFF0000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rgb="FFFFFF99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rgb="FFFFFF99"/>
        <bgColor rgb="FFFDEADA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16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33" fillId="0" borderId="0" applyNumberFormat="0" applyFill="0" applyBorder="0" applyAlignment="0" applyProtection="0"/>
  </cellStyleXfs>
  <cellXfs count="315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>
      <alignment horizontal="left" vertical="top" wrapText="1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11" fillId="5" borderId="7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2" fillId="0" borderId="0" xfId="0" applyFont="1"/>
    <xf numFmtId="0" fontId="0" fillId="0" borderId="17" xfId="0" applyBorder="1"/>
    <xf numFmtId="0" fontId="2" fillId="0" borderId="0" xfId="1" applyFont="1" applyProtection="1">
      <protection locked="0"/>
    </xf>
    <xf numFmtId="0" fontId="13" fillId="0" borderId="0" xfId="0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0" fontId="2" fillId="7" borderId="3" xfId="1" applyFont="1" applyFill="1" applyBorder="1" applyAlignment="1">
      <alignment horizontal="left" vertical="top" wrapText="1"/>
    </xf>
    <xf numFmtId="0" fontId="14" fillId="0" borderId="0" xfId="1" applyFont="1" applyAlignment="1" applyProtection="1">
      <alignment vertical="top"/>
      <protection locked="0"/>
    </xf>
    <xf numFmtId="0" fontId="7" fillId="0" borderId="0" xfId="1" applyAlignment="1" applyProtection="1">
      <alignment vertical="top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11" fillId="9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top"/>
    </xf>
    <xf numFmtId="0" fontId="15" fillId="0" borderId="0" xfId="1" applyFont="1" applyAlignment="1" applyProtection="1">
      <alignment horizontal="left"/>
      <protection locked="0"/>
    </xf>
    <xf numFmtId="0" fontId="11" fillId="0" borderId="0" xfId="0" applyFont="1"/>
    <xf numFmtId="0" fontId="2" fillId="0" borderId="11" xfId="0" applyFont="1" applyBorder="1" applyAlignment="1">
      <alignment horizontal="righ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4" borderId="5" xfId="1" applyFont="1" applyFill="1" applyBorder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>
      <alignment horizontal="center" vertical="center"/>
    </xf>
    <xf numFmtId="0" fontId="11" fillId="0" borderId="0" xfId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4" fontId="3" fillId="0" borderId="10" xfId="0" applyNumberFormat="1" applyFont="1" applyBorder="1" applyAlignment="1" applyProtection="1">
      <alignment horizontal="right" vertical="center" wrapText="1"/>
      <protection locked="0"/>
    </xf>
    <xf numFmtId="0" fontId="20" fillId="0" borderId="0" xfId="2" applyFont="1" applyBorder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2" applyFont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Protection="1">
      <protection locked="0"/>
    </xf>
    <xf numFmtId="0" fontId="0" fillId="0" borderId="27" xfId="0" applyBorder="1"/>
    <xf numFmtId="0" fontId="16" fillId="0" borderId="17" xfId="2" applyBorder="1"/>
    <xf numFmtId="0" fontId="2" fillId="0" borderId="3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3" fillId="0" borderId="28" xfId="1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2" fillId="0" borderId="28" xfId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10" fillId="0" borderId="3" xfId="1" applyFont="1" applyBorder="1" applyAlignment="1">
      <alignment horizontal="center" vertical="center" wrapText="1"/>
    </xf>
    <xf numFmtId="0" fontId="2" fillId="0" borderId="31" xfId="1" applyFont="1" applyBorder="1" applyAlignment="1" applyProtection="1">
      <alignment horizontal="left" vertical="top" wrapText="1"/>
      <protection locked="0"/>
    </xf>
    <xf numFmtId="0" fontId="3" fillId="0" borderId="30" xfId="1" applyFont="1" applyBorder="1" applyAlignment="1" applyProtection="1">
      <alignment vertical="top" wrapText="1"/>
      <protection locked="0"/>
    </xf>
    <xf numFmtId="0" fontId="2" fillId="0" borderId="0" xfId="6" applyFont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6" borderId="3" xfId="1" applyFont="1" applyFill="1" applyBorder="1" applyAlignment="1" applyProtection="1">
      <alignment vertical="top" wrapText="1"/>
      <protection locked="0"/>
    </xf>
    <xf numFmtId="0" fontId="2" fillId="6" borderId="3" xfId="1" applyFont="1" applyFill="1" applyBorder="1" applyAlignment="1" applyProtection="1">
      <alignment horizontal="left" vertical="top" wrapText="1"/>
      <protection locked="0"/>
    </xf>
    <xf numFmtId="0" fontId="19" fillId="0" borderId="0" xfId="0" applyFont="1"/>
    <xf numFmtId="0" fontId="3" fillId="0" borderId="30" xfId="1" applyFont="1" applyBorder="1" applyAlignment="1">
      <alignment vertical="top" wrapText="1"/>
    </xf>
    <xf numFmtId="0" fontId="2" fillId="6" borderId="30" xfId="1" applyFont="1" applyFill="1" applyBorder="1" applyAlignment="1" applyProtection="1">
      <alignment vertical="top" wrapText="1"/>
      <protection locked="0"/>
    </xf>
    <xf numFmtId="0" fontId="3" fillId="0" borderId="31" xfId="1" applyFont="1" applyBorder="1" applyAlignment="1">
      <alignment vertical="top" wrapText="1"/>
    </xf>
    <xf numFmtId="0" fontId="2" fillId="6" borderId="28" xfId="1" applyFont="1" applyFill="1" applyBorder="1" applyAlignment="1" applyProtection="1">
      <alignment horizontal="left" vertical="top" wrapText="1"/>
      <protection locked="0"/>
    </xf>
    <xf numFmtId="0" fontId="2" fillId="0" borderId="31" xfId="1" applyFont="1" applyBorder="1" applyAlignment="1">
      <alignment horizontal="center" vertical="center" wrapText="1"/>
    </xf>
    <xf numFmtId="0" fontId="2" fillId="0" borderId="0" xfId="4" applyFont="1" applyAlignment="1" applyProtection="1">
      <alignment vertical="top" wrapText="1"/>
      <protection locked="0"/>
    </xf>
    <xf numFmtId="0" fontId="2" fillId="0" borderId="31" xfId="0" applyFont="1" applyBorder="1" applyAlignment="1">
      <alignment horizontal="left" vertical="top" wrapText="1"/>
    </xf>
    <xf numFmtId="0" fontId="3" fillId="6" borderId="31" xfId="0" applyFont="1" applyFill="1" applyBorder="1" applyAlignment="1">
      <alignment vertical="top" wrapText="1"/>
    </xf>
    <xf numFmtId="0" fontId="2" fillId="6" borderId="31" xfId="1" applyFont="1" applyFill="1" applyBorder="1" applyAlignment="1">
      <alignment vertical="top" wrapText="1"/>
    </xf>
    <xf numFmtId="0" fontId="2" fillId="6" borderId="31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10" fillId="0" borderId="3" xfId="1" applyFont="1" applyBorder="1" applyAlignment="1">
      <alignment horizontal="left" vertical="top" wrapText="1"/>
    </xf>
    <xf numFmtId="0" fontId="2" fillId="3" borderId="3" xfId="1" applyFont="1" applyFill="1" applyBorder="1" applyAlignment="1">
      <alignment horizontal="left" vertical="top" wrapText="1"/>
    </xf>
    <xf numFmtId="3" fontId="11" fillId="9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8" fillId="0" borderId="3" xfId="0" applyFont="1" applyBorder="1" applyAlignment="1">
      <alignment vertical="top" wrapText="1"/>
    </xf>
    <xf numFmtId="0" fontId="10" fillId="4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top" wrapText="1"/>
    </xf>
    <xf numFmtId="0" fontId="29" fillId="0" borderId="0" xfId="0" applyFont="1"/>
    <xf numFmtId="0" fontId="3" fillId="0" borderId="0" xfId="0" applyFont="1" applyProtection="1">
      <protection locked="0"/>
    </xf>
    <xf numFmtId="4" fontId="10" fillId="0" borderId="3" xfId="1" applyNumberFormat="1" applyFont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right" vertical="center" wrapText="1"/>
      <protection locked="0"/>
    </xf>
    <xf numFmtId="4" fontId="2" fillId="0" borderId="3" xfId="0" applyNumberFormat="1" applyFont="1" applyBorder="1" applyAlignment="1">
      <alignment horizontal="left" vertical="top" wrapText="1"/>
    </xf>
    <xf numFmtId="0" fontId="10" fillId="0" borderId="3" xfId="1" applyFont="1" applyBorder="1" applyAlignment="1" applyProtection="1">
      <alignment horizontal="left" vertical="center" wrapText="1"/>
      <protection locked="0"/>
    </xf>
    <xf numFmtId="0" fontId="3" fillId="0" borderId="32" xfId="1" applyFont="1" applyBorder="1" applyAlignment="1">
      <alignment vertical="top" wrapText="1"/>
    </xf>
    <xf numFmtId="0" fontId="2" fillId="0" borderId="32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8" borderId="3" xfId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top"/>
    </xf>
    <xf numFmtId="0" fontId="8" fillId="0" borderId="3" xfId="1" applyFont="1" applyBorder="1" applyAlignment="1">
      <alignment horizontal="left" vertical="top" wrapText="1"/>
    </xf>
    <xf numFmtId="0" fontId="11" fillId="8" borderId="3" xfId="1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>
      <alignment horizontal="center" vertical="top" wrapText="1"/>
    </xf>
    <xf numFmtId="0" fontId="3" fillId="0" borderId="33" xfId="1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4" fontId="3" fillId="0" borderId="39" xfId="1" applyNumberFormat="1" applyFont="1" applyBorder="1" applyAlignment="1">
      <alignment horizontal="left" vertical="top" wrapText="1"/>
    </xf>
    <xf numFmtId="0" fontId="2" fillId="5" borderId="32" xfId="1" applyFont="1" applyFill="1" applyBorder="1" applyAlignment="1" applyProtection="1">
      <alignment horizontal="center" vertical="center" wrapText="1"/>
      <protection locked="0"/>
    </xf>
    <xf numFmtId="0" fontId="2" fillId="9" borderId="3" xfId="1" applyFont="1" applyFill="1" applyBorder="1" applyAlignment="1" applyProtection="1">
      <alignment horizontal="center" vertical="center" wrapText="1"/>
      <protection locked="0"/>
    </xf>
    <xf numFmtId="0" fontId="3" fillId="0" borderId="32" xfId="7" applyFont="1" applyBorder="1" applyAlignment="1">
      <alignment vertical="top" wrapText="1"/>
    </xf>
    <xf numFmtId="0" fontId="2" fillId="0" borderId="32" xfId="1" applyFont="1" applyBorder="1" applyAlignment="1">
      <alignment vertical="top" wrapText="1"/>
    </xf>
    <xf numFmtId="0" fontId="5" fillId="0" borderId="0" xfId="0" applyFont="1" applyAlignment="1" applyProtection="1">
      <alignment vertical="top"/>
      <protection locked="0"/>
    </xf>
    <xf numFmtId="0" fontId="5" fillId="0" borderId="0" xfId="1" applyFont="1" applyProtection="1"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2" fillId="0" borderId="28" xfId="1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6" fillId="11" borderId="3" xfId="0" applyFont="1" applyFill="1" applyBorder="1" applyAlignment="1">
      <alignment horizontal="center" vertical="center"/>
    </xf>
    <xf numFmtId="0" fontId="8" fillId="0" borderId="34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3" borderId="33" xfId="0" applyFont="1" applyFill="1" applyBorder="1" applyAlignment="1">
      <alignment vertical="top" wrapText="1"/>
    </xf>
    <xf numFmtId="0" fontId="2" fillId="5" borderId="41" xfId="1" applyFont="1" applyFill="1" applyBorder="1" applyAlignment="1" applyProtection="1">
      <alignment horizontal="center" vertical="center" wrapText="1"/>
      <protection locked="0"/>
    </xf>
    <xf numFmtId="0" fontId="10" fillId="8" borderId="3" xfId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vertical="top" wrapText="1"/>
    </xf>
    <xf numFmtId="4" fontId="2" fillId="0" borderId="29" xfId="1" applyNumberFormat="1" applyFont="1" applyBorder="1" applyAlignment="1" applyProtection="1">
      <alignment horizontal="left" vertical="top" wrapText="1"/>
      <protection locked="0"/>
    </xf>
    <xf numFmtId="0" fontId="3" fillId="0" borderId="31" xfId="1" applyFont="1" applyBorder="1" applyAlignment="1" applyProtection="1">
      <alignment horizontal="left" vertical="top" wrapText="1"/>
      <protection locked="0"/>
    </xf>
    <xf numFmtId="0" fontId="2" fillId="6" borderId="33" xfId="1" applyFont="1" applyFill="1" applyBorder="1" applyAlignment="1" applyProtection="1">
      <alignment horizontal="left" vertical="top" wrapText="1"/>
      <protection locked="0"/>
    </xf>
    <xf numFmtId="0" fontId="2" fillId="6" borderId="30" xfId="1" applyFont="1" applyFill="1" applyBorder="1" applyAlignment="1" applyProtection="1">
      <alignment horizontal="left" vertical="top" wrapText="1"/>
      <protection locked="0"/>
    </xf>
    <xf numFmtId="0" fontId="8" fillId="3" borderId="3" xfId="0" applyFont="1" applyFill="1" applyBorder="1" applyAlignment="1">
      <alignment horizontal="center" vertical="top" wrapText="1"/>
    </xf>
    <xf numFmtId="0" fontId="3" fillId="0" borderId="24" xfId="1" applyFont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2" fillId="0" borderId="33" xfId="1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top"/>
      <protection locked="0"/>
    </xf>
    <xf numFmtId="0" fontId="10" fillId="0" borderId="0" xfId="0" applyFont="1"/>
    <xf numFmtId="0" fontId="8" fillId="0" borderId="3" xfId="0" applyFont="1" applyBorder="1" applyAlignment="1">
      <alignment horizontal="center" vertical="top" wrapText="1"/>
    </xf>
    <xf numFmtId="0" fontId="8" fillId="0" borderId="33" xfId="1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4" fontId="8" fillId="0" borderId="3" xfId="1" applyNumberFormat="1" applyFont="1" applyBorder="1" applyAlignment="1" applyProtection="1">
      <alignment horizontal="left" vertical="top" wrapText="1"/>
      <protection locked="0"/>
    </xf>
    <xf numFmtId="4" fontId="10" fillId="0" borderId="3" xfId="1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10" fillId="6" borderId="3" xfId="1" applyFont="1" applyFill="1" applyBorder="1" applyAlignment="1">
      <alignment horizontal="left" vertical="top" wrapText="1"/>
    </xf>
    <xf numFmtId="4" fontId="8" fillId="0" borderId="33" xfId="1" applyNumberFormat="1" applyFont="1" applyBorder="1" applyAlignment="1" applyProtection="1">
      <alignment horizontal="left" vertical="top" wrapText="1"/>
      <protection locked="0"/>
    </xf>
    <xf numFmtId="4" fontId="10" fillId="0" borderId="33" xfId="1" applyNumberFormat="1" applyFont="1" applyBorder="1" applyAlignment="1" applyProtection="1">
      <alignment horizontal="left" vertical="top" wrapText="1"/>
      <protection locked="0"/>
    </xf>
    <xf numFmtId="0" fontId="10" fillId="12" borderId="3" xfId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center" vertical="center" wrapText="1"/>
    </xf>
    <xf numFmtId="0" fontId="10" fillId="12" borderId="33" xfId="1" applyFont="1" applyFill="1" applyBorder="1" applyAlignment="1">
      <alignment horizontal="left" vertical="top" wrapText="1"/>
    </xf>
    <xf numFmtId="0" fontId="10" fillId="6" borderId="33" xfId="1" applyFont="1" applyFill="1" applyBorder="1" applyAlignment="1">
      <alignment horizontal="left" vertical="top" wrapText="1"/>
    </xf>
    <xf numFmtId="0" fontId="8" fillId="0" borderId="33" xfId="1" applyFont="1" applyBorder="1" applyAlignment="1" applyProtection="1">
      <alignment horizontal="left" vertical="top" wrapText="1"/>
      <protection locked="0"/>
    </xf>
    <xf numFmtId="0" fontId="10" fillId="0" borderId="33" xfId="0" applyFont="1" applyBorder="1" applyAlignment="1" applyProtection="1">
      <alignment horizontal="left" vertical="top" wrapText="1"/>
      <protection locked="0"/>
    </xf>
    <xf numFmtId="0" fontId="2" fillId="12" borderId="33" xfId="1" applyFont="1" applyFill="1" applyBorder="1" applyAlignment="1">
      <alignment horizontal="left" vertical="top" wrapText="1"/>
    </xf>
    <xf numFmtId="4" fontId="10" fillId="3" borderId="3" xfId="1" applyNumberFormat="1" applyFont="1" applyFill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left" vertical="top" wrapText="1"/>
    </xf>
    <xf numFmtId="0" fontId="32" fillId="0" borderId="0" xfId="0" applyFont="1"/>
    <xf numFmtId="0" fontId="10" fillId="0" borderId="3" xfId="0" applyFont="1" applyBorder="1" applyAlignment="1">
      <alignment horizontal="center" vertical="center" wrapText="1"/>
    </xf>
    <xf numFmtId="0" fontId="2" fillId="12" borderId="3" xfId="1" applyFont="1" applyFill="1" applyBorder="1" applyAlignment="1">
      <alignment horizontal="left" vertical="top" wrapText="1"/>
    </xf>
    <xf numFmtId="0" fontId="8" fillId="0" borderId="3" xfId="1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8" fillId="0" borderId="3" xfId="1" applyFont="1" applyBorder="1" applyAlignment="1">
      <alignment vertical="top" wrapText="1"/>
    </xf>
    <xf numFmtId="0" fontId="10" fillId="0" borderId="0" xfId="0" applyFont="1" applyProtection="1">
      <protection locked="0"/>
    </xf>
    <xf numFmtId="0" fontId="17" fillId="0" borderId="0" xfId="0" applyFont="1"/>
    <xf numFmtId="4" fontId="10" fillId="0" borderId="0" xfId="0" applyNumberFormat="1" applyFont="1" applyProtection="1">
      <protection locked="0"/>
    </xf>
    <xf numFmtId="4" fontId="10" fillId="0" borderId="0" xfId="0" applyNumberFormat="1" applyFont="1"/>
    <xf numFmtId="0" fontId="3" fillId="0" borderId="0" xfId="1" applyFont="1" applyAlignment="1" applyProtection="1">
      <alignment horizontal="center" vertical="top"/>
      <protection locked="0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0" borderId="33" xfId="0" applyFont="1" applyBorder="1" applyAlignment="1">
      <alignment horizontal="center" vertical="top" wrapText="1"/>
    </xf>
    <xf numFmtId="0" fontId="3" fillId="0" borderId="33" xfId="1" applyFont="1" applyBorder="1" applyAlignment="1">
      <alignment horizontal="left" vertical="top" wrapText="1"/>
    </xf>
    <xf numFmtId="4" fontId="3" fillId="0" borderId="33" xfId="1" applyNumberFormat="1" applyFont="1" applyBorder="1" applyAlignment="1" applyProtection="1">
      <alignment horizontal="left" vertical="top" wrapText="1"/>
      <protection locked="0"/>
    </xf>
    <xf numFmtId="0" fontId="3" fillId="7" borderId="33" xfId="1" applyFont="1" applyFill="1" applyBorder="1" applyAlignment="1">
      <alignment horizontal="left" vertical="top" wrapText="1"/>
    </xf>
    <xf numFmtId="0" fontId="3" fillId="0" borderId="33" xfId="1" applyFont="1" applyBorder="1" applyAlignment="1" applyProtection="1">
      <alignment horizontal="left" vertical="top" wrapText="1"/>
      <protection locked="0"/>
    </xf>
    <xf numFmtId="4" fontId="3" fillId="0" borderId="33" xfId="1" applyNumberFormat="1" applyFont="1" applyBorder="1" applyAlignment="1">
      <alignment horizontal="left" vertical="top" wrapText="1"/>
    </xf>
    <xf numFmtId="0" fontId="2" fillId="0" borderId="3" xfId="1" applyFont="1" applyBorder="1" applyAlignment="1">
      <alignment vertical="top" wrapText="1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8" fillId="0" borderId="33" xfId="0" applyFont="1" applyBorder="1" applyAlignment="1" applyProtection="1">
      <alignment vertical="top" wrapText="1"/>
      <protection locked="0"/>
    </xf>
    <xf numFmtId="0" fontId="35" fillId="0" borderId="0" xfId="0" applyFont="1" applyProtection="1">
      <protection locked="0"/>
    </xf>
    <xf numFmtId="0" fontId="2" fillId="0" borderId="10" xfId="1" applyFont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5" borderId="20" xfId="1" applyFont="1" applyFill="1" applyBorder="1" applyAlignment="1" applyProtection="1">
      <alignment horizontal="center" vertical="center" wrapText="1"/>
      <protection locked="0"/>
    </xf>
    <xf numFmtId="4" fontId="2" fillId="0" borderId="10" xfId="1" applyNumberFormat="1" applyFont="1" applyBorder="1" applyAlignment="1" applyProtection="1">
      <alignment horizontal="center" vertical="center" wrapText="1"/>
      <protection locked="0"/>
    </xf>
    <xf numFmtId="4" fontId="2" fillId="0" borderId="10" xfId="1" applyNumberFormat="1" applyFont="1" applyBorder="1" applyAlignment="1" applyProtection="1">
      <alignment horizontal="right" vertical="center" wrapText="1"/>
      <protection locked="0"/>
    </xf>
    <xf numFmtId="0" fontId="2" fillId="5" borderId="44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8" fillId="0" borderId="3" xfId="1" applyFont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36" fillId="0" borderId="0" xfId="0" applyFont="1" applyAlignment="1" applyProtection="1">
      <alignment horizontal="left" vertical="top"/>
      <protection locked="0"/>
    </xf>
    <xf numFmtId="0" fontId="2" fillId="0" borderId="37" xfId="1" applyFont="1" applyBorder="1" applyAlignment="1">
      <alignment horizontal="left" vertical="top" wrapText="1"/>
    </xf>
    <xf numFmtId="4" fontId="3" fillId="0" borderId="9" xfId="1" applyNumberFormat="1" applyFont="1" applyBorder="1" applyAlignment="1" applyProtection="1">
      <alignment horizontal="left" vertical="top" wrapText="1"/>
      <protection locked="0"/>
    </xf>
    <xf numFmtId="0" fontId="3" fillId="0" borderId="29" xfId="1" applyFont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center"/>
    </xf>
    <xf numFmtId="4" fontId="2" fillId="0" borderId="33" xfId="1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2" fontId="2" fillId="0" borderId="0" xfId="1" applyNumberFormat="1" applyFont="1" applyAlignment="1" applyProtection="1">
      <alignment horizontal="center" vertical="top"/>
      <protection locked="0"/>
    </xf>
    <xf numFmtId="9" fontId="2" fillId="0" borderId="0" xfId="1" applyNumberFormat="1" applyFont="1" applyAlignment="1" applyProtection="1">
      <alignment horizontal="center" vertical="top"/>
      <protection locked="0"/>
    </xf>
    <xf numFmtId="0" fontId="2" fillId="0" borderId="33" xfId="1" applyFont="1" applyBorder="1" applyAlignment="1" applyProtection="1">
      <alignment horizontal="left" vertical="center" wrapText="1"/>
      <protection locked="0"/>
    </xf>
    <xf numFmtId="4" fontId="2" fillId="0" borderId="33" xfId="1" applyNumberFormat="1" applyFont="1" applyBorder="1" applyAlignment="1" applyProtection="1">
      <alignment horizontal="center" vertical="center" wrapText="1"/>
      <protection locked="0"/>
    </xf>
    <xf numFmtId="4" fontId="2" fillId="0" borderId="33" xfId="1" applyNumberFormat="1" applyFont="1" applyBorder="1" applyAlignment="1" applyProtection="1">
      <alignment horizontal="right" vertical="center" wrapText="1"/>
      <protection locked="0"/>
    </xf>
    <xf numFmtId="0" fontId="2" fillId="0" borderId="3" xfId="1" applyFont="1" applyBorder="1" applyAlignment="1" applyProtection="1">
      <alignment vertical="top" wrapText="1"/>
      <protection locked="0"/>
    </xf>
    <xf numFmtId="0" fontId="18" fillId="13" borderId="3" xfId="8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37" fillId="0" borderId="0" xfId="0" applyFont="1"/>
    <xf numFmtId="0" fontId="38" fillId="0" borderId="0" xfId="1" applyFont="1" applyAlignment="1" applyProtection="1">
      <alignment horizontal="center" vertical="top"/>
      <protection locked="0"/>
    </xf>
    <xf numFmtId="0" fontId="39" fillId="0" borderId="0" xfId="0" applyFont="1"/>
    <xf numFmtId="0" fontId="11" fillId="0" borderId="0" xfId="0" applyFont="1" applyProtection="1">
      <protection locked="0"/>
    </xf>
    <xf numFmtId="0" fontId="38" fillId="0" borderId="0" xfId="1" applyFont="1" applyProtection="1">
      <protection locked="0"/>
    </xf>
    <xf numFmtId="0" fontId="40" fillId="0" borderId="0" xfId="0" applyFont="1" applyProtection="1">
      <protection locked="0"/>
    </xf>
    <xf numFmtId="0" fontId="38" fillId="0" borderId="0" xfId="1" applyFont="1" applyAlignment="1" applyProtection="1">
      <alignment wrapText="1"/>
      <protection locked="0"/>
    </xf>
    <xf numFmtId="0" fontId="41" fillId="0" borderId="0" xfId="1" applyFont="1" applyAlignment="1" applyProtection="1">
      <alignment horizontal="center" wrapText="1"/>
      <protection locked="0"/>
    </xf>
    <xf numFmtId="0" fontId="29" fillId="0" borderId="0" xfId="0" applyFont="1" applyProtection="1">
      <protection locked="0"/>
    </xf>
    <xf numFmtId="4" fontId="3" fillId="3" borderId="33" xfId="1" applyNumberFormat="1" applyFont="1" applyFill="1" applyBorder="1" applyAlignment="1" applyProtection="1">
      <alignment horizontal="left" vertical="top" wrapText="1"/>
      <protection locked="0"/>
    </xf>
    <xf numFmtId="0" fontId="2" fillId="3" borderId="33" xfId="1" applyFont="1" applyFill="1" applyBorder="1" applyAlignment="1" applyProtection="1">
      <alignment horizontal="left" vertical="top" wrapText="1"/>
      <protection locked="0"/>
    </xf>
    <xf numFmtId="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16" fillId="0" borderId="0" xfId="2" applyFill="1" applyBorder="1" applyAlignment="1">
      <alignment horizontal="left" vertical="center"/>
    </xf>
    <xf numFmtId="0" fontId="3" fillId="0" borderId="45" xfId="1" applyFont="1" applyBorder="1" applyAlignment="1" applyProtection="1">
      <alignment vertical="top" wrapText="1"/>
      <protection locked="0"/>
    </xf>
    <xf numFmtId="0" fontId="2" fillId="5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0" fillId="0" borderId="26" xfId="0" applyBorder="1"/>
    <xf numFmtId="0" fontId="2" fillId="0" borderId="33" xfId="1" applyFont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6" fillId="0" borderId="16" xfId="2" applyBorder="1"/>
    <xf numFmtId="0" fontId="0" fillId="0" borderId="16" xfId="0" applyBorder="1"/>
    <xf numFmtId="0" fontId="42" fillId="0" borderId="17" xfId="0" applyFont="1" applyBorder="1"/>
    <xf numFmtId="0" fontId="42" fillId="0" borderId="27" xfId="0" applyFont="1" applyBorder="1"/>
    <xf numFmtId="0" fontId="15" fillId="0" borderId="0" xfId="0" applyFon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2" borderId="37" xfId="0" applyFont="1" applyFill="1" applyBorder="1" applyAlignment="1" applyProtection="1">
      <alignment horizontal="left" vertical="top" wrapText="1"/>
      <protection locked="0"/>
    </xf>
    <xf numFmtId="0" fontId="3" fillId="2" borderId="38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right" vertical="center"/>
      <protection locked="0"/>
    </xf>
    <xf numFmtId="0" fontId="3" fillId="0" borderId="3" xfId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4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3" fillId="2" borderId="2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 vertical="top" wrapText="1"/>
    </xf>
    <xf numFmtId="0" fontId="2" fillId="0" borderId="0" xfId="4" applyFont="1" applyAlignment="1" applyProtection="1">
      <alignment horizontal="left" vertical="top" wrapText="1"/>
      <protection locked="0"/>
    </xf>
    <xf numFmtId="0" fontId="2" fillId="0" borderId="37" xfId="0" applyFont="1" applyBorder="1" applyAlignment="1">
      <alignment horizontal="left" vertical="top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1" fillId="0" borderId="34" xfId="0" applyFont="1" applyBorder="1" applyAlignment="1" applyProtection="1">
      <alignment horizontal="right" vertical="center"/>
      <protection locked="0"/>
    </xf>
    <xf numFmtId="0" fontId="1" fillId="0" borderId="35" xfId="0" applyFont="1" applyBorder="1" applyAlignment="1" applyProtection="1">
      <alignment horizontal="right" vertical="center"/>
      <protection locked="0"/>
    </xf>
    <xf numFmtId="0" fontId="1" fillId="0" borderId="36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left" vertical="top" wrapText="1"/>
    </xf>
    <xf numFmtId="0" fontId="2" fillId="0" borderId="0" xfId="6" applyFont="1" applyAlignment="1" applyProtection="1">
      <alignment horizontal="left" vertical="top" wrapText="1"/>
      <protection locked="0"/>
    </xf>
    <xf numFmtId="0" fontId="2" fillId="0" borderId="0" xfId="8" applyFont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8" borderId="3" xfId="1" applyFont="1" applyFill="1" applyBorder="1" applyAlignment="1">
      <alignment horizontal="center" vertical="center" wrapText="1"/>
    </xf>
    <xf numFmtId="0" fontId="3" fillId="8" borderId="33" xfId="1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4" fillId="0" borderId="0" xfId="0" applyFont="1" applyAlignment="1" applyProtection="1">
      <alignment horizontal="left" vertical="top" wrapText="1"/>
      <protection locked="0"/>
    </xf>
  </cellXfs>
  <cellStyles count="9">
    <cellStyle name="Excel Built-in Normal" xfId="4" xr:uid="{00000000-0005-0000-0000-000000000000}"/>
    <cellStyle name="Excel Built-in Normal 1" xfId="6" xr:uid="{00000000-0005-0000-0000-000001000000}"/>
    <cellStyle name="Excel_BuiltIn_20% - akcent 1" xfId="3" xr:uid="{00000000-0005-0000-0000-000002000000}"/>
    <cellStyle name="Hiperłącze" xfId="2" builtinId="8"/>
    <cellStyle name="Normalny" xfId="0" builtinId="0"/>
    <cellStyle name="Normalny 2" xfId="1" xr:uid="{00000000-0005-0000-0000-000005000000}"/>
    <cellStyle name="Normalny 3" xfId="7" xr:uid="{00000000-0005-0000-0000-000006000000}"/>
    <cellStyle name="Normalny 4" xfId="5" xr:uid="{00000000-0005-0000-0000-000007000000}"/>
    <cellStyle name="Tekst objaśnienia" xfId="8" builtinId="53"/>
  </cellStyles>
  <dxfs count="0"/>
  <tableStyles count="0" defaultTableStyle="TableStyleMedium2" defaultPivotStyle="PivotStyleLight16"/>
  <colors>
    <mruColors>
      <color rgb="FFFF33CC"/>
      <color rgb="FFCCFFCC"/>
      <color rgb="FFFFFF99"/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6765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6765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479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479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22"/>
  <sheetViews>
    <sheetView tabSelected="1" topLeftCell="A2" workbookViewId="0">
      <selection activeCell="A23" sqref="A23"/>
    </sheetView>
  </sheetViews>
  <sheetFormatPr defaultRowHeight="15"/>
  <cols>
    <col min="1" max="1" width="11.28515625" customWidth="1"/>
    <col min="3" max="3" width="38.42578125" customWidth="1"/>
  </cols>
  <sheetData>
    <row r="1" spans="1:3" ht="15.75" hidden="1" thickBot="1"/>
    <row r="2" spans="1:3" s="30" customFormat="1" ht="34.5" customHeight="1">
      <c r="A2" s="248" t="s">
        <v>36</v>
      </c>
      <c r="B2" s="246" t="s">
        <v>35</v>
      </c>
      <c r="C2" s="246" t="s">
        <v>34</v>
      </c>
    </row>
    <row r="3" spans="1:3" ht="38.25" customHeight="1" thickBot="1">
      <c r="A3" s="249"/>
      <c r="B3" s="247"/>
      <c r="C3" s="247"/>
    </row>
    <row r="4" spans="1:3">
      <c r="A4" s="64" t="str">
        <f>HYPERLINK("#'Część 01'!A1","przejdz do")</f>
        <v>przejdz do</v>
      </c>
      <c r="B4" s="32" t="str">
        <f ca="1">'Część 01'!$A$4</f>
        <v>Część 01</v>
      </c>
      <c r="C4" s="63" t="str">
        <f>'Część 01'!$A$5</f>
        <v>Odczynniki do analiz rutynowych</v>
      </c>
    </row>
    <row r="5" spans="1:3">
      <c r="A5" s="64" t="str">
        <f>HYPERLINK("#'Część 02'!A1","przejdz do")</f>
        <v>przejdz do</v>
      </c>
      <c r="B5" s="32" t="str">
        <f ca="1">'Część 02'!$A$4</f>
        <v>Część 02</v>
      </c>
      <c r="C5" s="63" t="str">
        <f>'Część 02'!$A$5</f>
        <v>Odczynniki do analiz instrumentalnych</v>
      </c>
    </row>
    <row r="6" spans="1:3">
      <c r="A6" s="64" t="str">
        <f>HYPERLINK("#'Część 03'!A1","przejdz do")</f>
        <v>przejdz do</v>
      </c>
      <c r="B6" s="32" t="str">
        <f ca="1">'Część 03'!$A$4</f>
        <v>Część 03</v>
      </c>
      <c r="C6" s="63" t="str">
        <f>'Część 03'!$A$5</f>
        <v>Odczynniki i wzorce do chromatografii</v>
      </c>
    </row>
    <row r="7" spans="1:3">
      <c r="A7" s="64" t="str">
        <f>HYPERLINK("#'Część 04'!A1","przejdz do")</f>
        <v>przejdz do</v>
      </c>
      <c r="B7" s="32" t="str">
        <f ca="1">'Część 04'!$A$4</f>
        <v>Część 04</v>
      </c>
      <c r="C7" s="63" t="str">
        <f>'Część 04'!$A$5</f>
        <v>Filtry membranowe, sterylne</v>
      </c>
    </row>
    <row r="8" spans="1:3">
      <c r="A8" s="64" t="str">
        <f>HYPERLINK("#'Część 05'!A1","przejdz do")</f>
        <v>przejdz do</v>
      </c>
      <c r="B8" s="32" t="str">
        <f ca="1">'Część 05'!$A$4</f>
        <v>Część 05</v>
      </c>
      <c r="C8" s="63" t="str">
        <f>'Część 05'!$A$5</f>
        <v xml:space="preserve">Filtry membranowe celulozowo-estrowe </v>
      </c>
    </row>
    <row r="9" spans="1:3">
      <c r="A9" s="64" t="str">
        <f>HYPERLINK("#'Część 05'!A1","przejdz do")</f>
        <v>przejdz do</v>
      </c>
      <c r="B9" s="32" t="str">
        <f ca="1">'Część 06'!$A$4</f>
        <v>Część 06</v>
      </c>
      <c r="C9" s="63" t="str">
        <f>'Część 06'!$A$5</f>
        <v>Wzorce do IPC</v>
      </c>
    </row>
    <row r="10" spans="1:3">
      <c r="A10" s="64" t="str">
        <f>HYPERLINK("#'Część 07'!A1","przejdz do")</f>
        <v>przejdz do</v>
      </c>
      <c r="B10" s="243" t="str">
        <f ca="1">'Część 07'!$A$4</f>
        <v>Część 07</v>
      </c>
      <c r="C10" s="244" t="str">
        <f>'Część 07'!$A$5</f>
        <v>Wzorce do IC kontrolne</v>
      </c>
    </row>
    <row r="11" spans="1:3">
      <c r="A11" s="64" t="str">
        <f>HYPERLINK("#'Część 08'!A1","przejdz do")</f>
        <v>przejdz do</v>
      </c>
      <c r="B11" s="32" t="str">
        <f ca="1">'Część 08'!$A$4</f>
        <v>Część 08</v>
      </c>
      <c r="C11" s="63" t="str">
        <f>'Część 08'!$A$5</f>
        <v>Wzorce do mikotoksyn oraz witaminy A</v>
      </c>
    </row>
    <row r="12" spans="1:3">
      <c r="A12" s="64" t="str">
        <f>HYPERLINK("#'Część 09'!A1","przejdz do")</f>
        <v>przejdz do</v>
      </c>
      <c r="B12" s="243" t="str">
        <f ca="1">'Część 09'!$A$4</f>
        <v>Część 09</v>
      </c>
      <c r="C12" s="244" t="str">
        <f>'Część 09'!$A$5</f>
        <v xml:space="preserve">Materiały referencyjne i wzorce </v>
      </c>
    </row>
    <row r="13" spans="1:3">
      <c r="A13" s="64" t="str">
        <f>HYPERLINK("#'Część 10'!A1","przejdz do")</f>
        <v>przejdz do</v>
      </c>
      <c r="B13" s="243" t="str">
        <f ca="1">'Część 10'!$A$4</f>
        <v>Część 10</v>
      </c>
      <c r="C13" s="244" t="str">
        <f>'Część 10'!$A$5</f>
        <v>Materiały referencyjne do HPLC</v>
      </c>
    </row>
    <row r="14" spans="1:3">
      <c r="A14" s="64" t="str">
        <f>HYPERLINK("#'Część 11'!A1","przejdz do")</f>
        <v>przejdz do</v>
      </c>
      <c r="B14" s="32" t="str">
        <f ca="1">'Część 11'!$A$4</f>
        <v>Część 11</v>
      </c>
      <c r="C14" s="63" t="str">
        <f>'Część 11'!$A$5</f>
        <v>Scyntylator</v>
      </c>
    </row>
    <row r="15" spans="1:3">
      <c r="A15" s="64" t="str">
        <f>HYPERLINK("#'Część 12'!A1","przejdz do")</f>
        <v>przejdz do</v>
      </c>
      <c r="B15" s="32" t="str">
        <f ca="1">'Część 12'!$A$4</f>
        <v>Część 12</v>
      </c>
      <c r="C15" s="63" t="str">
        <f>'Część 12'!$A$5</f>
        <v>Rozpuszczalniki do HPLC</v>
      </c>
    </row>
    <row r="16" spans="1:3">
      <c r="A16" s="64" t="str">
        <f>HYPERLINK("#'Część 13'!A1","przejdz do")</f>
        <v>przejdz do</v>
      </c>
      <c r="B16" s="32" t="str">
        <f ca="1">'Część 13'!$A$4</f>
        <v>Część 13</v>
      </c>
      <c r="C16" s="63" t="str">
        <f>'Część 13'!$A$5</f>
        <v>Kolumienki do mikotoksyn</v>
      </c>
    </row>
    <row r="17" spans="1:3">
      <c r="A17" s="64" t="str">
        <f>HYPERLINK("#'Część 14'!A1","przejdz do")</f>
        <v>przejdz do</v>
      </c>
      <c r="B17" s="32" t="str">
        <f ca="1">'Część 14'!$A$4</f>
        <v>Część 14</v>
      </c>
      <c r="C17" s="63" t="str">
        <f>'Część 14'!$A$5</f>
        <v>Kolumienki SPE</v>
      </c>
    </row>
    <row r="18" spans="1:3">
      <c r="A18" s="64" t="str">
        <f>HYPERLINK("#'Część 15'!A1","przejdz do")</f>
        <v>przejdz do</v>
      </c>
      <c r="B18" s="32" t="str">
        <f ca="1">'Część 15'!$A$4</f>
        <v>Część 15</v>
      </c>
      <c r="C18" s="63" t="str">
        <f>'Część 15'!$A$5</f>
        <v>Wzorce do analiz instrumentalnych</v>
      </c>
    </row>
    <row r="19" spans="1:3">
      <c r="A19" s="64" t="str">
        <f>HYPERLINK("#'Część 16'!A1","przejdz do")</f>
        <v>przejdz do</v>
      </c>
      <c r="B19" s="32" t="str">
        <f ca="1">'Część 16'!$A$4</f>
        <v>Część 16</v>
      </c>
      <c r="C19" s="63" t="str">
        <f>'Część 16'!$A$5</f>
        <v>Wzorzec jonów chlorkowych Cl-</v>
      </c>
    </row>
    <row r="20" spans="1:3">
      <c r="A20" s="64" t="str">
        <f>HYPERLINK("#'Część 17'!A1","przejdz do")</f>
        <v>przejdz do</v>
      </c>
      <c r="B20" s="243" t="str">
        <f ca="1">'Część 17'!$A$4</f>
        <v>Część 17</v>
      </c>
      <c r="C20" s="244" t="str">
        <f>'Część 17'!$A$5</f>
        <v>Wzorce do spektrofotometrii</v>
      </c>
    </row>
    <row r="21" spans="1:3">
      <c r="A21" s="64" t="str">
        <f>HYPERLINK("#'Część 18'!A1","przejdz do")</f>
        <v>przejdz do</v>
      </c>
      <c r="B21" s="32" t="str">
        <f ca="1">'Część 18'!$A$4</f>
        <v>Część 18</v>
      </c>
      <c r="C21" s="63" t="str">
        <f>'Część 18'!$A$5</f>
        <v>Wzorce do przewodnictwa</v>
      </c>
    </row>
    <row r="22" spans="1:3" ht="15.75" thickBot="1">
      <c r="A22" s="241" t="str">
        <f>HYPERLINK("#'Część 19'!A1","przejdz do")</f>
        <v>przejdz do</v>
      </c>
      <c r="B22" s="242" t="str">
        <f ca="1">'Część 19'!$A$4</f>
        <v>Część 19</v>
      </c>
      <c r="C22" s="234" t="str">
        <f>'Część 19'!$A$5</f>
        <v>Sodu wodoroselenin</v>
      </c>
    </row>
  </sheetData>
  <autoFilter ref="A2:C22" xr:uid="{00000000-0009-0000-0000-000000000000}"/>
  <mergeCells count="3">
    <mergeCell ref="B2:B3"/>
    <mergeCell ref="A2:A3"/>
    <mergeCell ref="C2:C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:J81"/>
  <sheetViews>
    <sheetView workbookViewId="0">
      <selection activeCell="C18" sqref="C18"/>
    </sheetView>
  </sheetViews>
  <sheetFormatPr defaultRowHeight="15"/>
  <cols>
    <col min="1" max="1" width="5.85546875" customWidth="1"/>
    <col min="2" max="2" width="5.5703125" style="31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7109375" customWidth="1"/>
    <col min="9" max="9" width="15.42578125" customWidth="1"/>
    <col min="10" max="10" width="16.140625" customWidth="1"/>
  </cols>
  <sheetData>
    <row r="1" spans="1:10" s="2" customFormat="1" ht="12.75">
      <c r="B1" s="19"/>
      <c r="C1" s="2" t="str">
        <f>'Część 01'!$C$1</f>
        <v>AGZ.272.7.2024</v>
      </c>
      <c r="D1" s="5"/>
      <c r="E1" s="5"/>
      <c r="F1" s="5"/>
      <c r="G1" s="245" t="s">
        <v>572</v>
      </c>
    </row>
    <row r="2" spans="1:10" s="2" customFormat="1" ht="12.75">
      <c r="B2" s="143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2" t="str">
        <f ca="1">MID(CELL("nazwa_pliku",A1),FIND("]",CELL("nazwa_pliku",A1),1)+1,100)</f>
        <v>Część 09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s="2" customFormat="1" ht="12.75">
      <c r="A5" s="263" t="s">
        <v>230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4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74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64"/>
      <c r="C9" s="276"/>
      <c r="D9" s="270"/>
      <c r="E9" s="260"/>
      <c r="F9" s="260"/>
      <c r="G9" s="270"/>
      <c r="H9" s="270"/>
      <c r="I9" s="273"/>
      <c r="J9" s="273"/>
    </row>
    <row r="10" spans="1:10" s="144" customFormat="1" ht="101.25" customHeight="1">
      <c r="B10" s="145" t="s">
        <v>18</v>
      </c>
      <c r="C10" s="146" t="s">
        <v>231</v>
      </c>
      <c r="D10" s="147" t="s">
        <v>232</v>
      </c>
      <c r="E10" s="105"/>
      <c r="F10" s="105"/>
      <c r="G10" s="74" t="s">
        <v>233</v>
      </c>
      <c r="H10" s="98">
        <v>1</v>
      </c>
      <c r="I10" s="102"/>
      <c r="J10" s="103">
        <f t="shared" ref="J10:J58" si="0">H10*I10</f>
        <v>0</v>
      </c>
    </row>
    <row r="11" spans="1:10" s="144" customFormat="1" ht="98.25" customHeight="1">
      <c r="B11" s="145" t="s">
        <v>19</v>
      </c>
      <c r="C11" s="146" t="s">
        <v>234</v>
      </c>
      <c r="D11" s="147" t="s">
        <v>235</v>
      </c>
      <c r="E11" s="105"/>
      <c r="F11" s="105"/>
      <c r="G11" s="74" t="s">
        <v>236</v>
      </c>
      <c r="H11" s="98">
        <v>1</v>
      </c>
      <c r="I11" s="102"/>
      <c r="J11" s="103">
        <f t="shared" si="0"/>
        <v>0</v>
      </c>
    </row>
    <row r="12" spans="1:10" s="144" customFormat="1" ht="100.5" customHeight="1">
      <c r="B12" s="145" t="s">
        <v>20</v>
      </c>
      <c r="C12" s="146" t="s">
        <v>237</v>
      </c>
      <c r="D12" s="147" t="s">
        <v>574</v>
      </c>
      <c r="E12" s="105"/>
      <c r="F12" s="105"/>
      <c r="G12" s="74" t="s">
        <v>238</v>
      </c>
      <c r="H12" s="98">
        <v>1</v>
      </c>
      <c r="I12" s="102"/>
      <c r="J12" s="103">
        <f t="shared" si="0"/>
        <v>0</v>
      </c>
    </row>
    <row r="13" spans="1:10" s="144" customFormat="1" ht="97.5" customHeight="1">
      <c r="B13" s="145" t="s">
        <v>21</v>
      </c>
      <c r="C13" s="146" t="s">
        <v>239</v>
      </c>
      <c r="D13" s="147" t="s">
        <v>240</v>
      </c>
      <c r="E13" s="105"/>
      <c r="F13" s="105"/>
      <c r="G13" s="74" t="s">
        <v>238</v>
      </c>
      <c r="H13" s="98">
        <v>2</v>
      </c>
      <c r="I13" s="102"/>
      <c r="J13" s="103">
        <f t="shared" si="0"/>
        <v>0</v>
      </c>
    </row>
    <row r="14" spans="1:10" s="2" customFormat="1" ht="99.75" customHeight="1">
      <c r="B14" s="145" t="s">
        <v>22</v>
      </c>
      <c r="C14" s="148" t="s">
        <v>241</v>
      </c>
      <c r="D14" s="149" t="s">
        <v>242</v>
      </c>
      <c r="E14" s="105"/>
      <c r="F14" s="105"/>
      <c r="G14" s="74" t="s">
        <v>243</v>
      </c>
      <c r="H14" s="98">
        <v>1</v>
      </c>
      <c r="I14" s="102"/>
      <c r="J14" s="103">
        <f t="shared" si="0"/>
        <v>0</v>
      </c>
    </row>
    <row r="15" spans="1:10" s="144" customFormat="1" ht="99.75" customHeight="1">
      <c r="B15" s="145" t="s">
        <v>23</v>
      </c>
      <c r="C15" s="148" t="s">
        <v>241</v>
      </c>
      <c r="D15" s="149" t="s">
        <v>242</v>
      </c>
      <c r="E15" s="105"/>
      <c r="F15" s="105"/>
      <c r="G15" s="74" t="s">
        <v>243</v>
      </c>
      <c r="H15" s="98">
        <v>1</v>
      </c>
      <c r="I15" s="102"/>
      <c r="J15" s="103">
        <f t="shared" si="0"/>
        <v>0</v>
      </c>
    </row>
    <row r="16" spans="1:10" s="2" customFormat="1" ht="147.75" customHeight="1">
      <c r="A16" s="150"/>
      <c r="B16" s="145" t="s">
        <v>24</v>
      </c>
      <c r="C16" s="111" t="s">
        <v>244</v>
      </c>
      <c r="D16" s="151" t="s">
        <v>245</v>
      </c>
      <c r="E16" s="105"/>
      <c r="F16" s="105"/>
      <c r="G16" s="74" t="s">
        <v>246</v>
      </c>
      <c r="H16" s="98">
        <v>1</v>
      </c>
      <c r="I16" s="102"/>
      <c r="J16" s="103">
        <f t="shared" si="0"/>
        <v>0</v>
      </c>
    </row>
    <row r="17" spans="1:10" s="2" customFormat="1" ht="108.75" customHeight="1">
      <c r="B17" s="145" t="s">
        <v>26</v>
      </c>
      <c r="C17" s="152" t="s">
        <v>247</v>
      </c>
      <c r="D17" s="153" t="s">
        <v>248</v>
      </c>
      <c r="E17" s="105"/>
      <c r="F17" s="105"/>
      <c r="G17" s="74" t="s">
        <v>249</v>
      </c>
      <c r="H17" s="98">
        <v>1</v>
      </c>
      <c r="I17" s="102"/>
      <c r="J17" s="103">
        <f t="shared" si="0"/>
        <v>0</v>
      </c>
    </row>
    <row r="18" spans="1:10" s="2" customFormat="1" ht="108.75" customHeight="1">
      <c r="B18" s="145" t="s">
        <v>29</v>
      </c>
      <c r="C18" s="152" t="s">
        <v>250</v>
      </c>
      <c r="D18" s="153" t="s">
        <v>581</v>
      </c>
      <c r="E18" s="105"/>
      <c r="F18" s="105"/>
      <c r="G18" s="74" t="s">
        <v>251</v>
      </c>
      <c r="H18" s="98">
        <v>1</v>
      </c>
      <c r="I18" s="102"/>
      <c r="J18" s="103">
        <f t="shared" si="0"/>
        <v>0</v>
      </c>
    </row>
    <row r="19" spans="1:10" s="144" customFormat="1" ht="93.75" customHeight="1">
      <c r="A19" s="150"/>
      <c r="B19" s="145" t="s">
        <v>30</v>
      </c>
      <c r="C19" s="111" t="s">
        <v>252</v>
      </c>
      <c r="D19" s="154" t="s">
        <v>576</v>
      </c>
      <c r="E19" s="105"/>
      <c r="F19" s="105"/>
      <c r="G19" s="155" t="s">
        <v>253</v>
      </c>
      <c r="H19" s="133">
        <v>2</v>
      </c>
      <c r="I19" s="102"/>
      <c r="J19" s="103">
        <f t="shared" si="0"/>
        <v>0</v>
      </c>
    </row>
    <row r="20" spans="1:10" s="144" customFormat="1" ht="86.25" customHeight="1">
      <c r="A20" s="150"/>
      <c r="B20" s="145" t="s">
        <v>31</v>
      </c>
      <c r="C20" s="146" t="s">
        <v>254</v>
      </c>
      <c r="D20" s="156" t="s">
        <v>255</v>
      </c>
      <c r="E20" s="105"/>
      <c r="F20" s="105"/>
      <c r="G20" s="155" t="s">
        <v>256</v>
      </c>
      <c r="H20" s="133">
        <v>2</v>
      </c>
      <c r="I20" s="102"/>
      <c r="J20" s="103">
        <f t="shared" si="0"/>
        <v>0</v>
      </c>
    </row>
    <row r="21" spans="1:10" s="144" customFormat="1" ht="89.25" customHeight="1">
      <c r="B21" s="145" t="s">
        <v>37</v>
      </c>
      <c r="C21" s="146" t="s">
        <v>257</v>
      </c>
      <c r="D21" s="156" t="s">
        <v>258</v>
      </c>
      <c r="E21" s="105"/>
      <c r="F21" s="105"/>
      <c r="G21" s="155" t="s">
        <v>243</v>
      </c>
      <c r="H21" s="133">
        <v>1</v>
      </c>
      <c r="I21" s="102"/>
      <c r="J21" s="103">
        <f t="shared" si="0"/>
        <v>0</v>
      </c>
    </row>
    <row r="22" spans="1:10" s="144" customFormat="1" ht="100.5" customHeight="1">
      <c r="A22" s="150"/>
      <c r="B22" s="145" t="s">
        <v>38</v>
      </c>
      <c r="C22" s="146" t="s">
        <v>259</v>
      </c>
      <c r="D22" s="157" t="s">
        <v>577</v>
      </c>
      <c r="E22" s="105"/>
      <c r="F22" s="105"/>
      <c r="G22" s="74" t="s">
        <v>243</v>
      </c>
      <c r="H22" s="98">
        <v>1</v>
      </c>
      <c r="I22" s="102"/>
      <c r="J22" s="103">
        <f t="shared" si="0"/>
        <v>0</v>
      </c>
    </row>
    <row r="23" spans="1:10" s="2" customFormat="1" ht="89.25" customHeight="1">
      <c r="A23" s="150"/>
      <c r="B23" s="145" t="s">
        <v>39</v>
      </c>
      <c r="C23" s="146" t="s">
        <v>260</v>
      </c>
      <c r="D23" s="157" t="s">
        <v>261</v>
      </c>
      <c r="E23" s="105"/>
      <c r="F23" s="105"/>
      <c r="G23" s="74" t="s">
        <v>243</v>
      </c>
      <c r="H23" s="98">
        <v>1</v>
      </c>
      <c r="I23" s="102"/>
      <c r="J23" s="103">
        <f t="shared" si="0"/>
        <v>0</v>
      </c>
    </row>
    <row r="24" spans="1:10" s="2" customFormat="1" ht="83.25" customHeight="1">
      <c r="B24" s="145" t="s">
        <v>40</v>
      </c>
      <c r="C24" s="158" t="s">
        <v>262</v>
      </c>
      <c r="D24" s="159" t="s">
        <v>263</v>
      </c>
      <c r="E24" s="105"/>
      <c r="F24" s="105"/>
      <c r="G24" s="74" t="s">
        <v>264</v>
      </c>
      <c r="H24" s="98">
        <v>1</v>
      </c>
      <c r="I24" s="102"/>
      <c r="J24" s="103">
        <f t="shared" si="0"/>
        <v>0</v>
      </c>
    </row>
    <row r="25" spans="1:10" s="2" customFormat="1" ht="79.5" customHeight="1">
      <c r="B25" s="145" t="s">
        <v>41</v>
      </c>
      <c r="C25" s="158" t="s">
        <v>265</v>
      </c>
      <c r="D25" s="159" t="s">
        <v>266</v>
      </c>
      <c r="E25" s="105"/>
      <c r="F25" s="105"/>
      <c r="G25" s="74" t="s">
        <v>264</v>
      </c>
      <c r="H25" s="98">
        <v>1</v>
      </c>
      <c r="I25" s="102"/>
      <c r="J25" s="103">
        <f t="shared" si="0"/>
        <v>0</v>
      </c>
    </row>
    <row r="26" spans="1:10" s="2" customFormat="1" ht="92.25" customHeight="1">
      <c r="B26" s="145" t="s">
        <v>42</v>
      </c>
      <c r="C26" s="146" t="s">
        <v>267</v>
      </c>
      <c r="D26" s="160" t="s">
        <v>268</v>
      </c>
      <c r="E26" s="105"/>
      <c r="F26" s="105"/>
      <c r="G26" s="155" t="s">
        <v>269</v>
      </c>
      <c r="H26" s="133">
        <v>1</v>
      </c>
      <c r="I26" s="102"/>
      <c r="J26" s="103">
        <f t="shared" si="0"/>
        <v>0</v>
      </c>
    </row>
    <row r="27" spans="1:10" s="2" customFormat="1" ht="86.25" customHeight="1">
      <c r="B27" s="145" t="s">
        <v>43</v>
      </c>
      <c r="C27" s="152" t="s">
        <v>270</v>
      </c>
      <c r="D27" s="153" t="s">
        <v>271</v>
      </c>
      <c r="E27" s="105"/>
      <c r="F27" s="105"/>
      <c r="G27" s="74" t="s">
        <v>272</v>
      </c>
      <c r="H27" s="98">
        <v>3</v>
      </c>
      <c r="I27" s="102"/>
      <c r="J27" s="103">
        <f t="shared" si="0"/>
        <v>0</v>
      </c>
    </row>
    <row r="28" spans="1:10" s="2" customFormat="1" ht="94.5" customHeight="1">
      <c r="B28" s="145" t="s">
        <v>44</v>
      </c>
      <c r="C28" s="152" t="s">
        <v>273</v>
      </c>
      <c r="D28" s="153" t="s">
        <v>274</v>
      </c>
      <c r="E28" s="105"/>
      <c r="F28" s="105"/>
      <c r="G28" s="74" t="s">
        <v>275</v>
      </c>
      <c r="H28" s="98">
        <v>1</v>
      </c>
      <c r="I28" s="102"/>
      <c r="J28" s="103">
        <f t="shared" si="0"/>
        <v>0</v>
      </c>
    </row>
    <row r="29" spans="1:10" s="2" customFormat="1" ht="94.5" customHeight="1">
      <c r="B29" s="145" t="s">
        <v>45</v>
      </c>
      <c r="C29" s="148" t="s">
        <v>276</v>
      </c>
      <c r="D29" s="149" t="s">
        <v>277</v>
      </c>
      <c r="E29" s="105"/>
      <c r="F29" s="105"/>
      <c r="G29" s="74" t="s">
        <v>275</v>
      </c>
      <c r="H29" s="98">
        <v>1</v>
      </c>
      <c r="I29" s="102"/>
      <c r="J29" s="103">
        <f t="shared" si="0"/>
        <v>0</v>
      </c>
    </row>
    <row r="30" spans="1:10" s="2" customFormat="1" ht="86.25" customHeight="1">
      <c r="B30" s="145" t="s">
        <v>46</v>
      </c>
      <c r="C30" s="148" t="s">
        <v>278</v>
      </c>
      <c r="D30" s="161" t="s">
        <v>279</v>
      </c>
      <c r="E30" s="105"/>
      <c r="F30" s="105"/>
      <c r="G30" s="155" t="s">
        <v>243</v>
      </c>
      <c r="H30" s="98">
        <v>1</v>
      </c>
      <c r="I30" s="102"/>
      <c r="J30" s="103">
        <f t="shared" si="0"/>
        <v>0</v>
      </c>
    </row>
    <row r="31" spans="1:10" s="2" customFormat="1" ht="99.75" customHeight="1">
      <c r="B31" s="145" t="s">
        <v>47</v>
      </c>
      <c r="C31" s="148" t="s">
        <v>280</v>
      </c>
      <c r="D31" s="149" t="s">
        <v>281</v>
      </c>
      <c r="E31" s="105"/>
      <c r="F31" s="105"/>
      <c r="G31" s="74" t="s">
        <v>79</v>
      </c>
      <c r="H31" s="98">
        <v>1</v>
      </c>
      <c r="I31" s="102"/>
      <c r="J31" s="103">
        <f t="shared" si="0"/>
        <v>0</v>
      </c>
    </row>
    <row r="32" spans="1:10" s="2" customFormat="1" ht="96" customHeight="1">
      <c r="B32" s="145" t="s">
        <v>48</v>
      </c>
      <c r="C32" s="162" t="s">
        <v>282</v>
      </c>
      <c r="D32" s="93" t="s">
        <v>283</v>
      </c>
      <c r="E32" s="105"/>
      <c r="F32" s="105"/>
      <c r="G32" s="74" t="s">
        <v>284</v>
      </c>
      <c r="H32" s="98">
        <v>1</v>
      </c>
      <c r="I32" s="102"/>
      <c r="J32" s="103">
        <f t="shared" si="0"/>
        <v>0</v>
      </c>
    </row>
    <row r="33" spans="1:10" s="163" customFormat="1" ht="105" customHeight="1">
      <c r="A33" s="2"/>
      <c r="B33" s="145" t="s">
        <v>49</v>
      </c>
      <c r="C33" s="152" t="s">
        <v>285</v>
      </c>
      <c r="D33" s="153" t="s">
        <v>582</v>
      </c>
      <c r="E33" s="105"/>
      <c r="F33" s="105"/>
      <c r="G33" s="74" t="s">
        <v>251</v>
      </c>
      <c r="H33" s="98">
        <v>1</v>
      </c>
      <c r="I33" s="102"/>
      <c r="J33" s="103">
        <f t="shared" si="0"/>
        <v>0</v>
      </c>
    </row>
    <row r="34" spans="1:10" s="2" customFormat="1" ht="91.5" customHeight="1">
      <c r="B34" s="145" t="s">
        <v>50</v>
      </c>
      <c r="C34" s="146" t="s">
        <v>286</v>
      </c>
      <c r="D34" s="160" t="s">
        <v>287</v>
      </c>
      <c r="E34" s="105"/>
      <c r="F34" s="105"/>
      <c r="G34" s="155" t="s">
        <v>243</v>
      </c>
      <c r="H34" s="133">
        <v>1</v>
      </c>
      <c r="I34" s="102"/>
      <c r="J34" s="103">
        <f t="shared" si="0"/>
        <v>0</v>
      </c>
    </row>
    <row r="35" spans="1:10" s="2" customFormat="1" ht="92.25" customHeight="1">
      <c r="B35" s="145" t="s">
        <v>51</v>
      </c>
      <c r="C35" s="148" t="s">
        <v>288</v>
      </c>
      <c r="D35" s="161" t="s">
        <v>289</v>
      </c>
      <c r="E35" s="105"/>
      <c r="F35" s="105"/>
      <c r="G35" s="155" t="s">
        <v>243</v>
      </c>
      <c r="H35" s="98">
        <v>1</v>
      </c>
      <c r="I35" s="102"/>
      <c r="J35" s="103">
        <f t="shared" si="0"/>
        <v>0</v>
      </c>
    </row>
    <row r="36" spans="1:10" s="2" customFormat="1" ht="88.5" customHeight="1">
      <c r="B36" s="145" t="s">
        <v>52</v>
      </c>
      <c r="C36" s="148" t="s">
        <v>290</v>
      </c>
      <c r="D36" s="149" t="s">
        <v>291</v>
      </c>
      <c r="E36" s="105"/>
      <c r="F36" s="105"/>
      <c r="G36" s="74" t="s">
        <v>292</v>
      </c>
      <c r="H36" s="98">
        <v>1</v>
      </c>
      <c r="I36" s="102"/>
      <c r="J36" s="103">
        <f t="shared" si="0"/>
        <v>0</v>
      </c>
    </row>
    <row r="37" spans="1:10" ht="89.25" customHeight="1">
      <c r="A37" s="2"/>
      <c r="B37" s="145" t="s">
        <v>53</v>
      </c>
      <c r="C37" s="148" t="s">
        <v>293</v>
      </c>
      <c r="D37" s="161" t="s">
        <v>294</v>
      </c>
      <c r="E37" s="105"/>
      <c r="F37" s="105"/>
      <c r="G37" s="155" t="s">
        <v>243</v>
      </c>
      <c r="H37" s="98">
        <v>1</v>
      </c>
      <c r="I37" s="102"/>
      <c r="J37" s="103">
        <f t="shared" si="0"/>
        <v>0</v>
      </c>
    </row>
    <row r="38" spans="1:10" s="33" customFormat="1" ht="167.25" customHeight="1">
      <c r="A38" s="150"/>
      <c r="B38" s="145" t="s">
        <v>54</v>
      </c>
      <c r="C38" s="148" t="s">
        <v>295</v>
      </c>
      <c r="D38" s="149" t="s">
        <v>296</v>
      </c>
      <c r="E38" s="105"/>
      <c r="F38" s="105"/>
      <c r="G38" s="74" t="s">
        <v>297</v>
      </c>
      <c r="H38" s="98">
        <v>1</v>
      </c>
      <c r="I38" s="102"/>
      <c r="J38" s="103">
        <f t="shared" si="0"/>
        <v>0</v>
      </c>
    </row>
    <row r="39" spans="1:10" s="2" customFormat="1" ht="66.75" customHeight="1">
      <c r="A39" s="150"/>
      <c r="B39" s="145" t="s">
        <v>55</v>
      </c>
      <c r="C39" s="111" t="s">
        <v>298</v>
      </c>
      <c r="D39" s="154" t="s">
        <v>299</v>
      </c>
      <c r="E39" s="105"/>
      <c r="F39" s="105"/>
      <c r="G39" s="164" t="s">
        <v>300</v>
      </c>
      <c r="H39" s="133">
        <v>1</v>
      </c>
      <c r="I39" s="102"/>
      <c r="J39" s="103">
        <f t="shared" si="0"/>
        <v>0</v>
      </c>
    </row>
    <row r="40" spans="1:10" s="2" customFormat="1" ht="93" customHeight="1">
      <c r="A40" s="150"/>
      <c r="B40" s="145" t="s">
        <v>56</v>
      </c>
      <c r="C40" s="148" t="s">
        <v>301</v>
      </c>
      <c r="D40" s="149" t="s">
        <v>302</v>
      </c>
      <c r="E40" s="105"/>
      <c r="F40" s="105"/>
      <c r="G40" s="74" t="s">
        <v>243</v>
      </c>
      <c r="H40" s="98">
        <v>1</v>
      </c>
      <c r="I40" s="102"/>
      <c r="J40" s="103">
        <f t="shared" si="0"/>
        <v>0</v>
      </c>
    </row>
    <row r="41" spans="1:10" s="2" customFormat="1" ht="90.75" customHeight="1">
      <c r="A41" s="150"/>
      <c r="B41" s="145" t="s">
        <v>57</v>
      </c>
      <c r="C41" s="152" t="s">
        <v>303</v>
      </c>
      <c r="D41" s="153" t="s">
        <v>304</v>
      </c>
      <c r="E41" s="105"/>
      <c r="F41" s="105"/>
      <c r="G41" s="74" t="s">
        <v>305</v>
      </c>
      <c r="H41" s="98">
        <v>1</v>
      </c>
      <c r="I41" s="102"/>
      <c r="J41" s="103">
        <f t="shared" si="0"/>
        <v>0</v>
      </c>
    </row>
    <row r="42" spans="1:10" s="2" customFormat="1" ht="95.25" customHeight="1">
      <c r="A42" s="150"/>
      <c r="B42" s="145" t="s">
        <v>58</v>
      </c>
      <c r="C42" s="111" t="s">
        <v>307</v>
      </c>
      <c r="D42" s="165" t="s">
        <v>308</v>
      </c>
      <c r="E42" s="105"/>
      <c r="F42" s="105"/>
      <c r="G42" s="155" t="s">
        <v>253</v>
      </c>
      <c r="H42" s="133">
        <v>1</v>
      </c>
      <c r="I42" s="102"/>
      <c r="J42" s="103">
        <f t="shared" si="0"/>
        <v>0</v>
      </c>
    </row>
    <row r="43" spans="1:10" s="2" customFormat="1" ht="95.25" customHeight="1">
      <c r="A43" s="150"/>
      <c r="B43" s="145" t="s">
        <v>306</v>
      </c>
      <c r="C43" s="111" t="s">
        <v>310</v>
      </c>
      <c r="D43" s="165" t="s">
        <v>311</v>
      </c>
      <c r="E43" s="105"/>
      <c r="F43" s="105"/>
      <c r="G43" s="155" t="s">
        <v>256</v>
      </c>
      <c r="H43" s="133">
        <v>1</v>
      </c>
      <c r="I43" s="102"/>
      <c r="J43" s="103">
        <f t="shared" si="0"/>
        <v>0</v>
      </c>
    </row>
    <row r="44" spans="1:10" s="2" customFormat="1" ht="102" customHeight="1">
      <c r="A44" s="150"/>
      <c r="B44" s="145" t="s">
        <v>309</v>
      </c>
      <c r="C44" s="162" t="s">
        <v>313</v>
      </c>
      <c r="D44" s="93" t="s">
        <v>314</v>
      </c>
      <c r="E44" s="105"/>
      <c r="F44" s="105"/>
      <c r="G44" s="74" t="s">
        <v>315</v>
      </c>
      <c r="H44" s="98">
        <v>1</v>
      </c>
      <c r="I44" s="102"/>
      <c r="J44" s="103">
        <f t="shared" si="0"/>
        <v>0</v>
      </c>
    </row>
    <row r="45" spans="1:10" s="2" customFormat="1" ht="82.5" customHeight="1">
      <c r="A45" s="150"/>
      <c r="B45" s="145" t="s">
        <v>312</v>
      </c>
      <c r="C45" s="152" t="s">
        <v>317</v>
      </c>
      <c r="D45" s="153" t="s">
        <v>318</v>
      </c>
      <c r="E45" s="105"/>
      <c r="F45" s="105"/>
      <c r="G45" s="74" t="s">
        <v>243</v>
      </c>
      <c r="H45" s="98">
        <v>1</v>
      </c>
      <c r="I45" s="102"/>
      <c r="J45" s="103">
        <f t="shared" si="0"/>
        <v>0</v>
      </c>
    </row>
    <row r="46" spans="1:10" ht="82.5" customHeight="1">
      <c r="A46" s="150"/>
      <c r="B46" s="145" t="s">
        <v>316</v>
      </c>
      <c r="C46" s="152" t="s">
        <v>320</v>
      </c>
      <c r="D46" s="153" t="s">
        <v>321</v>
      </c>
      <c r="E46" s="105"/>
      <c r="F46" s="105"/>
      <c r="G46" s="74" t="s">
        <v>243</v>
      </c>
      <c r="H46" s="98">
        <v>1</v>
      </c>
      <c r="I46" s="102"/>
      <c r="J46" s="103">
        <f t="shared" si="0"/>
        <v>0</v>
      </c>
    </row>
    <row r="47" spans="1:10" ht="83.25" customHeight="1">
      <c r="A47" s="150"/>
      <c r="B47" s="145" t="s">
        <v>319</v>
      </c>
      <c r="C47" s="148" t="s">
        <v>322</v>
      </c>
      <c r="D47" s="149" t="s">
        <v>323</v>
      </c>
      <c r="E47" s="105"/>
      <c r="F47" s="105"/>
      <c r="G47" s="74" t="s">
        <v>324</v>
      </c>
      <c r="H47" s="98">
        <v>1</v>
      </c>
      <c r="I47" s="102"/>
      <c r="J47" s="103">
        <f t="shared" si="0"/>
        <v>0</v>
      </c>
    </row>
    <row r="48" spans="1:10" s="2" customFormat="1" ht="75" customHeight="1">
      <c r="A48" s="150"/>
      <c r="B48" s="145" t="s">
        <v>550</v>
      </c>
      <c r="C48" s="148" t="s">
        <v>327</v>
      </c>
      <c r="D48" s="149" t="s">
        <v>573</v>
      </c>
      <c r="E48" s="105"/>
      <c r="F48" s="105"/>
      <c r="G48" s="74" t="s">
        <v>328</v>
      </c>
      <c r="H48" s="98">
        <v>1</v>
      </c>
      <c r="I48" s="102"/>
      <c r="J48" s="103">
        <f t="shared" si="0"/>
        <v>0</v>
      </c>
    </row>
    <row r="49" spans="1:10" s="2" customFormat="1" ht="102.75" customHeight="1">
      <c r="A49" s="150"/>
      <c r="B49" s="145" t="s">
        <v>325</v>
      </c>
      <c r="C49" s="148" t="s">
        <v>330</v>
      </c>
      <c r="D49" s="161" t="s">
        <v>578</v>
      </c>
      <c r="E49" s="105"/>
      <c r="F49" s="105"/>
      <c r="G49" s="155" t="s">
        <v>243</v>
      </c>
      <c r="H49" s="98">
        <v>1</v>
      </c>
      <c r="I49" s="102"/>
      <c r="J49" s="103">
        <f t="shared" si="0"/>
        <v>0</v>
      </c>
    </row>
    <row r="50" spans="1:10" s="2" customFormat="1" ht="83.25" customHeight="1">
      <c r="A50" s="150"/>
      <c r="B50" s="145" t="s">
        <v>326</v>
      </c>
      <c r="C50" s="148" t="s">
        <v>332</v>
      </c>
      <c r="D50" s="149" t="s">
        <v>333</v>
      </c>
      <c r="E50" s="105"/>
      <c r="F50" s="105"/>
      <c r="G50" s="74" t="s">
        <v>292</v>
      </c>
      <c r="H50" s="98">
        <v>1</v>
      </c>
      <c r="I50" s="102"/>
      <c r="J50" s="103">
        <f t="shared" si="0"/>
        <v>0</v>
      </c>
    </row>
    <row r="51" spans="1:10" s="2" customFormat="1" ht="84.75" customHeight="1">
      <c r="A51" s="150"/>
      <c r="B51" s="145" t="s">
        <v>329</v>
      </c>
      <c r="C51" s="111" t="s">
        <v>335</v>
      </c>
      <c r="D51" s="165" t="s">
        <v>336</v>
      </c>
      <c r="E51" s="105"/>
      <c r="F51" s="105"/>
      <c r="G51" s="155" t="s">
        <v>269</v>
      </c>
      <c r="H51" s="133">
        <v>1</v>
      </c>
      <c r="I51" s="102"/>
      <c r="J51" s="103">
        <f t="shared" si="0"/>
        <v>0</v>
      </c>
    </row>
    <row r="52" spans="1:10" s="2" customFormat="1" ht="90" customHeight="1">
      <c r="A52" s="150"/>
      <c r="B52" s="145" t="s">
        <v>331</v>
      </c>
      <c r="C52" s="148" t="s">
        <v>338</v>
      </c>
      <c r="D52" s="149" t="s">
        <v>339</v>
      </c>
      <c r="E52" s="105"/>
      <c r="F52" s="105"/>
      <c r="G52" s="74" t="s">
        <v>340</v>
      </c>
      <c r="H52" s="98">
        <v>1</v>
      </c>
      <c r="I52" s="102"/>
      <c r="J52" s="103">
        <f t="shared" si="0"/>
        <v>0</v>
      </c>
    </row>
    <row r="53" spans="1:10" s="2" customFormat="1" ht="91.5" customHeight="1">
      <c r="A53" s="150"/>
      <c r="B53" s="145" t="s">
        <v>334</v>
      </c>
      <c r="C53" s="166" t="s">
        <v>342</v>
      </c>
      <c r="D53" s="167" t="s">
        <v>343</v>
      </c>
      <c r="E53" s="105"/>
      <c r="F53" s="105"/>
      <c r="G53" s="74" t="s">
        <v>236</v>
      </c>
      <c r="H53" s="98">
        <v>1</v>
      </c>
      <c r="I53" s="102"/>
      <c r="J53" s="103">
        <f t="shared" si="0"/>
        <v>0</v>
      </c>
    </row>
    <row r="54" spans="1:10" s="2" customFormat="1" ht="282" customHeight="1">
      <c r="A54" s="150"/>
      <c r="B54" s="145" t="s">
        <v>337</v>
      </c>
      <c r="C54" s="148" t="s">
        <v>345</v>
      </c>
      <c r="D54" s="149" t="s">
        <v>346</v>
      </c>
      <c r="E54" s="105"/>
      <c r="F54" s="105"/>
      <c r="G54" s="74" t="s">
        <v>347</v>
      </c>
      <c r="H54" s="98">
        <v>1</v>
      </c>
      <c r="I54" s="102"/>
      <c r="J54" s="103">
        <f t="shared" si="0"/>
        <v>0</v>
      </c>
    </row>
    <row r="55" spans="1:10" s="2" customFormat="1" ht="126.75" customHeight="1">
      <c r="A55" s="150"/>
      <c r="B55" s="145" t="s">
        <v>341</v>
      </c>
      <c r="C55" s="168" t="s">
        <v>349</v>
      </c>
      <c r="D55" s="93" t="s">
        <v>546</v>
      </c>
      <c r="E55" s="105"/>
      <c r="F55" s="105"/>
      <c r="G55" s="74" t="s">
        <v>350</v>
      </c>
      <c r="H55" s="98">
        <v>1</v>
      </c>
      <c r="I55" s="102"/>
      <c r="J55" s="103">
        <f t="shared" si="0"/>
        <v>0</v>
      </c>
    </row>
    <row r="56" spans="1:10" s="2" customFormat="1" ht="126.75" customHeight="1">
      <c r="A56" s="150"/>
      <c r="B56" s="145" t="s">
        <v>344</v>
      </c>
      <c r="C56" s="166" t="s">
        <v>352</v>
      </c>
      <c r="D56" s="167" t="s">
        <v>353</v>
      </c>
      <c r="E56" s="105"/>
      <c r="F56" s="105"/>
      <c r="G56" s="74" t="s">
        <v>61</v>
      </c>
      <c r="H56" s="98">
        <v>1</v>
      </c>
      <c r="I56" s="102"/>
      <c r="J56" s="103">
        <f t="shared" si="0"/>
        <v>0</v>
      </c>
    </row>
    <row r="57" spans="1:10" s="2" customFormat="1" ht="126.75" customHeight="1">
      <c r="A57" s="150"/>
      <c r="B57" s="145" t="s">
        <v>348</v>
      </c>
      <c r="C57" s="168" t="s">
        <v>354</v>
      </c>
      <c r="D57" s="93" t="s">
        <v>355</v>
      </c>
      <c r="E57" s="105"/>
      <c r="F57" s="105"/>
      <c r="G57" s="74" t="s">
        <v>356</v>
      </c>
      <c r="H57" s="98">
        <v>1</v>
      </c>
      <c r="I57" s="102"/>
      <c r="J57" s="103">
        <f t="shared" si="0"/>
        <v>0</v>
      </c>
    </row>
    <row r="58" spans="1:10" s="33" customFormat="1" ht="126.75" customHeight="1">
      <c r="A58" s="150"/>
      <c r="B58" s="145" t="s">
        <v>351</v>
      </c>
      <c r="C58" s="168" t="s">
        <v>357</v>
      </c>
      <c r="D58" s="93" t="s">
        <v>358</v>
      </c>
      <c r="E58" s="105"/>
      <c r="F58" s="105"/>
      <c r="G58" s="74" t="s">
        <v>350</v>
      </c>
      <c r="H58" s="98">
        <v>1</v>
      </c>
      <c r="I58" s="102"/>
      <c r="J58" s="103">
        <f t="shared" si="0"/>
        <v>0</v>
      </c>
    </row>
    <row r="59" spans="1:10" ht="13.5" customHeight="1">
      <c r="A59" s="2"/>
      <c r="B59" s="256" t="s">
        <v>0</v>
      </c>
      <c r="C59" s="280"/>
      <c r="D59" s="280"/>
      <c r="E59" s="280"/>
      <c r="F59" s="280"/>
      <c r="G59" s="280"/>
      <c r="H59" s="280"/>
      <c r="I59" s="280"/>
      <c r="J59" s="56">
        <f>SUM(J10:J58)</f>
        <v>0</v>
      </c>
    </row>
    <row r="60" spans="1:10" ht="44.25" customHeight="1">
      <c r="A60" s="2"/>
      <c r="B60" s="3" t="s">
        <v>1</v>
      </c>
      <c r="C60" s="250" t="s">
        <v>2</v>
      </c>
      <c r="D60" s="293"/>
      <c r="E60" s="293"/>
      <c r="F60" s="293"/>
      <c r="G60" s="293"/>
      <c r="H60" s="293"/>
      <c r="I60" s="293"/>
      <c r="J60" s="293"/>
    </row>
    <row r="61" spans="1:10" ht="54.75" customHeight="1">
      <c r="A61" s="2"/>
      <c r="B61" s="3" t="s">
        <v>3</v>
      </c>
      <c r="C61" s="252" t="s">
        <v>4</v>
      </c>
      <c r="D61" s="253"/>
      <c r="E61" s="253"/>
      <c r="F61" s="253"/>
      <c r="G61" s="253"/>
      <c r="H61" s="253"/>
      <c r="I61" s="253"/>
      <c r="J61" s="253"/>
    </row>
    <row r="62" spans="1:10" ht="69" customHeight="1">
      <c r="B62" s="3" t="s">
        <v>5</v>
      </c>
      <c r="C62" s="278" t="s">
        <v>359</v>
      </c>
      <c r="D62" s="253"/>
      <c r="E62" s="253"/>
      <c r="F62" s="253"/>
      <c r="G62" s="253"/>
      <c r="H62" s="253"/>
      <c r="I62" s="253"/>
      <c r="J62" s="253"/>
    </row>
    <row r="63" spans="1:10" ht="13.5" customHeight="1">
      <c r="A63" s="19"/>
    </row>
    <row r="64" spans="1:10" ht="15.75" customHeight="1">
      <c r="A64" s="20"/>
      <c r="B64" s="19" t="s">
        <v>25</v>
      </c>
      <c r="C64" s="4"/>
      <c r="D64" s="4"/>
      <c r="E64" s="4"/>
      <c r="F64" s="4"/>
      <c r="G64" s="4"/>
      <c r="H64" s="4"/>
      <c r="I64" s="4"/>
      <c r="J64" s="4"/>
    </row>
    <row r="65" spans="1:10" ht="15.75" customHeight="1">
      <c r="B65" s="20"/>
      <c r="C65" s="34"/>
      <c r="D65" s="21"/>
      <c r="E65" s="21"/>
      <c r="F65" s="21"/>
      <c r="G65" s="16"/>
      <c r="H65" s="16"/>
      <c r="I65" s="16"/>
      <c r="J65" s="34"/>
    </row>
    <row r="66" spans="1:10" s="33" customFormat="1" ht="61.5" customHeight="1">
      <c r="A66"/>
      <c r="B66" s="44" t="s">
        <v>18</v>
      </c>
      <c r="C66" s="255" t="s">
        <v>538</v>
      </c>
      <c r="D66" s="255"/>
      <c r="E66" s="255"/>
      <c r="F66" s="255"/>
      <c r="G66" s="255"/>
      <c r="H66" s="255"/>
      <c r="I66" s="255"/>
      <c r="J66" s="255"/>
    </row>
    <row r="67" spans="1:10" s="33" customFormat="1" ht="37.5" customHeight="1">
      <c r="A67"/>
      <c r="B67" s="44" t="s">
        <v>19</v>
      </c>
      <c r="C67" s="255" t="s">
        <v>360</v>
      </c>
      <c r="D67" s="255"/>
      <c r="E67" s="255"/>
      <c r="F67" s="255"/>
      <c r="G67" s="255"/>
      <c r="H67" s="255"/>
      <c r="I67" s="255"/>
      <c r="J67" s="255"/>
    </row>
    <row r="68" spans="1:10" s="33" customFormat="1" ht="15.75" customHeight="1">
      <c r="A68"/>
      <c r="B68" s="44" t="s">
        <v>21</v>
      </c>
      <c r="C68" s="62" t="s">
        <v>519</v>
      </c>
      <c r="D68" s="169"/>
      <c r="E68" s="170"/>
      <c r="F68" s="169"/>
      <c r="G68" s="169"/>
      <c r="H68" s="169"/>
      <c r="I68" s="169"/>
      <c r="J68" s="171"/>
    </row>
    <row r="69" spans="1:10" s="33" customFormat="1" ht="15.75" customHeight="1">
      <c r="A69"/>
      <c r="B69" s="44" t="s">
        <v>22</v>
      </c>
      <c r="C69" s="62" t="s">
        <v>539</v>
      </c>
      <c r="D69" s="169"/>
      <c r="E69" s="170"/>
      <c r="F69" s="169"/>
      <c r="G69" s="169"/>
      <c r="H69" s="169"/>
      <c r="I69" s="169"/>
      <c r="J69" s="171"/>
    </row>
    <row r="70" spans="1:10" s="33" customFormat="1" ht="15.75" customHeight="1">
      <c r="A70"/>
      <c r="B70" s="44" t="s">
        <v>23</v>
      </c>
      <c r="C70" s="169" t="s">
        <v>551</v>
      </c>
      <c r="D70" s="169"/>
      <c r="E70" s="170"/>
      <c r="F70" s="169"/>
      <c r="G70" s="169"/>
      <c r="H70" s="169"/>
      <c r="I70" s="169"/>
      <c r="J70" s="171"/>
    </row>
    <row r="71" spans="1:10" ht="40.5" customHeight="1">
      <c r="B71" s="44" t="s">
        <v>24</v>
      </c>
      <c r="C71" s="304" t="s">
        <v>361</v>
      </c>
      <c r="D71" s="304"/>
      <c r="E71" s="304"/>
      <c r="F71" s="304"/>
      <c r="G71" s="304"/>
      <c r="H71" s="304"/>
      <c r="I71" s="304"/>
      <c r="J71" s="304"/>
    </row>
    <row r="72" spans="1:10">
      <c r="B72" s="44" t="s">
        <v>26</v>
      </c>
      <c r="C72" s="144" t="s">
        <v>95</v>
      </c>
      <c r="D72" s="144"/>
      <c r="E72" s="170"/>
      <c r="F72" s="144"/>
      <c r="G72" s="144"/>
      <c r="H72" s="144"/>
      <c r="I72" s="144"/>
      <c r="J72" s="172"/>
    </row>
    <row r="73" spans="1:10" ht="17.25" customHeight="1">
      <c r="B73" s="44" t="s">
        <v>29</v>
      </c>
      <c r="C73" s="23" t="s">
        <v>27</v>
      </c>
      <c r="D73" s="36" t="s">
        <v>540</v>
      </c>
    </row>
    <row r="74" spans="1:10" ht="32.25" customHeight="1">
      <c r="A74" s="33"/>
      <c r="B74"/>
      <c r="C74" s="2"/>
      <c r="D74" s="255" t="s">
        <v>569</v>
      </c>
      <c r="E74" s="255"/>
      <c r="F74" s="255"/>
    </row>
    <row r="75" spans="1:10">
      <c r="A75" s="33"/>
      <c r="B75" s="44"/>
      <c r="C75" s="33"/>
      <c r="D75" s="33"/>
      <c r="E75" s="33"/>
      <c r="F75" s="33"/>
      <c r="G75" s="33"/>
      <c r="H75" s="33"/>
      <c r="I75" s="16"/>
      <c r="J75" s="34"/>
    </row>
    <row r="76" spans="1:10">
      <c r="A76" s="33"/>
      <c r="B76" s="44"/>
      <c r="C76" s="33"/>
      <c r="D76" s="33"/>
      <c r="E76" s="33"/>
      <c r="F76" s="33"/>
      <c r="G76" s="33"/>
      <c r="H76" s="33"/>
      <c r="I76" s="16"/>
      <c r="J76" s="34"/>
    </row>
    <row r="77" spans="1:10">
      <c r="A77" s="33"/>
      <c r="B77" s="44"/>
      <c r="C77" s="34"/>
      <c r="D77" s="21"/>
      <c r="E77" s="21"/>
      <c r="F77" s="21"/>
      <c r="G77" s="16"/>
      <c r="H77" s="16"/>
      <c r="I77" s="16"/>
      <c r="J77" s="34"/>
    </row>
    <row r="78" spans="1:10">
      <c r="B78" s="44"/>
      <c r="C78" s="34"/>
      <c r="D78" s="21"/>
      <c r="E78" s="21"/>
      <c r="F78" s="21"/>
      <c r="G78" s="16"/>
      <c r="H78" s="16"/>
      <c r="I78" s="16"/>
      <c r="J78" s="34"/>
    </row>
    <row r="79" spans="1:10">
      <c r="B79" s="173"/>
    </row>
    <row r="80" spans="1:10">
      <c r="B80" s="173"/>
    </row>
    <row r="81" spans="2:2">
      <c r="B81" s="173"/>
    </row>
  </sheetData>
  <autoFilter ref="A1:J62" xr:uid="{00000000-0009-0000-0000-000009000000}">
    <filterColumn colId="6" showButton="0"/>
    <filterColumn colId="7" showButton="0"/>
    <filterColumn colId="8" showButton="0"/>
  </autoFilter>
  <mergeCells count="21">
    <mergeCell ref="C60:J60"/>
    <mergeCell ref="C61:J61"/>
    <mergeCell ref="C62:J62"/>
    <mergeCell ref="C66:J66"/>
    <mergeCell ref="C67:J67"/>
    <mergeCell ref="D74:F74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B59:I59"/>
    <mergeCell ref="I7:I9"/>
    <mergeCell ref="J7:J9"/>
    <mergeCell ref="C71:J71"/>
  </mergeCells>
  <phoneticPr fontId="30" type="noConversion"/>
  <pageMargins left="0.7" right="0.7" top="0.75" bottom="0.75" header="0.3" footer="0.3"/>
  <pageSetup paperSize="9" scale="4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/>
  <dimension ref="A1:J38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303" t="s">
        <v>572</v>
      </c>
      <c r="H1" s="303"/>
      <c r="I1" s="303"/>
      <c r="J1" s="30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2" t="str">
        <f ca="1">MID(CELL("nazwa_pliku",A1),FIND("]",CELL("nazwa_pliku",A1),1)+1,100)</f>
        <v>Część 10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s="2" customFormat="1" ht="12.75">
      <c r="A5" s="263" t="s">
        <v>96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83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83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84"/>
      <c r="C9" s="276"/>
      <c r="D9" s="285"/>
      <c r="E9" s="287"/>
      <c r="F9" s="287"/>
      <c r="G9" s="285"/>
      <c r="H9" s="285"/>
      <c r="I9" s="286"/>
      <c r="J9" s="286"/>
    </row>
    <row r="10" spans="1:10" s="2" customFormat="1" ht="90.75" customHeight="1">
      <c r="B10" s="108" t="s">
        <v>18</v>
      </c>
      <c r="C10" s="134" t="s">
        <v>142</v>
      </c>
      <c r="D10" s="94" t="s">
        <v>570</v>
      </c>
      <c r="E10" s="11"/>
      <c r="F10" s="11"/>
      <c r="G10" s="13" t="s">
        <v>213</v>
      </c>
      <c r="H10" s="28">
        <v>1</v>
      </c>
      <c r="I10" s="13"/>
      <c r="J10" s="14">
        <f t="shared" ref="J10" si="0">H10*I10</f>
        <v>0</v>
      </c>
    </row>
    <row r="11" spans="1:10" s="2" customFormat="1" ht="66" customHeight="1">
      <c r="B11" s="108" t="s">
        <v>19</v>
      </c>
      <c r="C11" s="131" t="s">
        <v>149</v>
      </c>
      <c r="D11" s="94" t="s">
        <v>214</v>
      </c>
      <c r="E11" s="11"/>
      <c r="F11" s="11"/>
      <c r="G11" s="13" t="s">
        <v>148</v>
      </c>
      <c r="H11" s="117">
        <v>1</v>
      </c>
      <c r="I11" s="13"/>
      <c r="J11" s="14">
        <f t="shared" ref="J11:J19" si="1">H11*I11</f>
        <v>0</v>
      </c>
    </row>
    <row r="12" spans="1:10" s="2" customFormat="1" ht="66.75" customHeight="1">
      <c r="B12" s="108" t="s">
        <v>20</v>
      </c>
      <c r="C12" s="131" t="s">
        <v>226</v>
      </c>
      <c r="D12" s="94" t="s">
        <v>215</v>
      </c>
      <c r="E12" s="11"/>
      <c r="F12" s="11"/>
      <c r="G12" s="13" t="s">
        <v>147</v>
      </c>
      <c r="H12" s="117">
        <v>1</v>
      </c>
      <c r="I12" s="13"/>
      <c r="J12" s="14">
        <f t="shared" si="1"/>
        <v>0</v>
      </c>
    </row>
    <row r="13" spans="1:10" s="2" customFormat="1" ht="100.5" customHeight="1">
      <c r="B13" s="108" t="s">
        <v>21</v>
      </c>
      <c r="C13" s="204" t="s">
        <v>446</v>
      </c>
      <c r="D13" s="205" t="s">
        <v>447</v>
      </c>
      <c r="E13" s="11"/>
      <c r="F13" s="11"/>
      <c r="G13" s="13" t="s">
        <v>126</v>
      </c>
      <c r="H13" s="28">
        <v>1</v>
      </c>
      <c r="I13" s="13"/>
      <c r="J13" s="14">
        <f t="shared" ref="J13" si="2">H13*I13</f>
        <v>0</v>
      </c>
    </row>
    <row r="14" spans="1:10" s="2" customFormat="1" ht="111" customHeight="1">
      <c r="B14" s="108" t="s">
        <v>22</v>
      </c>
      <c r="C14" s="204" t="s">
        <v>446</v>
      </c>
      <c r="D14" s="205" t="s">
        <v>447</v>
      </c>
      <c r="E14" s="11"/>
      <c r="F14" s="11"/>
      <c r="G14" s="13" t="s">
        <v>126</v>
      </c>
      <c r="H14" s="28">
        <v>1</v>
      </c>
      <c r="I14" s="13"/>
      <c r="J14" s="14">
        <f t="shared" si="1"/>
        <v>0</v>
      </c>
    </row>
    <row r="15" spans="1:10" s="2" customFormat="1" ht="81" customHeight="1">
      <c r="B15" s="108" t="s">
        <v>23</v>
      </c>
      <c r="C15" s="39" t="s">
        <v>222</v>
      </c>
      <c r="D15" s="135" t="s">
        <v>181</v>
      </c>
      <c r="E15" s="11"/>
      <c r="F15" s="11"/>
      <c r="G15" s="13" t="s">
        <v>60</v>
      </c>
      <c r="H15" s="28">
        <v>1</v>
      </c>
      <c r="I15" s="13"/>
      <c r="J15" s="14">
        <f t="shared" si="1"/>
        <v>0</v>
      </c>
    </row>
    <row r="16" spans="1:10" s="2" customFormat="1" ht="153" customHeight="1">
      <c r="B16" s="108" t="s">
        <v>24</v>
      </c>
      <c r="C16" s="180" t="s">
        <v>520</v>
      </c>
      <c r="D16" s="203" t="s">
        <v>507</v>
      </c>
      <c r="E16" s="11"/>
      <c r="F16" s="11"/>
      <c r="G16" s="12" t="s">
        <v>441</v>
      </c>
      <c r="H16" s="117">
        <v>1</v>
      </c>
      <c r="I16" s="13"/>
      <c r="J16" s="14">
        <f t="shared" si="1"/>
        <v>0</v>
      </c>
    </row>
    <row r="17" spans="1:10" s="2" customFormat="1" ht="153" customHeight="1">
      <c r="B17" s="108" t="s">
        <v>26</v>
      </c>
      <c r="C17" s="180" t="s">
        <v>437</v>
      </c>
      <c r="D17" s="203" t="s">
        <v>438</v>
      </c>
      <c r="E17" s="11"/>
      <c r="F17" s="11"/>
      <c r="G17" s="12" t="s">
        <v>436</v>
      </c>
      <c r="H17" s="117">
        <v>1</v>
      </c>
      <c r="I17" s="13"/>
      <c r="J17" s="14">
        <f t="shared" si="1"/>
        <v>0</v>
      </c>
    </row>
    <row r="18" spans="1:10" s="2" customFormat="1" ht="153" customHeight="1">
      <c r="B18" s="108" t="s">
        <v>29</v>
      </c>
      <c r="C18" s="180" t="s">
        <v>439</v>
      </c>
      <c r="D18" s="203" t="s">
        <v>440</v>
      </c>
      <c r="E18" s="11"/>
      <c r="F18" s="11"/>
      <c r="G18" s="12" t="s">
        <v>97</v>
      </c>
      <c r="H18" s="117">
        <v>1</v>
      </c>
      <c r="I18" s="13"/>
      <c r="J18" s="14">
        <f t="shared" si="1"/>
        <v>0</v>
      </c>
    </row>
    <row r="19" spans="1:10" s="2" customFormat="1" ht="153" customHeight="1">
      <c r="B19" s="108" t="s">
        <v>30</v>
      </c>
      <c r="C19" s="180" t="s">
        <v>442</v>
      </c>
      <c r="D19" s="203" t="s">
        <v>443</v>
      </c>
      <c r="E19" s="11"/>
      <c r="F19" s="11"/>
      <c r="G19" s="12" t="s">
        <v>441</v>
      </c>
      <c r="H19" s="117">
        <v>1</v>
      </c>
      <c r="I19" s="13"/>
      <c r="J19" s="14">
        <f t="shared" si="1"/>
        <v>0</v>
      </c>
    </row>
    <row r="20" spans="1:10" s="33" customFormat="1" ht="11.25" customHeight="1">
      <c r="A20" s="19"/>
      <c r="B20" s="288" t="s">
        <v>0</v>
      </c>
      <c r="C20" s="289"/>
      <c r="D20" s="289"/>
      <c r="E20" s="289"/>
      <c r="F20" s="289"/>
      <c r="G20" s="289"/>
      <c r="H20" s="289"/>
      <c r="I20" s="289"/>
      <c r="J20" s="1">
        <f>SUM(J10:J19)</f>
        <v>0</v>
      </c>
    </row>
    <row r="21" spans="1:10" s="33" customFormat="1" ht="51" customHeight="1">
      <c r="A21" s="20"/>
      <c r="B21" s="3" t="s">
        <v>1</v>
      </c>
      <c r="C21" s="281" t="s">
        <v>2</v>
      </c>
      <c r="D21" s="282"/>
      <c r="E21" s="282"/>
      <c r="F21" s="282"/>
      <c r="G21" s="282"/>
      <c r="H21" s="282"/>
      <c r="I21" s="282"/>
      <c r="J21" s="282"/>
    </row>
    <row r="22" spans="1:10" ht="48.75" customHeight="1">
      <c r="A22" s="47"/>
      <c r="B22" s="3" t="s">
        <v>3</v>
      </c>
      <c r="C22" s="252" t="s">
        <v>4</v>
      </c>
      <c r="D22" s="253"/>
      <c r="E22" s="253"/>
      <c r="F22" s="253"/>
      <c r="G22" s="253"/>
      <c r="H22" s="253"/>
      <c r="I22" s="253"/>
      <c r="J22" s="253"/>
    </row>
    <row r="23" spans="1:10" ht="63.75" customHeight="1">
      <c r="A23" s="47"/>
      <c r="B23" s="3" t="s">
        <v>5</v>
      </c>
      <c r="C23" s="278" t="s">
        <v>132</v>
      </c>
      <c r="D23" s="253"/>
      <c r="E23" s="253"/>
      <c r="F23" s="253"/>
      <c r="G23" s="253"/>
      <c r="H23" s="253"/>
      <c r="I23" s="253"/>
      <c r="J23" s="253"/>
    </row>
    <row r="24" spans="1:10" ht="15" customHeight="1">
      <c r="A24" s="47"/>
    </row>
    <row r="25" spans="1:10" ht="13.5" customHeight="1">
      <c r="A25" s="47"/>
      <c r="B25" s="19" t="s">
        <v>25</v>
      </c>
      <c r="C25" s="4"/>
      <c r="D25" s="4"/>
      <c r="E25" s="4"/>
      <c r="F25" s="4"/>
      <c r="G25" s="4"/>
      <c r="H25" s="4"/>
      <c r="I25" s="4"/>
      <c r="J25" s="4"/>
    </row>
    <row r="26" spans="1:10" ht="10.5" customHeight="1">
      <c r="A26" s="47"/>
      <c r="B26" s="20"/>
      <c r="C26" s="34"/>
      <c r="D26" s="21"/>
      <c r="E26" s="21"/>
      <c r="F26" s="21"/>
      <c r="G26" s="16"/>
      <c r="H26" s="16"/>
      <c r="I26" s="16"/>
      <c r="J26" s="34"/>
    </row>
    <row r="27" spans="1:10" ht="55.5" customHeight="1">
      <c r="A27" s="47"/>
      <c r="B27" s="44" t="s">
        <v>18</v>
      </c>
      <c r="C27" s="305" t="s">
        <v>87</v>
      </c>
      <c r="D27" s="305"/>
      <c r="E27" s="305"/>
      <c r="F27" s="305"/>
      <c r="G27" s="305"/>
      <c r="H27" s="305"/>
      <c r="I27" s="77"/>
      <c r="J27" s="77"/>
    </row>
    <row r="28" spans="1:10" s="33" customFormat="1" ht="60.75" customHeight="1">
      <c r="A28" s="44"/>
      <c r="B28" s="44" t="s">
        <v>19</v>
      </c>
      <c r="C28" s="292" t="s">
        <v>579</v>
      </c>
      <c r="D28" s="292"/>
      <c r="E28" s="292"/>
      <c r="F28" s="292"/>
      <c r="G28" s="292"/>
      <c r="H28" s="87"/>
      <c r="I28" s="87"/>
      <c r="J28" s="87"/>
    </row>
    <row r="29" spans="1:10" s="33" customFormat="1" ht="15.75" customHeight="1">
      <c r="A29" s="44"/>
      <c r="B29" s="44" t="s">
        <v>20</v>
      </c>
      <c r="C29" s="292" t="s">
        <v>62</v>
      </c>
      <c r="D29" s="292"/>
      <c r="E29" s="292"/>
      <c r="F29" s="292"/>
      <c r="G29" s="292"/>
      <c r="H29" s="292"/>
      <c r="I29" s="292"/>
      <c r="J29" s="292"/>
    </row>
    <row r="30" spans="1:10" s="33" customFormat="1" ht="15.75" customHeight="1">
      <c r="A30" s="44"/>
      <c r="B30" s="44" t="s">
        <v>21</v>
      </c>
      <c r="C30" s="25" t="s">
        <v>32</v>
      </c>
      <c r="D30" s="22" t="s">
        <v>552</v>
      </c>
      <c r="E30"/>
      <c r="F30"/>
      <c r="G30"/>
      <c r="H30"/>
      <c r="I30"/>
      <c r="J30"/>
    </row>
    <row r="31" spans="1:10">
      <c r="A31" s="47"/>
      <c r="B31" s="44"/>
      <c r="C31" s="25"/>
      <c r="D31" s="22" t="s">
        <v>547</v>
      </c>
    </row>
    <row r="32" spans="1:10">
      <c r="A32" s="47"/>
      <c r="B32" s="44"/>
      <c r="C32" s="33"/>
      <c r="D32" s="33"/>
      <c r="E32" s="33"/>
      <c r="F32" s="33"/>
      <c r="G32" s="33"/>
      <c r="H32" s="33"/>
      <c r="I32" s="16"/>
      <c r="J32" s="34"/>
    </row>
    <row r="33" spans="1:10">
      <c r="A33" s="47"/>
      <c r="B33" s="44"/>
      <c r="C33" s="33"/>
      <c r="D33" s="33"/>
      <c r="E33" s="33"/>
      <c r="F33" s="33"/>
      <c r="G33" s="33"/>
      <c r="H33" s="33"/>
      <c r="I33" s="16"/>
      <c r="J33" s="34"/>
    </row>
    <row r="34" spans="1:10">
      <c r="B34" s="44"/>
      <c r="C34" s="34"/>
      <c r="D34" s="21"/>
      <c r="E34" s="21"/>
      <c r="F34" s="21"/>
      <c r="G34" s="16"/>
      <c r="H34" s="16"/>
      <c r="I34" s="16"/>
      <c r="J34" s="34"/>
    </row>
    <row r="35" spans="1:10">
      <c r="B35" s="44"/>
      <c r="C35" s="34"/>
      <c r="D35" s="21"/>
      <c r="E35" s="21"/>
      <c r="F35" s="21"/>
      <c r="G35" s="16"/>
      <c r="H35" s="16"/>
      <c r="I35" s="16"/>
      <c r="J35" s="34"/>
    </row>
    <row r="36" spans="1:10">
      <c r="B36" s="44"/>
    </row>
    <row r="37" spans="1:10">
      <c r="B37" s="44"/>
    </row>
    <row r="38" spans="1:10">
      <c r="B38" s="47"/>
    </row>
  </sheetData>
  <autoFilter ref="A3:J23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11:M26">
    <sortCondition ref="C11:C26"/>
  </sortState>
  <mergeCells count="21">
    <mergeCell ref="C29:J29"/>
    <mergeCell ref="C21:J21"/>
    <mergeCell ref="C23:J23"/>
    <mergeCell ref="C27:H27"/>
    <mergeCell ref="C22:J22"/>
    <mergeCell ref="C28:G28"/>
    <mergeCell ref="B20:I20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honeticPr fontId="30" type="noConversion"/>
  <pageMargins left="0.7" right="0.7" top="0.75" bottom="0.75" header="0.3" footer="0.3"/>
  <pageSetup paperSize="9" scale="4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22"/>
  <dimension ref="A1:J29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3" t="str">
        <f ca="1">MID(CELL("nazwa_pliku",A1),FIND("]",CELL("nazwa_pliku",A1),1)+1,100)</f>
        <v>Część 11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s="2" customFormat="1" ht="12.75">
      <c r="A5" s="263" t="s">
        <v>124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83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83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84"/>
      <c r="C9" s="276"/>
      <c r="D9" s="285"/>
      <c r="E9" s="287"/>
      <c r="F9" s="287"/>
      <c r="G9" s="285"/>
      <c r="H9" s="285"/>
      <c r="I9" s="286"/>
      <c r="J9" s="286"/>
    </row>
    <row r="10" spans="1:10" s="2" customFormat="1" ht="173.25" customHeight="1">
      <c r="B10" s="9" t="s">
        <v>18</v>
      </c>
      <c r="C10" s="27" t="s">
        <v>113</v>
      </c>
      <c r="D10" s="18" t="s">
        <v>119</v>
      </c>
      <c r="E10" s="11"/>
      <c r="F10" s="11"/>
      <c r="G10" s="12" t="s">
        <v>65</v>
      </c>
      <c r="H10" s="112">
        <v>2</v>
      </c>
      <c r="I10" s="13"/>
      <c r="J10" s="14">
        <f t="shared" ref="J10" si="0">H10*I10</f>
        <v>0</v>
      </c>
    </row>
    <row r="11" spans="1:10" s="2" customFormat="1" ht="147.75" customHeight="1">
      <c r="B11" s="139" t="s">
        <v>19</v>
      </c>
      <c r="C11" s="111" t="s">
        <v>141</v>
      </c>
      <c r="D11" s="93" t="s">
        <v>216</v>
      </c>
      <c r="E11" s="105"/>
      <c r="F11" s="105"/>
      <c r="G11" s="74" t="s">
        <v>65</v>
      </c>
      <c r="H11" s="133">
        <v>2</v>
      </c>
      <c r="I11" s="102"/>
      <c r="J11" s="103">
        <f t="shared" ref="J11" si="1">H11*I11</f>
        <v>0</v>
      </c>
    </row>
    <row r="12" spans="1:10" s="2" customFormat="1" ht="12.75">
      <c r="B12" s="288" t="s">
        <v>0</v>
      </c>
      <c r="C12" s="289"/>
      <c r="D12" s="289"/>
      <c r="E12" s="289"/>
      <c r="F12" s="289"/>
      <c r="G12" s="289"/>
      <c r="H12" s="289"/>
      <c r="I12" s="289"/>
      <c r="J12" s="1">
        <f>SUM(J10:J11)</f>
        <v>0</v>
      </c>
    </row>
    <row r="13" spans="1:10" s="2" customFormat="1" ht="45.75" customHeight="1">
      <c r="B13" s="3" t="s">
        <v>1</v>
      </c>
      <c r="C13" s="281" t="s">
        <v>2</v>
      </c>
      <c r="D13" s="282"/>
      <c r="E13" s="282"/>
      <c r="F13" s="282"/>
      <c r="G13" s="282"/>
      <c r="H13" s="282"/>
      <c r="I13" s="282"/>
      <c r="J13" s="282"/>
    </row>
    <row r="14" spans="1:10" s="2" customFormat="1" ht="45.75" customHeight="1">
      <c r="B14" s="3" t="s">
        <v>3</v>
      </c>
      <c r="C14" s="252" t="s">
        <v>4</v>
      </c>
      <c r="D14" s="253"/>
      <c r="E14" s="253"/>
      <c r="F14" s="253"/>
      <c r="G14" s="253"/>
      <c r="H14" s="253"/>
      <c r="I14" s="253"/>
      <c r="J14" s="253"/>
    </row>
    <row r="15" spans="1:10" s="2" customFormat="1" ht="81.75" customHeight="1">
      <c r="B15" s="3" t="s">
        <v>5</v>
      </c>
      <c r="C15" s="278" t="s">
        <v>131</v>
      </c>
      <c r="D15" s="253"/>
      <c r="E15" s="253"/>
      <c r="F15" s="253"/>
      <c r="G15" s="253"/>
      <c r="H15" s="253"/>
      <c r="I15" s="253"/>
      <c r="J15" s="253"/>
    </row>
    <row r="17" spans="1:10" s="33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3" customFormat="1" ht="11.25" customHeight="1">
      <c r="A18" s="19"/>
      <c r="B18" s="19"/>
      <c r="C18" s="4"/>
      <c r="D18" s="4"/>
      <c r="E18" s="4"/>
      <c r="F18" s="4"/>
      <c r="G18" s="4"/>
      <c r="H18" s="4"/>
      <c r="I18" s="4"/>
      <c r="J18" s="4"/>
    </row>
    <row r="19" spans="1:10" ht="34.5" customHeight="1">
      <c r="B19" s="44" t="s">
        <v>18</v>
      </c>
      <c r="C19" s="255" t="s">
        <v>101</v>
      </c>
      <c r="D19" s="255"/>
      <c r="E19" s="255"/>
      <c r="F19" s="255"/>
      <c r="G19" s="255"/>
      <c r="H19" s="255"/>
      <c r="I19" s="255"/>
      <c r="J19" s="255"/>
    </row>
    <row r="20" spans="1:10" ht="17.25" customHeight="1">
      <c r="B20" s="44" t="s">
        <v>19</v>
      </c>
      <c r="C20" s="255" t="s">
        <v>62</v>
      </c>
      <c r="D20" s="255"/>
      <c r="E20" s="255"/>
      <c r="F20" s="255"/>
      <c r="G20" s="255"/>
      <c r="H20" s="255"/>
      <c r="I20" s="255"/>
      <c r="J20" s="255"/>
    </row>
    <row r="21" spans="1:10" ht="25.5">
      <c r="B21" s="44" t="s">
        <v>20</v>
      </c>
      <c r="C21" s="36" t="s">
        <v>27</v>
      </c>
      <c r="D21" s="25" t="s">
        <v>28</v>
      </c>
    </row>
    <row r="22" spans="1:10" s="33" customFormat="1" ht="15.75" customHeight="1">
      <c r="B22" s="44"/>
      <c r="I22" s="16"/>
      <c r="J22" s="34"/>
    </row>
    <row r="23" spans="1:10" s="33" customFormat="1" ht="15.75" customHeight="1">
      <c r="B23" s="44"/>
      <c r="I23" s="16"/>
      <c r="J23" s="34"/>
    </row>
    <row r="24" spans="1:10" s="33" customFormat="1" ht="15.75" customHeight="1">
      <c r="B24" s="44"/>
      <c r="C24" s="34"/>
      <c r="D24" s="21"/>
      <c r="E24" s="21"/>
      <c r="F24" s="21"/>
      <c r="G24" s="16"/>
      <c r="H24" s="16"/>
      <c r="I24" s="16"/>
      <c r="J24" s="34"/>
    </row>
    <row r="25" spans="1:10" s="33" customFormat="1" ht="15.75" customHeight="1">
      <c r="B25" s="44"/>
      <c r="C25" s="34"/>
      <c r="D25" s="21"/>
      <c r="E25" s="21"/>
      <c r="F25" s="21"/>
      <c r="G25" s="16"/>
      <c r="H25" s="16"/>
      <c r="I25" s="16"/>
      <c r="J25" s="34"/>
    </row>
    <row r="26" spans="1:10">
      <c r="B26" s="44"/>
    </row>
    <row r="27" spans="1:10">
      <c r="B27" s="44"/>
    </row>
    <row r="28" spans="1:10">
      <c r="B28" s="44"/>
    </row>
    <row r="29" spans="1:10">
      <c r="B29" s="44"/>
    </row>
  </sheetData>
  <autoFilter ref="A3:J15" xr:uid="{00000000-0009-0000-0000-00000B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13:J13"/>
    <mergeCell ref="C15:J15"/>
    <mergeCell ref="C19:J19"/>
    <mergeCell ref="C20:J20"/>
    <mergeCell ref="C14:J14"/>
    <mergeCell ref="B12:I1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2"/>
  <dimension ref="A1:J33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2" t="str">
        <f ca="1">MID(CELL("nazwa_pliku",A1),FIND("]",CELL("nazwa_pliku",A1),1)+1,100)</f>
        <v>Część 12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s="2" customFormat="1" ht="12.75">
      <c r="A5" s="263" t="s">
        <v>400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07" t="s">
        <v>8</v>
      </c>
      <c r="C7" s="309" t="s">
        <v>9</v>
      </c>
      <c r="D7" s="259" t="s">
        <v>10</v>
      </c>
      <c r="E7" s="259" t="s">
        <v>11</v>
      </c>
      <c r="F7" s="271"/>
      <c r="G7" s="259" t="s">
        <v>12</v>
      </c>
      <c r="H7" s="311" t="s">
        <v>13</v>
      </c>
      <c r="I7" s="272" t="s">
        <v>14</v>
      </c>
      <c r="J7" s="272" t="s">
        <v>15</v>
      </c>
    </row>
    <row r="8" spans="1:10" s="2" customFormat="1" ht="12.75">
      <c r="B8" s="307"/>
      <c r="C8" s="309"/>
      <c r="D8" s="259"/>
      <c r="E8" s="259" t="s">
        <v>16</v>
      </c>
      <c r="F8" s="259" t="s">
        <v>17</v>
      </c>
      <c r="G8" s="259"/>
      <c r="H8" s="311"/>
      <c r="I8" s="272"/>
      <c r="J8" s="272"/>
    </row>
    <row r="9" spans="1:10" s="2" customFormat="1" ht="12.75">
      <c r="B9" s="308"/>
      <c r="C9" s="310"/>
      <c r="D9" s="270"/>
      <c r="E9" s="260"/>
      <c r="F9" s="260"/>
      <c r="G9" s="270"/>
      <c r="H9" s="312"/>
      <c r="I9" s="273"/>
      <c r="J9" s="273"/>
    </row>
    <row r="10" spans="1:10" s="2" customFormat="1" ht="173.25" customHeight="1">
      <c r="B10" s="9" t="s">
        <v>18</v>
      </c>
      <c r="C10" s="236" t="s">
        <v>402</v>
      </c>
      <c r="D10" s="237" t="s">
        <v>403</v>
      </c>
      <c r="E10" s="11"/>
      <c r="F10" s="11"/>
      <c r="G10" s="78" t="s">
        <v>401</v>
      </c>
      <c r="H10" s="232">
        <v>4</v>
      </c>
      <c r="I10" s="13"/>
      <c r="J10" s="14">
        <f>H10*I10</f>
        <v>0</v>
      </c>
    </row>
    <row r="11" spans="1:10" s="2" customFormat="1" ht="153" customHeight="1">
      <c r="B11" s="238" t="s">
        <v>19</v>
      </c>
      <c r="C11" s="239" t="s">
        <v>404</v>
      </c>
      <c r="D11" s="240" t="s">
        <v>571</v>
      </c>
      <c r="E11" s="189"/>
      <c r="F11" s="189"/>
      <c r="G11" s="190" t="s">
        <v>401</v>
      </c>
      <c r="H11" s="191">
        <v>9</v>
      </c>
      <c r="I11" s="192"/>
      <c r="J11" s="193">
        <f>H11*I11</f>
        <v>0</v>
      </c>
    </row>
    <row r="12" spans="1:10" s="2" customFormat="1" ht="163.5" customHeight="1">
      <c r="B12" s="9" t="s">
        <v>20</v>
      </c>
      <c r="C12" s="99" t="s">
        <v>405</v>
      </c>
      <c r="D12" s="99" t="s">
        <v>406</v>
      </c>
      <c r="E12" s="11"/>
      <c r="F12" s="11"/>
      <c r="G12" s="78" t="s">
        <v>407</v>
      </c>
      <c r="H12" s="194">
        <v>9</v>
      </c>
      <c r="I12" s="13"/>
      <c r="J12" s="193">
        <f>H12*I12</f>
        <v>0</v>
      </c>
    </row>
    <row r="13" spans="1:10" s="2" customFormat="1" ht="165.75" customHeight="1">
      <c r="B13" s="238" t="s">
        <v>21</v>
      </c>
      <c r="C13" s="125" t="s">
        <v>408</v>
      </c>
      <c r="D13" s="125" t="s">
        <v>409</v>
      </c>
      <c r="E13" s="11"/>
      <c r="F13" s="11"/>
      <c r="G13" s="78" t="s">
        <v>401</v>
      </c>
      <c r="H13" s="194">
        <v>3</v>
      </c>
      <c r="I13" s="13"/>
      <c r="J13" s="14">
        <f t="shared" ref="J13:J15" si="0">H13*I13</f>
        <v>0</v>
      </c>
    </row>
    <row r="14" spans="1:10" s="2" customFormat="1" ht="160.5" customHeight="1">
      <c r="B14" s="9" t="s">
        <v>22</v>
      </c>
      <c r="C14" s="125" t="s">
        <v>410</v>
      </c>
      <c r="D14" s="125" t="s">
        <v>411</v>
      </c>
      <c r="E14" s="11"/>
      <c r="F14" s="11"/>
      <c r="G14" s="78" t="s">
        <v>401</v>
      </c>
      <c r="H14" s="194">
        <v>5</v>
      </c>
      <c r="I14" s="13"/>
      <c r="J14" s="14">
        <f t="shared" si="0"/>
        <v>0</v>
      </c>
    </row>
    <row r="15" spans="1:10" s="2" customFormat="1" ht="158.25" customHeight="1">
      <c r="B15" s="238" t="s">
        <v>23</v>
      </c>
      <c r="C15" s="99" t="s">
        <v>412</v>
      </c>
      <c r="D15" s="99" t="s">
        <v>413</v>
      </c>
      <c r="E15" s="11"/>
      <c r="F15" s="11"/>
      <c r="G15" s="78" t="s">
        <v>401</v>
      </c>
      <c r="H15" s="194">
        <v>13</v>
      </c>
      <c r="I15" s="13"/>
      <c r="J15" s="14">
        <f t="shared" si="0"/>
        <v>0</v>
      </c>
    </row>
    <row r="16" spans="1:10" s="2" customFormat="1" ht="12.75">
      <c r="B16" s="256" t="s">
        <v>0</v>
      </c>
      <c r="C16" s="280"/>
      <c r="D16" s="280"/>
      <c r="E16" s="280"/>
      <c r="F16" s="280"/>
      <c r="G16" s="280"/>
      <c r="H16" s="280"/>
      <c r="I16" s="280"/>
      <c r="J16" s="56">
        <f>SUM(J10:J15)</f>
        <v>0</v>
      </c>
    </row>
    <row r="17" spans="1:10" s="2" customFormat="1" ht="42" customHeight="1">
      <c r="B17" s="3" t="s">
        <v>1</v>
      </c>
      <c r="C17" s="250" t="s">
        <v>2</v>
      </c>
      <c r="D17" s="293"/>
      <c r="E17" s="293"/>
      <c r="F17" s="293"/>
      <c r="G17" s="293"/>
      <c r="H17" s="293"/>
      <c r="I17" s="293"/>
      <c r="J17" s="293"/>
    </row>
    <row r="18" spans="1:10" s="2" customFormat="1" ht="42" customHeight="1">
      <c r="B18" s="3" t="s">
        <v>3</v>
      </c>
      <c r="C18" s="252" t="s">
        <v>4</v>
      </c>
      <c r="D18" s="253"/>
      <c r="E18" s="253"/>
      <c r="F18" s="253"/>
      <c r="G18" s="253"/>
      <c r="H18" s="253"/>
      <c r="I18" s="253"/>
      <c r="J18" s="253"/>
    </row>
    <row r="19" spans="1:10" s="2" customFormat="1" ht="84" customHeight="1">
      <c r="B19" s="3" t="s">
        <v>5</v>
      </c>
      <c r="C19" s="278" t="s">
        <v>134</v>
      </c>
      <c r="D19" s="253"/>
      <c r="E19" s="253"/>
      <c r="F19" s="253"/>
      <c r="G19" s="253"/>
      <c r="H19" s="253"/>
      <c r="I19" s="253"/>
      <c r="J19" s="253"/>
    </row>
    <row r="21" spans="1:10" s="33" customFormat="1" ht="11.25" customHeight="1">
      <c r="A21" s="19"/>
      <c r="B21" s="19" t="s">
        <v>25</v>
      </c>
      <c r="C21" s="4"/>
      <c r="D21" s="4"/>
      <c r="E21" s="4"/>
      <c r="F21" s="4"/>
      <c r="G21" s="4"/>
      <c r="H21" s="4"/>
      <c r="I21" s="4"/>
      <c r="J21" s="4"/>
    </row>
    <row r="22" spans="1:10" s="33" customFormat="1" ht="15" customHeight="1">
      <c r="A22" s="20"/>
      <c r="B22" s="20"/>
      <c r="C22" s="34"/>
      <c r="D22" s="21"/>
      <c r="E22" s="21"/>
      <c r="F22" s="21"/>
      <c r="G22" s="16"/>
      <c r="H22" s="16"/>
      <c r="I22" s="16"/>
      <c r="J22" s="34"/>
    </row>
    <row r="23" spans="1:10" ht="39.75" customHeight="1">
      <c r="B23" s="44" t="s">
        <v>18</v>
      </c>
      <c r="C23" s="306" t="s">
        <v>399</v>
      </c>
      <c r="D23" s="306"/>
      <c r="E23" s="306"/>
      <c r="F23" s="306"/>
      <c r="G23" s="306"/>
      <c r="H23" s="306"/>
      <c r="I23" s="306"/>
      <c r="J23" s="306"/>
    </row>
    <row r="24" spans="1:10" ht="39.75" customHeight="1">
      <c r="B24" s="44" t="s">
        <v>19</v>
      </c>
      <c r="C24" s="306" t="s">
        <v>414</v>
      </c>
      <c r="D24" s="306"/>
      <c r="E24" s="306"/>
      <c r="F24" s="306"/>
      <c r="G24" s="306"/>
      <c r="H24" s="306"/>
      <c r="I24" s="306"/>
      <c r="J24" s="306"/>
    </row>
    <row r="25" spans="1:10">
      <c r="B25" s="44" t="s">
        <v>20</v>
      </c>
      <c r="C25" s="22" t="s">
        <v>62</v>
      </c>
      <c r="D25" s="15"/>
      <c r="E25" s="15"/>
      <c r="F25" s="15"/>
      <c r="G25" s="15"/>
      <c r="H25" s="15"/>
      <c r="I25" s="15"/>
      <c r="J25" s="15"/>
    </row>
    <row r="26" spans="1:10" ht="15" customHeight="1">
      <c r="B26" s="44" t="s">
        <v>21</v>
      </c>
      <c r="C26" s="195" t="s">
        <v>415</v>
      </c>
      <c r="D26" s="196" t="s">
        <v>416</v>
      </c>
    </row>
    <row r="27" spans="1:10" s="33" customFormat="1" ht="15.75" customHeight="1">
      <c r="B27" s="44"/>
      <c r="I27" s="16"/>
      <c r="J27" s="34"/>
    </row>
    <row r="28" spans="1:10" s="33" customFormat="1" ht="15.75" customHeight="1">
      <c r="B28" s="44"/>
      <c r="I28" s="16"/>
      <c r="J28" s="34"/>
    </row>
    <row r="29" spans="1:10" s="33" customFormat="1" ht="15.75" customHeight="1">
      <c r="B29" s="44"/>
      <c r="C29" s="34"/>
      <c r="D29" s="21"/>
      <c r="E29" s="21"/>
      <c r="F29" s="21"/>
      <c r="G29" s="16"/>
      <c r="H29" s="16"/>
      <c r="I29" s="16"/>
      <c r="J29" s="34"/>
    </row>
    <row r="30" spans="1:10" s="33" customFormat="1" ht="15.75" customHeight="1">
      <c r="B30" s="44"/>
      <c r="C30" s="34"/>
      <c r="D30" s="21"/>
      <c r="E30" s="21"/>
      <c r="F30" s="21"/>
      <c r="G30" s="16"/>
      <c r="H30" s="16"/>
      <c r="I30" s="16"/>
      <c r="J30" s="34"/>
    </row>
    <row r="31" spans="1:10">
      <c r="B31" s="44"/>
    </row>
    <row r="32" spans="1:10">
      <c r="B32" s="44"/>
    </row>
    <row r="33" spans="2:2">
      <c r="B33" s="47"/>
    </row>
  </sheetData>
  <autoFilter ref="A3:J19" xr:uid="{00000000-0009-0000-0000-00000C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24:J24"/>
    <mergeCell ref="B16:I16"/>
    <mergeCell ref="C17:J17"/>
    <mergeCell ref="C18:J18"/>
    <mergeCell ref="C19:J19"/>
    <mergeCell ref="C23:J23"/>
  </mergeCells>
  <phoneticPr fontId="30" type="noConversion"/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32"/>
  <dimension ref="A1:J39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3" t="str">
        <f ca="1">MID(CELL("nazwa_pliku",A1),FIND("]",CELL("nazwa_pliku",A1),1)+1,100)</f>
        <v>Część 13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s="2" customFormat="1" ht="12.75">
      <c r="A5" s="263" t="s">
        <v>417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4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74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64"/>
      <c r="C9" s="276"/>
      <c r="D9" s="270"/>
      <c r="E9" s="260"/>
      <c r="F9" s="260"/>
      <c r="G9" s="270"/>
      <c r="H9" s="270"/>
      <c r="I9" s="273"/>
      <c r="J9" s="273"/>
    </row>
    <row r="10" spans="1:10" s="2" customFormat="1" ht="188.25" customHeight="1">
      <c r="B10" s="9" t="s">
        <v>18</v>
      </c>
      <c r="C10" s="92" t="s">
        <v>418</v>
      </c>
      <c r="D10" s="73" t="s">
        <v>419</v>
      </c>
      <c r="E10" s="11"/>
      <c r="F10" s="11"/>
      <c r="G10" s="197" t="s">
        <v>420</v>
      </c>
      <c r="H10" s="198">
        <v>1</v>
      </c>
      <c r="I10" s="13"/>
      <c r="J10" s="14">
        <f>H10*I10</f>
        <v>0</v>
      </c>
    </row>
    <row r="11" spans="1:10" s="2" customFormat="1" ht="188.25" customHeight="1">
      <c r="B11" s="9" t="s">
        <v>19</v>
      </c>
      <c r="C11" s="92" t="s">
        <v>421</v>
      </c>
      <c r="D11" s="73" t="s">
        <v>422</v>
      </c>
      <c r="E11" s="11"/>
      <c r="F11" s="11"/>
      <c r="G11" s="197" t="s">
        <v>423</v>
      </c>
      <c r="H11" s="198">
        <v>1</v>
      </c>
      <c r="I11" s="13"/>
      <c r="J11" s="14">
        <f>H11*I11</f>
        <v>0</v>
      </c>
    </row>
    <row r="12" spans="1:10" s="2" customFormat="1" ht="188.25" customHeight="1">
      <c r="B12" s="9" t="s">
        <v>20</v>
      </c>
      <c r="C12" s="10" t="s">
        <v>424</v>
      </c>
      <c r="D12" s="18" t="s">
        <v>425</v>
      </c>
      <c r="E12" s="11"/>
      <c r="F12" s="11"/>
      <c r="G12" s="197" t="s">
        <v>426</v>
      </c>
      <c r="H12" s="198">
        <v>1</v>
      </c>
      <c r="I12" s="13"/>
      <c r="J12" s="14">
        <f t="shared" ref="J12:J14" si="0">H12*I12</f>
        <v>0</v>
      </c>
    </row>
    <row r="13" spans="1:10" s="2" customFormat="1" ht="188.25" customHeight="1">
      <c r="B13" s="9" t="s">
        <v>21</v>
      </c>
      <c r="C13" s="10" t="s">
        <v>427</v>
      </c>
      <c r="D13" s="18" t="s">
        <v>428</v>
      </c>
      <c r="E13" s="11"/>
      <c r="F13" s="11"/>
      <c r="G13" s="197" t="s">
        <v>420</v>
      </c>
      <c r="H13" s="198">
        <v>1</v>
      </c>
      <c r="I13" s="13"/>
      <c r="J13" s="14">
        <f t="shared" si="0"/>
        <v>0</v>
      </c>
    </row>
    <row r="14" spans="1:10" s="2" customFormat="1" ht="188.25" customHeight="1">
      <c r="B14" s="9" t="s">
        <v>22</v>
      </c>
      <c r="C14" s="10" t="s">
        <v>429</v>
      </c>
      <c r="D14" s="18" t="s">
        <v>430</v>
      </c>
      <c r="E14" s="11"/>
      <c r="F14" s="11"/>
      <c r="G14" s="197" t="s">
        <v>420</v>
      </c>
      <c r="H14" s="198">
        <v>1</v>
      </c>
      <c r="I14" s="13"/>
      <c r="J14" s="14">
        <f t="shared" si="0"/>
        <v>0</v>
      </c>
    </row>
    <row r="15" spans="1:10" s="2" customFormat="1" ht="12.75">
      <c r="B15" s="298" t="s">
        <v>0</v>
      </c>
      <c r="C15" s="313"/>
      <c r="D15" s="313"/>
      <c r="E15" s="313"/>
      <c r="F15" s="313"/>
      <c r="G15" s="313"/>
      <c r="H15" s="313"/>
      <c r="I15" s="313"/>
      <c r="J15" s="1">
        <f>SUM(J10:J14)</f>
        <v>0</v>
      </c>
    </row>
    <row r="16" spans="1:10" s="2" customFormat="1" ht="45.75" customHeight="1">
      <c r="B16" s="3" t="s">
        <v>1</v>
      </c>
      <c r="C16" s="250" t="s">
        <v>2</v>
      </c>
      <c r="D16" s="293"/>
      <c r="E16" s="293"/>
      <c r="F16" s="293"/>
      <c r="G16" s="293"/>
      <c r="H16" s="293"/>
      <c r="I16" s="293"/>
      <c r="J16" s="293"/>
    </row>
    <row r="17" spans="1:10" s="2" customFormat="1" ht="45.75" customHeight="1">
      <c r="B17" s="3" t="s">
        <v>3</v>
      </c>
      <c r="C17" s="252" t="s">
        <v>4</v>
      </c>
      <c r="D17" s="253"/>
      <c r="E17" s="253"/>
      <c r="F17" s="253"/>
      <c r="G17" s="253"/>
      <c r="H17" s="253"/>
      <c r="I17" s="253"/>
      <c r="J17" s="253"/>
    </row>
    <row r="19" spans="1:10" s="33" customFormat="1" ht="11.25" customHeight="1">
      <c r="A19" s="19"/>
      <c r="B19" s="19" t="s">
        <v>25</v>
      </c>
      <c r="C19" s="4"/>
      <c r="D19" s="4"/>
      <c r="E19" s="4"/>
      <c r="F19" s="4"/>
      <c r="G19" s="4"/>
      <c r="H19" s="4"/>
      <c r="I19" s="4"/>
      <c r="J19" s="4"/>
    </row>
    <row r="20" spans="1:10" s="33" customFormat="1" ht="15" customHeight="1">
      <c r="A20" s="20"/>
      <c r="B20" s="20"/>
      <c r="C20" s="34"/>
      <c r="D20" s="21"/>
      <c r="E20" s="21"/>
      <c r="F20" s="21"/>
      <c r="G20" s="16"/>
      <c r="H20" s="16"/>
      <c r="I20" s="16"/>
      <c r="J20" s="34"/>
    </row>
    <row r="21" spans="1:10" ht="28.5" customHeight="1">
      <c r="B21" s="44" t="s">
        <v>18</v>
      </c>
      <c r="C21" s="255" t="s">
        <v>431</v>
      </c>
      <c r="D21" s="255"/>
      <c r="E21" s="255"/>
      <c r="F21" s="255"/>
      <c r="G21" s="255"/>
      <c r="H21" s="255"/>
      <c r="I21" s="255"/>
      <c r="J21" s="255"/>
    </row>
    <row r="22" spans="1:10" ht="18" customHeight="1">
      <c r="B22" s="44" t="s">
        <v>19</v>
      </c>
      <c r="C22" s="255" t="s">
        <v>506</v>
      </c>
      <c r="D22" s="255"/>
      <c r="E22" s="255"/>
      <c r="F22" s="255"/>
      <c r="G22" s="255"/>
      <c r="H22" s="199"/>
      <c r="I22" s="199"/>
      <c r="J22" s="199"/>
    </row>
    <row r="23" spans="1:10" ht="28.5" customHeight="1">
      <c r="B23" s="44" t="s">
        <v>20</v>
      </c>
      <c r="C23" s="255" t="s">
        <v>548</v>
      </c>
      <c r="D23" s="255"/>
      <c r="E23" s="255"/>
      <c r="F23" s="255"/>
      <c r="G23" s="255"/>
      <c r="H23" s="255"/>
      <c r="I23" s="255"/>
      <c r="J23" s="255"/>
    </row>
    <row r="24" spans="1:10" s="61" customFormat="1" ht="17.25" customHeight="1">
      <c r="B24" s="44"/>
      <c r="C24" s="200" t="s">
        <v>432</v>
      </c>
      <c r="D24" s="200"/>
      <c r="E24" s="200"/>
      <c r="F24" s="200"/>
      <c r="G24" s="200"/>
      <c r="H24" s="201"/>
      <c r="I24" s="201"/>
      <c r="J24" s="201"/>
    </row>
    <row r="25" spans="1:10" s="61" customFormat="1" ht="17.25" customHeight="1">
      <c r="B25" s="44"/>
      <c r="C25" s="22" t="s">
        <v>433</v>
      </c>
      <c r="D25" s="15"/>
      <c r="E25" s="15"/>
      <c r="F25" s="15"/>
      <c r="G25" s="15"/>
      <c r="H25" s="202"/>
      <c r="I25" s="202"/>
      <c r="J25" s="202"/>
    </row>
    <row r="26" spans="1:10" s="61" customFormat="1" ht="17.25" customHeight="1">
      <c r="B26" s="44"/>
      <c r="C26" s="22" t="s">
        <v>434</v>
      </c>
      <c r="D26" s="15"/>
      <c r="E26" s="15"/>
      <c r="F26" s="15"/>
      <c r="G26" s="15"/>
      <c r="H26" s="202"/>
      <c r="I26" s="202"/>
      <c r="J26" s="202"/>
    </row>
    <row r="27" spans="1:10" s="61" customFormat="1" ht="17.25" customHeight="1">
      <c r="B27" s="44"/>
      <c r="C27" s="255" t="s">
        <v>495</v>
      </c>
      <c r="D27" s="255"/>
      <c r="E27" s="255"/>
      <c r="F27" s="255"/>
      <c r="G27" s="255"/>
      <c r="H27" s="255"/>
      <c r="I27" s="255"/>
      <c r="J27" s="255"/>
    </row>
    <row r="28" spans="1:10" s="61" customFormat="1" ht="17.25" customHeight="1">
      <c r="B28" s="44"/>
      <c r="C28" s="200" t="s">
        <v>496</v>
      </c>
      <c r="D28" s="200"/>
      <c r="E28" s="200"/>
      <c r="F28" s="200"/>
      <c r="G28" s="200"/>
      <c r="H28" s="201"/>
      <c r="I28" s="201"/>
      <c r="J28" s="201"/>
    </row>
    <row r="29" spans="1:10" ht="21" customHeight="1">
      <c r="B29" s="44" t="s">
        <v>21</v>
      </c>
      <c r="C29" s="22" t="s">
        <v>549</v>
      </c>
      <c r="D29" s="15"/>
      <c r="E29" s="15"/>
      <c r="F29" s="15"/>
      <c r="G29" s="15"/>
      <c r="H29" s="199"/>
      <c r="I29" s="199"/>
      <c r="J29" s="199"/>
    </row>
    <row r="30" spans="1:10" ht="28.5" customHeight="1">
      <c r="B30" s="44" t="s">
        <v>22</v>
      </c>
      <c r="C30" s="255" t="s">
        <v>435</v>
      </c>
      <c r="D30" s="255"/>
      <c r="E30" s="255"/>
      <c r="F30" s="255"/>
      <c r="G30" s="255"/>
      <c r="H30" s="255"/>
      <c r="I30" s="255"/>
      <c r="J30" s="255"/>
    </row>
    <row r="31" spans="1:10" ht="25.5">
      <c r="B31" s="44" t="s">
        <v>23</v>
      </c>
      <c r="C31" s="36" t="s">
        <v>27</v>
      </c>
      <c r="D31" s="25" t="s">
        <v>102</v>
      </c>
    </row>
    <row r="32" spans="1:10" s="33" customFormat="1" ht="15.75" customHeight="1">
      <c r="B32" s="44"/>
      <c r="I32" s="16"/>
      <c r="J32" s="34"/>
    </row>
    <row r="33" spans="2:10" s="33" customFormat="1" ht="15.75" customHeight="1">
      <c r="B33" s="44"/>
      <c r="I33" s="16"/>
      <c r="J33" s="34"/>
    </row>
    <row r="34" spans="2:10" s="33" customFormat="1" ht="15.75" customHeight="1">
      <c r="B34" s="44"/>
      <c r="C34" s="34"/>
      <c r="D34" s="21"/>
      <c r="E34" s="21"/>
      <c r="F34" s="21"/>
      <c r="G34" s="16"/>
      <c r="H34" s="16"/>
      <c r="I34" s="16"/>
      <c r="J34" s="34"/>
    </row>
    <row r="35" spans="2:10" s="33" customFormat="1" ht="15.75" customHeight="1">
      <c r="B35" s="44"/>
      <c r="C35" s="34"/>
      <c r="D35" s="21"/>
      <c r="E35" s="21"/>
      <c r="F35" s="21"/>
      <c r="G35" s="16"/>
      <c r="H35" s="16"/>
      <c r="I35" s="16"/>
      <c r="J35" s="34"/>
    </row>
    <row r="36" spans="2:10">
      <c r="B36" s="44"/>
    </row>
    <row r="37" spans="2:10">
      <c r="B37" s="44"/>
    </row>
    <row r="38" spans="2:10">
      <c r="B38" s="44"/>
    </row>
    <row r="39" spans="2:10">
      <c r="B39" s="44"/>
    </row>
  </sheetData>
  <autoFilter ref="A3:J17" xr:uid="{00000000-0009-0000-0000-00000D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23:J23"/>
    <mergeCell ref="C16:J16"/>
    <mergeCell ref="B15:I15"/>
    <mergeCell ref="C27:J27"/>
    <mergeCell ref="C30:J30"/>
    <mergeCell ref="C17:J17"/>
    <mergeCell ref="C21:J21"/>
    <mergeCell ref="C22:G22"/>
  </mergeCells>
  <pageMargins left="0.7" right="0.7" top="0.75" bottom="0.75" header="0.3" footer="0.3"/>
  <pageSetup paperSize="9" scale="4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26"/>
  <dimension ref="A1:J28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3" t="str">
        <f ca="1">MID(CELL("nazwa_pliku",A1),FIND("]",CELL("nazwa_pliku",A1),1)+1,100)</f>
        <v>Część 14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s="2" customFormat="1" ht="12.75">
      <c r="A5" s="263" t="s">
        <v>464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4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74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64"/>
      <c r="C9" s="276"/>
      <c r="D9" s="270"/>
      <c r="E9" s="260"/>
      <c r="F9" s="260"/>
      <c r="G9" s="270"/>
      <c r="H9" s="270"/>
      <c r="I9" s="273"/>
      <c r="J9" s="273"/>
    </row>
    <row r="10" spans="1:10" s="2" customFormat="1" ht="75" customHeight="1">
      <c r="B10" s="9">
        <v>1</v>
      </c>
      <c r="C10" s="10" t="s">
        <v>464</v>
      </c>
      <c r="D10" s="185" t="s">
        <v>465</v>
      </c>
      <c r="E10" s="11"/>
      <c r="F10" s="11"/>
      <c r="G10" s="12" t="s">
        <v>420</v>
      </c>
      <c r="H10" s="46">
        <v>1</v>
      </c>
      <c r="I10" s="13"/>
      <c r="J10" s="14">
        <f t="shared" ref="J10" si="0">H10*I10</f>
        <v>0</v>
      </c>
    </row>
    <row r="11" spans="1:10" s="2" customFormat="1" ht="12.75">
      <c r="B11" s="298" t="s">
        <v>0</v>
      </c>
      <c r="C11" s="313"/>
      <c r="D11" s="313"/>
      <c r="E11" s="313"/>
      <c r="F11" s="313"/>
      <c r="G11" s="313"/>
      <c r="H11" s="313"/>
      <c r="I11" s="313"/>
      <c r="J11" s="1">
        <f>SUM(J10:J10)</f>
        <v>0</v>
      </c>
    </row>
    <row r="12" spans="1:10" s="2" customFormat="1" ht="45.75" customHeight="1">
      <c r="B12" s="3" t="s">
        <v>1</v>
      </c>
      <c r="C12" s="250" t="s">
        <v>2</v>
      </c>
      <c r="D12" s="293"/>
      <c r="E12" s="293"/>
      <c r="F12" s="293"/>
      <c r="G12" s="293"/>
      <c r="H12" s="293"/>
      <c r="I12" s="293"/>
      <c r="J12" s="293"/>
    </row>
    <row r="13" spans="1:10" s="2" customFormat="1" ht="45.75" customHeight="1">
      <c r="B13" s="3" t="s">
        <v>3</v>
      </c>
      <c r="C13" s="252" t="s">
        <v>4</v>
      </c>
      <c r="D13" s="253"/>
      <c r="E13" s="253"/>
      <c r="F13" s="253"/>
      <c r="G13" s="253"/>
      <c r="H13" s="253"/>
      <c r="I13" s="253"/>
      <c r="J13" s="253"/>
    </row>
    <row r="15" spans="1:10" s="33" customFormat="1" ht="11.25" customHeight="1">
      <c r="A15" s="19"/>
      <c r="B15" s="19" t="s">
        <v>25</v>
      </c>
      <c r="C15" s="4"/>
      <c r="D15" s="4"/>
      <c r="E15" s="4"/>
      <c r="F15" s="4"/>
      <c r="G15" s="4"/>
      <c r="H15" s="4"/>
      <c r="I15" s="4"/>
      <c r="J15" s="4"/>
    </row>
    <row r="16" spans="1:10" s="33" customFormat="1" ht="15" customHeight="1">
      <c r="A16" s="20"/>
      <c r="B16" s="20"/>
      <c r="C16" s="34"/>
      <c r="D16" s="21"/>
      <c r="E16" s="21"/>
      <c r="F16" s="21"/>
      <c r="G16" s="16"/>
      <c r="H16" s="16"/>
      <c r="I16" s="16"/>
      <c r="J16" s="34"/>
    </row>
    <row r="17" spans="2:10" ht="39" customHeight="1">
      <c r="B17" s="44" t="s">
        <v>18</v>
      </c>
      <c r="C17" s="314" t="s">
        <v>466</v>
      </c>
      <c r="D17" s="314"/>
      <c r="E17" s="314"/>
      <c r="F17" s="314"/>
      <c r="G17" s="314"/>
      <c r="H17" s="314"/>
      <c r="I17" s="25"/>
      <c r="J17" s="25"/>
    </row>
    <row r="18" spans="2:10" ht="24" customHeight="1">
      <c r="B18" s="44" t="s">
        <v>19</v>
      </c>
      <c r="C18" s="208" t="s">
        <v>467</v>
      </c>
      <c r="D18" s="208"/>
      <c r="E18" s="55"/>
      <c r="F18" s="209"/>
      <c r="G18" s="210"/>
      <c r="H18" s="42"/>
      <c r="I18" s="25"/>
      <c r="J18" s="25"/>
    </row>
    <row r="19" spans="2:10" ht="36.75" customHeight="1">
      <c r="B19" s="44" t="s">
        <v>20</v>
      </c>
      <c r="C19" s="254" t="s">
        <v>435</v>
      </c>
      <c r="D19" s="254"/>
      <c r="E19" s="254"/>
      <c r="F19" s="254"/>
      <c r="G19" s="254"/>
      <c r="H19" s="254"/>
      <c r="I19" s="25"/>
      <c r="J19" s="25"/>
    </row>
    <row r="20" spans="2:10" ht="20.25" customHeight="1">
      <c r="B20" s="44" t="s">
        <v>21</v>
      </c>
      <c r="C20" s="36" t="s">
        <v>27</v>
      </c>
      <c r="D20" s="25" t="s">
        <v>102</v>
      </c>
      <c r="I20" s="25"/>
      <c r="J20" s="25"/>
    </row>
    <row r="21" spans="2:10" s="33" customFormat="1" ht="15.75" customHeight="1">
      <c r="B21" s="44"/>
      <c r="I21" s="16"/>
      <c r="J21" s="34"/>
    </row>
    <row r="22" spans="2:10" s="33" customFormat="1" ht="15.75" customHeight="1">
      <c r="B22" s="44"/>
      <c r="I22" s="16"/>
      <c r="J22" s="34"/>
    </row>
    <row r="23" spans="2:10" s="33" customFormat="1" ht="15.75" customHeight="1">
      <c r="B23" s="44"/>
      <c r="C23" s="34"/>
      <c r="D23" s="21"/>
      <c r="E23" s="21"/>
      <c r="F23" s="21"/>
      <c r="G23" s="16"/>
      <c r="H23" s="16"/>
      <c r="I23" s="16"/>
      <c r="J23" s="34"/>
    </row>
    <row r="24" spans="2:10" s="33" customFormat="1" ht="15.75" customHeight="1">
      <c r="B24" s="44"/>
      <c r="C24" s="34"/>
      <c r="D24" s="21"/>
      <c r="E24" s="21"/>
      <c r="F24" s="21"/>
      <c r="G24" s="16"/>
      <c r="H24" s="16"/>
      <c r="I24" s="16"/>
      <c r="J24" s="34"/>
    </row>
    <row r="25" spans="2:10">
      <c r="B25" s="44"/>
    </row>
    <row r="26" spans="2:10">
      <c r="B26" s="44"/>
    </row>
    <row r="27" spans="2:10">
      <c r="B27" s="44"/>
    </row>
    <row r="28" spans="2:10">
      <c r="B28" s="44"/>
    </row>
  </sheetData>
  <autoFilter ref="A3:J13" xr:uid="{00000000-0009-0000-0000-00000E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C12:J12"/>
    <mergeCell ref="C13:J13"/>
    <mergeCell ref="C17:H17"/>
    <mergeCell ref="C19:H19"/>
    <mergeCell ref="E8:E9"/>
    <mergeCell ref="F8:F9"/>
    <mergeCell ref="B11:I11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4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8"/>
  <dimension ref="A1:J31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3.570312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2" t="str">
        <f ca="1">MID(CELL("nazwa_pliku",A1),FIND("]",CELL("nazwa_pliku",A1),1)+1,100)</f>
        <v>Część 15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s="2" customFormat="1" ht="12.75">
      <c r="A5" s="263" t="s">
        <v>468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4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74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64"/>
      <c r="C9" s="276"/>
      <c r="D9" s="270"/>
      <c r="E9" s="260"/>
      <c r="F9" s="260"/>
      <c r="G9" s="270"/>
      <c r="H9" s="270"/>
      <c r="I9" s="273"/>
      <c r="J9" s="273"/>
    </row>
    <row r="10" spans="1:10" s="2" customFormat="1" ht="105.75" customHeight="1">
      <c r="B10" s="113" t="s">
        <v>18</v>
      </c>
      <c r="C10" s="45" t="s">
        <v>469</v>
      </c>
      <c r="D10" s="214" t="s">
        <v>470</v>
      </c>
      <c r="E10" s="211"/>
      <c r="F10" s="211"/>
      <c r="G10" s="13" t="s">
        <v>328</v>
      </c>
      <c r="H10" s="17">
        <v>1</v>
      </c>
      <c r="I10" s="212"/>
      <c r="J10" s="213">
        <f>H10*I10</f>
        <v>0</v>
      </c>
    </row>
    <row r="11" spans="1:10" s="2" customFormat="1" ht="113.25" customHeight="1">
      <c r="B11" s="113" t="s">
        <v>19</v>
      </c>
      <c r="C11" s="45" t="s">
        <v>471</v>
      </c>
      <c r="D11" s="214" t="s">
        <v>472</v>
      </c>
      <c r="E11" s="211"/>
      <c r="F11" s="211"/>
      <c r="G11" s="13" t="s">
        <v>328</v>
      </c>
      <c r="H11" s="17">
        <v>1</v>
      </c>
      <c r="I11" s="212"/>
      <c r="J11" s="213">
        <f>H11*I11</f>
        <v>0</v>
      </c>
    </row>
    <row r="12" spans="1:10" s="2" customFormat="1" ht="114" customHeight="1">
      <c r="B12" s="113" t="s">
        <v>20</v>
      </c>
      <c r="C12" s="45" t="s">
        <v>473</v>
      </c>
      <c r="D12" s="214" t="s">
        <v>474</v>
      </c>
      <c r="E12" s="211"/>
      <c r="F12" s="211"/>
      <c r="G12" s="13" t="s">
        <v>328</v>
      </c>
      <c r="H12" s="17">
        <v>1</v>
      </c>
      <c r="I12" s="212"/>
      <c r="J12" s="213">
        <f>H12*I12</f>
        <v>0</v>
      </c>
    </row>
    <row r="13" spans="1:10" s="33" customFormat="1" ht="11.25" customHeight="1">
      <c r="A13" s="19"/>
      <c r="B13" s="298" t="s">
        <v>0</v>
      </c>
      <c r="C13" s="313"/>
      <c r="D13" s="313"/>
      <c r="E13" s="313"/>
      <c r="F13" s="313"/>
      <c r="G13" s="313"/>
      <c r="H13" s="313"/>
      <c r="I13" s="313"/>
      <c r="J13" s="1">
        <f>SUM(J10:J12)</f>
        <v>0</v>
      </c>
    </row>
    <row r="14" spans="1:10" s="33" customFormat="1" ht="54" customHeight="1">
      <c r="A14" s="20"/>
      <c r="B14" s="3" t="s">
        <v>1</v>
      </c>
      <c r="C14" s="250" t="s">
        <v>2</v>
      </c>
      <c r="D14" s="293"/>
      <c r="E14" s="293"/>
      <c r="F14" s="293"/>
      <c r="G14" s="293"/>
      <c r="H14" s="293"/>
      <c r="I14" s="293"/>
      <c r="J14" s="293"/>
    </row>
    <row r="15" spans="1:10" ht="49.5" customHeight="1">
      <c r="B15" s="3" t="s">
        <v>3</v>
      </c>
      <c r="C15" s="252" t="s">
        <v>4</v>
      </c>
      <c r="D15" s="253"/>
      <c r="E15" s="253"/>
      <c r="F15" s="253"/>
      <c r="G15" s="253"/>
      <c r="H15" s="253"/>
      <c r="I15" s="253"/>
      <c r="J15" s="253"/>
    </row>
    <row r="16" spans="1:10" ht="78" customHeight="1">
      <c r="B16" s="3" t="s">
        <v>5</v>
      </c>
      <c r="C16" s="278" t="s">
        <v>132</v>
      </c>
      <c r="D16" s="253"/>
      <c r="E16" s="253"/>
      <c r="F16" s="253"/>
      <c r="G16" s="253"/>
      <c r="H16" s="253"/>
      <c r="I16" s="253"/>
      <c r="J16" s="253"/>
    </row>
    <row r="17" spans="2:10" ht="13.5" customHeight="1"/>
    <row r="18" spans="2:10" ht="19.5" customHeight="1">
      <c r="B18" s="19" t="s">
        <v>25</v>
      </c>
      <c r="C18" s="4"/>
      <c r="D18" s="4"/>
      <c r="E18" s="4"/>
      <c r="F18" s="4"/>
      <c r="G18" s="4"/>
      <c r="H18" s="4"/>
      <c r="I18" s="4"/>
      <c r="J18" s="4"/>
    </row>
    <row r="19" spans="2:10">
      <c r="B19" s="20"/>
      <c r="C19" s="34"/>
      <c r="D19" s="21"/>
      <c r="E19" s="21"/>
      <c r="F19" s="21"/>
      <c r="G19" s="16"/>
      <c r="H19" s="16"/>
      <c r="I19" s="16"/>
      <c r="J19" s="34"/>
    </row>
    <row r="20" spans="2:10" s="33" customFormat="1" ht="56.25" customHeight="1">
      <c r="B20" s="44" t="s">
        <v>18</v>
      </c>
      <c r="C20" s="255" t="s">
        <v>98</v>
      </c>
      <c r="D20" s="255"/>
      <c r="E20" s="255"/>
      <c r="F20" s="255"/>
      <c r="G20" s="255"/>
      <c r="H20" s="255"/>
      <c r="I20" s="255"/>
      <c r="J20" s="255"/>
    </row>
    <row r="21" spans="2:10" s="33" customFormat="1" ht="30" customHeight="1">
      <c r="B21" s="44" t="s">
        <v>19</v>
      </c>
      <c r="C21" s="255" t="s">
        <v>497</v>
      </c>
      <c r="D21" s="255"/>
      <c r="E21" s="255"/>
      <c r="F21" s="255"/>
      <c r="G21" s="255"/>
      <c r="H21" s="255"/>
      <c r="I21" s="255"/>
      <c r="J21" s="255"/>
    </row>
    <row r="22" spans="2:10" s="33" customFormat="1" ht="15.75" customHeight="1">
      <c r="B22" s="44" t="s">
        <v>20</v>
      </c>
      <c r="C22" s="255" t="s">
        <v>62</v>
      </c>
      <c r="D22" s="255"/>
      <c r="E22" s="255"/>
      <c r="F22" s="255"/>
      <c r="G22" s="255"/>
      <c r="H22" s="255"/>
      <c r="I22" s="255"/>
      <c r="J22" s="255"/>
    </row>
    <row r="23" spans="2:10">
      <c r="B23" s="44" t="s">
        <v>21</v>
      </c>
      <c r="C23" s="25" t="s">
        <v>33</v>
      </c>
      <c r="D23" s="36" t="s">
        <v>475</v>
      </c>
    </row>
    <row r="24" spans="2:10">
      <c r="B24" s="44"/>
      <c r="C24" s="33"/>
      <c r="D24" s="33"/>
      <c r="E24" s="33"/>
      <c r="F24" s="33"/>
      <c r="G24" s="33"/>
      <c r="H24" s="33"/>
      <c r="I24" s="16"/>
      <c r="J24" s="34"/>
    </row>
    <row r="25" spans="2:10">
      <c r="B25" s="44"/>
      <c r="C25" s="33"/>
      <c r="D25" s="33"/>
      <c r="E25" s="33"/>
      <c r="F25" s="33"/>
      <c r="G25" s="33"/>
      <c r="H25" s="33"/>
      <c r="I25" s="16"/>
      <c r="J25" s="34"/>
    </row>
    <row r="26" spans="2:10">
      <c r="B26" s="44"/>
      <c r="C26" s="34"/>
      <c r="D26" s="21"/>
      <c r="E26" s="21"/>
      <c r="F26" s="21"/>
      <c r="G26" s="16"/>
      <c r="H26" s="16"/>
      <c r="I26" s="16"/>
      <c r="J26" s="34"/>
    </row>
    <row r="27" spans="2:10">
      <c r="B27" s="44"/>
      <c r="C27" s="34"/>
      <c r="D27" s="21"/>
      <c r="E27" s="21"/>
      <c r="F27" s="21"/>
      <c r="G27" s="16"/>
      <c r="H27" s="16"/>
      <c r="I27" s="16"/>
      <c r="J27" s="34"/>
    </row>
    <row r="28" spans="2:10">
      <c r="B28" s="44"/>
    </row>
    <row r="29" spans="2:10">
      <c r="B29" s="37"/>
    </row>
    <row r="30" spans="2:10">
      <c r="B30" s="37"/>
    </row>
    <row r="31" spans="2:10">
      <c r="B31" s="37"/>
    </row>
  </sheetData>
  <autoFilter ref="A3:J16" xr:uid="{00000000-0009-0000-0000-00000F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B13:I13"/>
    <mergeCell ref="I7:I9"/>
    <mergeCell ref="J7:J9"/>
    <mergeCell ref="C21:J21"/>
    <mergeCell ref="C22:J22"/>
    <mergeCell ref="C14:J14"/>
    <mergeCell ref="C15:J15"/>
    <mergeCell ref="C16:J16"/>
    <mergeCell ref="C20:J20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0" orientation="portrait" r:id="rId1"/>
  <rowBreaks count="1" manualBreakCount="1">
    <brk id="15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3"/>
  <dimension ref="A1:J31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2" t="str">
        <f ca="1">MID(CELL("nazwa_pliku",A1),FIND("]",CELL("nazwa_pliku",A1),1)+1,100)</f>
        <v>Część 16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s="2" customFormat="1" ht="14.25">
      <c r="A5" s="263" t="s">
        <v>553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4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74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64"/>
      <c r="C9" s="276"/>
      <c r="D9" s="270"/>
      <c r="E9" s="260"/>
      <c r="F9" s="260"/>
      <c r="G9" s="270"/>
      <c r="H9" s="270"/>
      <c r="I9" s="273"/>
      <c r="J9" s="273"/>
    </row>
    <row r="10" spans="1:10" s="2" customFormat="1" ht="110.25" customHeight="1">
      <c r="B10" s="9" t="s">
        <v>18</v>
      </c>
      <c r="C10" s="66" t="s">
        <v>478</v>
      </c>
      <c r="D10" s="67" t="s">
        <v>481</v>
      </c>
      <c r="E10" s="11"/>
      <c r="F10" s="11"/>
      <c r="G10" s="216" t="s">
        <v>85</v>
      </c>
      <c r="H10" s="215">
        <v>1</v>
      </c>
      <c r="I10" s="13"/>
      <c r="J10" s="14">
        <f>H10*I10</f>
        <v>0</v>
      </c>
    </row>
    <row r="11" spans="1:10" s="2" customFormat="1" ht="12.75">
      <c r="B11" s="256" t="s">
        <v>0</v>
      </c>
      <c r="C11" s="280"/>
      <c r="D11" s="280"/>
      <c r="E11" s="280"/>
      <c r="F11" s="280"/>
      <c r="G11" s="280"/>
      <c r="H11" s="280"/>
      <c r="I11" s="280"/>
      <c r="J11" s="56">
        <f>SUM(J10:J10)</f>
        <v>0</v>
      </c>
    </row>
    <row r="12" spans="1:10" s="2" customFormat="1" ht="42" customHeight="1">
      <c r="B12" s="3" t="s">
        <v>1</v>
      </c>
      <c r="C12" s="250" t="s">
        <v>2</v>
      </c>
      <c r="D12" s="293"/>
      <c r="E12" s="293"/>
      <c r="F12" s="293"/>
      <c r="G12" s="293"/>
      <c r="H12" s="293"/>
      <c r="I12" s="293"/>
      <c r="J12" s="293"/>
    </row>
    <row r="13" spans="1:10" s="2" customFormat="1" ht="42" customHeight="1">
      <c r="B13" s="3" t="s">
        <v>3</v>
      </c>
      <c r="C13" s="252" t="s">
        <v>4</v>
      </c>
      <c r="D13" s="253"/>
      <c r="E13" s="253"/>
      <c r="F13" s="253"/>
      <c r="G13" s="253"/>
      <c r="H13" s="253"/>
      <c r="I13" s="253"/>
      <c r="J13" s="253"/>
    </row>
    <row r="14" spans="1:10" s="2" customFormat="1" ht="78.75" customHeight="1">
      <c r="B14" s="3" t="s">
        <v>5</v>
      </c>
      <c r="C14" s="278" t="s">
        <v>132</v>
      </c>
      <c r="D14" s="253"/>
      <c r="E14" s="253"/>
      <c r="F14" s="253"/>
      <c r="G14" s="253"/>
      <c r="H14" s="253"/>
      <c r="I14" s="253"/>
      <c r="J14" s="253"/>
    </row>
    <row r="16" spans="1:10" s="33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3" customFormat="1" ht="15" customHeight="1">
      <c r="A17" s="20"/>
      <c r="B17" s="20"/>
      <c r="C17" s="34"/>
      <c r="D17" s="21"/>
      <c r="E17" s="21"/>
      <c r="F17" s="21"/>
      <c r="G17" s="16"/>
      <c r="H17" s="16"/>
      <c r="I17" s="16"/>
      <c r="J17" s="34"/>
    </row>
    <row r="18" spans="1:10" s="217" customFormat="1" ht="63" customHeight="1">
      <c r="B18" s="218" t="s">
        <v>18</v>
      </c>
      <c r="C18" s="255" t="s">
        <v>479</v>
      </c>
      <c r="D18" s="255"/>
      <c r="E18" s="255"/>
      <c r="F18" s="255"/>
      <c r="G18" s="255"/>
      <c r="H18" s="255"/>
      <c r="I18" s="255"/>
      <c r="J18" s="255"/>
    </row>
    <row r="19" spans="1:10" s="217" customFormat="1" ht="63" customHeight="1">
      <c r="B19" s="218" t="s">
        <v>19</v>
      </c>
      <c r="C19" s="255" t="s">
        <v>480</v>
      </c>
      <c r="D19" s="255"/>
      <c r="E19" s="255"/>
      <c r="F19" s="255"/>
      <c r="G19" s="255"/>
      <c r="H19" s="255"/>
      <c r="I19" s="255"/>
      <c r="J19" s="255"/>
    </row>
    <row r="20" spans="1:10" s="217" customFormat="1" ht="16.5" customHeight="1">
      <c r="B20" s="218" t="s">
        <v>20</v>
      </c>
      <c r="C20" s="22" t="s">
        <v>99</v>
      </c>
      <c r="D20" s="25"/>
      <c r="E20" s="25"/>
      <c r="F20" s="25"/>
      <c r="G20" s="25"/>
      <c r="H20" s="81"/>
      <c r="I20" s="81"/>
      <c r="J20" s="81"/>
    </row>
    <row r="21" spans="1:10" s="217" customFormat="1" ht="12.75">
      <c r="B21" s="218" t="s">
        <v>21</v>
      </c>
      <c r="C21" s="255" t="s">
        <v>89</v>
      </c>
      <c r="D21" s="255"/>
      <c r="E21" s="255"/>
      <c r="F21" s="255"/>
      <c r="G21" s="255"/>
      <c r="H21" s="81"/>
      <c r="I21" s="81"/>
      <c r="J21" s="81"/>
    </row>
    <row r="22" spans="1:10" s="217" customFormat="1" ht="12.75">
      <c r="B22" s="218" t="s">
        <v>22</v>
      </c>
      <c r="C22" s="62" t="s">
        <v>33</v>
      </c>
      <c r="D22" s="62" t="s">
        <v>498</v>
      </c>
      <c r="E22" s="219"/>
      <c r="F22" s="219"/>
      <c r="G22" s="219"/>
      <c r="H22" s="219"/>
      <c r="I22" s="219"/>
      <c r="J22" s="219"/>
    </row>
    <row r="23" spans="1:10" s="221" customFormat="1" ht="15.75" customHeight="1">
      <c r="B23" s="218"/>
      <c r="C23" s="33"/>
      <c r="D23" s="33"/>
      <c r="E23" s="33"/>
      <c r="F23" s="33"/>
      <c r="G23" s="33"/>
      <c r="H23" s="33"/>
      <c r="I23" s="16"/>
      <c r="J23" s="220"/>
    </row>
    <row r="24" spans="1:10" s="221" customFormat="1" ht="15.75" customHeight="1">
      <c r="B24" s="218"/>
      <c r="C24" s="33"/>
      <c r="D24" s="33"/>
      <c r="E24" s="33"/>
      <c r="F24" s="33"/>
      <c r="G24" s="33"/>
      <c r="H24" s="33"/>
      <c r="I24" s="16"/>
      <c r="J24" s="220"/>
    </row>
    <row r="25" spans="1:10" s="221" customFormat="1" ht="15.75" customHeight="1">
      <c r="B25" s="218"/>
      <c r="C25" s="220"/>
      <c r="D25" s="21"/>
      <c r="E25" s="21"/>
      <c r="F25" s="21"/>
      <c r="G25" s="16"/>
      <c r="H25" s="16"/>
      <c r="I25" s="16"/>
      <c r="J25" s="220"/>
    </row>
    <row r="26" spans="1:10" s="221" customFormat="1" ht="15.75" customHeight="1">
      <c r="B26" s="218"/>
      <c r="C26" s="222"/>
      <c r="D26" s="223"/>
      <c r="E26" s="223"/>
      <c r="F26" s="223"/>
      <c r="G26" s="224"/>
      <c r="H26" s="224"/>
      <c r="I26" s="224"/>
      <c r="J26" s="222"/>
    </row>
    <row r="27" spans="1:10">
      <c r="B27" s="44"/>
    </row>
    <row r="28" spans="1:10">
      <c r="B28" s="44"/>
    </row>
    <row r="29" spans="1:10">
      <c r="B29" s="44"/>
    </row>
    <row r="30" spans="1:10">
      <c r="B30" s="47"/>
    </row>
    <row r="31" spans="1:10">
      <c r="B31" s="47"/>
    </row>
  </sheetData>
  <autoFilter ref="A3:J14" xr:uid="{00000000-0009-0000-0000-00001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B11:I11"/>
    <mergeCell ref="I7:I9"/>
    <mergeCell ref="J7:J9"/>
    <mergeCell ref="C21:G21"/>
    <mergeCell ref="C12:J12"/>
    <mergeCell ref="C13:J13"/>
    <mergeCell ref="C14:J14"/>
    <mergeCell ref="C18:J18"/>
    <mergeCell ref="C19:J1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27"/>
  <dimension ref="A1:J28"/>
  <sheetViews>
    <sheetView workbookViewId="0">
      <selection activeCell="C10" sqref="C10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303" t="s">
        <v>572</v>
      </c>
      <c r="H1" s="303"/>
      <c r="I1" s="303"/>
      <c r="J1" s="30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3" t="str">
        <f ca="1">MID(CELL("nazwa_pliku",A1),FIND("]",CELL("nazwa_pliku",A1),1)+1,100)</f>
        <v>Część 17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s="2" customFormat="1" ht="12.75">
      <c r="A5" s="263" t="s">
        <v>482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4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74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64"/>
      <c r="C9" s="276"/>
      <c r="D9" s="270"/>
      <c r="E9" s="260"/>
      <c r="F9" s="260"/>
      <c r="G9" s="270"/>
      <c r="H9" s="270"/>
      <c r="I9" s="273"/>
      <c r="J9" s="273"/>
    </row>
    <row r="10" spans="1:10" s="2" customFormat="1" ht="99" customHeight="1">
      <c r="B10" s="9" t="s">
        <v>18</v>
      </c>
      <c r="C10" s="39" t="s">
        <v>484</v>
      </c>
      <c r="D10" s="185" t="s">
        <v>580</v>
      </c>
      <c r="E10" s="11"/>
      <c r="F10" s="11"/>
      <c r="G10" s="74" t="s">
        <v>483</v>
      </c>
      <c r="H10" s="98">
        <v>1</v>
      </c>
      <c r="I10" s="13"/>
      <c r="J10" s="14">
        <f>H10*I10</f>
        <v>0</v>
      </c>
    </row>
    <row r="11" spans="1:10" s="2" customFormat="1" ht="12.75">
      <c r="B11" s="256" t="s">
        <v>0</v>
      </c>
      <c r="C11" s="280"/>
      <c r="D11" s="280"/>
      <c r="E11" s="280"/>
      <c r="F11" s="280"/>
      <c r="G11" s="280"/>
      <c r="H11" s="280"/>
      <c r="I11" s="280"/>
      <c r="J11" s="56">
        <f>SUM(J10:J10)</f>
        <v>0</v>
      </c>
    </row>
    <row r="12" spans="1:10" s="2" customFormat="1" ht="45.75" customHeight="1">
      <c r="B12" s="3" t="s">
        <v>1</v>
      </c>
      <c r="C12" s="250" t="s">
        <v>2</v>
      </c>
      <c r="D12" s="293"/>
      <c r="E12" s="293"/>
      <c r="F12" s="293"/>
      <c r="G12" s="293"/>
      <c r="H12" s="293"/>
      <c r="I12" s="293"/>
      <c r="J12" s="293"/>
    </row>
    <row r="13" spans="1:10" s="2" customFormat="1" ht="45.75" customHeight="1">
      <c r="B13" s="3" t="s">
        <v>3</v>
      </c>
      <c r="C13" s="252" t="s">
        <v>4</v>
      </c>
      <c r="D13" s="253"/>
      <c r="E13" s="253"/>
      <c r="F13" s="253"/>
      <c r="G13" s="253"/>
      <c r="H13" s="253"/>
      <c r="I13" s="253"/>
      <c r="J13" s="253"/>
    </row>
    <row r="14" spans="1:10" s="2" customFormat="1" ht="84" customHeight="1">
      <c r="B14" s="3" t="s">
        <v>5</v>
      </c>
      <c r="C14" s="278" t="s">
        <v>132</v>
      </c>
      <c r="D14" s="253"/>
      <c r="E14" s="253"/>
      <c r="F14" s="253"/>
      <c r="G14" s="253"/>
      <c r="H14" s="253"/>
      <c r="I14" s="253"/>
      <c r="J14" s="253"/>
    </row>
    <row r="16" spans="1:10" s="33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2:10" ht="63" customHeight="1">
      <c r="B17" s="44" t="s">
        <v>18</v>
      </c>
      <c r="C17" s="255" t="s">
        <v>485</v>
      </c>
      <c r="D17" s="255"/>
      <c r="E17" s="255"/>
      <c r="F17" s="255"/>
      <c r="G17" s="255"/>
      <c r="H17" s="255"/>
      <c r="I17" s="255"/>
      <c r="J17" s="255"/>
    </row>
    <row r="18" spans="2:10" ht="39.75" customHeight="1">
      <c r="B18" s="44" t="s">
        <v>19</v>
      </c>
      <c r="C18" s="255" t="s">
        <v>499</v>
      </c>
      <c r="D18" s="255"/>
      <c r="E18" s="255"/>
      <c r="F18" s="255"/>
      <c r="G18" s="255"/>
      <c r="H18" s="255"/>
      <c r="I18" s="255"/>
      <c r="J18" s="255"/>
    </row>
    <row r="19" spans="2:10" ht="18" customHeight="1">
      <c r="B19" s="44" t="s">
        <v>21</v>
      </c>
      <c r="C19" s="22" t="s">
        <v>99</v>
      </c>
      <c r="D19" s="36"/>
      <c r="E19" s="36"/>
      <c r="F19" s="36"/>
      <c r="G19" s="36"/>
      <c r="H19" s="225"/>
      <c r="I19" s="225"/>
      <c r="J19" s="225"/>
    </row>
    <row r="20" spans="2:10" ht="25.5">
      <c r="B20" s="44" t="s">
        <v>22</v>
      </c>
      <c r="C20" s="36" t="s">
        <v>27</v>
      </c>
      <c r="D20" s="25" t="s">
        <v>102</v>
      </c>
    </row>
    <row r="21" spans="2:10" s="33" customFormat="1" ht="15.75" customHeight="1">
      <c r="B21" s="44"/>
      <c r="I21" s="16"/>
      <c r="J21" s="34"/>
    </row>
    <row r="22" spans="2:10" s="33" customFormat="1" ht="15.75" customHeight="1">
      <c r="B22" s="44"/>
      <c r="I22" s="16"/>
      <c r="J22" s="34"/>
    </row>
    <row r="23" spans="2:10" s="33" customFormat="1" ht="15.75" customHeight="1">
      <c r="B23" s="44"/>
      <c r="C23" s="34"/>
      <c r="D23" s="21"/>
      <c r="E23" s="21"/>
      <c r="F23" s="21"/>
      <c r="G23" s="16"/>
      <c r="H23" s="16"/>
      <c r="I23" s="16"/>
      <c r="J23" s="34"/>
    </row>
    <row r="24" spans="2:10" s="33" customFormat="1" ht="15.75" customHeight="1">
      <c r="B24" s="44"/>
      <c r="C24" s="34"/>
      <c r="D24" s="21"/>
      <c r="E24" s="21"/>
      <c r="F24" s="21"/>
      <c r="G24" s="16"/>
      <c r="H24" s="16"/>
      <c r="I24" s="16"/>
      <c r="J24" s="34"/>
    </row>
    <row r="25" spans="2:10">
      <c r="B25" s="44"/>
    </row>
    <row r="26" spans="2:10">
      <c r="B26" s="44"/>
    </row>
    <row r="27" spans="2:10">
      <c r="B27" s="44"/>
    </row>
    <row r="28" spans="2:10">
      <c r="B28" s="44"/>
    </row>
  </sheetData>
  <autoFilter ref="A3:J14" xr:uid="{00000000-0009-0000-0000-00001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17:J17"/>
    <mergeCell ref="C18:J18"/>
    <mergeCell ref="C12:J12"/>
    <mergeCell ref="B11:I11"/>
    <mergeCell ref="I7:I9"/>
    <mergeCell ref="J7:J9"/>
    <mergeCell ref="C13:J13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25">
    <pageSetUpPr fitToPage="1"/>
  </sheetPr>
  <dimension ref="A1:J29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3" t="str">
        <f ca="1">MID(CELL("nazwa_pliku",A1),FIND("]",CELL("nazwa_pliku",A1),1)+1,100)</f>
        <v>Część 18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s="2" customFormat="1" ht="12.75">
      <c r="A5" s="263" t="s">
        <v>486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4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74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64"/>
      <c r="C9" s="276"/>
      <c r="D9" s="270"/>
      <c r="E9" s="260"/>
      <c r="F9" s="260"/>
      <c r="G9" s="270"/>
      <c r="H9" s="270"/>
      <c r="I9" s="273"/>
      <c r="J9" s="273"/>
    </row>
    <row r="10" spans="1:10" s="2" customFormat="1" ht="98.25" customHeight="1">
      <c r="B10" s="108" t="s">
        <v>18</v>
      </c>
      <c r="C10" s="226" t="s">
        <v>489</v>
      </c>
      <c r="D10" s="227" t="s">
        <v>516</v>
      </c>
      <c r="E10" s="11"/>
      <c r="F10" s="11"/>
      <c r="G10" s="228" t="s">
        <v>487</v>
      </c>
      <c r="H10" s="198">
        <v>1</v>
      </c>
      <c r="I10" s="13"/>
      <c r="J10" s="14">
        <f t="shared" ref="J10" si="0">H10*I10</f>
        <v>0</v>
      </c>
    </row>
    <row r="11" spans="1:10" s="2" customFormat="1" ht="12.75">
      <c r="B11" s="298" t="s">
        <v>0</v>
      </c>
      <c r="C11" s="313"/>
      <c r="D11" s="313"/>
      <c r="E11" s="313"/>
      <c r="F11" s="313"/>
      <c r="G11" s="313"/>
      <c r="H11" s="313"/>
      <c r="I11" s="313"/>
      <c r="J11" s="1">
        <f>SUM(J10:J10)</f>
        <v>0</v>
      </c>
    </row>
    <row r="12" spans="1:10" s="2" customFormat="1" ht="45.75" customHeight="1">
      <c r="B12" s="3" t="s">
        <v>1</v>
      </c>
      <c r="C12" s="250" t="s">
        <v>2</v>
      </c>
      <c r="D12" s="293"/>
      <c r="E12" s="293"/>
      <c r="F12" s="293"/>
      <c r="G12" s="293"/>
      <c r="H12" s="293"/>
      <c r="I12" s="293"/>
      <c r="J12" s="293"/>
    </row>
    <row r="13" spans="1:10" s="2" customFormat="1" ht="45.75" customHeight="1">
      <c r="B13" s="3" t="s">
        <v>3</v>
      </c>
      <c r="C13" s="252" t="s">
        <v>4</v>
      </c>
      <c r="D13" s="253"/>
      <c r="E13" s="253"/>
      <c r="F13" s="253"/>
      <c r="G13" s="253"/>
      <c r="H13" s="253"/>
      <c r="I13" s="253"/>
      <c r="J13" s="253"/>
    </row>
    <row r="14" spans="1:10" s="2" customFormat="1" ht="84" customHeight="1">
      <c r="B14" s="3" t="s">
        <v>5</v>
      </c>
      <c r="C14" s="278" t="s">
        <v>134</v>
      </c>
      <c r="D14" s="253"/>
      <c r="E14" s="253"/>
      <c r="F14" s="253"/>
      <c r="G14" s="253"/>
      <c r="H14" s="253"/>
      <c r="I14" s="253"/>
      <c r="J14" s="253"/>
    </row>
    <row r="15" spans="1:10" s="2" customFormat="1" ht="18.75" customHeight="1">
      <c r="B15" s="3"/>
      <c r="C15" s="175"/>
      <c r="D15" s="174"/>
      <c r="E15" s="174"/>
      <c r="F15" s="174"/>
      <c r="G15" s="174"/>
      <c r="H15" s="174"/>
      <c r="I15" s="174"/>
      <c r="J15" s="174"/>
    </row>
    <row r="16" spans="1:10" s="2" customFormat="1" ht="13.5" customHeight="1">
      <c r="A16" s="19"/>
      <c r="B16" s="19" t="s">
        <v>25</v>
      </c>
      <c r="C16" s="175"/>
      <c r="D16" s="174"/>
      <c r="E16" s="174"/>
      <c r="F16" s="174"/>
      <c r="G16" s="174"/>
      <c r="H16" s="174"/>
      <c r="I16" s="174"/>
      <c r="J16" s="174"/>
    </row>
    <row r="17" spans="1:10" s="2" customFormat="1" ht="12" customHeight="1">
      <c r="A17" s="20"/>
      <c r="B17" s="20"/>
      <c r="C17" s="175"/>
      <c r="D17" s="174"/>
      <c r="E17" s="174"/>
      <c r="F17" s="174"/>
      <c r="G17" s="174"/>
      <c r="H17" s="174"/>
      <c r="I17" s="174"/>
      <c r="J17" s="174"/>
    </row>
    <row r="18" spans="1:10" ht="60.75" customHeight="1">
      <c r="B18" s="44" t="s">
        <v>18</v>
      </c>
      <c r="C18" s="255" t="s">
        <v>488</v>
      </c>
      <c r="D18" s="255"/>
      <c r="E18" s="255"/>
      <c r="F18" s="255"/>
      <c r="G18" s="255"/>
      <c r="H18" s="255"/>
      <c r="I18" s="255"/>
      <c r="J18" s="255"/>
    </row>
    <row r="19" spans="1:10" ht="18" customHeight="1">
      <c r="B19" s="44" t="s">
        <v>20</v>
      </c>
      <c r="C19" s="36" t="s">
        <v>491</v>
      </c>
      <c r="D19" s="36"/>
      <c r="E19" s="229"/>
      <c r="F19" s="36"/>
      <c r="G19" s="36"/>
      <c r="H19" s="225"/>
      <c r="I19" s="225"/>
      <c r="J19" s="225"/>
    </row>
    <row r="20" spans="1:10" ht="15" customHeight="1">
      <c r="B20" s="44" t="s">
        <v>21</v>
      </c>
      <c r="C20" s="22" t="s">
        <v>490</v>
      </c>
      <c r="D20" s="36"/>
      <c r="E20" s="36"/>
      <c r="F20" s="36"/>
      <c r="G20" s="36"/>
      <c r="H20" s="225"/>
      <c r="I20" s="225"/>
      <c r="J20" s="225"/>
    </row>
    <row r="21" spans="1:10" ht="25.5">
      <c r="B21" s="44" t="s">
        <v>22</v>
      </c>
      <c r="C21" s="36" t="s">
        <v>27</v>
      </c>
      <c r="D21" s="25" t="s">
        <v>28</v>
      </c>
    </row>
    <row r="22" spans="1:10" s="33" customFormat="1" ht="15.75" customHeight="1">
      <c r="B22" s="44"/>
      <c r="I22" s="16"/>
      <c r="J22" s="34"/>
    </row>
    <row r="23" spans="1:10" s="33" customFormat="1" ht="15.75" customHeight="1">
      <c r="B23" s="44"/>
      <c r="I23" s="16"/>
      <c r="J23" s="34"/>
    </row>
    <row r="24" spans="1:10" s="33" customFormat="1" ht="15.75" customHeight="1">
      <c r="B24" s="44"/>
      <c r="C24" s="34"/>
      <c r="D24" s="21"/>
      <c r="E24" s="21"/>
      <c r="F24" s="21"/>
      <c r="G24" s="16"/>
      <c r="H24" s="16"/>
      <c r="I24" s="16"/>
      <c r="J24" s="34"/>
    </row>
    <row r="25" spans="1:10" s="33" customFormat="1" ht="15.75" customHeight="1">
      <c r="B25" s="44"/>
      <c r="C25" s="34"/>
      <c r="D25" s="21"/>
      <c r="E25" s="21"/>
      <c r="F25" s="21"/>
      <c r="G25" s="16"/>
      <c r="H25" s="16"/>
      <c r="I25" s="16"/>
      <c r="J25" s="34"/>
    </row>
    <row r="26" spans="1:10">
      <c r="B26" s="44"/>
    </row>
    <row r="27" spans="1:10">
      <c r="B27" s="44"/>
    </row>
    <row r="28" spans="1:10">
      <c r="B28" s="44"/>
    </row>
    <row r="29" spans="1:10">
      <c r="B29" s="44"/>
    </row>
  </sheetData>
  <autoFilter ref="A3:J25" xr:uid="{00000000-0009-0000-0000-00001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C12:J12"/>
    <mergeCell ref="C13:J13"/>
    <mergeCell ref="C18:J18"/>
    <mergeCell ref="C14:J14"/>
    <mergeCell ref="E8:E9"/>
    <mergeCell ref="F8:F9"/>
    <mergeCell ref="B11:I11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IE47"/>
  <sheetViews>
    <sheetView workbookViewId="0">
      <selection activeCell="H26" sqref="H26"/>
    </sheetView>
  </sheetViews>
  <sheetFormatPr defaultRowHeight="15"/>
  <cols>
    <col min="1" max="1" width="5.42578125" customWidth="1"/>
    <col min="2" max="2" width="5.5703125" style="100" customWidth="1"/>
    <col min="3" max="3" width="22.7109375" style="100" customWidth="1"/>
    <col min="4" max="4" width="42.42578125" style="100" customWidth="1"/>
    <col min="5" max="5" width="19" style="100" customWidth="1"/>
    <col min="6" max="6" width="18.5703125" style="100" customWidth="1"/>
    <col min="7" max="7" width="10.85546875" style="100" customWidth="1"/>
    <col min="8" max="8" width="8.28515625" style="100" customWidth="1"/>
    <col min="9" max="9" width="15.42578125" style="100" customWidth="1"/>
    <col min="10" max="10" width="16.140625" style="100" customWidth="1"/>
  </cols>
  <sheetData>
    <row r="1" spans="1:10" s="2" customFormat="1" ht="12.75" customHeight="1">
      <c r="B1" s="62"/>
      <c r="C1" s="178" t="s">
        <v>517</v>
      </c>
      <c r="D1" s="15"/>
      <c r="E1" s="15"/>
      <c r="F1" s="1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5" customHeight="1">
      <c r="A4" s="263" t="str">
        <f ca="1">MID(CELL("nazwa_pliku",A1),FIND("]",CELL("nazwa_pliku",A1),1)+1,100)</f>
        <v>Część 01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s="2" customFormat="1" ht="12.75">
      <c r="A5" s="263" t="s">
        <v>365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>
      <c r="A6" s="230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B7" s="264" t="s">
        <v>8</v>
      </c>
      <c r="C7" s="267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 customHeight="1">
      <c r="B8" s="265"/>
      <c r="C8" s="268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66"/>
      <c r="C9" s="269"/>
      <c r="D9" s="270"/>
      <c r="E9" s="260"/>
      <c r="F9" s="260"/>
      <c r="G9" s="270"/>
      <c r="H9" s="270"/>
      <c r="I9" s="273"/>
      <c r="J9" s="273"/>
    </row>
    <row r="10" spans="1:10" s="2" customFormat="1" ht="66" customHeight="1">
      <c r="B10" s="179" t="s">
        <v>18</v>
      </c>
      <c r="C10" s="181" t="s">
        <v>366</v>
      </c>
      <c r="D10" s="142" t="s">
        <v>367</v>
      </c>
      <c r="E10" s="11"/>
      <c r="F10" s="11"/>
      <c r="G10" s="12" t="s">
        <v>368</v>
      </c>
      <c r="H10" s="17">
        <v>3</v>
      </c>
      <c r="I10" s="13"/>
      <c r="J10" s="14">
        <f t="shared" ref="J10:J20" si="0">H10*I10</f>
        <v>0</v>
      </c>
    </row>
    <row r="11" spans="1:10" s="2" customFormat="1" ht="101.25" customHeight="1">
      <c r="B11" s="179" t="s">
        <v>19</v>
      </c>
      <c r="C11" s="180" t="s">
        <v>369</v>
      </c>
      <c r="D11" s="142" t="s">
        <v>370</v>
      </c>
      <c r="E11" s="11"/>
      <c r="F11" s="11"/>
      <c r="G11" s="12" t="s">
        <v>368</v>
      </c>
      <c r="H11" s="17">
        <v>1</v>
      </c>
      <c r="I11" s="13"/>
      <c r="J11" s="14">
        <f t="shared" si="0"/>
        <v>0</v>
      </c>
    </row>
    <row r="12" spans="1:10" s="2" customFormat="1" ht="38.25" customHeight="1">
      <c r="B12" s="179" t="s">
        <v>20</v>
      </c>
      <c r="C12" s="10" t="s">
        <v>372</v>
      </c>
      <c r="D12" s="142" t="s">
        <v>373</v>
      </c>
      <c r="E12" s="11"/>
      <c r="F12" s="11"/>
      <c r="G12" s="12" t="s">
        <v>371</v>
      </c>
      <c r="H12" s="17">
        <v>3</v>
      </c>
      <c r="I12" s="13"/>
      <c r="J12" s="14">
        <f t="shared" si="0"/>
        <v>0</v>
      </c>
    </row>
    <row r="13" spans="1:10" s="2" customFormat="1" ht="66.75" customHeight="1">
      <c r="B13" s="179" t="s">
        <v>21</v>
      </c>
      <c r="C13" s="114" t="s">
        <v>521</v>
      </c>
      <c r="D13" s="142" t="s">
        <v>522</v>
      </c>
      <c r="E13" s="11"/>
      <c r="F13" s="11"/>
      <c r="G13" s="12" t="s">
        <v>523</v>
      </c>
      <c r="H13" s="17">
        <v>10</v>
      </c>
      <c r="I13" s="13"/>
      <c r="J13" s="14">
        <f t="shared" si="0"/>
        <v>0</v>
      </c>
    </row>
    <row r="14" spans="1:10" s="2" customFormat="1" ht="53.25" customHeight="1">
      <c r="B14" s="179" t="s">
        <v>22</v>
      </c>
      <c r="C14" s="182" t="s">
        <v>375</v>
      </c>
      <c r="D14" s="142" t="s">
        <v>376</v>
      </c>
      <c r="E14" s="11"/>
      <c r="F14" s="11"/>
      <c r="G14" s="12" t="s">
        <v>64</v>
      </c>
      <c r="H14" s="17">
        <v>4</v>
      </c>
      <c r="I14" s="13"/>
      <c r="J14" s="14">
        <f t="shared" si="0"/>
        <v>0</v>
      </c>
    </row>
    <row r="15" spans="1:10" s="2" customFormat="1" ht="148.5" customHeight="1">
      <c r="B15" s="113" t="s">
        <v>23</v>
      </c>
      <c r="C15" s="183" t="s">
        <v>379</v>
      </c>
      <c r="D15" s="235" t="s">
        <v>380</v>
      </c>
      <c r="E15" s="11"/>
      <c r="F15" s="11"/>
      <c r="G15" s="12" t="s">
        <v>368</v>
      </c>
      <c r="H15" s="17">
        <v>5</v>
      </c>
      <c r="I15" s="13"/>
      <c r="J15" s="14">
        <f t="shared" si="0"/>
        <v>0</v>
      </c>
    </row>
    <row r="16" spans="1:10" s="2" customFormat="1" ht="62.25" customHeight="1">
      <c r="B16" s="113" t="s">
        <v>24</v>
      </c>
      <c r="C16" s="184" t="s">
        <v>381</v>
      </c>
      <c r="D16" s="142" t="s">
        <v>382</v>
      </c>
      <c r="E16" s="11"/>
      <c r="F16" s="11"/>
      <c r="G16" s="12" t="s">
        <v>383</v>
      </c>
      <c r="H16" s="17">
        <v>1</v>
      </c>
      <c r="I16" s="13"/>
      <c r="J16" s="14">
        <f t="shared" si="0"/>
        <v>0</v>
      </c>
    </row>
    <row r="17" spans="1:239" s="2" customFormat="1" ht="62.25" customHeight="1">
      <c r="B17" s="113" t="s">
        <v>26</v>
      </c>
      <c r="C17" s="186" t="s">
        <v>384</v>
      </c>
      <c r="D17" s="142" t="s">
        <v>385</v>
      </c>
      <c r="E17" s="11"/>
      <c r="F17" s="11"/>
      <c r="G17" s="12" t="s">
        <v>368</v>
      </c>
      <c r="H17" s="17">
        <v>3</v>
      </c>
      <c r="I17" s="13"/>
      <c r="J17" s="14">
        <f t="shared" si="0"/>
        <v>0</v>
      </c>
    </row>
    <row r="18" spans="1:239" s="2" customFormat="1" ht="39" customHeight="1">
      <c r="B18" s="113" t="s">
        <v>29</v>
      </c>
      <c r="C18" s="187" t="s">
        <v>386</v>
      </c>
      <c r="D18" s="142" t="s">
        <v>387</v>
      </c>
      <c r="E18" s="11"/>
      <c r="F18" s="11"/>
      <c r="G18" s="12" t="s">
        <v>378</v>
      </c>
      <c r="H18" s="17">
        <v>1</v>
      </c>
      <c r="I18" s="13"/>
      <c r="J18" s="14">
        <f t="shared" si="0"/>
        <v>0</v>
      </c>
    </row>
    <row r="19" spans="1:239" s="2" customFormat="1" ht="65.25" customHeight="1">
      <c r="B19" s="113" t="s">
        <v>30</v>
      </c>
      <c r="C19" s="10" t="s">
        <v>389</v>
      </c>
      <c r="D19" s="185" t="s">
        <v>390</v>
      </c>
      <c r="E19" s="11"/>
      <c r="F19" s="11"/>
      <c r="G19" s="12" t="s">
        <v>378</v>
      </c>
      <c r="H19" s="17">
        <v>3</v>
      </c>
      <c r="I19" s="13"/>
      <c r="J19" s="14">
        <f t="shared" si="0"/>
        <v>0</v>
      </c>
    </row>
    <row r="20" spans="1:239" s="2" customFormat="1" ht="36.75" customHeight="1">
      <c r="B20" s="113" t="s">
        <v>31</v>
      </c>
      <c r="C20" s="66" t="s">
        <v>391</v>
      </c>
      <c r="D20" s="99" t="s">
        <v>392</v>
      </c>
      <c r="E20" s="11"/>
      <c r="F20" s="11"/>
      <c r="G20" s="12" t="s">
        <v>393</v>
      </c>
      <c r="H20" s="17">
        <v>1</v>
      </c>
      <c r="I20" s="13"/>
      <c r="J20" s="14">
        <f t="shared" si="0"/>
        <v>0</v>
      </c>
    </row>
    <row r="21" spans="1:239" s="2" customFormat="1" ht="39.75" customHeight="1">
      <c r="B21" s="9" t="s">
        <v>37</v>
      </c>
      <c r="C21" s="71" t="s">
        <v>394</v>
      </c>
      <c r="D21" s="18" t="s">
        <v>395</v>
      </c>
      <c r="E21" s="11"/>
      <c r="F21" s="11"/>
      <c r="G21" s="12" t="s">
        <v>388</v>
      </c>
      <c r="H21" s="17">
        <v>3</v>
      </c>
      <c r="I21" s="13"/>
      <c r="J21" s="14">
        <f t="shared" ref="J21" si="1">H21*I21</f>
        <v>0</v>
      </c>
    </row>
    <row r="22" spans="1:239" ht="15" customHeight="1">
      <c r="B22" s="256" t="s">
        <v>0</v>
      </c>
      <c r="C22" s="257"/>
      <c r="D22" s="257"/>
      <c r="E22" s="257"/>
      <c r="F22" s="257"/>
      <c r="G22" s="257"/>
      <c r="H22" s="257"/>
      <c r="I22" s="258"/>
      <c r="J22" s="56">
        <f>SUM(J10:J21)</f>
        <v>0</v>
      </c>
    </row>
    <row r="23" spans="1:239" s="33" customFormat="1" ht="46.5" customHeight="1">
      <c r="A23" s="19"/>
      <c r="B23" s="3" t="s">
        <v>1</v>
      </c>
      <c r="C23" s="250" t="s">
        <v>2</v>
      </c>
      <c r="D23" s="250"/>
      <c r="E23" s="250"/>
      <c r="F23" s="250"/>
      <c r="G23" s="250"/>
      <c r="H23" s="250"/>
      <c r="I23" s="250"/>
      <c r="J23" s="251"/>
    </row>
    <row r="24" spans="1:239" s="33" customFormat="1" ht="48" customHeight="1">
      <c r="A24" s="20"/>
      <c r="B24" s="3" t="s">
        <v>3</v>
      </c>
      <c r="C24" s="252" t="s">
        <v>4</v>
      </c>
      <c r="D24" s="253"/>
      <c r="E24" s="253"/>
      <c r="F24" s="253"/>
      <c r="G24" s="253"/>
      <c r="H24" s="253"/>
      <c r="I24" s="253"/>
      <c r="J24" s="253"/>
    </row>
    <row r="25" spans="1:239" s="33" customFormat="1" ht="16.5" customHeight="1">
      <c r="A25" s="20"/>
      <c r="B25" s="101" t="s">
        <v>25</v>
      </c>
      <c r="C25" s="100"/>
      <c r="D25" s="100"/>
      <c r="E25" s="100"/>
      <c r="F25" s="100"/>
      <c r="G25" s="100"/>
      <c r="H25" s="100"/>
      <c r="I25" s="100"/>
      <c r="J25" s="100"/>
    </row>
    <row r="26" spans="1:239" s="33" customFormat="1" ht="18.75" customHeight="1">
      <c r="A26" s="20"/>
      <c r="B26" s="20"/>
      <c r="C26" s="62"/>
      <c r="D26" s="62"/>
      <c r="E26" s="62"/>
      <c r="F26" s="62"/>
      <c r="G26" s="62"/>
      <c r="H26" s="62"/>
      <c r="I26" s="62"/>
      <c r="J26" s="62"/>
    </row>
    <row r="27" spans="1:239" s="33" customFormat="1" ht="39" customHeight="1">
      <c r="A27" s="20"/>
      <c r="B27" s="35" t="s">
        <v>18</v>
      </c>
      <c r="C27" s="254" t="s">
        <v>399</v>
      </c>
      <c r="D27" s="254"/>
      <c r="E27" s="254"/>
      <c r="F27" s="254"/>
      <c r="G27" s="254"/>
      <c r="H27" s="254"/>
      <c r="I27" s="254"/>
      <c r="J27" s="254"/>
    </row>
    <row r="28" spans="1:239" s="33" customFormat="1" ht="35.25" customHeight="1">
      <c r="A28" s="20"/>
      <c r="B28" s="35" t="s">
        <v>19</v>
      </c>
      <c r="C28" s="255" t="s">
        <v>493</v>
      </c>
      <c r="D28" s="255"/>
      <c r="E28" s="255"/>
      <c r="F28" s="255"/>
      <c r="G28" s="255"/>
      <c r="H28" s="255"/>
      <c r="I28" s="255"/>
      <c r="J28" s="255"/>
    </row>
    <row r="29" spans="1:239" s="33" customFormat="1" ht="13.5" customHeight="1">
      <c r="B29" s="35" t="s">
        <v>20</v>
      </c>
      <c r="C29" s="36" t="s">
        <v>62</v>
      </c>
      <c r="D29" s="26"/>
      <c r="E29" s="26"/>
      <c r="F29" s="26"/>
      <c r="G29" s="26"/>
      <c r="H29" s="26"/>
      <c r="I29" s="26"/>
      <c r="J29" s="26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</row>
    <row r="30" spans="1:239" s="33" customFormat="1" ht="15" customHeight="1">
      <c r="B30" s="35" t="s">
        <v>21</v>
      </c>
      <c r="C30" s="25" t="s">
        <v>27</v>
      </c>
      <c r="D30" s="25" t="s">
        <v>28</v>
      </c>
      <c r="E30" s="15"/>
      <c r="F30" s="15"/>
      <c r="G30" s="15"/>
      <c r="H30" s="15"/>
      <c r="I30" s="15"/>
      <c r="J30" s="15"/>
    </row>
    <row r="31" spans="1:239" s="33" customFormat="1" ht="15" customHeight="1">
      <c r="B31" s="35"/>
      <c r="I31" s="16"/>
      <c r="J31" s="188"/>
    </row>
    <row r="32" spans="1:239">
      <c r="B32" s="35"/>
      <c r="C32" s="33"/>
      <c r="D32" s="33"/>
      <c r="E32" s="33"/>
      <c r="F32" s="33"/>
      <c r="G32" s="33"/>
      <c r="H32" s="33"/>
      <c r="I32" s="16"/>
      <c r="J32" s="188"/>
    </row>
    <row r="33" spans="1:239">
      <c r="B33" s="35"/>
      <c r="C33" s="188"/>
      <c r="D33" s="21"/>
      <c r="E33" s="21"/>
      <c r="F33" s="21"/>
      <c r="G33" s="16"/>
      <c r="H33" s="16"/>
      <c r="I33" s="16"/>
      <c r="J33" s="188"/>
    </row>
    <row r="34" spans="1:239">
      <c r="B34" s="38"/>
      <c r="C34" s="188"/>
      <c r="D34" s="21"/>
      <c r="E34" s="21"/>
      <c r="F34" s="21"/>
      <c r="G34" s="16"/>
      <c r="H34" s="16"/>
      <c r="I34" s="16"/>
      <c r="J34" s="188"/>
    </row>
    <row r="35" spans="1:239">
      <c r="B35" s="38"/>
    </row>
    <row r="36" spans="1:239">
      <c r="B36" s="38"/>
    </row>
    <row r="47" spans="1:239" s="100" customFormat="1">
      <c r="A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</row>
  </sheetData>
  <mergeCells count="19"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3:J23"/>
    <mergeCell ref="C24:J24"/>
    <mergeCell ref="C27:J27"/>
    <mergeCell ref="C28:J28"/>
    <mergeCell ref="B22:I22"/>
  </mergeCells>
  <pageMargins left="0.70866141732283472" right="0.39370078740157483" top="0.74803149606299213" bottom="0.74803149606299213" header="0.31496062992125984" footer="0.31496062992125984"/>
  <pageSetup paperSize="9" scale="4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4">
    <pageSetUpPr fitToPage="1"/>
  </sheetPr>
  <dimension ref="A1:IE38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style="100" customWidth="1"/>
    <col min="3" max="3" width="22.7109375" style="100" customWidth="1"/>
    <col min="4" max="4" width="42.42578125" style="100" customWidth="1"/>
    <col min="5" max="5" width="19" style="100" customWidth="1"/>
    <col min="6" max="6" width="18.5703125" style="100" customWidth="1"/>
    <col min="7" max="7" width="10.85546875" style="100" customWidth="1"/>
    <col min="8" max="8" width="8.5703125" style="100" customWidth="1"/>
    <col min="9" max="9" width="15.42578125" style="100" customWidth="1"/>
    <col min="10" max="10" width="16.140625" style="100" customWidth="1"/>
  </cols>
  <sheetData>
    <row r="1" spans="1:10" s="2" customFormat="1" ht="12.75" customHeight="1">
      <c r="B1" s="62"/>
      <c r="C1" s="2" t="s">
        <v>517</v>
      </c>
      <c r="D1" s="15"/>
      <c r="E1" s="15"/>
      <c r="F1" s="1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5" customHeight="1">
      <c r="A4" s="263" t="str">
        <f ca="1">MID(CELL("nazwa_pliku",A1),FIND("]",CELL("nazwa_pliku",A1),1)+1,100)</f>
        <v>Część 19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s="2" customFormat="1" ht="12.75">
      <c r="A5" s="263" t="s">
        <v>502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>
      <c r="A6" s="230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B7" s="264" t="s">
        <v>8</v>
      </c>
      <c r="C7" s="267" t="s">
        <v>9</v>
      </c>
      <c r="D7" s="259" t="s">
        <v>10</v>
      </c>
      <c r="E7" s="259" t="s">
        <v>11</v>
      </c>
      <c r="F7" s="271"/>
      <c r="G7" s="259" t="s">
        <v>529</v>
      </c>
      <c r="H7" s="259" t="s">
        <v>530</v>
      </c>
      <c r="I7" s="272" t="s">
        <v>14</v>
      </c>
      <c r="J7" s="272" t="s">
        <v>15</v>
      </c>
    </row>
    <row r="8" spans="1:10" s="2" customFormat="1" ht="12.75" customHeight="1">
      <c r="B8" s="265"/>
      <c r="C8" s="268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66"/>
      <c r="C9" s="269"/>
      <c r="D9" s="270"/>
      <c r="E9" s="260"/>
      <c r="F9" s="260"/>
      <c r="G9" s="270"/>
      <c r="H9" s="270"/>
      <c r="I9" s="273"/>
      <c r="J9" s="273"/>
    </row>
    <row r="10" spans="1:10" s="2" customFormat="1" ht="56.25" customHeight="1">
      <c r="B10" s="113" t="s">
        <v>18</v>
      </c>
      <c r="C10" s="39" t="s">
        <v>500</v>
      </c>
      <c r="D10" s="233" t="s">
        <v>503</v>
      </c>
      <c r="E10" s="11"/>
      <c r="F10" s="11"/>
      <c r="G10" s="12" t="s">
        <v>501</v>
      </c>
      <c r="H10" s="17">
        <v>4</v>
      </c>
      <c r="I10" s="13"/>
      <c r="J10" s="14">
        <f t="shared" ref="J10" si="0">H10*I10</f>
        <v>0</v>
      </c>
    </row>
    <row r="11" spans="1:10" ht="15" customHeight="1">
      <c r="B11" s="256" t="s">
        <v>0</v>
      </c>
      <c r="C11" s="257"/>
      <c r="D11" s="257"/>
      <c r="E11" s="257"/>
      <c r="F11" s="257"/>
      <c r="G11" s="257"/>
      <c r="H11" s="257"/>
      <c r="I11" s="258"/>
      <c r="J11" s="56">
        <f>SUM(J10)</f>
        <v>0</v>
      </c>
    </row>
    <row r="12" spans="1:10" s="33" customFormat="1" ht="46.5" customHeight="1">
      <c r="A12" s="19"/>
      <c r="B12" s="3" t="s">
        <v>1</v>
      </c>
      <c r="C12" s="250" t="s">
        <v>2</v>
      </c>
      <c r="D12" s="250"/>
      <c r="E12" s="250"/>
      <c r="F12" s="250"/>
      <c r="G12" s="250"/>
      <c r="H12" s="250"/>
      <c r="I12" s="250"/>
      <c r="J12" s="251"/>
    </row>
    <row r="13" spans="1:10" s="33" customFormat="1" ht="48" customHeight="1">
      <c r="A13" s="20"/>
      <c r="B13" s="3" t="s">
        <v>3</v>
      </c>
      <c r="C13" s="252" t="s">
        <v>4</v>
      </c>
      <c r="D13" s="253"/>
      <c r="E13" s="253"/>
      <c r="F13" s="253"/>
      <c r="G13" s="253"/>
      <c r="H13" s="253"/>
      <c r="I13" s="253"/>
      <c r="J13" s="253"/>
    </row>
    <row r="14" spans="1:10" s="33" customFormat="1" ht="89.25" customHeight="1">
      <c r="A14" s="20"/>
      <c r="B14" s="3" t="s">
        <v>5</v>
      </c>
      <c r="C14" s="278" t="s">
        <v>531</v>
      </c>
      <c r="D14" s="253"/>
      <c r="E14" s="253"/>
      <c r="F14" s="253"/>
      <c r="G14" s="253"/>
      <c r="H14" s="253"/>
      <c r="I14" s="253"/>
      <c r="J14" s="253"/>
    </row>
    <row r="15" spans="1:10" s="33" customFormat="1" ht="22.5" customHeight="1">
      <c r="A15" s="20"/>
      <c r="B15" s="3"/>
      <c r="C15" s="175"/>
      <c r="D15" s="174"/>
      <c r="E15" s="174"/>
      <c r="F15" s="174"/>
      <c r="G15" s="174"/>
      <c r="H15" s="174"/>
      <c r="I15" s="174"/>
      <c r="J15" s="174"/>
    </row>
    <row r="16" spans="1:10" s="33" customFormat="1" ht="16.5" customHeight="1">
      <c r="A16" s="20"/>
      <c r="B16" s="101" t="s">
        <v>25</v>
      </c>
      <c r="C16" s="100"/>
      <c r="D16" s="100"/>
      <c r="E16" s="100"/>
      <c r="F16" s="100"/>
      <c r="G16" s="100"/>
      <c r="H16" s="100"/>
      <c r="I16" s="100"/>
      <c r="J16" s="100"/>
    </row>
    <row r="17" spans="1:239" s="33" customFormat="1" ht="18.75" customHeight="1">
      <c r="A17" s="20"/>
      <c r="B17" s="20"/>
      <c r="C17" s="62"/>
      <c r="D17" s="62"/>
      <c r="E17" s="62"/>
      <c r="F17" s="62"/>
      <c r="G17" s="62"/>
      <c r="H17" s="62"/>
      <c r="I17" s="62"/>
      <c r="J17" s="62"/>
    </row>
    <row r="18" spans="1:239" s="33" customFormat="1" ht="49.5" customHeight="1">
      <c r="A18" s="20"/>
      <c r="B18" s="35" t="s">
        <v>18</v>
      </c>
      <c r="C18" s="254" t="s">
        <v>399</v>
      </c>
      <c r="D18" s="254"/>
      <c r="E18" s="254"/>
      <c r="F18" s="254"/>
      <c r="G18" s="254"/>
      <c r="H18" s="254"/>
      <c r="I18" s="254"/>
      <c r="J18" s="254"/>
    </row>
    <row r="19" spans="1:239" s="33" customFormat="1" ht="46.5" customHeight="1">
      <c r="A19" s="20"/>
      <c r="B19" s="35" t="s">
        <v>19</v>
      </c>
      <c r="C19" s="255" t="s">
        <v>493</v>
      </c>
      <c r="D19" s="255"/>
      <c r="E19" s="255"/>
      <c r="F19" s="255"/>
      <c r="G19" s="255"/>
      <c r="H19" s="255"/>
      <c r="I19" s="255"/>
      <c r="J19" s="255"/>
    </row>
    <row r="20" spans="1:239" s="33" customFormat="1" ht="13.5" customHeight="1">
      <c r="B20" s="35" t="s">
        <v>20</v>
      </c>
      <c r="C20" s="36" t="s">
        <v>62</v>
      </c>
      <c r="D20" s="26"/>
      <c r="E20" s="26"/>
      <c r="F20" s="26"/>
      <c r="G20" s="26"/>
      <c r="H20" s="26"/>
      <c r="I20" s="26"/>
      <c r="J20" s="26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</row>
    <row r="21" spans="1:239" s="33" customFormat="1" ht="15" customHeight="1">
      <c r="B21" s="35" t="s">
        <v>21</v>
      </c>
      <c r="C21" s="25" t="s">
        <v>27</v>
      </c>
      <c r="D21" s="25" t="s">
        <v>28</v>
      </c>
      <c r="E21" s="15"/>
      <c r="F21" s="15"/>
      <c r="G21" s="15"/>
      <c r="H21" s="15"/>
      <c r="I21" s="15"/>
      <c r="J21" s="15"/>
    </row>
    <row r="22" spans="1:239" s="33" customFormat="1" ht="15" customHeight="1">
      <c r="B22" s="35"/>
      <c r="I22" s="16"/>
      <c r="J22" s="188"/>
    </row>
    <row r="23" spans="1:239">
      <c r="B23" s="35"/>
      <c r="C23" s="33"/>
      <c r="D23" s="33"/>
      <c r="E23" s="33"/>
      <c r="F23" s="33"/>
      <c r="G23" s="33"/>
      <c r="H23" s="33"/>
      <c r="I23" s="16"/>
      <c r="J23" s="188"/>
    </row>
    <row r="24" spans="1:239">
      <c r="B24" s="35"/>
      <c r="C24" s="188"/>
      <c r="D24" s="21"/>
      <c r="E24" s="21"/>
      <c r="F24" s="21"/>
      <c r="G24" s="16"/>
      <c r="H24" s="16"/>
      <c r="I24" s="16"/>
      <c r="J24" s="188"/>
    </row>
    <row r="25" spans="1:239">
      <c r="B25" s="38"/>
      <c r="C25" s="188"/>
      <c r="D25" s="21"/>
      <c r="E25" s="21"/>
      <c r="F25" s="21"/>
      <c r="G25" s="16"/>
      <c r="H25" s="16"/>
      <c r="I25" s="16"/>
      <c r="J25" s="188"/>
    </row>
    <row r="26" spans="1:239">
      <c r="B26" s="38"/>
    </row>
    <row r="27" spans="1:239">
      <c r="B27" s="38"/>
    </row>
    <row r="38" spans="1:239" s="100" customFormat="1">
      <c r="A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</row>
  </sheetData>
  <mergeCells count="20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  <mergeCell ref="J7:J9"/>
    <mergeCell ref="C13:J13"/>
    <mergeCell ref="C18:J18"/>
    <mergeCell ref="C19:J19"/>
    <mergeCell ref="B11:I11"/>
    <mergeCell ref="C12:J12"/>
    <mergeCell ref="C14:J14"/>
  </mergeCells>
  <pageMargins left="0.70866141732283472" right="0.39370078740157483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J34"/>
  <sheetViews>
    <sheetView workbookViewId="0">
      <selection activeCell="C14" sqref="C14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3" t="str">
        <f ca="1">MID(CELL("nazwa_pliku",A1),FIND("]",CELL("nazwa_pliku",A1),1)+1,100)</f>
        <v>Część 02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s="2" customFormat="1" ht="12.75">
      <c r="A5" s="263" t="s">
        <v>448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4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74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64"/>
      <c r="C9" s="276"/>
      <c r="D9" s="270"/>
      <c r="E9" s="260"/>
      <c r="F9" s="260"/>
      <c r="G9" s="270"/>
      <c r="H9" s="270"/>
      <c r="I9" s="273"/>
      <c r="J9" s="273"/>
    </row>
    <row r="10" spans="1:10" s="2" customFormat="1" ht="136.5" customHeight="1">
      <c r="B10" s="179" t="s">
        <v>18</v>
      </c>
      <c r="C10" s="27" t="s">
        <v>449</v>
      </c>
      <c r="D10" s="18" t="s">
        <v>450</v>
      </c>
      <c r="E10" s="11"/>
      <c r="F10" s="11"/>
      <c r="G10" s="12" t="s">
        <v>60</v>
      </c>
      <c r="H10" s="17">
        <v>1</v>
      </c>
      <c r="I10" s="13"/>
      <c r="J10" s="14">
        <f>H10*I10</f>
        <v>0</v>
      </c>
    </row>
    <row r="11" spans="1:10" s="2" customFormat="1" ht="213.75" customHeight="1">
      <c r="B11" s="179" t="s">
        <v>19</v>
      </c>
      <c r="C11" s="27" t="s">
        <v>451</v>
      </c>
      <c r="D11" s="18" t="s">
        <v>452</v>
      </c>
      <c r="E11" s="11"/>
      <c r="F11" s="11"/>
      <c r="G11" s="12" t="s">
        <v>453</v>
      </c>
      <c r="H11" s="17">
        <v>2</v>
      </c>
      <c r="I11" s="13"/>
      <c r="J11" s="14">
        <f>H11*I11</f>
        <v>0</v>
      </c>
    </row>
    <row r="12" spans="1:10" s="2" customFormat="1" ht="244.5" customHeight="1">
      <c r="B12" s="179" t="s">
        <v>20</v>
      </c>
      <c r="C12" s="180" t="s">
        <v>454</v>
      </c>
      <c r="D12" s="142" t="s">
        <v>455</v>
      </c>
      <c r="E12" s="11"/>
      <c r="F12" s="11"/>
      <c r="G12" s="12" t="s">
        <v>368</v>
      </c>
      <c r="H12" s="17">
        <v>1</v>
      </c>
      <c r="I12" s="13"/>
      <c r="J12" s="14">
        <f>H12*I12</f>
        <v>0</v>
      </c>
    </row>
    <row r="13" spans="1:10" s="2" customFormat="1" ht="57" customHeight="1">
      <c r="B13" s="179" t="s">
        <v>21</v>
      </c>
      <c r="C13" s="92" t="s">
        <v>456</v>
      </c>
      <c r="D13" s="18" t="s">
        <v>457</v>
      </c>
      <c r="E13" s="11"/>
      <c r="F13" s="11"/>
      <c r="G13" s="12" t="s">
        <v>374</v>
      </c>
      <c r="H13" s="17">
        <v>1</v>
      </c>
      <c r="I13" s="13"/>
      <c r="J13" s="14">
        <f>H13*I13</f>
        <v>0</v>
      </c>
    </row>
    <row r="14" spans="1:10" s="2" customFormat="1" ht="78" customHeight="1">
      <c r="B14" s="179" t="s">
        <v>22</v>
      </c>
      <c r="C14" s="183" t="s">
        <v>458</v>
      </c>
      <c r="D14" s="207" t="s">
        <v>459</v>
      </c>
      <c r="E14" s="11"/>
      <c r="F14" s="11"/>
      <c r="G14" s="12" t="s">
        <v>60</v>
      </c>
      <c r="H14" s="17">
        <v>1</v>
      </c>
      <c r="I14" s="13"/>
      <c r="J14" s="14">
        <f t="shared" ref="J14:J18" si="0">H14*I14</f>
        <v>0</v>
      </c>
    </row>
    <row r="15" spans="1:10" s="2" customFormat="1" ht="279.75" customHeight="1">
      <c r="B15" s="179" t="s">
        <v>23</v>
      </c>
      <c r="C15" s="180" t="s">
        <v>460</v>
      </c>
      <c r="D15" s="142" t="s">
        <v>461</v>
      </c>
      <c r="E15" s="11"/>
      <c r="F15" s="11"/>
      <c r="G15" s="12" t="s">
        <v>462</v>
      </c>
      <c r="H15" s="17">
        <v>1</v>
      </c>
      <c r="I15" s="13"/>
      <c r="J15" s="14">
        <f t="shared" si="0"/>
        <v>0</v>
      </c>
    </row>
    <row r="16" spans="1:10" s="2" customFormat="1" ht="70.5" customHeight="1">
      <c r="B16" s="179" t="s">
        <v>24</v>
      </c>
      <c r="C16" s="97" t="s">
        <v>444</v>
      </c>
      <c r="D16" s="18" t="s">
        <v>492</v>
      </c>
      <c r="E16" s="11"/>
      <c r="F16" s="11"/>
      <c r="G16" s="12" t="s">
        <v>445</v>
      </c>
      <c r="H16" s="17">
        <v>1</v>
      </c>
      <c r="I16" s="13"/>
      <c r="J16" s="14">
        <f t="shared" si="0"/>
        <v>0</v>
      </c>
    </row>
    <row r="17" spans="2:10" s="2" customFormat="1" ht="139.5" customHeight="1">
      <c r="B17" s="179" t="s">
        <v>26</v>
      </c>
      <c r="C17" s="92" t="s">
        <v>524</v>
      </c>
      <c r="D17" s="18" t="s">
        <v>525</v>
      </c>
      <c r="E17" s="11"/>
      <c r="F17" s="11"/>
      <c r="G17" s="12" t="s">
        <v>526</v>
      </c>
      <c r="H17" s="17">
        <v>2</v>
      </c>
      <c r="I17" s="13"/>
      <c r="J17" s="14">
        <f t="shared" si="0"/>
        <v>0</v>
      </c>
    </row>
    <row r="18" spans="2:10" s="2" customFormat="1" ht="79.5" customHeight="1">
      <c r="B18" s="179" t="s">
        <v>29</v>
      </c>
      <c r="C18" s="92" t="s">
        <v>527</v>
      </c>
      <c r="D18" s="18" t="s">
        <v>532</v>
      </c>
      <c r="E18" s="11"/>
      <c r="F18" s="11"/>
      <c r="G18" s="12" t="s">
        <v>528</v>
      </c>
      <c r="H18" s="17">
        <v>1</v>
      </c>
      <c r="I18" s="13"/>
      <c r="J18" s="14">
        <f t="shared" si="0"/>
        <v>0</v>
      </c>
    </row>
    <row r="19" spans="2:10" ht="15" customHeight="1">
      <c r="B19" s="256" t="s">
        <v>0</v>
      </c>
      <c r="C19" s="257"/>
      <c r="D19" s="257"/>
      <c r="E19" s="257"/>
      <c r="F19" s="257"/>
      <c r="G19" s="257"/>
      <c r="H19" s="257"/>
      <c r="I19" s="258"/>
      <c r="J19" s="56">
        <f>SUM(J10:J18)</f>
        <v>0</v>
      </c>
    </row>
    <row r="20" spans="2:10" ht="51" customHeight="1">
      <c r="B20" s="3" t="s">
        <v>1</v>
      </c>
      <c r="C20" s="250" t="s">
        <v>2</v>
      </c>
      <c r="D20" s="250"/>
      <c r="E20" s="250"/>
      <c r="F20" s="250"/>
      <c r="G20" s="250"/>
      <c r="H20" s="250"/>
      <c r="I20" s="250"/>
      <c r="J20" s="251"/>
    </row>
    <row r="21" spans="2:10" ht="51" customHeight="1">
      <c r="B21" s="3" t="s">
        <v>3</v>
      </c>
      <c r="C21" s="252" t="s">
        <v>4</v>
      </c>
      <c r="D21" s="253"/>
      <c r="E21" s="253"/>
      <c r="F21" s="253"/>
      <c r="G21" s="253"/>
      <c r="H21" s="253"/>
      <c r="I21" s="253"/>
      <c r="J21" s="253"/>
    </row>
    <row r="22" spans="2:10" ht="66" customHeight="1">
      <c r="B22" s="3" t="s">
        <v>5</v>
      </c>
      <c r="C22" s="278" t="s">
        <v>131</v>
      </c>
      <c r="D22" s="253"/>
      <c r="E22" s="253"/>
      <c r="F22" s="253"/>
      <c r="G22" s="253"/>
      <c r="H22" s="253"/>
      <c r="I22" s="253"/>
      <c r="J22" s="253"/>
    </row>
    <row r="23" spans="2:10" ht="16.5" customHeight="1"/>
    <row r="24" spans="2:10">
      <c r="B24" s="19" t="s">
        <v>25</v>
      </c>
      <c r="C24" s="4"/>
      <c r="D24" s="4"/>
      <c r="E24" s="4"/>
      <c r="F24" s="4"/>
      <c r="G24" s="4"/>
      <c r="H24" s="4"/>
      <c r="I24" s="4"/>
      <c r="J24" s="4"/>
    </row>
    <row r="25" spans="2:10">
      <c r="B25" s="20"/>
      <c r="C25" s="34"/>
      <c r="D25" s="21"/>
      <c r="E25" s="21"/>
      <c r="F25" s="21"/>
      <c r="G25" s="16"/>
      <c r="H25" s="16"/>
      <c r="I25" s="16"/>
      <c r="J25" s="34"/>
    </row>
    <row r="26" spans="2:10" s="33" customFormat="1" ht="50.25" customHeight="1">
      <c r="B26" s="44" t="s">
        <v>18</v>
      </c>
      <c r="C26" s="255" t="s">
        <v>541</v>
      </c>
      <c r="D26" s="255"/>
      <c r="E26" s="255"/>
      <c r="F26" s="255"/>
      <c r="G26" s="255"/>
      <c r="H26" s="255"/>
      <c r="I26" s="255"/>
      <c r="J26" s="255"/>
    </row>
    <row r="27" spans="2:10" s="33" customFormat="1" ht="38.25" customHeight="1">
      <c r="B27" s="44" t="s">
        <v>19</v>
      </c>
      <c r="C27" s="255" t="s">
        <v>77</v>
      </c>
      <c r="D27" s="255"/>
      <c r="E27" s="255"/>
      <c r="F27" s="255"/>
      <c r="G27" s="255"/>
      <c r="H27" s="255"/>
      <c r="I27" s="255"/>
      <c r="J27" s="255"/>
    </row>
    <row r="28" spans="2:10" s="33" customFormat="1" ht="36" customHeight="1">
      <c r="B28" s="44" t="s">
        <v>20</v>
      </c>
      <c r="C28" s="255" t="s">
        <v>463</v>
      </c>
      <c r="D28" s="255"/>
      <c r="E28" s="255"/>
      <c r="F28" s="255"/>
      <c r="G28" s="255"/>
      <c r="H28" s="255"/>
      <c r="I28" s="255"/>
      <c r="J28" s="255"/>
    </row>
    <row r="29" spans="2:10" s="33" customFormat="1" ht="19.5" customHeight="1">
      <c r="B29" s="44" t="s">
        <v>21</v>
      </c>
      <c r="C29" s="277" t="s">
        <v>504</v>
      </c>
      <c r="D29" s="277"/>
      <c r="E29" s="277"/>
      <c r="F29" s="277"/>
      <c r="G29" s="277"/>
      <c r="H29" s="277"/>
      <c r="I29" s="277"/>
      <c r="J29" s="277"/>
    </row>
    <row r="30" spans="2:10" ht="17.25" customHeight="1">
      <c r="B30" s="44" t="s">
        <v>22</v>
      </c>
      <c r="C30" s="25" t="s">
        <v>27</v>
      </c>
      <c r="D30" s="25" t="s">
        <v>28</v>
      </c>
    </row>
    <row r="31" spans="2:10">
      <c r="B31" s="44"/>
      <c r="C31" s="33"/>
      <c r="D31" s="33"/>
      <c r="E31" s="33"/>
      <c r="F31" s="33"/>
      <c r="G31" s="33"/>
      <c r="H31" s="33"/>
      <c r="I31" s="16"/>
      <c r="J31" s="34"/>
    </row>
    <row r="32" spans="2:10">
      <c r="B32" s="44"/>
      <c r="C32" s="33"/>
      <c r="D32" s="33"/>
      <c r="E32" s="33"/>
      <c r="F32" s="33"/>
      <c r="G32" s="33"/>
      <c r="H32" s="33"/>
      <c r="I32" s="16"/>
      <c r="J32" s="34"/>
    </row>
    <row r="33" spans="2:10">
      <c r="B33" s="44"/>
      <c r="C33" s="34"/>
      <c r="D33" s="21"/>
      <c r="E33" s="21"/>
      <c r="F33" s="21"/>
      <c r="G33" s="16"/>
      <c r="H33" s="16"/>
      <c r="I33" s="16"/>
      <c r="J33" s="34"/>
    </row>
    <row r="34" spans="2:10">
      <c r="B34" s="44"/>
      <c r="C34" s="34"/>
      <c r="D34" s="21"/>
      <c r="E34" s="21"/>
      <c r="F34" s="21"/>
      <c r="G34" s="16"/>
      <c r="H34" s="16"/>
      <c r="I34" s="16"/>
      <c r="J34" s="34"/>
    </row>
  </sheetData>
  <autoFilter ref="A3:J22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C29:J29"/>
    <mergeCell ref="B19:I19"/>
    <mergeCell ref="C20:J20"/>
    <mergeCell ref="C21:J21"/>
    <mergeCell ref="C22:J22"/>
    <mergeCell ref="C26:J26"/>
    <mergeCell ref="C27:J27"/>
    <mergeCell ref="C28:J28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  <mergeCell ref="J7:J9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A1:P64"/>
  <sheetViews>
    <sheetView workbookViewId="0">
      <selection activeCell="D18" sqref="D18"/>
    </sheetView>
  </sheetViews>
  <sheetFormatPr defaultRowHeight="15"/>
  <cols>
    <col min="1" max="1" width="5.42578125" customWidth="1"/>
    <col min="2" max="2" width="5.5703125" style="100" customWidth="1"/>
    <col min="3" max="3" width="23.4257812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6" s="2" customFormat="1" ht="12.75">
      <c r="B1" s="62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6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6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6" s="2" customFormat="1" ht="12.75">
      <c r="A4" s="263" t="str">
        <f ca="1">MID(CELL("nazwa_pliku",A1),FIND("]",CELL("nazwa_pliku",A1),1)+1,100)</f>
        <v>Część 03</v>
      </c>
      <c r="B4" s="262"/>
      <c r="C4" s="263"/>
      <c r="D4" s="263"/>
      <c r="E4" s="263"/>
      <c r="F4" s="263"/>
      <c r="G4" s="263"/>
      <c r="H4" s="263"/>
      <c r="I4" s="263"/>
      <c r="J4" s="263"/>
    </row>
    <row r="5" spans="1:16" s="2" customFormat="1" ht="12.75">
      <c r="A5" s="263" t="s">
        <v>86</v>
      </c>
      <c r="B5" s="262"/>
      <c r="C5" s="263"/>
      <c r="D5" s="263"/>
      <c r="E5" s="263"/>
      <c r="F5" s="263"/>
      <c r="G5" s="263"/>
      <c r="H5" s="263"/>
      <c r="I5" s="263"/>
      <c r="J5" s="263"/>
    </row>
    <row r="6" spans="1:16" s="2" customFormat="1" ht="18.75">
      <c r="A6" s="59" t="str">
        <f>HYPERLINK("#'Suma'!A1","wstecz")</f>
        <v>wstecz</v>
      </c>
      <c r="B6" s="110"/>
      <c r="C6" s="60"/>
      <c r="D6" s="8"/>
      <c r="E6" s="8"/>
      <c r="F6" s="8"/>
      <c r="G6" s="8"/>
      <c r="H6" s="8"/>
      <c r="I6" s="8"/>
      <c r="J6" s="8"/>
    </row>
    <row r="7" spans="1:16" s="2" customFormat="1" ht="12.75" customHeight="1">
      <c r="B7" s="283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6" s="2" customFormat="1" ht="12.75">
      <c r="B8" s="283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6" s="2" customFormat="1" ht="12.75">
      <c r="B9" s="284"/>
      <c r="C9" s="276"/>
      <c r="D9" s="285"/>
      <c r="E9" s="287"/>
      <c r="F9" s="287"/>
      <c r="G9" s="285"/>
      <c r="H9" s="285"/>
      <c r="I9" s="286"/>
      <c r="J9" s="286"/>
    </row>
    <row r="10" spans="1:16" s="2" customFormat="1" ht="114.75">
      <c r="B10" s="9" t="s">
        <v>18</v>
      </c>
      <c r="C10" s="92" t="s">
        <v>66</v>
      </c>
      <c r="D10" s="18" t="s">
        <v>130</v>
      </c>
      <c r="E10" s="11"/>
      <c r="F10" s="11"/>
      <c r="G10" s="12" t="s">
        <v>78</v>
      </c>
      <c r="H10" s="17">
        <v>2</v>
      </c>
      <c r="I10" s="13"/>
      <c r="J10" s="14">
        <f>H10*I10</f>
        <v>0</v>
      </c>
    </row>
    <row r="11" spans="1:16" s="2" customFormat="1" ht="123.75" customHeight="1">
      <c r="B11" s="9" t="s">
        <v>19</v>
      </c>
      <c r="C11" s="92" t="s">
        <v>66</v>
      </c>
      <c r="D11" s="18" t="s">
        <v>75</v>
      </c>
      <c r="E11" s="11"/>
      <c r="F11" s="11"/>
      <c r="G11" s="12" t="s">
        <v>78</v>
      </c>
      <c r="H11" s="17">
        <v>2</v>
      </c>
      <c r="I11" s="13"/>
      <c r="J11" s="14">
        <f>H11*I11</f>
        <v>0</v>
      </c>
    </row>
    <row r="12" spans="1:16" s="2" customFormat="1" ht="76.5" customHeight="1">
      <c r="B12" s="9" t="s">
        <v>20</v>
      </c>
      <c r="C12" s="71" t="s">
        <v>164</v>
      </c>
      <c r="D12" s="99" t="s">
        <v>165</v>
      </c>
      <c r="E12" s="11"/>
      <c r="F12" s="11"/>
      <c r="G12" s="12" t="s">
        <v>59</v>
      </c>
      <c r="H12" s="17">
        <v>1</v>
      </c>
      <c r="I12" s="13"/>
      <c r="J12" s="14">
        <f>H12*I12</f>
        <v>0</v>
      </c>
    </row>
    <row r="13" spans="1:16" s="2" customFormat="1" ht="70.5" customHeight="1">
      <c r="B13" s="9" t="s">
        <v>21</v>
      </c>
      <c r="C13" s="71" t="s">
        <v>162</v>
      </c>
      <c r="D13" s="99" t="s">
        <v>163</v>
      </c>
      <c r="E13" s="11"/>
      <c r="F13" s="11"/>
      <c r="G13" s="12" t="s">
        <v>166</v>
      </c>
      <c r="H13" s="17">
        <v>1</v>
      </c>
      <c r="I13" s="13"/>
      <c r="J13" s="14">
        <f t="shared" ref="J13:J20" si="0">H13*I13</f>
        <v>0</v>
      </c>
    </row>
    <row r="14" spans="1:16" s="2" customFormat="1" ht="48" customHeight="1">
      <c r="B14" s="9" t="s">
        <v>22</v>
      </c>
      <c r="C14" s="71" t="s">
        <v>156</v>
      </c>
      <c r="D14" s="99" t="s">
        <v>176</v>
      </c>
      <c r="E14" s="11"/>
      <c r="F14" s="11"/>
      <c r="G14" s="65" t="s">
        <v>157</v>
      </c>
      <c r="H14" s="17">
        <v>1</v>
      </c>
      <c r="I14" s="13"/>
      <c r="J14" s="14">
        <f t="shared" si="0"/>
        <v>0</v>
      </c>
      <c r="L14" s="96"/>
      <c r="M14" s="96"/>
      <c r="N14" s="96"/>
      <c r="O14" s="96"/>
      <c r="P14" s="96"/>
    </row>
    <row r="15" spans="1:16" s="2" customFormat="1" ht="107.25" customHeight="1">
      <c r="B15" s="9" t="s">
        <v>23</v>
      </c>
      <c r="C15" s="92" t="s">
        <v>67</v>
      </c>
      <c r="D15" s="18" t="s">
        <v>120</v>
      </c>
      <c r="E15" s="11"/>
      <c r="F15" s="11"/>
      <c r="G15" s="12" t="s">
        <v>79</v>
      </c>
      <c r="H15" s="17">
        <v>1</v>
      </c>
      <c r="I15" s="13"/>
      <c r="J15" s="14">
        <f t="shared" si="0"/>
        <v>0</v>
      </c>
    </row>
    <row r="16" spans="1:16" s="2" customFormat="1" ht="117.75" customHeight="1">
      <c r="B16" s="9" t="s">
        <v>24</v>
      </c>
      <c r="C16" s="116" t="s">
        <v>136</v>
      </c>
      <c r="D16" s="18" t="s">
        <v>137</v>
      </c>
      <c r="E16" s="11"/>
      <c r="F16" s="11"/>
      <c r="G16" s="12" t="s">
        <v>138</v>
      </c>
      <c r="H16" s="17">
        <v>1</v>
      </c>
      <c r="I16" s="13"/>
      <c r="J16" s="14">
        <f t="shared" si="0"/>
        <v>0</v>
      </c>
    </row>
    <row r="17" spans="2:11" s="2" customFormat="1" ht="108" customHeight="1">
      <c r="B17" s="9" t="s">
        <v>26</v>
      </c>
      <c r="C17" s="115" t="s">
        <v>139</v>
      </c>
      <c r="D17" s="18" t="s">
        <v>175</v>
      </c>
      <c r="E17" s="11"/>
      <c r="F17" s="11"/>
      <c r="G17" s="12" t="s">
        <v>140</v>
      </c>
      <c r="H17" s="17">
        <v>1</v>
      </c>
      <c r="I17" s="13"/>
      <c r="J17" s="14">
        <f t="shared" si="0"/>
        <v>0</v>
      </c>
    </row>
    <row r="18" spans="2:11" s="2" customFormat="1" ht="58.5" customHeight="1">
      <c r="B18" s="9" t="s">
        <v>29</v>
      </c>
      <c r="C18" s="69" t="s">
        <v>68</v>
      </c>
      <c r="D18" s="124" t="s">
        <v>224</v>
      </c>
      <c r="E18" s="11"/>
      <c r="F18" s="11"/>
      <c r="G18" s="12" t="s">
        <v>81</v>
      </c>
      <c r="H18" s="17">
        <v>1</v>
      </c>
      <c r="I18" s="13"/>
      <c r="J18" s="14">
        <f t="shared" si="0"/>
        <v>0</v>
      </c>
      <c r="K18" s="96"/>
    </row>
    <row r="19" spans="2:11" s="2" customFormat="1" ht="75.75" customHeight="1">
      <c r="B19" s="9" t="s">
        <v>30</v>
      </c>
      <c r="C19" s="97" t="s">
        <v>69</v>
      </c>
      <c r="D19" s="93" t="s">
        <v>128</v>
      </c>
      <c r="E19" s="11"/>
      <c r="F19" s="11"/>
      <c r="G19" s="12" t="s">
        <v>82</v>
      </c>
      <c r="H19" s="17">
        <v>1</v>
      </c>
      <c r="I19" s="13"/>
      <c r="J19" s="14">
        <f t="shared" si="0"/>
        <v>0</v>
      </c>
    </row>
    <row r="20" spans="2:11" s="2" customFormat="1" ht="68.25" customHeight="1">
      <c r="B20" s="9" t="s">
        <v>31</v>
      </c>
      <c r="C20" s="71" t="s">
        <v>167</v>
      </c>
      <c r="D20" s="99" t="s">
        <v>168</v>
      </c>
      <c r="E20" s="11"/>
      <c r="F20" s="11"/>
      <c r="G20" s="78" t="s">
        <v>169</v>
      </c>
      <c r="H20" s="128">
        <v>1</v>
      </c>
      <c r="I20" s="13"/>
      <c r="J20" s="14">
        <f t="shared" si="0"/>
        <v>0</v>
      </c>
    </row>
    <row r="21" spans="2:11" s="2" customFormat="1" ht="89.25" customHeight="1">
      <c r="B21" s="9" t="s">
        <v>37</v>
      </c>
      <c r="C21" s="69" t="s">
        <v>116</v>
      </c>
      <c r="D21" s="124" t="s">
        <v>135</v>
      </c>
      <c r="E21" s="11"/>
      <c r="F21" s="11"/>
      <c r="G21" s="12" t="s">
        <v>97</v>
      </c>
      <c r="H21" s="17">
        <v>1</v>
      </c>
      <c r="I21" s="13"/>
      <c r="J21" s="14">
        <f t="shared" ref="J21:J43" si="1">H21*I21</f>
        <v>0</v>
      </c>
    </row>
    <row r="22" spans="2:11" s="2" customFormat="1" ht="147.75" customHeight="1">
      <c r="B22" s="9" t="s">
        <v>38</v>
      </c>
      <c r="C22" s="71" t="s">
        <v>515</v>
      </c>
      <c r="D22" s="71" t="s">
        <v>556</v>
      </c>
      <c r="E22" s="11"/>
      <c r="F22" s="11"/>
      <c r="G22" s="78" t="s">
        <v>211</v>
      </c>
      <c r="H22" s="128">
        <v>1</v>
      </c>
      <c r="I22" s="13"/>
      <c r="J22" s="14">
        <f>H22*I22</f>
        <v>0</v>
      </c>
    </row>
    <row r="23" spans="2:11" s="2" customFormat="1" ht="129" customHeight="1">
      <c r="B23" s="9" t="s">
        <v>39</v>
      </c>
      <c r="C23" s="92" t="s">
        <v>70</v>
      </c>
      <c r="D23" s="18" t="s">
        <v>122</v>
      </c>
      <c r="E23" s="11"/>
      <c r="F23" s="11"/>
      <c r="G23" s="12" t="s">
        <v>63</v>
      </c>
      <c r="H23" s="17">
        <v>3</v>
      </c>
      <c r="I23" s="13"/>
      <c r="J23" s="14">
        <f t="shared" si="1"/>
        <v>0</v>
      </c>
    </row>
    <row r="24" spans="2:11" s="2" customFormat="1" ht="222.75" customHeight="1">
      <c r="B24" s="9" t="s">
        <v>40</v>
      </c>
      <c r="C24" s="126" t="s">
        <v>71</v>
      </c>
      <c r="D24" s="142" t="s">
        <v>129</v>
      </c>
      <c r="E24" s="11"/>
      <c r="F24" s="11"/>
      <c r="G24" s="12" t="s">
        <v>82</v>
      </c>
      <c r="H24" s="109">
        <v>1</v>
      </c>
      <c r="I24" s="13"/>
      <c r="J24" s="14">
        <f t="shared" si="1"/>
        <v>0</v>
      </c>
    </row>
    <row r="25" spans="2:11" s="2" customFormat="1" ht="160.5" customHeight="1">
      <c r="B25" s="9" t="s">
        <v>41</v>
      </c>
      <c r="C25" s="72" t="s">
        <v>115</v>
      </c>
      <c r="D25" s="104" t="s">
        <v>121</v>
      </c>
      <c r="E25" s="11"/>
      <c r="F25" s="11"/>
      <c r="G25" s="12" t="s">
        <v>63</v>
      </c>
      <c r="H25" s="17">
        <v>8</v>
      </c>
      <c r="I25" s="13"/>
      <c r="J25" s="14">
        <f t="shared" si="1"/>
        <v>0</v>
      </c>
    </row>
    <row r="26" spans="2:11" s="2" customFormat="1" ht="77.25" customHeight="1">
      <c r="B26" s="9" t="s">
        <v>42</v>
      </c>
      <c r="C26" s="10" t="s">
        <v>158</v>
      </c>
      <c r="D26" s="18" t="s">
        <v>177</v>
      </c>
      <c r="E26" s="11"/>
      <c r="F26" s="11"/>
      <c r="G26" s="12" t="s">
        <v>80</v>
      </c>
      <c r="H26" s="17">
        <v>1</v>
      </c>
      <c r="I26" s="13"/>
      <c r="J26" s="14">
        <f t="shared" si="1"/>
        <v>0</v>
      </c>
    </row>
    <row r="27" spans="2:11" s="2" customFormat="1" ht="77.25" customHeight="1">
      <c r="B27" s="9" t="s">
        <v>43</v>
      </c>
      <c r="C27" s="10" t="s">
        <v>159</v>
      </c>
      <c r="D27" s="18" t="s">
        <v>178</v>
      </c>
      <c r="E27" s="11"/>
      <c r="F27" s="11"/>
      <c r="G27" s="12" t="s">
        <v>157</v>
      </c>
      <c r="H27" s="17">
        <v>1</v>
      </c>
      <c r="I27" s="13"/>
      <c r="J27" s="14">
        <f t="shared" si="1"/>
        <v>0</v>
      </c>
    </row>
    <row r="28" spans="2:11" s="2" customFormat="1" ht="66.75" customHeight="1">
      <c r="B28" s="9" t="s">
        <v>44</v>
      </c>
      <c r="C28" s="10" t="s">
        <v>160</v>
      </c>
      <c r="D28" s="18" t="s">
        <v>180</v>
      </c>
      <c r="E28" s="11"/>
      <c r="F28" s="11"/>
      <c r="G28" s="12" t="s">
        <v>80</v>
      </c>
      <c r="H28" s="17">
        <v>1</v>
      </c>
      <c r="I28" s="13"/>
      <c r="J28" s="14">
        <f t="shared" si="1"/>
        <v>0</v>
      </c>
    </row>
    <row r="29" spans="2:11" s="2" customFormat="1" ht="101.25" customHeight="1">
      <c r="B29" s="9" t="s">
        <v>45</v>
      </c>
      <c r="C29" s="126" t="s">
        <v>172</v>
      </c>
      <c r="D29" s="125" t="s">
        <v>565</v>
      </c>
      <c r="E29" s="11"/>
      <c r="F29" s="11"/>
      <c r="G29" s="78" t="s">
        <v>173</v>
      </c>
      <c r="H29" s="128">
        <v>1</v>
      </c>
      <c r="I29" s="13"/>
      <c r="J29" s="14">
        <f t="shared" si="1"/>
        <v>0</v>
      </c>
    </row>
    <row r="30" spans="2:11" s="2" customFormat="1" ht="112.5" customHeight="1">
      <c r="B30" s="9" t="s">
        <v>46</v>
      </c>
      <c r="C30" s="92" t="s">
        <v>72</v>
      </c>
      <c r="D30" s="18" t="s">
        <v>564</v>
      </c>
      <c r="E30" s="11"/>
      <c r="F30" s="11"/>
      <c r="G30" s="12" t="s">
        <v>84</v>
      </c>
      <c r="H30" s="17">
        <v>2</v>
      </c>
      <c r="I30" s="13"/>
      <c r="J30" s="14">
        <f t="shared" si="1"/>
        <v>0</v>
      </c>
    </row>
    <row r="31" spans="2:11" s="2" customFormat="1" ht="109.5" customHeight="1">
      <c r="B31" s="9" t="s">
        <v>47</v>
      </c>
      <c r="C31" s="92" t="s">
        <v>143</v>
      </c>
      <c r="D31" s="73" t="s">
        <v>198</v>
      </c>
      <c r="E31" s="11"/>
      <c r="F31" s="11"/>
      <c r="G31" s="12" t="s">
        <v>144</v>
      </c>
      <c r="H31" s="17">
        <v>1</v>
      </c>
      <c r="I31" s="13"/>
      <c r="J31" s="14">
        <f t="shared" si="1"/>
        <v>0</v>
      </c>
    </row>
    <row r="32" spans="2:11" s="2" customFormat="1" ht="96.75" customHeight="1">
      <c r="B32" s="9" t="s">
        <v>48</v>
      </c>
      <c r="C32" s="111" t="s">
        <v>145</v>
      </c>
      <c r="D32" s="127" t="s">
        <v>174</v>
      </c>
      <c r="E32" s="11"/>
      <c r="F32" s="11"/>
      <c r="G32" s="74" t="s">
        <v>146</v>
      </c>
      <c r="H32" s="98">
        <v>1</v>
      </c>
      <c r="I32" s="13"/>
      <c r="J32" s="14">
        <f t="shared" si="1"/>
        <v>0</v>
      </c>
    </row>
    <row r="33" spans="1:10" s="2" customFormat="1" ht="112.5" customHeight="1">
      <c r="B33" s="9" t="s">
        <v>49</v>
      </c>
      <c r="C33" s="129" t="s">
        <v>154</v>
      </c>
      <c r="D33" s="93" t="s">
        <v>557</v>
      </c>
      <c r="E33" s="11"/>
      <c r="F33" s="11"/>
      <c r="G33" s="74" t="s">
        <v>61</v>
      </c>
      <c r="H33" s="98">
        <v>1</v>
      </c>
      <c r="I33" s="13"/>
      <c r="J33" s="14">
        <f t="shared" si="1"/>
        <v>0</v>
      </c>
    </row>
    <row r="34" spans="1:10" s="2" customFormat="1" ht="112.5" customHeight="1">
      <c r="B34" s="9" t="s">
        <v>50</v>
      </c>
      <c r="C34" s="129" t="s">
        <v>155</v>
      </c>
      <c r="D34" s="93" t="s">
        <v>558</v>
      </c>
      <c r="E34" s="11"/>
      <c r="F34" s="11"/>
      <c r="G34" s="74" t="s">
        <v>61</v>
      </c>
      <c r="H34" s="98">
        <v>1</v>
      </c>
      <c r="I34" s="13"/>
      <c r="J34" s="14">
        <f t="shared" si="1"/>
        <v>0</v>
      </c>
    </row>
    <row r="35" spans="1:10" s="2" customFormat="1" ht="78.75" customHeight="1">
      <c r="B35" s="9" t="s">
        <v>51</v>
      </c>
      <c r="C35" s="130" t="s">
        <v>73</v>
      </c>
      <c r="D35" s="18" t="s">
        <v>76</v>
      </c>
      <c r="E35" s="11"/>
      <c r="F35" s="11"/>
      <c r="G35" s="12" t="s">
        <v>85</v>
      </c>
      <c r="H35" s="17">
        <v>1</v>
      </c>
      <c r="I35" s="13"/>
      <c r="J35" s="14">
        <f t="shared" si="1"/>
        <v>0</v>
      </c>
    </row>
    <row r="36" spans="1:10" s="2" customFormat="1" ht="78.75" customHeight="1">
      <c r="B36" s="9" t="s">
        <v>52</v>
      </c>
      <c r="C36" s="130" t="s">
        <v>73</v>
      </c>
      <c r="D36" s="18" t="s">
        <v>76</v>
      </c>
      <c r="E36" s="11"/>
      <c r="F36" s="11"/>
      <c r="G36" s="12" t="s">
        <v>85</v>
      </c>
      <c r="H36" s="17">
        <v>1</v>
      </c>
      <c r="I36" s="13"/>
      <c r="J36" s="14">
        <f t="shared" si="1"/>
        <v>0</v>
      </c>
    </row>
    <row r="37" spans="1:10" s="2" customFormat="1" ht="108" customHeight="1">
      <c r="B37" s="9" t="s">
        <v>53</v>
      </c>
      <c r="C37" s="129" t="s">
        <v>114</v>
      </c>
      <c r="D37" s="93" t="s">
        <v>563</v>
      </c>
      <c r="E37" s="11"/>
      <c r="F37" s="11"/>
      <c r="G37" s="74" t="s">
        <v>64</v>
      </c>
      <c r="H37" s="98">
        <v>1</v>
      </c>
      <c r="I37" s="13"/>
      <c r="J37" s="14">
        <f t="shared" si="1"/>
        <v>0</v>
      </c>
    </row>
    <row r="38" spans="1:10" s="2" customFormat="1" ht="110.25" customHeight="1">
      <c r="B38" s="9" t="s">
        <v>54</v>
      </c>
      <c r="C38" s="129" t="s">
        <v>170</v>
      </c>
      <c r="D38" s="18" t="s">
        <v>562</v>
      </c>
      <c r="E38" s="11"/>
      <c r="F38" s="11"/>
      <c r="G38" s="74" t="s">
        <v>123</v>
      </c>
      <c r="H38" s="98">
        <v>1</v>
      </c>
      <c r="I38" s="13"/>
      <c r="J38" s="14">
        <f t="shared" si="1"/>
        <v>0</v>
      </c>
    </row>
    <row r="39" spans="1:10" s="2" customFormat="1" ht="64.5" customHeight="1">
      <c r="B39" s="9" t="s">
        <v>55</v>
      </c>
      <c r="C39" s="97" t="s">
        <v>208</v>
      </c>
      <c r="D39" s="93" t="s">
        <v>74</v>
      </c>
      <c r="E39" s="11"/>
      <c r="F39" s="11"/>
      <c r="G39" s="12" t="s">
        <v>83</v>
      </c>
      <c r="H39" s="17">
        <v>1</v>
      </c>
      <c r="I39" s="13"/>
      <c r="J39" s="14">
        <f t="shared" si="1"/>
        <v>0</v>
      </c>
    </row>
    <row r="40" spans="1:10" s="2" customFormat="1" ht="111" customHeight="1">
      <c r="B40" s="9" t="s">
        <v>56</v>
      </c>
      <c r="C40" s="111" t="s">
        <v>200</v>
      </c>
      <c r="D40" s="40" t="s">
        <v>561</v>
      </c>
      <c r="E40" s="11"/>
      <c r="F40" s="11"/>
      <c r="G40" s="74" t="s">
        <v>201</v>
      </c>
      <c r="H40" s="98">
        <v>1</v>
      </c>
      <c r="I40" s="13"/>
      <c r="J40" s="14">
        <f t="shared" si="1"/>
        <v>0</v>
      </c>
    </row>
    <row r="41" spans="1:10" s="2" customFormat="1" ht="58.5" customHeight="1">
      <c r="B41" s="9" t="s">
        <v>57</v>
      </c>
      <c r="C41" s="27" t="s">
        <v>396</v>
      </c>
      <c r="D41" s="18" t="s">
        <v>397</v>
      </c>
      <c r="E41" s="11"/>
      <c r="F41" s="11"/>
      <c r="G41" s="12" t="s">
        <v>398</v>
      </c>
      <c r="H41" s="17">
        <v>1</v>
      </c>
      <c r="I41" s="13"/>
      <c r="J41" s="14">
        <f t="shared" si="1"/>
        <v>0</v>
      </c>
    </row>
    <row r="42" spans="1:10" s="2" customFormat="1" ht="122.25" customHeight="1">
      <c r="B42" s="9" t="s">
        <v>58</v>
      </c>
      <c r="C42" s="130" t="s">
        <v>476</v>
      </c>
      <c r="D42" s="18" t="s">
        <v>560</v>
      </c>
      <c r="E42" s="11"/>
      <c r="F42" s="11"/>
      <c r="G42" s="12" t="s">
        <v>61</v>
      </c>
      <c r="H42" s="17">
        <v>1</v>
      </c>
      <c r="I42" s="13"/>
      <c r="J42" s="14">
        <f t="shared" si="1"/>
        <v>0</v>
      </c>
    </row>
    <row r="43" spans="1:10" s="2" customFormat="1" ht="114" customHeight="1">
      <c r="B43" s="9" t="s">
        <v>306</v>
      </c>
      <c r="C43" s="130" t="s">
        <v>477</v>
      </c>
      <c r="D43" s="18" t="s">
        <v>559</v>
      </c>
      <c r="E43" s="11"/>
      <c r="F43" s="11"/>
      <c r="G43" s="12" t="s">
        <v>61</v>
      </c>
      <c r="H43" s="17">
        <v>1</v>
      </c>
      <c r="I43" s="13"/>
      <c r="J43" s="14">
        <f t="shared" si="1"/>
        <v>0</v>
      </c>
    </row>
    <row r="44" spans="1:10" s="2" customFormat="1" ht="72" customHeight="1">
      <c r="B44" s="9" t="s">
        <v>309</v>
      </c>
      <c r="C44" s="10" t="s">
        <v>509</v>
      </c>
      <c r="D44" s="18" t="s">
        <v>508</v>
      </c>
      <c r="E44" s="11"/>
      <c r="F44" s="11"/>
      <c r="G44" s="12" t="s">
        <v>377</v>
      </c>
      <c r="H44" s="17">
        <v>3</v>
      </c>
      <c r="I44" s="13"/>
      <c r="J44" s="14">
        <f>H44*I44</f>
        <v>0</v>
      </c>
    </row>
    <row r="45" spans="1:10">
      <c r="B45" s="279" t="s">
        <v>0</v>
      </c>
      <c r="C45" s="280"/>
      <c r="D45" s="280"/>
      <c r="E45" s="280"/>
      <c r="F45" s="280"/>
      <c r="G45" s="280"/>
      <c r="H45" s="280"/>
      <c r="I45" s="280"/>
      <c r="J45" s="56">
        <f>SUM(J10:J44)</f>
        <v>0</v>
      </c>
    </row>
    <row r="46" spans="1:10" s="33" customFormat="1" ht="51" customHeight="1">
      <c r="A46" s="19"/>
      <c r="B46" s="3" t="s">
        <v>1</v>
      </c>
      <c r="C46" s="281" t="s">
        <v>2</v>
      </c>
      <c r="D46" s="282"/>
      <c r="E46" s="282"/>
      <c r="F46" s="282"/>
      <c r="G46" s="282"/>
      <c r="H46" s="282"/>
      <c r="I46" s="282"/>
      <c r="J46" s="282"/>
    </row>
    <row r="47" spans="1:10" s="33" customFormat="1" ht="51" customHeight="1">
      <c r="A47" s="20"/>
      <c r="B47" s="3" t="s">
        <v>3</v>
      </c>
      <c r="C47" s="252" t="s">
        <v>4</v>
      </c>
      <c r="D47" s="253"/>
      <c r="E47" s="253"/>
      <c r="F47" s="253"/>
      <c r="G47" s="253"/>
      <c r="H47" s="253"/>
      <c r="I47" s="253"/>
      <c r="J47" s="253"/>
    </row>
    <row r="48" spans="1:10" ht="75" customHeight="1">
      <c r="B48" s="3" t="s">
        <v>5</v>
      </c>
      <c r="C48" s="278" t="s">
        <v>131</v>
      </c>
      <c r="D48" s="253"/>
      <c r="E48" s="253"/>
      <c r="F48" s="253"/>
      <c r="G48" s="253"/>
      <c r="H48" s="253"/>
      <c r="I48" s="253"/>
      <c r="J48" s="253"/>
    </row>
    <row r="49" spans="2:10" ht="39.75" customHeight="1">
      <c r="B49" s="101" t="s">
        <v>25</v>
      </c>
      <c r="C49" s="4"/>
      <c r="D49" s="4"/>
      <c r="E49" s="4"/>
      <c r="F49" s="4"/>
      <c r="G49" s="4"/>
      <c r="H49" s="4"/>
      <c r="I49" s="4"/>
      <c r="J49" s="4"/>
    </row>
    <row r="50" spans="2:10" ht="14.25" customHeight="1">
      <c r="B50" s="20"/>
      <c r="C50" s="34"/>
      <c r="D50" s="21"/>
      <c r="E50" s="21"/>
      <c r="F50" s="21"/>
      <c r="G50" s="16"/>
      <c r="H50" s="16"/>
      <c r="I50" s="16"/>
      <c r="J50" s="34"/>
    </row>
    <row r="51" spans="2:10" ht="72.75" customHeight="1">
      <c r="B51" s="44" t="s">
        <v>18</v>
      </c>
      <c r="C51" s="255" t="s">
        <v>535</v>
      </c>
      <c r="D51" s="255"/>
      <c r="E51" s="255"/>
      <c r="F51" s="255"/>
      <c r="G51" s="255"/>
      <c r="H51" s="255"/>
      <c r="I51" s="24"/>
      <c r="J51" s="24"/>
    </row>
    <row r="52" spans="2:10" ht="56.25" customHeight="1">
      <c r="B52" s="44" t="s">
        <v>19</v>
      </c>
      <c r="C52" s="255" t="s">
        <v>77</v>
      </c>
      <c r="D52" s="255"/>
      <c r="E52" s="255"/>
      <c r="F52" s="255"/>
      <c r="G52" s="255"/>
      <c r="H52" s="255"/>
      <c r="I52" s="41"/>
      <c r="J52" s="41"/>
    </row>
    <row r="53" spans="2:10" ht="15" customHeight="1">
      <c r="B53" s="44" t="s">
        <v>20</v>
      </c>
      <c r="C53" s="255" t="s">
        <v>518</v>
      </c>
      <c r="D53" s="255"/>
      <c r="E53" s="255"/>
      <c r="F53" s="255"/>
      <c r="G53" s="255"/>
      <c r="H53" s="255"/>
      <c r="I53" s="54"/>
      <c r="J53" s="54"/>
    </row>
    <row r="54" spans="2:10" ht="15" customHeight="1">
      <c r="B54" s="44" t="s">
        <v>21</v>
      </c>
      <c r="C54" s="22" t="s">
        <v>533</v>
      </c>
      <c r="D54" s="15"/>
      <c r="E54" s="15"/>
      <c r="F54" s="15"/>
      <c r="G54" s="15"/>
      <c r="H54" s="15"/>
      <c r="I54" s="54"/>
      <c r="J54" s="54"/>
    </row>
    <row r="55" spans="2:10" ht="15" customHeight="1">
      <c r="B55" s="44" t="s">
        <v>22</v>
      </c>
      <c r="C55" s="22" t="s">
        <v>534</v>
      </c>
      <c r="D55" s="15"/>
      <c r="E55" s="15"/>
      <c r="F55" s="15"/>
      <c r="G55" s="15"/>
      <c r="H55" s="15"/>
      <c r="I55" s="54"/>
      <c r="J55" s="54"/>
    </row>
    <row r="56" spans="2:10" ht="36" customHeight="1">
      <c r="B56" s="44" t="s">
        <v>23</v>
      </c>
      <c r="C56" s="255" t="s">
        <v>212</v>
      </c>
      <c r="D56" s="255"/>
      <c r="E56" s="255"/>
      <c r="F56" s="255"/>
      <c r="G56" s="255"/>
      <c r="H56" s="255"/>
      <c r="I56" s="54"/>
      <c r="J56" s="54"/>
    </row>
    <row r="57" spans="2:10" s="33" customFormat="1" ht="14.25" customHeight="1">
      <c r="B57" s="44" t="s">
        <v>24</v>
      </c>
      <c r="C57" s="36" t="s">
        <v>225</v>
      </c>
      <c r="D57" s="36"/>
      <c r="E57" s="15"/>
      <c r="F57" s="15"/>
      <c r="G57" s="15"/>
      <c r="H57" s="15"/>
      <c r="I57" s="41"/>
      <c r="J57" s="41"/>
    </row>
    <row r="58" spans="2:10" s="33" customFormat="1" ht="15" customHeight="1">
      <c r="B58" s="44" t="s">
        <v>26</v>
      </c>
      <c r="C58" s="23" t="s">
        <v>27</v>
      </c>
      <c r="D58" s="255" t="s">
        <v>542</v>
      </c>
      <c r="E58" s="255"/>
      <c r="F58" s="255"/>
      <c r="G58" s="255"/>
      <c r="H58"/>
      <c r="I58"/>
      <c r="J58"/>
    </row>
    <row r="59" spans="2:10" s="33" customFormat="1" ht="15" customHeight="1">
      <c r="B59" s="44"/>
      <c r="C59" s="43"/>
      <c r="D59" s="22" t="s">
        <v>536</v>
      </c>
      <c r="E59"/>
      <c r="F59"/>
      <c r="G59"/>
      <c r="H59"/>
      <c r="I59"/>
      <c r="J59"/>
    </row>
    <row r="60" spans="2:10" s="33" customFormat="1" ht="15" customHeight="1">
      <c r="B60" s="44"/>
      <c r="C60" s="43"/>
      <c r="D60" s="22" t="s">
        <v>537</v>
      </c>
      <c r="E60"/>
      <c r="F60"/>
      <c r="G60"/>
      <c r="H60"/>
      <c r="I60"/>
      <c r="J60"/>
    </row>
    <row r="61" spans="2:10">
      <c r="B61" s="44"/>
      <c r="C61" s="33"/>
      <c r="D61" s="33"/>
      <c r="E61" s="33"/>
      <c r="F61" s="33"/>
      <c r="G61" s="33"/>
      <c r="H61" s="33"/>
      <c r="I61" s="16"/>
      <c r="J61" s="34"/>
    </row>
    <row r="62" spans="2:10">
      <c r="B62" s="44"/>
      <c r="C62" s="33"/>
      <c r="D62" s="33"/>
      <c r="E62" s="33"/>
      <c r="F62" s="33"/>
      <c r="G62" s="33"/>
      <c r="H62" s="33"/>
      <c r="I62" s="16"/>
      <c r="J62" s="34"/>
    </row>
    <row r="63" spans="2:10">
      <c r="B63" s="44"/>
      <c r="C63" s="34"/>
      <c r="D63" s="21"/>
      <c r="E63" s="21"/>
      <c r="F63" s="21"/>
      <c r="G63" s="16"/>
      <c r="H63" s="16"/>
      <c r="I63" s="16"/>
      <c r="J63" s="34"/>
    </row>
    <row r="64" spans="2:10">
      <c r="B64" s="44"/>
      <c r="C64" s="34"/>
      <c r="D64" s="21"/>
      <c r="E64" s="21"/>
      <c r="F64" s="21"/>
      <c r="G64" s="16"/>
      <c r="H64" s="16"/>
      <c r="I64" s="16"/>
      <c r="J64" s="34"/>
    </row>
  </sheetData>
  <autoFilter ref="A3:J49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K54">
    <sortCondition ref="C11:C54"/>
  </sortState>
  <mergeCells count="23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D58:G58"/>
    <mergeCell ref="B45:I45"/>
    <mergeCell ref="C46:J46"/>
    <mergeCell ref="C51:H51"/>
    <mergeCell ref="C52:H52"/>
    <mergeCell ref="C48:J48"/>
    <mergeCell ref="C47:J47"/>
    <mergeCell ref="C56:H56"/>
    <mergeCell ref="C53:H53"/>
  </mergeCells>
  <phoneticPr fontId="30" type="noConversion"/>
  <pageMargins left="0.7" right="0.7" top="0.75" bottom="0.75" header="0.3" footer="0.3"/>
  <pageSetup paperSize="9" scale="4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7"/>
  <dimension ref="A1:J35"/>
  <sheetViews>
    <sheetView workbookViewId="0">
      <selection activeCell="A3" sqref="A3:J3"/>
    </sheetView>
  </sheetViews>
  <sheetFormatPr defaultRowHeight="15"/>
  <cols>
    <col min="1" max="1" width="5.42578125" customWidth="1"/>
    <col min="2" max="2" width="6.42578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I1" s="261" t="s">
        <v>6</v>
      </c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2" t="str">
        <f ca="1">MID(CELL("nazwa_pliku",A1),FIND("]",CELL("nazwa_pliku",A1),1)+1,100)</f>
        <v>Część 04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s="2" customFormat="1" ht="12.75">
      <c r="A5" s="263" t="s">
        <v>93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83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83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84"/>
      <c r="C9" s="276"/>
      <c r="D9" s="285"/>
      <c r="E9" s="287"/>
      <c r="F9" s="287"/>
      <c r="G9" s="285"/>
      <c r="H9" s="285"/>
      <c r="I9" s="286"/>
      <c r="J9" s="286"/>
    </row>
    <row r="10" spans="1:10" s="2" customFormat="1" ht="204" customHeight="1">
      <c r="B10" s="9" t="s">
        <v>18</v>
      </c>
      <c r="C10" s="140" t="s">
        <v>90</v>
      </c>
      <c r="D10" s="75" t="s">
        <v>510</v>
      </c>
      <c r="E10" s="11"/>
      <c r="F10" s="11"/>
      <c r="G10" s="13" t="s">
        <v>91</v>
      </c>
      <c r="H10" s="95">
        <v>3000</v>
      </c>
      <c r="I10" s="13"/>
      <c r="J10" s="14">
        <f>H10*I10</f>
        <v>0</v>
      </c>
    </row>
    <row r="11" spans="1:10" s="2" customFormat="1" ht="204" customHeight="1">
      <c r="B11" s="9" t="s">
        <v>19</v>
      </c>
      <c r="C11" s="140" t="s">
        <v>90</v>
      </c>
      <c r="D11" s="75" t="s">
        <v>511</v>
      </c>
      <c r="E11" s="11"/>
      <c r="F11" s="11"/>
      <c r="G11" s="12" t="s">
        <v>88</v>
      </c>
      <c r="H11" s="46">
        <v>2400</v>
      </c>
      <c r="I11" s="13"/>
      <c r="J11" s="14">
        <f>H11*I11</f>
        <v>0</v>
      </c>
    </row>
    <row r="12" spans="1:10" s="2" customFormat="1" ht="196.5" customHeight="1">
      <c r="B12" s="9" t="s">
        <v>20</v>
      </c>
      <c r="C12" s="231" t="s">
        <v>90</v>
      </c>
      <c r="D12" s="75" t="s">
        <v>513</v>
      </c>
      <c r="E12" s="11"/>
      <c r="F12" s="11"/>
      <c r="G12" s="12" t="s">
        <v>88</v>
      </c>
      <c r="H12" s="46">
        <v>1200</v>
      </c>
      <c r="I12" s="13"/>
      <c r="J12" s="14">
        <f>H12*I12</f>
        <v>0</v>
      </c>
    </row>
    <row r="13" spans="1:10" s="2" customFormat="1" ht="174.75" customHeight="1">
      <c r="B13" s="9" t="s">
        <v>21</v>
      </c>
      <c r="C13" s="141" t="s">
        <v>90</v>
      </c>
      <c r="D13" s="75" t="s">
        <v>512</v>
      </c>
      <c r="E13" s="123"/>
      <c r="F13" s="123"/>
      <c r="G13" s="12" t="s">
        <v>88</v>
      </c>
      <c r="H13" s="118">
        <v>3600</v>
      </c>
      <c r="I13" s="13"/>
      <c r="J13" s="14">
        <f>H13*I13</f>
        <v>0</v>
      </c>
    </row>
    <row r="14" spans="1:10" s="2" customFormat="1" ht="12.75">
      <c r="B14" s="288" t="s">
        <v>0</v>
      </c>
      <c r="C14" s="289"/>
      <c r="D14" s="289"/>
      <c r="E14" s="289"/>
      <c r="F14" s="289"/>
      <c r="G14" s="289"/>
      <c r="H14" s="289"/>
      <c r="I14" s="50"/>
      <c r="J14" s="1">
        <f>SUM(J10:J13)</f>
        <v>0</v>
      </c>
    </row>
    <row r="15" spans="1:10" s="2" customFormat="1" ht="51.75" customHeight="1">
      <c r="B15" s="3" t="s">
        <v>1</v>
      </c>
      <c r="C15" s="281" t="s">
        <v>2</v>
      </c>
      <c r="D15" s="281"/>
      <c r="E15" s="281"/>
      <c r="F15" s="281"/>
      <c r="G15" s="281"/>
      <c r="H15" s="281"/>
      <c r="I15" s="281"/>
      <c r="J15" s="290"/>
    </row>
    <row r="16" spans="1:10" s="2" customFormat="1" ht="51.75" customHeight="1">
      <c r="B16" s="3" t="s">
        <v>3</v>
      </c>
      <c r="C16" s="252" t="s">
        <v>4</v>
      </c>
      <c r="D16" s="252"/>
      <c r="E16" s="252"/>
      <c r="F16" s="252"/>
      <c r="G16" s="252"/>
      <c r="H16" s="252"/>
      <c r="I16" s="252"/>
      <c r="J16" s="252"/>
    </row>
    <row r="17" spans="1:10" ht="94.5" customHeight="1">
      <c r="B17" s="3" t="s">
        <v>171</v>
      </c>
      <c r="C17" s="291" t="s">
        <v>131</v>
      </c>
      <c r="D17" s="291"/>
      <c r="E17" s="291"/>
      <c r="F17" s="291"/>
      <c r="G17" s="291"/>
      <c r="H17" s="291"/>
    </row>
    <row r="19" spans="1:10" s="33" customFormat="1" ht="11.25" customHeight="1">
      <c r="A19" s="19"/>
      <c r="B19" s="19" t="s">
        <v>25</v>
      </c>
      <c r="C19" s="4"/>
      <c r="D19" s="4"/>
      <c r="E19" s="4"/>
      <c r="F19" s="4"/>
      <c r="G19" s="4"/>
      <c r="H19" s="4"/>
      <c r="I19" s="4"/>
      <c r="J19" s="4"/>
    </row>
    <row r="20" spans="1:10" s="33" customFormat="1" ht="15" customHeight="1">
      <c r="A20" s="20"/>
      <c r="B20" s="20"/>
      <c r="C20" s="34"/>
      <c r="D20" s="21"/>
      <c r="E20" s="21"/>
      <c r="F20" s="21"/>
      <c r="G20" s="16"/>
      <c r="H20" s="16"/>
      <c r="I20" s="16"/>
      <c r="J20" s="16"/>
    </row>
    <row r="21" spans="1:10" ht="36.75" customHeight="1">
      <c r="B21" s="44" t="s">
        <v>18</v>
      </c>
      <c r="C21" s="255" t="s">
        <v>514</v>
      </c>
      <c r="D21" s="255"/>
      <c r="E21" s="255"/>
      <c r="F21" s="255"/>
      <c r="G21" s="255"/>
      <c r="H21" s="255"/>
      <c r="I21" s="255"/>
      <c r="J21" s="255"/>
    </row>
    <row r="22" spans="1:10" ht="36" customHeight="1">
      <c r="B22" s="44" t="s">
        <v>19</v>
      </c>
      <c r="C22" s="255" t="s">
        <v>92</v>
      </c>
      <c r="D22" s="255"/>
      <c r="E22" s="255"/>
      <c r="F22" s="255"/>
      <c r="G22" s="255"/>
      <c r="H22" s="255"/>
      <c r="I22" s="255"/>
      <c r="J22" s="255"/>
    </row>
    <row r="23" spans="1:10" ht="33.75" customHeight="1">
      <c r="B23" s="44" t="s">
        <v>20</v>
      </c>
      <c r="C23" s="255" t="s">
        <v>219</v>
      </c>
      <c r="D23" s="255"/>
      <c r="E23" s="255"/>
      <c r="F23" s="255"/>
      <c r="G23" s="255"/>
      <c r="H23" s="255"/>
      <c r="I23" s="255"/>
      <c r="J23" s="255"/>
    </row>
    <row r="24" spans="1:10">
      <c r="B24" s="44" t="s">
        <v>21</v>
      </c>
      <c r="C24" s="36" t="s">
        <v>33</v>
      </c>
      <c r="D24" s="33" t="s">
        <v>544</v>
      </c>
      <c r="E24" s="122"/>
      <c r="F24" s="122"/>
      <c r="G24" s="96"/>
      <c r="H24" s="96"/>
      <c r="I24" s="96"/>
      <c r="J24" s="96"/>
    </row>
    <row r="25" spans="1:10">
      <c r="C25" s="36"/>
      <c r="D25" s="33" t="s">
        <v>543</v>
      </c>
      <c r="E25" s="122"/>
      <c r="F25" s="122"/>
      <c r="G25" s="96"/>
      <c r="H25" s="96"/>
      <c r="I25" s="96"/>
      <c r="J25" s="96"/>
    </row>
    <row r="26" spans="1:10">
      <c r="C26" s="48"/>
      <c r="D26" s="36" t="s">
        <v>220</v>
      </c>
      <c r="E26" s="121"/>
      <c r="F26" s="121"/>
      <c r="G26" s="96"/>
      <c r="H26" s="96"/>
      <c r="I26" s="96"/>
      <c r="J26" s="96"/>
    </row>
    <row r="27" spans="1:10" s="33" customFormat="1" ht="15.75" customHeight="1">
      <c r="B27" s="44"/>
    </row>
    <row r="28" spans="1:10" s="33" customFormat="1" ht="15.75" customHeight="1">
      <c r="B28" s="44"/>
    </row>
    <row r="29" spans="1:10" s="33" customFormat="1" ht="15.75" customHeight="1">
      <c r="B29" s="44"/>
      <c r="C29" s="34"/>
      <c r="D29" s="21"/>
      <c r="E29" s="21"/>
      <c r="F29" s="21"/>
      <c r="G29" s="16"/>
      <c r="H29" s="16"/>
      <c r="I29" s="16"/>
      <c r="J29" s="16"/>
    </row>
    <row r="30" spans="1:10" s="33" customFormat="1" ht="15.75" customHeight="1">
      <c r="B30" s="44"/>
      <c r="C30" s="34"/>
      <c r="D30" s="21"/>
      <c r="E30" s="21"/>
      <c r="F30" s="21"/>
      <c r="G30" s="16"/>
      <c r="H30" s="16"/>
      <c r="I30" s="16"/>
      <c r="J30" s="16"/>
    </row>
    <row r="31" spans="1:10">
      <c r="B31" s="44"/>
      <c r="C31" s="49"/>
      <c r="D31" s="49"/>
      <c r="E31" s="49"/>
      <c r="F31" s="49"/>
      <c r="G31" s="49"/>
      <c r="H31" s="49"/>
      <c r="I31" s="49"/>
      <c r="J31" s="49"/>
    </row>
    <row r="32" spans="1:10">
      <c r="B32" s="44"/>
    </row>
    <row r="33" spans="2:2">
      <c r="B33" s="47"/>
    </row>
    <row r="34" spans="2:2">
      <c r="B34" s="47"/>
    </row>
    <row r="35" spans="2:2">
      <c r="B35" s="47"/>
    </row>
  </sheetData>
  <autoFilter ref="A3:J17" xr:uid="{00000000-0009-0000-0000-00000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I1:J1"/>
    <mergeCell ref="B7:B9"/>
    <mergeCell ref="C7:C9"/>
    <mergeCell ref="D7:D9"/>
    <mergeCell ref="G7:G9"/>
    <mergeCell ref="H7:H9"/>
    <mergeCell ref="E7:F7"/>
    <mergeCell ref="E8:E9"/>
    <mergeCell ref="F8:F9"/>
    <mergeCell ref="I7:I9"/>
    <mergeCell ref="J7:J9"/>
    <mergeCell ref="A4:J4"/>
    <mergeCell ref="A3:J3"/>
    <mergeCell ref="A5:J5"/>
    <mergeCell ref="C22:J22"/>
    <mergeCell ref="C23:J23"/>
    <mergeCell ref="B14:H14"/>
    <mergeCell ref="C15:J15"/>
    <mergeCell ref="C16:J16"/>
    <mergeCell ref="C17:H17"/>
    <mergeCell ref="C21:J21"/>
  </mergeCells>
  <phoneticPr fontId="30" type="noConversion"/>
  <pageMargins left="0.7" right="0.7" top="0.75" bottom="0.75" header="0.3" footer="0.3"/>
  <pageSetup paperSize="9"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1:J25"/>
  <sheetViews>
    <sheetView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2" t="str">
        <f ca="1">MID(CELL("nazwa_pliku",A1),FIND("]",CELL("nazwa_pliku",A1),1)+1,100)</f>
        <v>Część 05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s="2" customFormat="1" ht="12.75">
      <c r="A5" s="263" t="s">
        <v>362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4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74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64"/>
      <c r="C9" s="276"/>
      <c r="D9" s="270"/>
      <c r="E9" s="260"/>
      <c r="F9" s="260"/>
      <c r="G9" s="270"/>
      <c r="H9" s="270"/>
      <c r="I9" s="273"/>
      <c r="J9" s="273"/>
    </row>
    <row r="10" spans="1:10" s="2" customFormat="1" ht="115.5" customHeight="1">
      <c r="B10" s="113" t="s">
        <v>18</v>
      </c>
      <c r="C10" s="10" t="s">
        <v>362</v>
      </c>
      <c r="D10" s="18" t="s">
        <v>566</v>
      </c>
      <c r="E10" s="11"/>
      <c r="F10" s="11"/>
      <c r="G10" s="12" t="s">
        <v>363</v>
      </c>
      <c r="H10" s="117">
        <v>1</v>
      </c>
      <c r="I10" s="13"/>
      <c r="J10" s="14">
        <f>H10*I10</f>
        <v>0</v>
      </c>
    </row>
    <row r="11" spans="1:10" s="2" customFormat="1" ht="16.5" customHeight="1">
      <c r="B11" s="256" t="s">
        <v>0</v>
      </c>
      <c r="C11" s="280"/>
      <c r="D11" s="280"/>
      <c r="E11" s="280"/>
      <c r="F11" s="280"/>
      <c r="G11" s="280"/>
      <c r="H11" s="280"/>
      <c r="I11" s="280"/>
      <c r="J11" s="56">
        <f>SUM(J10:J10)</f>
        <v>0</v>
      </c>
    </row>
    <row r="12" spans="1:10" s="2" customFormat="1" ht="58.5" customHeight="1">
      <c r="B12" s="3" t="s">
        <v>1</v>
      </c>
      <c r="C12" s="250" t="s">
        <v>2</v>
      </c>
      <c r="D12" s="293"/>
      <c r="E12" s="293"/>
      <c r="F12" s="293"/>
      <c r="G12" s="293"/>
      <c r="H12" s="293"/>
      <c r="I12" s="293"/>
      <c r="J12" s="293"/>
    </row>
    <row r="13" spans="1:10" s="2" customFormat="1" ht="56.25" customHeight="1">
      <c r="B13" s="3" t="s">
        <v>3</v>
      </c>
      <c r="C13" s="252" t="s">
        <v>4</v>
      </c>
      <c r="D13" s="253"/>
      <c r="E13" s="253"/>
      <c r="F13" s="253"/>
      <c r="G13" s="253"/>
      <c r="H13" s="253"/>
      <c r="I13" s="253"/>
      <c r="J13" s="253"/>
    </row>
    <row r="14" spans="1:10" ht="75.75" customHeight="1">
      <c r="B14" s="3" t="s">
        <v>5</v>
      </c>
      <c r="C14" s="278" t="s">
        <v>364</v>
      </c>
      <c r="D14" s="253"/>
      <c r="E14" s="253"/>
      <c r="F14" s="253"/>
      <c r="G14" s="253"/>
      <c r="H14" s="253"/>
      <c r="I14" s="253"/>
      <c r="J14" s="253"/>
    </row>
    <row r="15" spans="1:10" s="33" customFormat="1" ht="11.25" customHeight="1">
      <c r="A15" s="19"/>
      <c r="B15"/>
      <c r="C15"/>
      <c r="D15"/>
      <c r="E15"/>
      <c r="F15"/>
      <c r="G15"/>
      <c r="H15"/>
      <c r="I15"/>
      <c r="J15"/>
    </row>
    <row r="16" spans="1:10" s="33" customFormat="1" ht="15" customHeight="1">
      <c r="A16" s="20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2:10" ht="22.5" customHeight="1">
      <c r="B17" s="20"/>
      <c r="C17" s="34"/>
      <c r="D17" s="21"/>
      <c r="E17" s="21"/>
      <c r="F17" s="21"/>
      <c r="G17" s="16"/>
      <c r="H17" s="16"/>
      <c r="I17" s="16"/>
      <c r="J17" s="34"/>
    </row>
    <row r="18" spans="2:10" ht="33" customHeight="1">
      <c r="B18" s="44" t="s">
        <v>18</v>
      </c>
      <c r="C18" s="292" t="s">
        <v>92</v>
      </c>
      <c r="D18" s="292"/>
      <c r="E18" s="292"/>
      <c r="F18" s="292"/>
      <c r="G18" s="292"/>
      <c r="H18" s="292"/>
      <c r="I18" s="292"/>
      <c r="J18" s="292"/>
    </row>
    <row r="19" spans="2:10" ht="15" customHeight="1">
      <c r="B19" s="44" t="s">
        <v>19</v>
      </c>
      <c r="C19" s="255" t="s">
        <v>505</v>
      </c>
      <c r="D19" s="255"/>
      <c r="E19" s="255"/>
      <c r="F19" s="255"/>
      <c r="G19" s="255"/>
      <c r="H19" s="255"/>
      <c r="I19" s="255"/>
      <c r="J19" s="255"/>
    </row>
    <row r="20" spans="2:10" ht="15" customHeight="1">
      <c r="B20" s="44" t="s">
        <v>20</v>
      </c>
      <c r="C20" s="23" t="s">
        <v>32</v>
      </c>
      <c r="D20" s="176" t="s">
        <v>494</v>
      </c>
    </row>
    <row r="21" spans="2:10" s="33" customFormat="1" ht="15.75" customHeight="1">
      <c r="B21" s="44"/>
      <c r="C21" s="23"/>
      <c r="D21" s="177"/>
      <c r="E21"/>
      <c r="F21"/>
      <c r="G21"/>
      <c r="H21"/>
      <c r="I21"/>
      <c r="J21"/>
    </row>
    <row r="22" spans="2:10" s="33" customFormat="1" ht="15.75" customHeight="1">
      <c r="B22" s="44"/>
      <c r="I22" s="16"/>
      <c r="J22" s="34"/>
    </row>
    <row r="23" spans="2:10" s="33" customFormat="1" ht="15.75" customHeight="1">
      <c r="B23" s="44"/>
      <c r="I23" s="16"/>
      <c r="J23" s="34"/>
    </row>
    <row r="24" spans="2:10" s="33" customFormat="1" ht="15.75" customHeight="1">
      <c r="B24" s="44"/>
      <c r="C24" s="34"/>
      <c r="D24" s="21"/>
      <c r="E24" s="21"/>
      <c r="F24" s="21"/>
      <c r="G24" s="16"/>
      <c r="H24" s="16"/>
      <c r="I24" s="16"/>
      <c r="J24" s="34"/>
    </row>
    <row r="25" spans="2:10">
      <c r="B25" s="44"/>
      <c r="C25" s="34"/>
      <c r="D25" s="21"/>
      <c r="E25" s="21"/>
      <c r="F25" s="21"/>
      <c r="G25" s="16"/>
      <c r="H25" s="16"/>
      <c r="I25" s="16"/>
      <c r="J25" s="34"/>
    </row>
  </sheetData>
  <autoFilter ref="A3:J13" xr:uid="{00000000-0009-0000-0000-00000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C18:J18"/>
    <mergeCell ref="C19:J19"/>
    <mergeCell ref="C12:J12"/>
    <mergeCell ref="B11:I11"/>
    <mergeCell ref="I7:I9"/>
    <mergeCell ref="J7:J9"/>
    <mergeCell ref="C13:J13"/>
    <mergeCell ref="C14:J14"/>
  </mergeCells>
  <pageMargins left="0.7" right="0.7" top="0.75" bottom="0.75" header="0.3" footer="0.3"/>
  <pageSetup paperSize="9" scale="6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35"/>
  <dimension ref="A1:J26"/>
  <sheetViews>
    <sheetView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3" t="str">
        <f ca="1">MID(CELL("nazwa_pliku",A1),FIND("]",CELL("nazwa_pliku",A1),1)+1,100)</f>
        <v>Część 06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s="2" customFormat="1" ht="12.75">
      <c r="A5" s="263" t="s">
        <v>153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64" t="s">
        <v>8</v>
      </c>
      <c r="C7" s="267" t="s">
        <v>9</v>
      </c>
      <c r="D7" s="270" t="s">
        <v>10</v>
      </c>
      <c r="E7" s="296" t="s">
        <v>11</v>
      </c>
      <c r="F7" s="297"/>
      <c r="G7" s="270" t="s">
        <v>12</v>
      </c>
      <c r="H7" s="270" t="s">
        <v>13</v>
      </c>
      <c r="I7" s="273" t="s">
        <v>14</v>
      </c>
      <c r="J7" s="273" t="s">
        <v>15</v>
      </c>
    </row>
    <row r="8" spans="1:10" s="2" customFormat="1" ht="12.75" customHeight="1">
      <c r="B8" s="265"/>
      <c r="C8" s="268"/>
      <c r="D8" s="294"/>
      <c r="E8" s="270" t="s">
        <v>16</v>
      </c>
      <c r="F8" s="270" t="s">
        <v>17</v>
      </c>
      <c r="G8" s="294"/>
      <c r="H8" s="294"/>
      <c r="I8" s="301"/>
      <c r="J8" s="301"/>
    </row>
    <row r="9" spans="1:10" s="2" customFormat="1" ht="12.75">
      <c r="B9" s="266"/>
      <c r="C9" s="269"/>
      <c r="D9" s="295"/>
      <c r="E9" s="295"/>
      <c r="F9" s="295"/>
      <c r="G9" s="295"/>
      <c r="H9" s="295"/>
      <c r="I9" s="302"/>
      <c r="J9" s="302"/>
    </row>
    <row r="10" spans="1:10" s="2" customFormat="1" ht="111" customHeight="1">
      <c r="B10" s="113" t="s">
        <v>18</v>
      </c>
      <c r="C10" s="119" t="s">
        <v>194</v>
      </c>
      <c r="D10" s="120" t="s">
        <v>195</v>
      </c>
      <c r="E10" s="11"/>
      <c r="F10" s="11"/>
      <c r="G10" s="107" t="s">
        <v>151</v>
      </c>
      <c r="H10" s="117">
        <v>1</v>
      </c>
      <c r="I10" s="13"/>
      <c r="J10" s="14">
        <f>H10*I10</f>
        <v>0</v>
      </c>
    </row>
    <row r="11" spans="1:10" s="2" customFormat="1" ht="139.5" customHeight="1">
      <c r="B11" s="113" t="s">
        <v>19</v>
      </c>
      <c r="C11" s="106" t="s">
        <v>196</v>
      </c>
      <c r="D11" s="120" t="s">
        <v>567</v>
      </c>
      <c r="E11" s="11"/>
      <c r="F11" s="11"/>
      <c r="G11" s="107" t="s">
        <v>152</v>
      </c>
      <c r="H11" s="117">
        <v>1</v>
      </c>
      <c r="I11" s="13"/>
      <c r="J11" s="14">
        <f>H11*I11</f>
        <v>0</v>
      </c>
    </row>
    <row r="12" spans="1:10" s="2" customFormat="1" ht="12.75">
      <c r="B12" s="298" t="s">
        <v>0</v>
      </c>
      <c r="C12" s="299"/>
      <c r="D12" s="299"/>
      <c r="E12" s="299"/>
      <c r="F12" s="299"/>
      <c r="G12" s="299"/>
      <c r="H12" s="299"/>
      <c r="I12" s="300"/>
      <c r="J12" s="56">
        <f>SUM(J10:J11)</f>
        <v>0</v>
      </c>
    </row>
    <row r="13" spans="1:10" s="2" customFormat="1" ht="41.25" customHeight="1">
      <c r="B13" s="3" t="s">
        <v>1</v>
      </c>
      <c r="C13" s="250" t="s">
        <v>2</v>
      </c>
      <c r="D13" s="250"/>
      <c r="E13" s="250"/>
      <c r="F13" s="250"/>
      <c r="G13" s="250"/>
      <c r="H13" s="250"/>
      <c r="I13" s="250"/>
      <c r="J13" s="251"/>
    </row>
    <row r="14" spans="1:10" s="2" customFormat="1" ht="41.25" customHeight="1">
      <c r="B14" s="3" t="s">
        <v>3</v>
      </c>
      <c r="C14" s="252" t="s">
        <v>4</v>
      </c>
      <c r="D14" s="252"/>
      <c r="E14" s="252"/>
      <c r="F14" s="252"/>
      <c r="G14" s="252"/>
      <c r="H14" s="252"/>
      <c r="I14" s="252"/>
      <c r="J14" s="252"/>
    </row>
    <row r="15" spans="1:10" s="2" customFormat="1" ht="72" customHeight="1">
      <c r="B15" s="3" t="s">
        <v>5</v>
      </c>
      <c r="C15" s="278" t="s">
        <v>133</v>
      </c>
      <c r="D15" s="278"/>
      <c r="E15" s="278"/>
      <c r="F15" s="278"/>
      <c r="G15" s="278"/>
      <c r="H15" s="278"/>
      <c r="I15" s="278"/>
      <c r="J15" s="278"/>
    </row>
    <row r="17" spans="1:10" s="33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3" customFormat="1" ht="15" customHeight="1">
      <c r="A18" s="20"/>
      <c r="B18" s="20"/>
      <c r="C18" s="34"/>
      <c r="D18" s="21"/>
      <c r="E18" s="21"/>
      <c r="F18" s="21"/>
      <c r="G18" s="16"/>
      <c r="H18" s="16"/>
      <c r="I18" s="16"/>
      <c r="J18" s="34"/>
    </row>
    <row r="19" spans="1:10" ht="60" customHeight="1">
      <c r="B19" s="44" t="s">
        <v>18</v>
      </c>
      <c r="C19" s="255" t="s">
        <v>98</v>
      </c>
      <c r="D19" s="255"/>
      <c r="E19" s="255"/>
      <c r="F19" s="255"/>
      <c r="G19" s="255"/>
      <c r="H19" s="255"/>
      <c r="I19" s="255"/>
      <c r="J19" s="255"/>
    </row>
    <row r="20" spans="1:10" ht="27.75" customHeight="1">
      <c r="B20" s="44" t="s">
        <v>19</v>
      </c>
      <c r="C20" s="292" t="s">
        <v>229</v>
      </c>
      <c r="D20" s="292"/>
      <c r="E20" s="292"/>
      <c r="F20" s="292"/>
      <c r="G20" s="292"/>
      <c r="H20" s="292"/>
      <c r="I20" s="292"/>
      <c r="J20" s="292"/>
    </row>
    <row r="21" spans="1:10" ht="19.5" customHeight="1">
      <c r="B21" s="44" t="s">
        <v>20</v>
      </c>
      <c r="C21" s="255" t="s">
        <v>103</v>
      </c>
      <c r="D21" s="255"/>
      <c r="E21" s="255"/>
      <c r="F21" s="255"/>
      <c r="G21" s="255"/>
      <c r="H21" s="255"/>
      <c r="I21" s="255"/>
      <c r="J21" s="255"/>
    </row>
    <row r="22" spans="1:10" ht="21" customHeight="1">
      <c r="B22" s="44" t="s">
        <v>21</v>
      </c>
      <c r="C22" s="36" t="s">
        <v>27</v>
      </c>
      <c r="D22" s="25" t="s">
        <v>102</v>
      </c>
    </row>
    <row r="23" spans="1:10" s="33" customFormat="1" ht="15.75" customHeight="1">
      <c r="B23" s="44"/>
      <c r="I23" s="16"/>
      <c r="J23" s="34"/>
    </row>
    <row r="24" spans="1:10" s="33" customFormat="1" ht="15.75" customHeight="1">
      <c r="B24" s="44"/>
      <c r="I24" s="16"/>
      <c r="J24" s="34"/>
    </row>
    <row r="25" spans="1:10" s="33" customFormat="1" ht="15.75" customHeight="1">
      <c r="B25" s="44"/>
      <c r="C25" s="34"/>
      <c r="D25" s="21"/>
      <c r="E25" s="21"/>
      <c r="F25" s="21"/>
      <c r="G25" s="16"/>
      <c r="H25" s="16"/>
      <c r="I25" s="16"/>
      <c r="J25" s="34"/>
    </row>
    <row r="26" spans="1:10" s="33" customFormat="1" ht="15.75" customHeight="1">
      <c r="B26" s="44"/>
      <c r="C26" s="34"/>
      <c r="D26" s="21"/>
      <c r="E26" s="21"/>
      <c r="F26" s="21"/>
      <c r="G26" s="16"/>
      <c r="H26" s="16"/>
      <c r="I26" s="16"/>
      <c r="J26" s="34"/>
    </row>
  </sheetData>
  <autoFilter ref="A3:J15" xr:uid="{00000000-0009-0000-0000-00000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B12:I12"/>
    <mergeCell ref="I7:I9"/>
    <mergeCell ref="J7:J9"/>
    <mergeCell ref="C21:J21"/>
    <mergeCell ref="C20:J20"/>
    <mergeCell ref="C13:J13"/>
    <mergeCell ref="C14:J14"/>
    <mergeCell ref="C15:J15"/>
    <mergeCell ref="C19:J1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4">
    <pageSetUpPr fitToPage="1"/>
  </sheetPr>
  <dimension ref="A1:J44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3.42578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303" t="s">
        <v>572</v>
      </c>
      <c r="H1" s="303"/>
      <c r="I1" s="303"/>
      <c r="J1" s="30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2" t="str">
        <f ca="1">MID(CELL("nazwa_pliku",A1),FIND("]",CELL("nazwa_pliku",A1),1)+1,100)</f>
        <v>Część 07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s="2" customFormat="1" ht="12.75">
      <c r="A5" s="263" t="s">
        <v>100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83" t="s">
        <v>8</v>
      </c>
      <c r="C7" s="275" t="s">
        <v>9</v>
      </c>
      <c r="D7" s="259" t="s">
        <v>10</v>
      </c>
      <c r="E7" s="259" t="s">
        <v>11</v>
      </c>
      <c r="F7" s="271"/>
      <c r="G7" s="259" t="s">
        <v>12</v>
      </c>
      <c r="H7" s="259" t="s">
        <v>13</v>
      </c>
      <c r="I7" s="272" t="s">
        <v>14</v>
      </c>
      <c r="J7" s="272" t="s">
        <v>15</v>
      </c>
    </row>
    <row r="8" spans="1:10" s="2" customFormat="1" ht="12.75">
      <c r="B8" s="283"/>
      <c r="C8" s="275"/>
      <c r="D8" s="259"/>
      <c r="E8" s="259" t="s">
        <v>16</v>
      </c>
      <c r="F8" s="259" t="s">
        <v>17</v>
      </c>
      <c r="G8" s="259"/>
      <c r="H8" s="259"/>
      <c r="I8" s="272"/>
      <c r="J8" s="272"/>
    </row>
    <row r="9" spans="1:10" s="2" customFormat="1" ht="12.75">
      <c r="B9" s="284"/>
      <c r="C9" s="276"/>
      <c r="D9" s="285"/>
      <c r="E9" s="287"/>
      <c r="F9" s="287"/>
      <c r="G9" s="285"/>
      <c r="H9" s="285"/>
      <c r="I9" s="286"/>
      <c r="J9" s="286"/>
    </row>
    <row r="10" spans="1:10" s="2" customFormat="1" ht="140.25" customHeight="1">
      <c r="B10" s="9" t="s">
        <v>18</v>
      </c>
      <c r="C10" s="82" t="s">
        <v>104</v>
      </c>
      <c r="D10" s="83" t="s">
        <v>568</v>
      </c>
      <c r="E10" s="11"/>
      <c r="F10" s="11"/>
      <c r="G10" s="86" t="s">
        <v>575</v>
      </c>
      <c r="H10" s="28">
        <v>1</v>
      </c>
      <c r="I10" s="13"/>
      <c r="J10" s="14">
        <f>H10*I10</f>
        <v>0</v>
      </c>
    </row>
    <row r="11" spans="1:10" s="2" customFormat="1" ht="140.25" customHeight="1">
      <c r="B11" s="9" t="s">
        <v>19</v>
      </c>
      <c r="C11" s="10" t="s">
        <v>104</v>
      </c>
      <c r="D11" s="79" t="s">
        <v>568</v>
      </c>
      <c r="E11" s="11"/>
      <c r="F11" s="11"/>
      <c r="G11" s="86" t="s">
        <v>575</v>
      </c>
      <c r="H11" s="28">
        <v>1</v>
      </c>
      <c r="I11" s="13"/>
      <c r="J11" s="14">
        <f>H11*I11</f>
        <v>0</v>
      </c>
    </row>
    <row r="12" spans="1:10" s="2" customFormat="1" ht="140.25" customHeight="1">
      <c r="B12" s="9" t="s">
        <v>20</v>
      </c>
      <c r="C12" s="10" t="s">
        <v>221</v>
      </c>
      <c r="D12" s="80" t="s">
        <v>193</v>
      </c>
      <c r="E12" s="11"/>
      <c r="F12" s="11"/>
      <c r="G12" s="86" t="s">
        <v>575</v>
      </c>
      <c r="H12" s="52">
        <v>1</v>
      </c>
      <c r="I12" s="13"/>
      <c r="J12" s="14">
        <f t="shared" ref="J12:J26" si="0">H12*I12</f>
        <v>0</v>
      </c>
    </row>
    <row r="13" spans="1:10" s="2" customFormat="1" ht="140.25" customHeight="1">
      <c r="B13" s="9" t="s">
        <v>21</v>
      </c>
      <c r="C13" s="10" t="s">
        <v>105</v>
      </c>
      <c r="D13" s="80" t="s">
        <v>125</v>
      </c>
      <c r="E13" s="11"/>
      <c r="F13" s="11"/>
      <c r="G13" s="86" t="s">
        <v>575</v>
      </c>
      <c r="H13" s="52">
        <v>1</v>
      </c>
      <c r="I13" s="13"/>
      <c r="J13" s="14">
        <f t="shared" si="0"/>
        <v>0</v>
      </c>
    </row>
    <row r="14" spans="1:10" s="2" customFormat="1" ht="140.25" customHeight="1">
      <c r="B14" s="9" t="s">
        <v>22</v>
      </c>
      <c r="C14" s="10" t="s">
        <v>105</v>
      </c>
      <c r="D14" s="80" t="s">
        <v>125</v>
      </c>
      <c r="E14" s="11"/>
      <c r="F14" s="11"/>
      <c r="G14" s="86" t="s">
        <v>575</v>
      </c>
      <c r="H14" s="52">
        <v>1</v>
      </c>
      <c r="I14" s="13"/>
      <c r="J14" s="14">
        <f t="shared" si="0"/>
        <v>0</v>
      </c>
    </row>
    <row r="15" spans="1:10" s="2" customFormat="1" ht="140.25" customHeight="1">
      <c r="B15" s="9" t="s">
        <v>23</v>
      </c>
      <c r="C15" s="68" t="s">
        <v>105</v>
      </c>
      <c r="D15" s="85" t="s">
        <v>125</v>
      </c>
      <c r="E15" s="11"/>
      <c r="F15" s="11"/>
      <c r="G15" s="86" t="s">
        <v>575</v>
      </c>
      <c r="H15" s="52">
        <v>1</v>
      </c>
      <c r="I15" s="13"/>
      <c r="J15" s="14">
        <f t="shared" si="0"/>
        <v>0</v>
      </c>
    </row>
    <row r="16" spans="1:10" s="2" customFormat="1" ht="140.25" customHeight="1">
      <c r="B16" s="9" t="s">
        <v>24</v>
      </c>
      <c r="C16" s="136" t="s">
        <v>185</v>
      </c>
      <c r="D16" s="75" t="s">
        <v>186</v>
      </c>
      <c r="E16" s="11"/>
      <c r="F16" s="11"/>
      <c r="G16" s="86" t="s">
        <v>575</v>
      </c>
      <c r="H16" s="52">
        <v>1</v>
      </c>
      <c r="I16" s="13"/>
      <c r="J16" s="14">
        <f t="shared" si="0"/>
        <v>0</v>
      </c>
    </row>
    <row r="17" spans="1:10" s="2" customFormat="1" ht="140.25" customHeight="1">
      <c r="B17" s="9" t="s">
        <v>26</v>
      </c>
      <c r="C17" s="66" t="s">
        <v>185</v>
      </c>
      <c r="D17" s="67" t="s">
        <v>186</v>
      </c>
      <c r="E17" s="11"/>
      <c r="F17" s="11"/>
      <c r="G17" s="86" t="s">
        <v>575</v>
      </c>
      <c r="H17" s="52">
        <v>1</v>
      </c>
      <c r="I17" s="13"/>
      <c r="J17" s="14">
        <f t="shared" si="0"/>
        <v>0</v>
      </c>
    </row>
    <row r="18" spans="1:10" s="2" customFormat="1" ht="140.25" customHeight="1">
      <c r="B18" s="9" t="s">
        <v>29</v>
      </c>
      <c r="C18" s="68" t="s">
        <v>187</v>
      </c>
      <c r="D18" s="70" t="s">
        <v>106</v>
      </c>
      <c r="E18" s="11"/>
      <c r="F18" s="11"/>
      <c r="G18" s="86" t="s">
        <v>575</v>
      </c>
      <c r="H18" s="53">
        <v>1</v>
      </c>
      <c r="I18" s="13"/>
      <c r="J18" s="14">
        <f t="shared" si="0"/>
        <v>0</v>
      </c>
    </row>
    <row r="19" spans="1:10" s="96" customFormat="1" ht="140.25" customHeight="1">
      <c r="B19" s="9" t="s">
        <v>30</v>
      </c>
      <c r="C19" s="76" t="s">
        <v>183</v>
      </c>
      <c r="D19" s="138" t="s">
        <v>109</v>
      </c>
      <c r="E19" s="11"/>
      <c r="F19" s="11"/>
      <c r="G19" s="86" t="s">
        <v>575</v>
      </c>
      <c r="H19" s="53">
        <v>1</v>
      </c>
      <c r="I19" s="13"/>
      <c r="J19" s="14">
        <f t="shared" si="0"/>
        <v>0</v>
      </c>
    </row>
    <row r="20" spans="1:10" s="96" customFormat="1" ht="140.25" customHeight="1">
      <c r="B20" s="9" t="s">
        <v>31</v>
      </c>
      <c r="C20" s="66" t="s">
        <v>107</v>
      </c>
      <c r="D20" s="67" t="s">
        <v>108</v>
      </c>
      <c r="E20" s="11"/>
      <c r="F20" s="11"/>
      <c r="G20" s="86" t="s">
        <v>575</v>
      </c>
      <c r="H20" s="28">
        <v>1</v>
      </c>
      <c r="I20" s="13"/>
      <c r="J20" s="14">
        <f t="shared" si="0"/>
        <v>0</v>
      </c>
    </row>
    <row r="21" spans="1:10" s="96" customFormat="1" ht="140.25" customHeight="1">
      <c r="B21" s="9" t="s">
        <v>37</v>
      </c>
      <c r="C21" s="136" t="s">
        <v>107</v>
      </c>
      <c r="D21" s="75" t="s">
        <v>108</v>
      </c>
      <c r="E21" s="11"/>
      <c r="F21" s="11"/>
      <c r="G21" s="86" t="s">
        <v>575</v>
      </c>
      <c r="H21" s="28">
        <v>1</v>
      </c>
      <c r="I21" s="13"/>
      <c r="J21" s="14">
        <f t="shared" si="0"/>
        <v>0</v>
      </c>
    </row>
    <row r="22" spans="1:10" s="96" customFormat="1" ht="140.25" customHeight="1">
      <c r="B22" s="9" t="s">
        <v>38</v>
      </c>
      <c r="C22" s="10" t="s">
        <v>184</v>
      </c>
      <c r="D22" s="67" t="s">
        <v>110</v>
      </c>
      <c r="E22" s="11"/>
      <c r="F22" s="11"/>
      <c r="G22" s="86" t="s">
        <v>575</v>
      </c>
      <c r="H22" s="28">
        <v>1</v>
      </c>
      <c r="I22" s="13"/>
      <c r="J22" s="14">
        <f t="shared" si="0"/>
        <v>0</v>
      </c>
    </row>
    <row r="23" spans="1:10" s="96" customFormat="1" ht="140.25" customHeight="1">
      <c r="B23" s="9" t="s">
        <v>39</v>
      </c>
      <c r="C23" s="10" t="s">
        <v>182</v>
      </c>
      <c r="D23" s="67" t="s">
        <v>111</v>
      </c>
      <c r="E23" s="11"/>
      <c r="F23" s="11"/>
      <c r="G23" s="86" t="s">
        <v>575</v>
      </c>
      <c r="H23" s="53">
        <v>1</v>
      </c>
      <c r="I23" s="13"/>
      <c r="J23" s="14">
        <f t="shared" si="0"/>
        <v>0</v>
      </c>
    </row>
    <row r="24" spans="1:10" s="96" customFormat="1" ht="132" customHeight="1">
      <c r="B24" s="9" t="s">
        <v>40</v>
      </c>
      <c r="C24" s="114" t="s">
        <v>188</v>
      </c>
      <c r="D24" s="137" t="s">
        <v>112</v>
      </c>
      <c r="E24" s="11"/>
      <c r="F24" s="11"/>
      <c r="G24" s="86" t="s">
        <v>575</v>
      </c>
      <c r="H24" s="132">
        <v>1</v>
      </c>
      <c r="I24" s="13"/>
      <c r="J24" s="14">
        <f t="shared" si="0"/>
        <v>0</v>
      </c>
    </row>
    <row r="25" spans="1:10" s="96" customFormat="1" ht="118.5" customHeight="1">
      <c r="B25" s="9" t="s">
        <v>41</v>
      </c>
      <c r="C25" s="45" t="s">
        <v>189</v>
      </c>
      <c r="D25" s="67" t="s">
        <v>190</v>
      </c>
      <c r="E25" s="11"/>
      <c r="F25" s="11"/>
      <c r="G25" s="86" t="s">
        <v>575</v>
      </c>
      <c r="H25" s="132">
        <v>1</v>
      </c>
      <c r="I25" s="13"/>
      <c r="J25" s="14">
        <f t="shared" si="0"/>
        <v>0</v>
      </c>
    </row>
    <row r="26" spans="1:10" s="96" customFormat="1" ht="118.5" customHeight="1">
      <c r="B26" s="9" t="s">
        <v>42</v>
      </c>
      <c r="C26" s="10" t="s">
        <v>191</v>
      </c>
      <c r="D26" s="67" t="s">
        <v>192</v>
      </c>
      <c r="E26" s="11"/>
      <c r="F26" s="11"/>
      <c r="G26" s="86" t="s">
        <v>575</v>
      </c>
      <c r="H26" s="28">
        <v>1</v>
      </c>
      <c r="I26" s="13"/>
      <c r="J26" s="14">
        <f t="shared" si="0"/>
        <v>0</v>
      </c>
    </row>
    <row r="27" spans="1:10" s="2" customFormat="1" ht="12.75">
      <c r="B27" s="256" t="s">
        <v>0</v>
      </c>
      <c r="C27" s="280"/>
      <c r="D27" s="280"/>
      <c r="E27" s="280"/>
      <c r="F27" s="280"/>
      <c r="G27" s="280"/>
      <c r="H27" s="280"/>
      <c r="I27" s="280"/>
      <c r="J27" s="56">
        <f>SUM(J10:J26)</f>
        <v>0</v>
      </c>
    </row>
    <row r="28" spans="1:10" s="2" customFormat="1" ht="42" customHeight="1">
      <c r="B28" s="3" t="s">
        <v>1</v>
      </c>
      <c r="C28" s="281" t="s">
        <v>2</v>
      </c>
      <c r="D28" s="282"/>
      <c r="E28" s="282"/>
      <c r="F28" s="282"/>
      <c r="G28" s="282"/>
      <c r="H28" s="282"/>
      <c r="I28" s="282"/>
      <c r="J28" s="282"/>
    </row>
    <row r="29" spans="1:10" s="2" customFormat="1" ht="42" customHeight="1">
      <c r="B29" s="3" t="s">
        <v>3</v>
      </c>
      <c r="C29" s="252" t="s">
        <v>4</v>
      </c>
      <c r="D29" s="253"/>
      <c r="E29" s="253"/>
      <c r="F29" s="253"/>
      <c r="G29" s="253"/>
      <c r="H29" s="253"/>
      <c r="I29" s="253"/>
      <c r="J29" s="253"/>
    </row>
    <row r="30" spans="1:10" s="2" customFormat="1" ht="84.75" customHeight="1">
      <c r="B30" s="3" t="s">
        <v>5</v>
      </c>
      <c r="C30" s="278" t="s">
        <v>132</v>
      </c>
      <c r="D30" s="253"/>
      <c r="E30" s="253"/>
      <c r="F30" s="253"/>
      <c r="G30" s="253"/>
      <c r="H30" s="253"/>
      <c r="I30" s="253"/>
      <c r="J30" s="253"/>
    </row>
    <row r="32" spans="1:10" s="33" customFormat="1" ht="11.25" customHeight="1">
      <c r="A32" s="19"/>
      <c r="B32" s="19" t="s">
        <v>25</v>
      </c>
      <c r="C32" s="4"/>
      <c r="D32" s="4"/>
      <c r="E32" s="4"/>
      <c r="F32" s="4"/>
      <c r="G32" s="4"/>
      <c r="H32" s="4"/>
      <c r="I32" s="4"/>
      <c r="J32" s="4"/>
    </row>
    <row r="33" spans="1:10" s="33" customFormat="1" ht="15" customHeight="1">
      <c r="A33" s="20"/>
      <c r="B33" s="20"/>
      <c r="C33" s="34"/>
      <c r="D33" s="21"/>
      <c r="E33" s="21"/>
      <c r="F33" s="21"/>
      <c r="G33" s="16"/>
      <c r="H33" s="16"/>
      <c r="I33" s="16"/>
      <c r="J33" s="34"/>
    </row>
    <row r="34" spans="1:10" ht="46.5" customHeight="1">
      <c r="B34" s="44" t="s">
        <v>18</v>
      </c>
      <c r="C34" s="255" t="s">
        <v>98</v>
      </c>
      <c r="D34" s="255"/>
      <c r="E34" s="255"/>
      <c r="F34" s="255"/>
      <c r="G34" s="255"/>
      <c r="H34" s="255"/>
      <c r="I34" s="255"/>
      <c r="J34" s="255"/>
    </row>
    <row r="35" spans="1:10" ht="19.5" customHeight="1">
      <c r="B35" s="44" t="s">
        <v>19</v>
      </c>
      <c r="C35" s="22" t="s">
        <v>99</v>
      </c>
      <c r="D35" s="25"/>
      <c r="E35" s="25"/>
      <c r="F35" s="25"/>
      <c r="G35" s="25"/>
      <c r="H35" s="81"/>
      <c r="I35" s="81"/>
      <c r="J35" s="81"/>
    </row>
    <row r="36" spans="1:10" ht="18.75" customHeight="1">
      <c r="B36" s="44" t="s">
        <v>20</v>
      </c>
      <c r="C36" s="255" t="s">
        <v>89</v>
      </c>
      <c r="D36" s="255"/>
      <c r="E36" s="255"/>
      <c r="F36" s="255"/>
      <c r="G36" s="255"/>
      <c r="H36" s="81"/>
      <c r="I36" s="81"/>
      <c r="J36" s="81"/>
    </row>
    <row r="37" spans="1:10" ht="15" customHeight="1">
      <c r="B37" s="44" t="s">
        <v>21</v>
      </c>
      <c r="C37" s="51" t="s">
        <v>32</v>
      </c>
      <c r="D37" s="36" t="s">
        <v>217</v>
      </c>
    </row>
    <row r="38" spans="1:10" ht="15" customHeight="1">
      <c r="B38" s="44"/>
      <c r="C38" s="51"/>
      <c r="D38" s="36" t="s">
        <v>218</v>
      </c>
    </row>
    <row r="39" spans="1:10" ht="15" customHeight="1">
      <c r="B39" s="44"/>
      <c r="C39" s="51"/>
      <c r="D39" s="36" t="s">
        <v>545</v>
      </c>
    </row>
    <row r="40" spans="1:10" s="33" customFormat="1" ht="15.75" customHeight="1">
      <c r="B40" s="44"/>
      <c r="I40" s="16"/>
      <c r="J40" s="34"/>
    </row>
    <row r="41" spans="1:10" s="33" customFormat="1" ht="15.75" customHeight="1">
      <c r="B41" s="44"/>
      <c r="I41" s="16"/>
      <c r="J41" s="34"/>
    </row>
    <row r="42" spans="1:10" s="33" customFormat="1" ht="15.75" customHeight="1">
      <c r="B42" s="44"/>
      <c r="C42" s="34"/>
      <c r="D42" s="21"/>
      <c r="E42" s="21"/>
      <c r="F42" s="21"/>
      <c r="G42" s="16"/>
      <c r="H42" s="16"/>
      <c r="I42" s="16"/>
      <c r="J42" s="34"/>
    </row>
    <row r="43" spans="1:10" s="33" customFormat="1" ht="15.75" customHeight="1">
      <c r="B43" s="44"/>
      <c r="C43" s="34"/>
      <c r="D43" s="21"/>
      <c r="E43" s="21"/>
      <c r="F43" s="21"/>
      <c r="G43" s="16"/>
      <c r="H43" s="16"/>
      <c r="I43" s="16"/>
      <c r="J43" s="34"/>
    </row>
    <row r="44" spans="1:10">
      <c r="B44" s="44"/>
    </row>
  </sheetData>
  <autoFilter ref="A3:J30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26">
    <sortCondition ref="C11:C26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36:G36"/>
    <mergeCell ref="B27:I27"/>
    <mergeCell ref="C28:J28"/>
    <mergeCell ref="C29:J29"/>
    <mergeCell ref="C30:J30"/>
    <mergeCell ref="C34:J34"/>
  </mergeCells>
  <phoneticPr fontId="30" type="noConversion"/>
  <pageMargins left="0.7" right="0.7" top="0.75" bottom="0.75" header="0.3" footer="0.3"/>
  <pageSetup paperSize="9" scale="4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36"/>
  <dimension ref="A1:O34"/>
  <sheetViews>
    <sheetView workbookViewId="0">
      <selection activeCell="B2" sqref="B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61" t="s">
        <v>6</v>
      </c>
      <c r="H1" s="261"/>
      <c r="I1" s="261"/>
      <c r="J1" s="26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62" t="s">
        <v>7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2" customFormat="1" ht="12.75">
      <c r="A4" s="263" t="str">
        <f ca="1">MID(CELL("nazwa_pliku",A1),FIND("]",CELL("nazwa_pliku",A1),1)+1,100)</f>
        <v>Część 08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s="2" customFormat="1" ht="12.75">
      <c r="A5" s="263" t="s">
        <v>210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10" s="2" customFormat="1" ht="18.75">
      <c r="A6" s="57" t="str">
        <f>HYPERLINK("#'Suma'!A1","wstecz")</f>
        <v>wstecz</v>
      </c>
      <c r="B6" s="58"/>
      <c r="C6" s="5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64" t="s">
        <v>8</v>
      </c>
      <c r="C7" s="267" t="s">
        <v>9</v>
      </c>
      <c r="D7" s="270" t="s">
        <v>10</v>
      </c>
      <c r="E7" s="296" t="s">
        <v>11</v>
      </c>
      <c r="F7" s="297"/>
      <c r="G7" s="270" t="s">
        <v>12</v>
      </c>
      <c r="H7" s="270" t="s">
        <v>13</v>
      </c>
      <c r="I7" s="273" t="s">
        <v>14</v>
      </c>
      <c r="J7" s="273" t="s">
        <v>15</v>
      </c>
    </row>
    <row r="8" spans="1:10" s="2" customFormat="1" ht="12.75" customHeight="1">
      <c r="B8" s="265"/>
      <c r="C8" s="268"/>
      <c r="D8" s="294"/>
      <c r="E8" s="270" t="s">
        <v>16</v>
      </c>
      <c r="F8" s="270" t="s">
        <v>17</v>
      </c>
      <c r="G8" s="294"/>
      <c r="H8" s="294"/>
      <c r="I8" s="301"/>
      <c r="J8" s="301"/>
    </row>
    <row r="9" spans="1:10" s="2" customFormat="1" ht="12.75">
      <c r="B9" s="266"/>
      <c r="C9" s="269"/>
      <c r="D9" s="295"/>
      <c r="E9" s="295"/>
      <c r="F9" s="295"/>
      <c r="G9" s="295"/>
      <c r="H9" s="295"/>
      <c r="I9" s="302"/>
      <c r="J9" s="302"/>
    </row>
    <row r="10" spans="1:10" s="2" customFormat="1" ht="59.25" customHeight="1">
      <c r="B10" s="113" t="s">
        <v>18</v>
      </c>
      <c r="C10" s="92" t="s">
        <v>161</v>
      </c>
      <c r="D10" s="73" t="s">
        <v>199</v>
      </c>
      <c r="E10" s="11"/>
      <c r="F10" s="11"/>
      <c r="G10" s="12" t="s">
        <v>209</v>
      </c>
      <c r="H10" s="117">
        <v>1</v>
      </c>
      <c r="I10" s="13"/>
      <c r="J10" s="14">
        <f t="shared" ref="J10" si="0">H10*I10</f>
        <v>0</v>
      </c>
    </row>
    <row r="11" spans="1:10" s="2" customFormat="1" ht="61.5" customHeight="1">
      <c r="B11" s="113" t="s">
        <v>19</v>
      </c>
      <c r="C11" s="84" t="s">
        <v>94</v>
      </c>
      <c r="D11" s="88" t="s">
        <v>117</v>
      </c>
      <c r="E11" s="11"/>
      <c r="F11" s="11"/>
      <c r="G11" s="86" t="s">
        <v>203</v>
      </c>
      <c r="H11" s="29">
        <v>1</v>
      </c>
      <c r="I11" s="13"/>
      <c r="J11" s="14">
        <f t="shared" ref="J11:J18" si="1">H11*I11</f>
        <v>0</v>
      </c>
    </row>
    <row r="12" spans="1:10" s="2" customFormat="1" ht="66" customHeight="1">
      <c r="B12" s="113" t="s">
        <v>20</v>
      </c>
      <c r="C12" s="84" t="s">
        <v>118</v>
      </c>
      <c r="D12" s="88" t="s">
        <v>117</v>
      </c>
      <c r="E12" s="11"/>
      <c r="F12" s="11"/>
      <c r="G12" s="86" t="s">
        <v>203</v>
      </c>
      <c r="H12" s="29">
        <v>1</v>
      </c>
      <c r="I12" s="13"/>
      <c r="J12" s="14">
        <f t="shared" si="1"/>
        <v>0</v>
      </c>
    </row>
    <row r="13" spans="1:10" s="2" customFormat="1" ht="99.75" customHeight="1">
      <c r="B13" s="113" t="s">
        <v>21</v>
      </c>
      <c r="C13" s="92" t="s">
        <v>206</v>
      </c>
      <c r="D13" s="18" t="s">
        <v>205</v>
      </c>
      <c r="E13" s="11"/>
      <c r="F13" s="11"/>
      <c r="G13" s="12" t="s">
        <v>202</v>
      </c>
      <c r="H13" s="17">
        <v>2</v>
      </c>
      <c r="I13" s="13"/>
      <c r="J13" s="14">
        <f t="shared" si="1"/>
        <v>0</v>
      </c>
    </row>
    <row r="14" spans="1:10" s="2" customFormat="1" ht="65.25" customHeight="1">
      <c r="B14" s="113" t="s">
        <v>22</v>
      </c>
      <c r="C14" s="97" t="s">
        <v>207</v>
      </c>
      <c r="D14" s="93" t="s">
        <v>127</v>
      </c>
      <c r="E14" s="11"/>
      <c r="F14" s="11"/>
      <c r="G14" s="12" t="s">
        <v>202</v>
      </c>
      <c r="H14" s="17">
        <v>2</v>
      </c>
      <c r="I14" s="13"/>
      <c r="J14" s="14">
        <f t="shared" si="1"/>
        <v>0</v>
      </c>
    </row>
    <row r="15" spans="1:10" s="2" customFormat="1" ht="63.75" customHeight="1">
      <c r="B15" s="113" t="s">
        <v>23</v>
      </c>
      <c r="C15" s="10" t="s">
        <v>160</v>
      </c>
      <c r="D15" s="18" t="s">
        <v>179</v>
      </c>
      <c r="E15" s="11"/>
      <c r="F15" s="11"/>
      <c r="G15" s="12" t="s">
        <v>203</v>
      </c>
      <c r="H15" s="17">
        <v>2</v>
      </c>
      <c r="I15" s="13"/>
      <c r="J15" s="14">
        <f t="shared" si="1"/>
        <v>0</v>
      </c>
    </row>
    <row r="16" spans="1:10" s="2" customFormat="1" ht="76.5" customHeight="1">
      <c r="B16" s="113" t="s">
        <v>24</v>
      </c>
      <c r="C16" s="97" t="s">
        <v>208</v>
      </c>
      <c r="D16" s="93" t="s">
        <v>74</v>
      </c>
      <c r="E16" s="11"/>
      <c r="F16" s="11"/>
      <c r="G16" s="12" t="s">
        <v>204</v>
      </c>
      <c r="H16" s="17">
        <v>2</v>
      </c>
      <c r="I16" s="13"/>
      <c r="J16" s="14">
        <f t="shared" si="1"/>
        <v>0</v>
      </c>
    </row>
    <row r="17" spans="1:15" s="2" customFormat="1" ht="76.5" customHeight="1">
      <c r="B17" s="113" t="s">
        <v>26</v>
      </c>
      <c r="C17" s="89" t="s">
        <v>554</v>
      </c>
      <c r="D17" s="90" t="s">
        <v>223</v>
      </c>
      <c r="E17" s="11"/>
      <c r="F17" s="11"/>
      <c r="G17" s="91" t="s">
        <v>150</v>
      </c>
      <c r="H17" s="28">
        <v>1</v>
      </c>
      <c r="I17" s="13"/>
      <c r="J17" s="14">
        <f t="shared" si="1"/>
        <v>0</v>
      </c>
    </row>
    <row r="18" spans="1:15" s="2" customFormat="1" ht="117" customHeight="1">
      <c r="B18" s="113" t="s">
        <v>29</v>
      </c>
      <c r="C18" s="89" t="s">
        <v>197</v>
      </c>
      <c r="D18" s="90" t="s">
        <v>555</v>
      </c>
      <c r="E18" s="11"/>
      <c r="F18" s="11"/>
      <c r="G18" s="91" t="s">
        <v>150</v>
      </c>
      <c r="H18" s="28">
        <v>1</v>
      </c>
      <c r="I18" s="13"/>
      <c r="J18" s="14">
        <f t="shared" si="1"/>
        <v>0</v>
      </c>
    </row>
    <row r="19" spans="1:15" s="2" customFormat="1" ht="12.75">
      <c r="B19" s="298" t="s">
        <v>0</v>
      </c>
      <c r="C19" s="299"/>
      <c r="D19" s="299"/>
      <c r="E19" s="299"/>
      <c r="F19" s="299"/>
      <c r="G19" s="299"/>
      <c r="H19" s="299"/>
      <c r="I19" s="300"/>
      <c r="J19" s="56">
        <f>SUM(J10:J18)</f>
        <v>0</v>
      </c>
    </row>
    <row r="20" spans="1:15" s="2" customFormat="1" ht="41.25" customHeight="1">
      <c r="B20" s="3" t="s">
        <v>1</v>
      </c>
      <c r="C20" s="250" t="s">
        <v>2</v>
      </c>
      <c r="D20" s="250"/>
      <c r="E20" s="250"/>
      <c r="F20" s="250"/>
      <c r="G20" s="250"/>
      <c r="H20" s="250"/>
      <c r="I20" s="250"/>
      <c r="J20" s="251"/>
    </row>
    <row r="21" spans="1:15" s="2" customFormat="1" ht="41.25" customHeight="1">
      <c r="B21" s="3" t="s">
        <v>3</v>
      </c>
      <c r="C21" s="252" t="s">
        <v>4</v>
      </c>
      <c r="D21" s="252"/>
      <c r="E21" s="252"/>
      <c r="F21" s="252"/>
      <c r="G21" s="252"/>
      <c r="H21" s="252"/>
      <c r="I21" s="252"/>
      <c r="J21" s="252"/>
    </row>
    <row r="22" spans="1:15" s="2" customFormat="1" ht="79.5" customHeight="1">
      <c r="B22" s="3" t="s">
        <v>5</v>
      </c>
      <c r="C22" s="278" t="s">
        <v>134</v>
      </c>
      <c r="D22" s="253"/>
      <c r="E22" s="253"/>
      <c r="F22" s="253"/>
      <c r="G22" s="253"/>
      <c r="H22" s="253"/>
      <c r="I22" s="253"/>
      <c r="J22" s="253"/>
    </row>
    <row r="24" spans="1:15" s="33" customFormat="1" ht="11.25" customHeight="1">
      <c r="A24" s="19"/>
      <c r="B24" s="19" t="s">
        <v>25</v>
      </c>
      <c r="C24" s="4"/>
      <c r="D24" s="4"/>
      <c r="E24" s="4"/>
      <c r="F24" s="4"/>
      <c r="G24" s="4"/>
      <c r="H24" s="4"/>
      <c r="I24" s="4"/>
      <c r="J24" s="4"/>
    </row>
    <row r="25" spans="1:15" s="33" customFormat="1" ht="15" customHeight="1">
      <c r="A25" s="20"/>
      <c r="B25" s="20"/>
      <c r="C25" s="34"/>
      <c r="D25" s="21"/>
      <c r="E25" s="21"/>
      <c r="F25" s="21"/>
      <c r="G25" s="16"/>
      <c r="H25" s="16"/>
      <c r="I25" s="16"/>
      <c r="J25" s="34"/>
    </row>
    <row r="26" spans="1:15" ht="52.5" customHeight="1">
      <c r="B26" s="44" t="s">
        <v>18</v>
      </c>
      <c r="C26" s="255" t="s">
        <v>98</v>
      </c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</row>
    <row r="27" spans="1:15" ht="33" customHeight="1">
      <c r="B27" s="44" t="s">
        <v>19</v>
      </c>
      <c r="C27" s="255" t="s">
        <v>228</v>
      </c>
      <c r="D27" s="255"/>
      <c r="E27" s="255"/>
      <c r="F27" s="255"/>
      <c r="G27" s="255"/>
      <c r="H27" s="255"/>
      <c r="I27" s="255"/>
      <c r="J27" s="255"/>
    </row>
    <row r="28" spans="1:15" ht="34.5" customHeight="1">
      <c r="B28" s="44" t="s">
        <v>20</v>
      </c>
      <c r="C28" s="292" t="s">
        <v>227</v>
      </c>
      <c r="D28" s="292"/>
      <c r="E28" s="292"/>
      <c r="F28" s="292"/>
      <c r="G28" s="292"/>
      <c r="H28" s="292"/>
      <c r="I28" s="292"/>
      <c r="J28" s="292"/>
    </row>
    <row r="29" spans="1:15" ht="19.5" customHeight="1">
      <c r="B29" s="44" t="s">
        <v>21</v>
      </c>
      <c r="C29" s="255" t="s">
        <v>103</v>
      </c>
      <c r="D29" s="255"/>
      <c r="E29" s="255"/>
      <c r="F29" s="255"/>
      <c r="G29" s="255"/>
      <c r="H29" s="255"/>
      <c r="I29" s="255"/>
      <c r="J29" s="255"/>
    </row>
    <row r="30" spans="1:15" ht="21" customHeight="1">
      <c r="B30" s="44" t="s">
        <v>22</v>
      </c>
      <c r="C30" s="36" t="s">
        <v>27</v>
      </c>
      <c r="D30" s="25" t="s">
        <v>102</v>
      </c>
    </row>
    <row r="31" spans="1:15" s="33" customFormat="1" ht="15.75" customHeight="1">
      <c r="B31" s="44"/>
      <c r="I31" s="16"/>
      <c r="J31" s="34"/>
    </row>
    <row r="32" spans="1:15" s="33" customFormat="1" ht="15.75" customHeight="1">
      <c r="B32" s="44"/>
      <c r="I32" s="16"/>
      <c r="J32" s="34"/>
    </row>
    <row r="33" spans="2:10" s="33" customFormat="1" ht="15.75" customHeight="1">
      <c r="B33" s="44"/>
      <c r="C33" s="34"/>
      <c r="D33" s="21"/>
      <c r="E33" s="21"/>
      <c r="F33" s="21"/>
      <c r="G33" s="16"/>
      <c r="H33" s="16"/>
      <c r="I33" s="16"/>
      <c r="J33" s="34"/>
    </row>
    <row r="34" spans="2:10" s="33" customFormat="1" ht="15.75" customHeight="1">
      <c r="B34" s="44"/>
      <c r="C34" s="34"/>
      <c r="D34" s="21"/>
      <c r="E34" s="21"/>
      <c r="F34" s="21"/>
      <c r="G34" s="16"/>
      <c r="H34" s="16"/>
      <c r="I34" s="16"/>
      <c r="J34" s="34"/>
    </row>
  </sheetData>
  <autoFilter ref="A3:J22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B19:I19"/>
    <mergeCell ref="I7:I9"/>
    <mergeCell ref="J7:J9"/>
    <mergeCell ref="C29:J29"/>
    <mergeCell ref="C28:J28"/>
    <mergeCell ref="C20:J20"/>
    <mergeCell ref="C21:J21"/>
    <mergeCell ref="C22:J22"/>
    <mergeCell ref="C27:J27"/>
    <mergeCell ref="C26:O26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Sylwia Paździerko</cp:lastModifiedBy>
  <cp:lastPrinted>2024-07-24T10:53:17Z</cp:lastPrinted>
  <dcterms:created xsi:type="dcterms:W3CDTF">2022-05-19T07:08:26Z</dcterms:created>
  <dcterms:modified xsi:type="dcterms:W3CDTF">2024-08-20T11:32:41Z</dcterms:modified>
</cp:coreProperties>
</file>