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40" activeTab="0"/>
  </bookViews>
  <sheets>
    <sheet name="TER_Zakres nr 1 i Zakres nr 2" sheetId="1" r:id="rId1"/>
  </sheets>
  <definedNames>
    <definedName name="_xlnm.Print_Area" localSheetId="0">'TER_Zakres nr 1 i Zakres nr 2'!$A$2:$G$620</definedName>
  </definedNames>
  <calcPr fullCalcOnLoad="1"/>
</workbook>
</file>

<file path=xl/sharedStrings.xml><?xml version="1.0" encoding="utf-8"?>
<sst xmlns="http://schemas.openxmlformats.org/spreadsheetml/2006/main" count="1683" uniqueCount="628">
  <si>
    <t xml:space="preserve">ilość </t>
  </si>
  <si>
    <t>m2</t>
  </si>
  <si>
    <t>m</t>
  </si>
  <si>
    <t>m3</t>
  </si>
  <si>
    <t>szt</t>
  </si>
  <si>
    <t>D-01.02.04</t>
  </si>
  <si>
    <t>D-04.01.01</t>
  </si>
  <si>
    <t>D-05.03.23</t>
  </si>
  <si>
    <t>D-08.02.01a</t>
  </si>
  <si>
    <t>D-08.03.01</t>
  </si>
  <si>
    <t>D-01.03.07</t>
  </si>
  <si>
    <t>Przymocowanie tablic znaków drogowych zakazu, nakazu, ostrzegawczych, informacyjnych o powierzchni ponad 0.3 m2</t>
  </si>
  <si>
    <t>Przymocowanie tablic znaków drogowych zakazu, nakazu, ostrzegawczych, informacyjnych o powierzchni do 0.3 m2</t>
  </si>
  <si>
    <t>D-07.06.02</t>
  </si>
  <si>
    <t>D-08.01.03</t>
  </si>
  <si>
    <t>Krawężniki polimerobetonowe przejściowe na ławie betonowej z oporem</t>
  </si>
  <si>
    <t>D-04.07.01</t>
  </si>
  <si>
    <t>D-04.03.01</t>
  </si>
  <si>
    <t>D-05.03.01</t>
  </si>
  <si>
    <t>Usunięcie oznakowania poziomego</t>
  </si>
  <si>
    <t>Słupki do znaków drogowych z rur stalowych o śr. 60 mm</t>
  </si>
  <si>
    <t>TABELA ELEMENTÓW ROZLICZENIOWYCH</t>
  </si>
  <si>
    <t>D-02.00.01</t>
  </si>
  <si>
    <t>D-05.03.05b</t>
  </si>
  <si>
    <t>D-05.03.05a</t>
  </si>
  <si>
    <t>szt.</t>
  </si>
  <si>
    <t>Dezynfekcja rurociągów sieci wodociągowych o śr.nominalnej do 150 mm</t>
  </si>
  <si>
    <t>złącz.</t>
  </si>
  <si>
    <t>kpl.</t>
  </si>
  <si>
    <t>odc.200m</t>
  </si>
  <si>
    <t>Nasypanie warstwy piasku na dnie rowu kablowego o szerokości do 0,4 m</t>
  </si>
  <si>
    <t>Nasypanie warstwy piasku na dnie rowu kablowego o szerokości do 0,6 m</t>
  </si>
  <si>
    <t>Nasypanie warstwy piasku na dnie rowu kablowego - dodatek za każde dalsze 0,2 m szerokości powyżej 0,6 m</t>
  </si>
  <si>
    <t>Badania i pomiary instalacji uziemiającej (pierwszy pomiar)</t>
  </si>
  <si>
    <t>Badania i pomiary instalacji uziemiającej (każdy następny pomiar)</t>
  </si>
  <si>
    <t>odc.</t>
  </si>
  <si>
    <t>Pomiary końcowe prądem stałym kabla o 50 parach</t>
  </si>
  <si>
    <t>Pomiary końcowe prądem stałym kabla o 10 parach</t>
  </si>
  <si>
    <t>ha</t>
  </si>
  <si>
    <t>Montaż kosza na śmieci (cena uwzględnia transport materiałów)</t>
  </si>
  <si>
    <t>1.4 Inne roboty</t>
  </si>
  <si>
    <t>1.1 Roboty przygotowawcze</t>
  </si>
  <si>
    <t>1.2 Wzmocnienie podłoża</t>
  </si>
  <si>
    <t>Wzmacnianie podłoża gruntowego geotkaniną 100/100 kN/m PES na gruntach o niskiej nośności sposobem ręcznym</t>
  </si>
  <si>
    <t>Geosiatka 110/25 PVA/PP do kruszywa łamanego 0/63mm</t>
  </si>
  <si>
    <t>Wzmocnienie słabego podłoża kruszywem niezwiązanym #0/63 mm</t>
  </si>
  <si>
    <t>1.3 Roboty rozbiórkowe</t>
  </si>
  <si>
    <t>1.4 Nawierzchnie</t>
  </si>
  <si>
    <t>Podbudowa z kruszywa niezwiązanego łamanego o uziarnieniu 0/31.5 mm - warstwa dolna o grubości po zagęszczeniu 22 cm</t>
  </si>
  <si>
    <t>Podbudowa z mieszanki mineralno-bitumicznej AC22P - grubość warstwy po zagęszczeniu 18 cm</t>
  </si>
  <si>
    <t>Mechaniczne czyszczenie nawierzchni drogowej ulepszonej</t>
  </si>
  <si>
    <t>Skropienie nawierzchni drogowej asfaltem</t>
  </si>
  <si>
    <t>Nawierzchnia z mieszanek mineralno-bitumicznych AC16W - warstwa wiążąca - grubość po zagęszczeniu 8 cm</t>
  </si>
  <si>
    <t>Nawierzchnia z mieszanek mineralno-bitumicznych grysowych AC11S - warstwa ścieralna asfaltowa - grubość po zagęszczeniu 4 cm</t>
  </si>
  <si>
    <t>1.4.1 Jezdnia bitum</t>
  </si>
  <si>
    <t>1.4.2 Jezdnia - odtworzenia</t>
  </si>
  <si>
    <t>1.4.3 Wybrukowania (poszerzenia i wyspy dzielące)</t>
  </si>
  <si>
    <t>Podbudowa z kruszywa niezwiązanego łamanego o uziarnieniu 0/31.5 mm - warstwa dolna o grubości po zagęszczeniu 20 cm</t>
  </si>
  <si>
    <t>Podbudowa z kruszywa niezwiązanego łamanego o uziarnieniu 0/31.5 mm - warstwa górna o grubości po zagęszczeniu 20 cm</t>
  </si>
  <si>
    <t>Nawierzchnia z kostki kamiennej łupanej szarej 15x15x15 cm na podsypce cementowo-piaskowej</t>
  </si>
  <si>
    <t>1.4.4 Zjazdy z kostki granitowej</t>
  </si>
  <si>
    <t>Podbudowa z kruszywa niezwiązanego łamanego o uziarnieniu 0/31.5 mm - warstwa dolna o grubości po zagęszczeniu 24 cm</t>
  </si>
  <si>
    <t>Podbudowa betonowa z betonu cementowego C30/37 - grubość warstwy po zagęszczeniu 25 cm</t>
  </si>
  <si>
    <t>Nawierzchnia z kostki kamiennej łupanej szarej 15x30x15 cm na podsypce cementowo-piaskowej</t>
  </si>
  <si>
    <t>1.4.5 Zjazdy z kostki betonowej</t>
  </si>
  <si>
    <t>Nawierzchnia z kostki brukowej betonowej grafitowej 10x20 cm grubości 8 cm na podsypce cementowo-piaskowej (1:4)</t>
  </si>
  <si>
    <t>1.4.6 Zjazdy z betonowych płyt ażurowych</t>
  </si>
  <si>
    <t>Podbudowa z kruszywa niezwiązanego łamanego o uziarnieniu 0/31.5 mm - warstwa o grubości po zagęszczeniu 25 cm</t>
  </si>
  <si>
    <t>Nawierzchnie z płyt betonowych ażurowych 40x60 cm i grubości 10 cm na podsypce piaskowej (płyty wypełnione grysem kamiennym)</t>
  </si>
  <si>
    <t>1.4.7 Zatoki postojowe z kostki granitowej</t>
  </si>
  <si>
    <t>1.4.8 Odtworzenie/dowiązanie nawierzchni z kruszywa niezwiązanego (zjazdy)</t>
  </si>
  <si>
    <t>Nawierzchnia z tłucznia kamiennego - warstwa górna z tłucznia - grubość po zagęszczeniu 30 cm</t>
  </si>
  <si>
    <t>1.4.9 Ścieżka rowerowa</t>
  </si>
  <si>
    <t>Nawierzchnia z betonu asfaltowego AC11W - warstwa wiążąca asfaltowa - grubość po zagęszczeniu 4 cm</t>
  </si>
  <si>
    <t>1.4.10 Ciąg pieszo-rowerowy</t>
  </si>
  <si>
    <t>1.4.11 Chodnik</t>
  </si>
  <si>
    <t>Chodniki z płyt wskaźnikowych 30x30x8 cm na podsypce cementowo-piaskowej z wypełnieniem spoin zaprawą cementową</t>
  </si>
  <si>
    <t>Chodniki z płyt betonowych 30x30x8 cm grafitowych na podsypce cementowo-piaskowej z wypełnieniem spoin zaprawą cementową</t>
  </si>
  <si>
    <t>Nawierzchnia z kostki brukowej betonowej szarej 10x10 cm grubości 8 cm na podsypce cementowo-piaskowej (1:4)</t>
  </si>
  <si>
    <t>1.5 Elementy ulic</t>
  </si>
  <si>
    <t>Krawężniki polimerobetonowe systemowe na przejściach dla pieszych na ławie betonowej z oporem (strefa niewidomego)</t>
  </si>
  <si>
    <t>Krawężniki polimerobetonowe systemowe na przejściach dla pieszych  na ławie betonowej z oporem (strefa inwalidy)</t>
  </si>
  <si>
    <t>Krawężniki polimerobetonowe przystankowe (h=18cm) na ławie betonowej z oporem</t>
  </si>
  <si>
    <t>Krawężniki betonowe wystające (z fazą) o wymiarach 15x30 cm na ławie betonowej z oporem</t>
  </si>
  <si>
    <t>Krawężniki betonowe wystające o wymiarach 20x30 cm (z fazą) na ławie betonowej z oporem</t>
  </si>
  <si>
    <t>Krawężniki betonowe wtopione o wymiarach 20x30 cm (bez fazy) na ławie betonowej z oporem</t>
  </si>
  <si>
    <t>Oporniki betonowe wtopione (bez fazy) o wymiarach 15x22 cm na ławie betonowej z oporem</t>
  </si>
  <si>
    <t>Oporniki betonowe wtopione o wymiarach 10x20 cm (bez fazy) na ławie betonowej z oporem</t>
  </si>
  <si>
    <t>Obrzeża betonowe o wymiarach 30x8 cm na ławie betonowej z oporem</t>
  </si>
  <si>
    <t>1.6 Wyposażenie</t>
  </si>
  <si>
    <t>1.7 Organizacja ruchu</t>
  </si>
  <si>
    <t>1.7.1 Oznakowanie poziome</t>
  </si>
  <si>
    <t>Oznakowanie poziome nawierzchni bitumicznych - na zimno, za pomocą mas chemoutwardzalnych grubowarstwowe wykonywane mechanicznie - oznakowanie gładkie</t>
  </si>
  <si>
    <t>1.7.2 Oznakowanie pionowe</t>
  </si>
  <si>
    <t>Regulacja wysokościowa studzienek dla włazów kanałowych</t>
  </si>
  <si>
    <t>Kształtki kanalizacyjne poliestrowe GRP  o śr. 800 mm - Kształtka siodłowa  GRP  800/200mm</t>
  </si>
  <si>
    <t>Kształtki PVC kanalizacyjne jednokielichowe łączone na wcisk o śr. zewn. 315 mm - Trójnik PVC Dn 315/200mm 90stop.</t>
  </si>
  <si>
    <t>Kształtki PVC kanalizacyjne jednokielichowe łączone na wcisk o śr. zewn. 400 mm - Trójnik PVC Dn 400/200mm 90stop.</t>
  </si>
  <si>
    <t>Studnie kanalizacyjne systemowe  - betonowa podstawa studni</t>
  </si>
  <si>
    <t>Próba szczelności kanałów rurowych o śr.nom. 200 mm</t>
  </si>
  <si>
    <t>Próba szczelności kanałów rurowych o śr. nom. 250 mm</t>
  </si>
  <si>
    <t>Próba szczelności kanałów rurowych o śr. nom. 300 mm</t>
  </si>
  <si>
    <t>Próba szczelności kanałów rurowych o śr. nom. 400 mm</t>
  </si>
  <si>
    <t>Kształtki żeliwne ciśnieniowe kołnierzowe o śr. 150 mm - łącznik synoflex Dn 150mm (wraz z tuleją wzmacniającą dla istn. rury PE)</t>
  </si>
  <si>
    <t>Kształtki żeliwne ciśnieniowe kołnierzowe o śr. 150 mm -  Łuk kołnierzowy 90° żel. Dn 150mm</t>
  </si>
  <si>
    <t>Zasuwa kołnierzowa długa+przedłużenie teleskopowe trzpienia+skrzynka uliczna Dn 150mm</t>
  </si>
  <si>
    <t>Kształtki żeliwne ciśnieniowe kołnierzowe o śr. 150 mm - Trójnik kołnierzowy równoprzelotowy żel. Dn 150/150/150mm</t>
  </si>
  <si>
    <t>Kształtki żeliwne ciśnieniowe kołnierzowe o śr. 150 mm - Króciec żel. dwukołnierzowy L=100cm</t>
  </si>
  <si>
    <t>Kształtki żeliwne ciśnieniowe kołnierzowe o śr. 150 mm - Trójnik kołnierzowy redukcyjny żel. Dn 150/80/150mm</t>
  </si>
  <si>
    <t>Zasuwa kołnierzowa długa+przedłużenie teleskopowe trzpienia+skrzynka uliczna Dn 80mm</t>
  </si>
  <si>
    <t>Kształtki żeliwne ciśnieniowe kołnierzowe o śr. 80 mm -  Króciec  żel.  dwukołnierzowy fi 80mm l= 100cm</t>
  </si>
  <si>
    <t>Kształtki żeliwne ciśnieniowe kołnierzowe o śr. 150 mm - Trójnik kołnierzowy redukcyjny żel. Dn 150/100/150mm</t>
  </si>
  <si>
    <t>Zasuwa kołnierzowa długa+przedłużenie teleskopowe trzpienia+skrzynka uliczna Dn 100mm</t>
  </si>
  <si>
    <t>Kształtki żeliwne ciśnieniowe kołnierzowe o śr. 110 mm - łącznik synoflex Dn 100mm (wraz z tuleją wzmacniającą dla istn. rury stalowej)</t>
  </si>
  <si>
    <t>Kształtki żeliwne ciśnieniowe kołnierzowe o śr. 150 mm - kołnierz ślepy Dn 150mm</t>
  </si>
  <si>
    <t>Kształtki żeliwne ciśnieniowe kielichowe uszczelniane uszczelką blokowaną o śr. 150 mm - Trójnik redukcyjny kielichowo-kołnierzowy 150/80mm żel</t>
  </si>
  <si>
    <t>Kształtki żeliwne ciśnieniowe kołnierzowe o śr. 150 mm - Króciec żel. dwukołnierzowy L=50cm</t>
  </si>
  <si>
    <t>Kształtki żeliwne ciśnieniowe kołnierzowe o śr. 80 mm -  Króciec  żel.  dwukołnierzowy fi 80mm l= 60cm</t>
  </si>
  <si>
    <t>Kształtki żeliwne ciśnieniowe kołnierzowe o śr. 80 mm - kołnierz ślepy Dn 80mm</t>
  </si>
  <si>
    <t>Kształtki żeliwne ciśnieniowe kołnierzowe o śr. 150 mm - Redukcja kołnierzowa żel. Dn 150/80mm</t>
  </si>
  <si>
    <t>Kształtki żeliwne ciśnieniowe kołnierzowe o śr. 80 mm - Redukcja kołnierzowa żel. Dn 80/50mm</t>
  </si>
  <si>
    <t>Kształtki żeliwne ciśnieniowe kołnierzowe o śr. 50 mm - łącznik synoflex Dn 50mm (wraz z tuleją wzmacniającą dla istn. rury PE)</t>
  </si>
  <si>
    <t>Płytki chodnikowe 35x35x5 pod zasuwy</t>
  </si>
  <si>
    <t>Płytki chodnikowe 50x50x7cm - obudowa skrzynki zasuw</t>
  </si>
  <si>
    <t>Podsypka cementowo-piaskowa z zagęszczeniem ręcznym - 3 cm grubość warstwy po zagęszczeniu 26-75 pojazdów na godzinę</t>
  </si>
  <si>
    <t>Układanie mieszanki betonowej w konstrukcjach - ławy fundamentowe, bloki oporowe - transport mieszanki betonowej japonkami bloki</t>
  </si>
  <si>
    <t>Oznakowanie trasy rurociągu na słupku betonowym</t>
  </si>
  <si>
    <t>Jednokrotne płukanie sieci wodociągowej o śr. nominalnej do 150 mm</t>
  </si>
  <si>
    <t>3.1 Kanalizacja deszczowa</t>
  </si>
  <si>
    <t>3.2 Sieć wodociągowa</t>
  </si>
  <si>
    <t>3.2.3 Istniejące uzbrojenie do likwidacji</t>
  </si>
  <si>
    <t>3.3 Kanalizacja sanitarna</t>
  </si>
  <si>
    <t>3.4 Rurociąg tłoczny kanalizacji sanitarnej</t>
  </si>
  <si>
    <t>Kształtki żeliwne ciśnieniowe kołnierzowe o śr. 110 mm - Łącznik zabezpieczony przed przesunięciem do rur PE Dn 150mm</t>
  </si>
  <si>
    <t>Połączenia rur z polietylenu o śr. 160 mm za pomocą kształtek elektrooporowych - Łuk formowany 22° PE Dn160mm</t>
  </si>
  <si>
    <t>Połączenia rur z polietylenu o śr. 160 mm za pomocą kształtek elektrooporowych - Łuk formowany 60° PE Dn160mm</t>
  </si>
  <si>
    <t>Oznakowanie trasy rurociągu ułożonego w ziemi taśmą z tworzywa sztucznego</t>
  </si>
  <si>
    <t>Próba szczelności rurociągu tłocznego z rur z tworzyw sztucznych (PE) o śr. nom. do 150 mm</t>
  </si>
  <si>
    <t>3.5 Zabezpieczenie sieci gazowej</t>
  </si>
  <si>
    <t>Ułożenie rur osłonowych o śr. do 110 m w gotowym wykopie</t>
  </si>
  <si>
    <t>Układanie kabli YAKY 4x35 mm2 w rowach kablowych ręcznie</t>
  </si>
  <si>
    <t>Układanie bednarki FeZn 25x4 w rowach kablowych ręcznie</t>
  </si>
  <si>
    <t>Układanie kabli YAKY 4x35 mm2 w rurach</t>
  </si>
  <si>
    <t>Posadowienie szafki oświetleniowej na fundamencie prefabrykowanym wraz z wyposażeniem</t>
  </si>
  <si>
    <t>Montaż i stawianie słupów oświetleniowych o dł. części nadziemnej: 6 m - doświetlenie PdP</t>
  </si>
  <si>
    <t>Montaż i stawianie słupów oświetleniowych o dł. części nadziemnej: 8 m - oświetlenie uliczne</t>
  </si>
  <si>
    <t>Montaż wysięgników rurowych aluminiowych na słupach oświetlenia ulicznego - wysięgnik 1,5m</t>
  </si>
  <si>
    <t>Montaż dodatkowego wysięgnika o dł. 0,5 na wysokości 6m</t>
  </si>
  <si>
    <t>Montaż dodatkowego wysięgnika o dł. 0,5 na wysokości 4m</t>
  </si>
  <si>
    <t>Montaż przewodów do opraw oświetleniowych - wciąganie w słupy i wysięgniki przy wysokości latarń do 10 m</t>
  </si>
  <si>
    <t>kpl przew.</t>
  </si>
  <si>
    <t>Wprowadzenie kabli do szaf oświetleniowych</t>
  </si>
  <si>
    <t>Montaż opraw oświetlenia drogowego na wysięgniku</t>
  </si>
  <si>
    <t>Montaż opraw doświetlenia PdP na wysięgniku</t>
  </si>
  <si>
    <t>Montaż opraw doświetlenia PdP na słupie</t>
  </si>
  <si>
    <t>Montaż opraw doświetlenia CPR na wysięgniku</t>
  </si>
  <si>
    <t>Sprawdzenie i pomiar 3-fazowego obwodu elektrycznego niskiego napięcia</t>
  </si>
  <si>
    <t>pomiar</t>
  </si>
  <si>
    <t>Pomiar rezystancji izolacji instalacji elektrycznej - obwód 3-fazowy (pomiar pierwszy)</t>
  </si>
  <si>
    <t>Pomiar rezystancji izolacji instalacji elektrycznej - obwód 3-fazowy (każdy następny pomiar)</t>
  </si>
  <si>
    <t>Pomiary natężenia oświetlenia - pierwszy komplet 5 pomiarów dokonywanych na stanowisku</t>
  </si>
  <si>
    <t>kpl. pom.</t>
  </si>
  <si>
    <t>Pomiary natężenia oświetlenia - każdy dalszy komplet pomiarów dokonywanych na tym samym stanowisku</t>
  </si>
  <si>
    <t>5.1 Stacja trasformatorowa</t>
  </si>
  <si>
    <t>Demontaż istniejącej stacji transformatorowej - do przestawienia w nowe miejsce</t>
  </si>
  <si>
    <t>Montaż fundamentu pod stacje transformatorową o masie ok. 6500kg</t>
  </si>
  <si>
    <t>Montaż kontenerowej stacj transformatorowej  o masie do 9000kg - STACJA ISTNIEJĄCA</t>
  </si>
  <si>
    <t>Pierwszy pomiar uziemienia ochronnego lub roboczego</t>
  </si>
  <si>
    <t>Pomiar rezystancji izolacji rozdzielnic średniego napięcia o pojedynczym układzie szyn do 10 pól</t>
  </si>
  <si>
    <t>Pomiary rozdzielnic prądu zmiennego lub stałego niskiego napięcia do 20 pól</t>
  </si>
  <si>
    <t>pomiar.</t>
  </si>
  <si>
    <t>5.2 Sieć kablowa średniego napięcia 15 kV</t>
  </si>
  <si>
    <t>Montaż w rowach muf przelotowych SN 15 kV na kablu 3x XRUHAKXS1 1x150/25 mm2 (3 żyły kabla)</t>
  </si>
  <si>
    <t>Badanie linii kablowej SN</t>
  </si>
  <si>
    <t>Wywiezienie i utylizacja elementów z rozbiórki: m.in. kabli.</t>
  </si>
  <si>
    <t>Układanie kabli SN 15 kV typu 3x XRUHAKXS1 1x70/16 mm2 w rowach - układanie 3 żył kabla</t>
  </si>
  <si>
    <t>Montaż w rowach muf przelotowych SN 15 kV na kablu 3x XRUHAKXS1 1x70/16 mm2</t>
  </si>
  <si>
    <t>5.3 Sieć kablowa niskiego napięcia</t>
  </si>
  <si>
    <t>Ułożenie rur osłonowych o śr. do 110 m w gotowym wykopie - jedna rura</t>
  </si>
  <si>
    <t>Układanie kabli NAY2Y-J 4x240 mm2 w wykopie</t>
  </si>
  <si>
    <t>Układanie kabli NAY2Y-J 4x240 mm2 w rurach</t>
  </si>
  <si>
    <t>Układanie kabli NAY2Y-J 4x150 mm2 w wykopie</t>
  </si>
  <si>
    <t>Układanie kabli NAY2Y-J 4x150 mm2 w rurach</t>
  </si>
  <si>
    <t>Montaż w rowach muf przelotowych na kablach nieskiego napięcia 150-240 mm2</t>
  </si>
  <si>
    <t>Posadowienie i wyposażenie ZK1x-1P wg standardów ENEA Operarator</t>
  </si>
  <si>
    <t>Posadowienie i wyposażenie ZK2x-2P wg standardów ENEA Operarator</t>
  </si>
  <si>
    <t>Posadowienie ISTNIEJĄCEGO złącza ZK1w3 wg standardów ENEA Operarator</t>
  </si>
  <si>
    <t>Posadowienie ISTNIEJĄCEGO złącza ZK1b/R wg standardów ENEA Operarator</t>
  </si>
  <si>
    <t>Uziomy ze stali profilowanej miedziowane o długości 4,5 m (metoda wykonania udarowa) - grunt kat.III - uziemienie ZK, SK, WK ENEA Operator</t>
  </si>
  <si>
    <t>6.1 Kanał technologiczny</t>
  </si>
  <si>
    <t>6.1.1 Kanał technologiczny uliczny KTu</t>
  </si>
  <si>
    <t>Budowa rur osłonowych RO na potrzeby Ktu</t>
  </si>
  <si>
    <t>Ułożenie w gotowym wykopie rur 3xHDPE 40/3,7 - Ktu</t>
  </si>
  <si>
    <t>Ułożenie w gotowym wykopie pakieru mikrokanalizacji - Ktu</t>
  </si>
  <si>
    <t>6.1.2 Studnie kablowe</t>
  </si>
  <si>
    <t>Montaż elementów mechanicznej ochrony przed ingerencją osób nieuprawnionych w istniejących studniach kablowych - montaż pokryw dodatkowych z listwami, rama ciężka lub podwójna lekka</t>
  </si>
  <si>
    <t>6.2 Orange</t>
  </si>
  <si>
    <t>6.2.1 Sieć miedziana</t>
  </si>
  <si>
    <t>Wciąganie mechaniczne kabla wypełnionego w powłoce termoplastycznej o śr. do 30 mm w otwór wolny kanalizacji kablowej -XzTKMXpw 25x4x0,5</t>
  </si>
  <si>
    <t>Montaż zespołów łączówek szczelinowych jednostronnych, zabezpieczonych uszczelnionych i nieuszczelnionych o 50 parach zacisków w zespole</t>
  </si>
  <si>
    <t>Montaż zespołów łączówek szczelinowych jednostronnych, zabezpieczonych uszczelnionych i nieuszczelnionych o 10 parach zacisków w zespole</t>
  </si>
  <si>
    <t>zesp.</t>
  </si>
  <si>
    <t>6.3 ZWiK</t>
  </si>
  <si>
    <t>D-01.02.01</t>
  </si>
  <si>
    <t>D-01.02.01a</t>
  </si>
  <si>
    <t>Zabezpieczenie drzew podczas robót budowlanych - deskowanie</t>
  </si>
  <si>
    <t>Zabezpieczenie drzew podczas robót budowlanych - ogrodzenie ochronne</t>
  </si>
  <si>
    <t>Krawężniki betonowe-mostkowe</t>
  </si>
  <si>
    <t>Przeciski sterowane; układanie instalacji metodą bezrozkopową</t>
  </si>
  <si>
    <t>D-09.01.01</t>
  </si>
  <si>
    <t>Rozścielenie ręczne kory sosnowej na terenie płaskim- grubość warstwy 8 cm (powierzchnia pod krzewami, misy pod drzewami)</t>
  </si>
  <si>
    <t>7.1 Wycinka drzew i krzewów</t>
  </si>
  <si>
    <t>7.2 Zabezpieczenie drzew</t>
  </si>
  <si>
    <t>7.3 Projektowana zieleń</t>
  </si>
  <si>
    <t>Fundament kruszywowy pod przepust (wraz z wykonaniem pachwin pod rurą)</t>
  </si>
  <si>
    <t>Ułożenie geosiatki - fundament kruszywowy</t>
  </si>
  <si>
    <t>Ułożenie geowłókniny separacyjnej - fundament kruszywowy</t>
  </si>
  <si>
    <t xml:space="preserve"> Przepust rurowy GRP SN10 Dn=1,0 m</t>
  </si>
  <si>
    <t>Umocnienie skarp płytami prefabrykowanymi wielootworowymi typu JOMB na podsypce cementowo-piaskowej</t>
  </si>
  <si>
    <t>D-10.00.01</t>
  </si>
  <si>
    <t>D-04.04.00                            D-04.04.02</t>
  </si>
  <si>
    <t>D-04.06.01</t>
  </si>
  <si>
    <t>D-05.03.24</t>
  </si>
  <si>
    <t>Nawierzchnia z betonu asfaltowego AC5S - warstwa ścieralna asfaltowa - grubość po zagęszczeniu 3 cm</t>
  </si>
  <si>
    <t>D-05.01.03</t>
  </si>
  <si>
    <t>D-08.02.01</t>
  </si>
  <si>
    <t>Chodniki z płyt betonowych 50x50x7 szare cm na podsypce cementowo-piaskowej z wypełnieniem spoin zaprawą cementową</t>
  </si>
  <si>
    <t>D-08.0201b</t>
  </si>
  <si>
    <t>D-08.02.02</t>
  </si>
  <si>
    <t>Montaż ławki z oparciem</t>
  </si>
  <si>
    <t>D-08.01.01</t>
  </si>
  <si>
    <t>D-10.10.09</t>
  </si>
  <si>
    <t>D-07.01.01</t>
  </si>
  <si>
    <t>D-07.02.01</t>
  </si>
  <si>
    <t>Słupek blokujący U-12c</t>
  </si>
  <si>
    <t>Wygrodzenia segmentowe</t>
  </si>
  <si>
    <t>Regulacja wysokościowa studni dla włazów kanałowych z wymianą pokrywy - typ cięzki</t>
  </si>
  <si>
    <t>D-M.11.01.01</t>
  </si>
  <si>
    <t>D-M.20.01.12</t>
  </si>
  <si>
    <t>D-M.11.01.05</t>
  </si>
  <si>
    <t>D-M.03.01.02</t>
  </si>
  <si>
    <t>sst - branża sanitarna</t>
  </si>
  <si>
    <t>sst - branża teletechniczna</t>
  </si>
  <si>
    <t>sst - branża elektryczna</t>
  </si>
  <si>
    <t>D-10.00.02</t>
  </si>
  <si>
    <t>Krawężniki betonowe przejściowe (z krawężnika wyniesionego na obniżony) na ławie betonowej z oporem</t>
  </si>
  <si>
    <t>Cięcie pielęgnacyjne/strukturalne istniejących drzew liściastych</t>
  </si>
  <si>
    <t>CZĘŚĆ I zadania pn. „Poprawa warunków obsługi obszarów przemysłowych Gminy Miasto Szczecin poprzez wypełnienie luk w infrastrukturze drogowej dzielnicy Północ"</t>
  </si>
  <si>
    <t>RAZEM WSZYSTKIE BRANŻE - ZAKRES NR 1 (netto)</t>
  </si>
  <si>
    <t>TER 1 - ZAKRES NR  1 - "BUDOWA DROGI DO OBSŁUGI TERENÓW INWESTYCYJNYCH W REJONIE ULIC STOŁCZYŃSKIEJ I SKWARNEJ"</t>
  </si>
  <si>
    <t>Lp.</t>
  </si>
  <si>
    <t>Nr STWiORB</t>
  </si>
  <si>
    <t>Nazwa i opis elementu rozliczeniowego</t>
  </si>
  <si>
    <t>Ilości przedmiarowe</t>
  </si>
  <si>
    <t>jedn.</t>
  </si>
  <si>
    <t>[zł]</t>
  </si>
  <si>
    <t>Cena jedn. lub ryczałtowa</t>
  </si>
  <si>
    <t>Wartość netto</t>
  </si>
  <si>
    <t>Wykonanie nasypów z gruntu niewysadzinowego wraz z zagęszczeniem materiałem nowym z dowozu</t>
  </si>
  <si>
    <t>Wypełnienie keramzytem wykopów geotechnicznych z zagęszczeniem - Zasypka keramzytem geotechnicznym</t>
  </si>
  <si>
    <t>Rozebranie obiektów kubaturowych wraz z wywozem i utylizacją materiału z rozbiórki</t>
  </si>
  <si>
    <t>Rozebranie schodów betonowych wraz z wywozem i utylizacją materiału z rozbiórki</t>
  </si>
  <si>
    <t>Rozebranie zjazdów o nawierzchni z kostki betonowej (pełna konstrukcja) wraz z wywozem i utylizacją materiału z rozbiórki</t>
  </si>
  <si>
    <t>Rozebranie podbudowy z kruszywa kamiennego o gr. śr. 20 cm (jezdnia + zjazdy) wraz z wywozem i utylizacją materiału z rozbiórki</t>
  </si>
  <si>
    <t>Rozebranie nawierzchni o grubości śr. 20 cm z brukowca wraz z wywozem i utylizacją materiału z rozbiórki</t>
  </si>
  <si>
    <t>Rozebranie nawierzchni żwirowej o gr. śr. 30 cm wraz z wywozem i utylizacją materiału z rozbiórki</t>
  </si>
  <si>
    <t>Rozebranie nawierzchni z betonu o gr. śr. 20 cm wraz z wywozem i utylizacją materiału z rozbiórki</t>
  </si>
  <si>
    <t>Usunięcie warstwy ziemi urodzajnej (humusu) o gr. średniej 50 cm</t>
  </si>
  <si>
    <t>Mechaniczne profilowanie i zagęszczenie podłoża pod warstwy konstrukcyjne nawierzchni (km 0+000 do 0+170)</t>
  </si>
  <si>
    <t>Ogrodzenia z prefabrykowanych elementów żelbetowych - rozebranie wraz z wywozem i utylizacją materiału z rozbiórki lub transportem na plac składowy Zamawiającego</t>
  </si>
  <si>
    <t>Rozebranie ogrodzeń z siatki w ramach z kątownika wraz z wywozem i utylizacją materiału z rozbiórki lub transportem na plac składowy Zamawiającego</t>
  </si>
  <si>
    <t>Rozebranie wygrodzeń segmentowych wraz z wywozem i utylizacją materiału z rozbiórki lub transportem na plac składowy Zamawiającego</t>
  </si>
  <si>
    <t>Rozebranie poręczy ochronnych rurowych wraz z wywozem i utylizacją materiału z rozbiórki lub transportem na plac składowy Zamawiającego</t>
  </si>
  <si>
    <t>Rozebranie obrzeży 8x30 cm na podsypce piaskowej wraz z wywozem i utylizacją materiału z rozbiórki lub transportem na plac składowy Zamawiającego</t>
  </si>
  <si>
    <t>Rozebranie krawężników betonowych 15x30 wraz z ławą cm wraz z wywozem i utylizacją materiału z rozbiórki lub transportem na plac składowy Zamawiającego</t>
  </si>
  <si>
    <t>Rozebranie chodników o nawierzchni z kostki betonowej wraz z wywozem i utylizacją materiału z rozbiórki lub transportem na plac składowy Zamawiającego</t>
  </si>
  <si>
    <t>Rozebranie chodników z płytek betonowych 50x50cm na podsypce piaskowej wraz z wywozem i utylizacją materiału z rozbiórki lub transportem na plac składowy Zamawiającego</t>
  </si>
  <si>
    <t>Rozebranie nawierzchni z płyt drogowych betonowych o grubości śr. 15 cm z wypełnieniem spoin zaprawą cementową wraz z wywozem i utylizacją materiału z rozbiórki lub transportem na plac składowy Zamawiającego</t>
  </si>
  <si>
    <t>Mechaniczne profilowanie i zagęszczenie podłoża pod warstwy konstrukcyjne nawierzchni</t>
  </si>
  <si>
    <t>Ułożenie Geotkaniny 100/100 kN/m PES</t>
  </si>
  <si>
    <t>Przestawienie siłowni pod chmurką (cena uwzględnia demontaż i montaż urządzeń w nowej lokalizacji wraz z zabezpieczeniem urządzeń na czas trwania prac)</t>
  </si>
  <si>
    <t>rycz.</t>
  </si>
  <si>
    <t>Malowanie strzałek i innych symboli farbą chlorokauczukową</t>
  </si>
  <si>
    <t>Wykopy wraz z wywozem urobku i utylizacją oraz odwodnieniem wykopów</t>
  </si>
  <si>
    <t>Wykonanie nasypów z gruntu niewysadzinowego wraz z zagęszczeniem materiałem nowym z dowozu (zagęszczanie warstwami 10cm)</t>
  </si>
  <si>
    <t>Umocnienie skarp brukiem układanym na warstwie betonu C 16/20 gr. 20cm</t>
  </si>
  <si>
    <t>Oczyszczenie terenu z pozostałości po wykarczowaniu (drobne gałęzie, korzenie i kora bez wrzosu) z wywiezieniem i utylizacją</t>
  </si>
  <si>
    <t>1. BRANŻA DROGOWA</t>
  </si>
  <si>
    <t>Rozebranie podbudowy z kruszywa o łącznej grubości 20 cm mechanicznie wraz z wywozem i utylizacją materiału z rozbiórki</t>
  </si>
  <si>
    <t>Rozebranie nawierzchni z brukowca gr. 16-20 cm wraz z wywozem i utylizacją materiału z rozbiórki lub transportem na plac składowy Zamawiającego</t>
  </si>
  <si>
    <t>Rozebranie nawierzchni z płyt drogowych betonowych gr. 15 cm o spoinach wypełnionych zaprawą cementową wraz z wywozem i utylizacją materiału z rozbiórki lub transportem na plac składowy Zamawiającego</t>
  </si>
  <si>
    <t>Rozebranie chodników z płyt betonowych o wymiarach 35x35x5 cm na podsypce piaskowej wraz z wywozem i utylizacją materiału z rozbiórki lub transportem na plac składowy Zamawiającego</t>
  </si>
  <si>
    <t>Rozebranie krawężników betonowych wraz z ławą 15x30 cm na podsypce piaskowej wraz z wywozem i utylizacją materiału z rozbiórki lub transportem na plac składowy Zamawiającego</t>
  </si>
  <si>
    <t>Rozebranie ogrodzeń wraz z wywozem i utylizacją materiału z rozbiórki lub transportem na plac składowy Zamawiającego</t>
  </si>
  <si>
    <t>Przestawienie istniejacych ogrodzeń (w tym demontaż i montaż w nowym miejscu wraz z zabezpieczeniem na czas trwania prac)</t>
  </si>
  <si>
    <t>Rozebranie murów z kamienia lub betonowych o grubości do 30 cm wraz z wywozem i utylizacją materiału z rozbiórki</t>
  </si>
  <si>
    <t>Rozbiórka urządzenia do ważenia pojazdów wraz z wywozem i utylizacją materiału z rozbiórki lub transportem na plac składowy Zamawiającego</t>
  </si>
  <si>
    <t>D-01.02.02</t>
  </si>
  <si>
    <t>D-10.01.01L</t>
  </si>
  <si>
    <t>Wzmacnianie podłoża gruntowego geowłókninami na gruntach o umiarkowanej nośności - wykonanie materaca z geowłókniny</t>
  </si>
  <si>
    <t>Roboty ziemne wykopy wraz z wywozem urobku i utylizacją oraz odwodnieniem wykopów</t>
  </si>
  <si>
    <t>Wbijanie stalowych ścianek szczelnych typu larsen, profil III i IV na głębokość 4 m - do 25 m ścianki w jednym miejscu</t>
  </si>
  <si>
    <t>1.2 Roboty ziemne</t>
  </si>
  <si>
    <t>D-04.02.02</t>
  </si>
  <si>
    <t>Warstwy piaskowe zagęszczane mechanicznie (20 cm) (jezdnia + wybrukowanie)</t>
  </si>
  <si>
    <t>Podbudowy z gruntu stabilizowanego cementem Rm=2,5MPa, warstwa o łącznej grubości 25 cm  (droga serwisowa)</t>
  </si>
  <si>
    <t>Podbudowy z gruntu stabilizowanego cementem Rm=2,5MPa, warstwa o łącznej grubości 10 cm (chodnik)</t>
  </si>
  <si>
    <t>Podbudowy z gruntu stabilizowanego cementem Rm=2,5MPa, warstwa o łącznej grubości 20 cm  (zjazdy)</t>
  </si>
  <si>
    <t>Warstwa górna podbudowy z kruszyw łamanych gr. 10 cm (chodniki)</t>
  </si>
  <si>
    <t>Warstwa górna podbudowy z kruszyw łamanych gr. 20 cm (jezdnia)</t>
  </si>
  <si>
    <t>Warstwa górna podbudowy z kruszyw łamanych gr. 20 cm (droga serwisowa)</t>
  </si>
  <si>
    <t>Warstwa górna podbudowy z kruszyw łamanych gr. 20 cm (zjazdy)</t>
  </si>
  <si>
    <t>Podbudowy betonowe o grubości po zagęszczeniu 20 cm pielęgnowane hydrolitem (wybrukowanie)</t>
  </si>
  <si>
    <t>Wypełnienie materaca z geowłókniny kruszywem łamanym gr. 30 cm (jezdnia + wybrukowania) - warstwa górna</t>
  </si>
  <si>
    <t>Wypełnienie materaca z geowłókniny kruszywem łamanym gr. 30 cm (jezdnia + wybrukowania) - warstwa dolna</t>
  </si>
  <si>
    <t>Warstwy odcinające pod materacem z geowłókniny zagęszczane ręcznie o grubości 10 cm (jezdnia + wybrukowania)</t>
  </si>
  <si>
    <t>Koryta wykonywane mechanicznie na całej szerokości jezdni (jezdnia + wybrukowania). Łączna grubość koryta 100cm.</t>
  </si>
  <si>
    <t>Koryta wykonywane mechanicznie na całej szerokości jezdni (zjazdy). Łączna grubość koryta 50cm.</t>
  </si>
  <si>
    <t>Koryta wykonywane mechanicznie na całej szerokości jezdni (jezdnia - nowy przebieg). Łączna grubość koryta 100cm.</t>
  </si>
  <si>
    <t>Koryta wykonywane mechanicznie na całej szerokości jezdni i chodników (chodniki). Łączna grubośc koryta 20cm.</t>
  </si>
  <si>
    <t>Koryta wykonywane mechanicznie na całej szerokości jezdni i chodników (droga serwisowa). Łączna grubość koryta 62,5 cm.</t>
  </si>
  <si>
    <t>1.3 Podbudowa</t>
  </si>
  <si>
    <t>1.4 Nawierzchnia</t>
  </si>
  <si>
    <t>D-05.03.23a</t>
  </si>
  <si>
    <t>Nawierzchnie zjazdów z kostki betonowej (chodnik)</t>
  </si>
  <si>
    <t>Nawierzchnie zjazdów z kostki betonowej (zjazdy)</t>
  </si>
  <si>
    <t>D-05.02.02</t>
  </si>
  <si>
    <t>Nawierzchnie z kostki kamiennej rzędowej o wysokości 16 cm na podsypce żwirowej (wybrukowanie na łuku)</t>
  </si>
  <si>
    <t>Nawierzchnie z kostki kamiennej nieregularnej o wysokości 10 cm na podsypce żwirowej (wybrukowanie - brama wjazdowa)</t>
  </si>
  <si>
    <t>Nawierzchnie z kostki kamiennej do przełożenia o wysokości 16 cm na podsypce żwirowej (ciąg pieszy- brama wjazdowa)</t>
  </si>
  <si>
    <t>Nawierzchnie z kostki kamiennej nieregularnej 4/6 (wybrukowanie wokół studzienek)</t>
  </si>
  <si>
    <t>D-05.03.05</t>
  </si>
  <si>
    <t>Nawierzchnie z mieszanek mineralno-bitumicznych asfaltowych o grubości 4 cm (warstwa ścieralna)</t>
  </si>
  <si>
    <t>Nawierzchnie z mieszanek mineralno-bitumicznych asfaltowych o łącznej grubości 8 cm (warstwa wiążąca)</t>
  </si>
  <si>
    <t>Podbudowy z mieszanek mineralno-bitumicznych o łącznej gr. warstwy po zagęszczeniu 12 cm</t>
  </si>
  <si>
    <t>D-07.05.03</t>
  </si>
  <si>
    <t>Droga serwisowa z płyt YOMB 100x75x12.5 cm</t>
  </si>
  <si>
    <t>Nawierzchnia ciągów pieszych - ułożenie nawierzchni przy przejściach dla pieszych z płyt chodnikowych wskaźnikowych o fakturze wyczuwalnej przez osoby niewidome.</t>
  </si>
  <si>
    <t>Nawierzchnia ciągów pieszych - ułożenie nawierzchni z płyt chodnikowych wskaźnikowych o fakturze wyczuwalnej przez osoby niewidome - prowadzące.</t>
  </si>
  <si>
    <t>Nawierzchnia z kruszywa grubości 10 cm wraz z wykonaniem odsadzek (pobocza)</t>
  </si>
  <si>
    <t>Nawierzchni z płyt betonowych ażurowych 60x40x8 cm na podsypce z piasku grubości 10cm (wzmocnienie skarpy)</t>
  </si>
  <si>
    <t>D-06.01.01a</t>
  </si>
  <si>
    <t>2. BRANŻA MOSTOWA</t>
  </si>
  <si>
    <t>7. BRANŻA ZIELEŃ</t>
  </si>
  <si>
    <t>Oznakowanie poziome jezdni farbą chlorokauczukową - linie segregacyjne i krawędziowe malowane mechanicznie</t>
  </si>
  <si>
    <t>Pionowe znaki drogowe - słupki z rur stalowych</t>
  </si>
  <si>
    <t>Pionowe znaki drogowe - znaki zakazu, nakazu, ostrzegawcze i informacyjne o pow. ponad 0.3 m2</t>
  </si>
  <si>
    <t>Bariery U-11a</t>
  </si>
  <si>
    <t>Słupki blokujące</t>
  </si>
  <si>
    <t>1.5 Organizacja ruchu</t>
  </si>
  <si>
    <t>1.5.1 Oznakowanie poziome</t>
  </si>
  <si>
    <t>1.5.2 Oznakowanie pionowe</t>
  </si>
  <si>
    <t>1.6 Elementy ulic</t>
  </si>
  <si>
    <t>D-08.01.01, D-08.01.01b</t>
  </si>
  <si>
    <t>Krawężniki kamienne wystające o wymiarach 15x30 cm z wykonaniem ław betonowych na podsypce cementowo-piaskowej</t>
  </si>
  <si>
    <t>Krawężniki kamienne obniżone o wymiarach 15x30 cm z wykonaniem ław betonowych na podsypce cementowo-piaskowej</t>
  </si>
  <si>
    <t>Krawężniki kamienne wtopione o wymiarach 15x30 cm z wykonaniem ław betonowych na podsypce cementowo-piaskowej</t>
  </si>
  <si>
    <t>Wykonanie krawężników polimerobetonowych na przejściach dla pieszych z wykonaniem ław betonowych na podsypce cementowo-piaskowej</t>
  </si>
  <si>
    <t>Obrzeża kamienne o wymiarach 30x8 cm na podsypce piaskowej, spoiny wypełnione zaprawą cementową</t>
  </si>
  <si>
    <t>1.7 Roboty inne</t>
  </si>
  <si>
    <t>D-10.01.01</t>
  </si>
  <si>
    <t>Elementy ścian oporowych rampowych typu 'L' lub odwrócone 'T' 240/110/20</t>
  </si>
  <si>
    <t>elem.</t>
  </si>
  <si>
    <t>Izolacja pionowa przeciwwilgociowa z bitumicznych mas uszczelniających (KMB) - nakładana ręcznie</t>
  </si>
  <si>
    <t>Rurociągi drenarskie o śr. 16 cm owijane włókniną</t>
  </si>
  <si>
    <t>Przygotowanie powierzchni i zabezpieczenie powierzchni podlegających zasypaniu</t>
  </si>
  <si>
    <t>Wykonanie izolacji - podwójna warstwa dysperbitu</t>
  </si>
  <si>
    <t>Wykonanie izolacji styków prefabrykatów pasami folii izolacyjnej.</t>
  </si>
  <si>
    <t>Łączenie prefabrykatów betonowych poprzez spawanie prętami żebrowanymi 2x12mm uchwytów montażowych.</t>
  </si>
  <si>
    <t>Ławy fundamentowe betonowe o szer. do 1.3 m</t>
  </si>
  <si>
    <t>D-10.10.01A</t>
  </si>
  <si>
    <t>Elementy małej architektury - murki z betonowych elementów prefabrykowanych</t>
  </si>
  <si>
    <t>Ławy fundamentowe prostokątne żelbetowe, szerokości do 0,6 m - ręczne układanie betonu</t>
  </si>
  <si>
    <t>D-10.10.01W</t>
  </si>
  <si>
    <t>Wykonanie wylotu kanalizacji deszczowej dn 800 z prefabrykowanego elementu betonowego wraz z posadowieniem elementu oraz wykonaniem kraty stalowej na wylocie rury wraz z wymianą rury o średnicy 800mm, długości 15 metrów i włączeniem jej do istniejącej studni.</t>
  </si>
  <si>
    <t>Zasypanie ścianek oporowych gruntem zasypowym z dowozu</t>
  </si>
  <si>
    <t>1.8 Mała architektura</t>
  </si>
  <si>
    <t>SST MA</t>
  </si>
  <si>
    <t>Montaż stojaków na rowery</t>
  </si>
  <si>
    <t>Montaż pozostałych elementów małej architektury - ławki</t>
  </si>
  <si>
    <t>Montaż pozostałych elementów małej architektury - kosze na śmieci</t>
  </si>
  <si>
    <t>2. BRANŻA SANITARNA</t>
  </si>
  <si>
    <t>2.1 Sieci i przyłącza wodociągowe</t>
  </si>
  <si>
    <t>SST sanitarne</t>
  </si>
  <si>
    <t>Podłoża pod kanały i obiekty z materiałów sypkich grub. 10 cm</t>
  </si>
  <si>
    <t>Podłoża pod kanały i obiekty z materiałów sypkich 
Obsypka rurociągów</t>
  </si>
  <si>
    <t>Zasuwy żeliwne klinowe owalne kołnierzowe bez obudowy o śr. 80 mm montowane w komorach</t>
  </si>
  <si>
    <t>Wykonanie różnych elementów drobnowymiarowych o objętości do 1.5 m3 - elementy betonowe - bloki oporowe</t>
  </si>
  <si>
    <t>Sieci wodociągowe - kształtki żeliwne ciśnieniowe kołnierzowe o śr. 150 mm  - zwężka 150/80</t>
  </si>
  <si>
    <t>Sieci wodociągowe - kształtki żeliwne ciśnieniowe kołnierzowe o śr. 150 mm - kolano kołnierzowe 45st.  DN150</t>
  </si>
  <si>
    <t>Sieci wodociągowe - kształtki żeliwne ciśnieniowe kołnierzowe o śr. 80 mm - kolano kołnierzowe 45st.  DN80</t>
  </si>
  <si>
    <t>Sieci wodociągowe - kształtki żeliwne ciśnieniowe kołnierzowe o śr. 50 mm - kolano kołnierzowe 45st.  DN50</t>
  </si>
  <si>
    <t>Sieci wodociągowe - kształtki żeliwne ciśnieniowe o śr. 80 mm - króciec dwukołnierzowy DN80</t>
  </si>
  <si>
    <t>Sieci wodociągowe - kształtki żeliwne ciśnieniowe kołnierzowe o śr. 150 mm - kołnierz ślepy</t>
  </si>
  <si>
    <t>Sieci wodociągowe - kształtki żeliwne ciśnieniowe kołnierzowe o śr. 110 mm  - kołnierz ślepy</t>
  </si>
  <si>
    <t>Sieci wodociągowe - montaż kształtek ciśnieniowych PE, PEHD o połączeniach zgrzewano-kołnierzowych (tuleje kołnierzowe na luźny kołnierz) o śr. zewnętrznej 160/150 mm</t>
  </si>
  <si>
    <t>Sieci wodociągowe - montaż kształtek ciśnieniowych PE, PEHD o połączeniach zgrzewano-kołnierzowych (tuleje kołnierzowe na luźny kołnierz) o śr. zewnętrznej  90/80 mm</t>
  </si>
  <si>
    <t>Sieci wodociągowe - montaż kształtek ciśnieniowych PE, PEHD o połączeniach zgrzewano-kołnierzowych (tuleje kołnierzowe na luźny kołnierz) o śr. zewnętrznej  63/50 mm</t>
  </si>
  <si>
    <t>Sieci wodociągowe - połączenie rur polietylenowych ciśnieniowych PE, PEHD za pomocą kształtek elektrooporowych o śr. zewnętrznej 63 mm - mufa redukcyjna de63/32</t>
  </si>
  <si>
    <t>Sieci wodociągowe - połączenie rur polietylenowych ciśnieniowych PE, PEHD za pomocą kształtek elektrooporowych o śr. zewnętrznej 63 mm - mufa redukcyjna de32/25</t>
  </si>
  <si>
    <t>Sieci wodociągowe - połączenie rur polietylenowych ciśnieniowych PE, PEHD za pomocą kształtek elektrooporowych o śr. zewnętrznej 63 mm - kolano de32</t>
  </si>
  <si>
    <t>Sieci wodociągowe - połączenie rur polietylenowych ciśnieniowych PE, PEHD za pomocą kształtek elektrooporowych o śr. zewnętrznej 63 mm - zaślepka de32</t>
  </si>
  <si>
    <t>Sieci wodociągowe - połączenie rur polietylenowych ciśnieniowych PE, PEHD za pomocą kształtek elektrooporowych o śr. zewnętrznej 63 mm - zaślepka de63</t>
  </si>
  <si>
    <t>Sieci wodociągowe - połączenie rur polietylenowych ciśnieniowych PE, PEHD za pomocą kształtek elektrooporowych o śr. zewnętrznej 90 mm - zaślepka de90</t>
  </si>
  <si>
    <t>Sieci wodociągowe - połączenie rur polietylenowych ciśnieniowych PE, PEHD za pomocą kształtek elektrooporowych o śr. zewnętrznej 90 mm - kolano "bose" de90 90st.</t>
  </si>
  <si>
    <t>Oznakowanie trasy wodociągu na słupku stalowym</t>
  </si>
  <si>
    <t>2.1.3 Roboty demontażowe</t>
  </si>
  <si>
    <t>Demontaż rurociągu żeliwnego ciśnieniowego kielichowego uszczelnianego ołowiem o śr. nominalnej 150 mm</t>
  </si>
  <si>
    <t>2.2 Sieci i przyłącza kanalizacji sanitarnej</t>
  </si>
  <si>
    <t>Zasuwy nożowe kołnierzowe do ścieków o śr.80 mm</t>
  </si>
  <si>
    <t>Zasuwy nożowe kołnierzowe do ścieków o śr.100 mm</t>
  </si>
  <si>
    <t>Zasuwy nożowe kołnierzowe do ścieków o śr.100 mm z kółkiem ręcznym do zabudowy w komorach</t>
  </si>
  <si>
    <t>Armatura do płukania rurociągów z prostym odejściem kołnierzowym zakończonie nasadą hydrantową typu C_2" pod wąż strażacki</t>
  </si>
  <si>
    <t>odc. -1 prób.</t>
  </si>
  <si>
    <t>2.3 Sieci i przyłącza kanalizacji deszczowej</t>
  </si>
  <si>
    <t>Wykonanie włączenia do istniejącej studni</t>
  </si>
  <si>
    <t>Wykonanie włączenia "na oczko" do istniejącego kanału o śr. 700mm rurą o śr. 200mm</t>
  </si>
  <si>
    <t>Regulator przepływu ścieków deszczowych 10l/s montowany w studni</t>
  </si>
  <si>
    <t>Regulator przepływu ścieków deszczowych 1l/s montowany w studni</t>
  </si>
  <si>
    <t>Kanały z rur PP łączonych na wcisk o śr. zewn. 160 mm</t>
  </si>
  <si>
    <t>Kanały z rur PP łączonych na wcisk o śr. zewn. 200 mm</t>
  </si>
  <si>
    <t>Kanały z rur PP łączonych na wcisk o śr. zewn. 250 mm</t>
  </si>
  <si>
    <t>Kanały z rur PP łączonych na wcisk o śr. zewn. 315 mm</t>
  </si>
  <si>
    <t>Kanały z rur PP łączonych na wcisk o śr. zewn. 400 mm</t>
  </si>
  <si>
    <t>Kanały z rur PP łączonych na wcisk o śr. zewn. 500 mm</t>
  </si>
  <si>
    <t>Kanały z rur PP łączonych na wcisk o śr. zewn. 630 mm</t>
  </si>
  <si>
    <t>Próba wodna szczelności kanałów rurowych o śr.nominalnej 200 mm</t>
  </si>
  <si>
    <t>Próba wodna szczelności kanałów rurowych  o śr.nominalnej 250 mm</t>
  </si>
  <si>
    <t>Próba wodna szczelności kanałów rurowych  o śr.nominalnej 300 mm</t>
  </si>
  <si>
    <t>Próba wodna szczelności kanałów rurowych  o śr.nominalnej 400 mm</t>
  </si>
  <si>
    <t>Próba wodna szczelności kanałów rurowych o śr.nominalnej 500 mm</t>
  </si>
  <si>
    <t>Próba wodna szczelności kanałów rurowych z rur betonowych lub żelbetowych o śr.nominalnej 600 mm</t>
  </si>
  <si>
    <t>Renowacja rurociągu DN700 metodą rękawa utwardzonego</t>
  </si>
  <si>
    <t>Renowacja rurociągu DN800 metodą rękawa utwardzonego</t>
  </si>
  <si>
    <t>3. BRANŻA SANITARNA</t>
  </si>
  <si>
    <t>3.1 Roboty ziemne</t>
  </si>
  <si>
    <t>Fundamenty z bloczków betonowych na zaprawie cementowej</t>
  </si>
  <si>
    <t>Izolacje przeciwwilgociowe powłokowe bitumiczne pionowe - wykonywane na zimno z emulsji asfaltowej - pierwsza warstwa</t>
  </si>
  <si>
    <t>Izolacje przeciwwilgociowe powłokowe bitumiczne pionowe - wykonywane na zimno z emulsji asfaltowej - druga i następna warstwa</t>
  </si>
  <si>
    <t>3.2 Roboty montażowe</t>
  </si>
  <si>
    <t>Kanały z rur betonowych i żelbetowych łączonych na uszczelkę gumową o śr. 800 mm</t>
  </si>
  <si>
    <t>Próba wodna szczelności kanałów rurowych z rur betonowych lub żelbetowych o śr.nominalnej 800 mm</t>
  </si>
  <si>
    <t>3. KANAŁ TECHNOLOGICZNY</t>
  </si>
  <si>
    <t>kpl</t>
  </si>
  <si>
    <t>Regulacja istniejących studni i skrzynek i zasuw</t>
  </si>
  <si>
    <t>4. BRANŻA ELEKTROENERGETYCZNA</t>
  </si>
  <si>
    <t>4.1 Oświetlenie</t>
  </si>
  <si>
    <t>SST oświetlenie uliczne</t>
  </si>
  <si>
    <t>Nasypanie warstwy piasku na dnie rowu kablowego o szerokości do 0.6 m</t>
  </si>
  <si>
    <t>szafa oświetleniowa</t>
  </si>
  <si>
    <t>Montaż i stawianie słupów oświetleniowych stalowych rurowych ocynkowanych h=8m</t>
  </si>
  <si>
    <t>Montaż i stawianie słupów oświetleniowych stalowych rurowych ocynkowanych h=6m</t>
  </si>
  <si>
    <t>Montaż przewodów do opraw oświetleniowych - wciąganie w słupy i rury osłonowe przy wysokości latarń do 6 m bez wysięgnika</t>
  </si>
  <si>
    <t>kpl.przew.</t>
  </si>
  <si>
    <t>Montaż przewodów do opraw oświetleniowych - wciąganie w słupy i rury osłonowe przy wysokości latarń do 8 m bez wysięgnika</t>
  </si>
  <si>
    <t>Montaż opraw oświetlenia zewnętrznego na słupie</t>
  </si>
  <si>
    <t>Pomiary natężenia oświetlenia - pierwszy kpl. 5 pomiarów dok.na stanowisku</t>
  </si>
  <si>
    <t>kpl.pom.</t>
  </si>
  <si>
    <t>Pomiary natężenia oświetlenia - każdy dalszy kpl.pomiarów dok.na tym samym stanowisku</t>
  </si>
  <si>
    <t>5. BRANŻA TELEKOMUNIKACYJNA</t>
  </si>
  <si>
    <t>5.1 Kanalizacja telekomunikacyjna</t>
  </si>
  <si>
    <t>SST kanał technologiczny</t>
  </si>
  <si>
    <t>Nasypanie warstwy piasku na dnie rowu kablowego o szerokości do 0.4 m</t>
  </si>
  <si>
    <t>Ułożenie rur osłonowych z PCW</t>
  </si>
  <si>
    <t>Studnia SKR2 komplet</t>
  </si>
  <si>
    <t>Studnia SKR1 komplet</t>
  </si>
  <si>
    <t>6. BRANŻA ZIELEŃ</t>
  </si>
  <si>
    <t>6.1 Wycinka drzew i krzewów</t>
  </si>
  <si>
    <t>6.2 Projektowana zieleń</t>
  </si>
  <si>
    <t>SST zieleń</t>
  </si>
  <si>
    <t>6.2 Zabezpieczenie drzew</t>
  </si>
  <si>
    <t>RAZEM WSZYSTKIE BRANŻE - ZAKRES NR 2 (netto)</t>
  </si>
  <si>
    <t>RAZEM WSZYSTKIE BRANŻE - ZAKRES NR 2 (brutto)</t>
  </si>
  <si>
    <t>RAZEM WSZYSTKIE BRANŻE - ZAKRES NR 1 i 2 (netto)</t>
  </si>
  <si>
    <t>RAZEM WSZYSTKIE BRANŻE - ZAKRES NR 1 i 2 (brutto)</t>
  </si>
  <si>
    <t>4. BRANŻA ELEKTROENERGETYCZNA - OŚWIETLENIE ULICZNE</t>
  </si>
  <si>
    <t>5. BRANŻA ELEKTROENERGETYCZNA - PRZEBUDOWA KOLIZJI ELEKTRYCZNYCH</t>
  </si>
  <si>
    <t>6. KANAŁ TECHNOLOGICZNY</t>
  </si>
  <si>
    <t>Mechaniczne rozebranie nawierzchni z mieszanek mineralno-bitumicznych o grubości śr. 30 cm wraz z wywozem i utylizacją materiału z rozbiórki</t>
  </si>
  <si>
    <t>Mechaniczne ścinanie drzew (śr.  powyżej 75 cm) z karczowaniem pni wraz z wywozem  dłużyc,  utylizacją materiału z wycinki (w oparciu o rachunek brakarski)</t>
  </si>
  <si>
    <t>Mechaniczne ścinanie drzew (śr. 66 - 75 cm) z karczowaniem pni wraz z wywozem  dłużyc,  utylizacją materiału z wycinki (w oparciu o rachunek brakarski)</t>
  </si>
  <si>
    <t>Mechaniczne ścinanie drzew (śr. 56 - 65 cm) z karczowaniem pni wraz z wywozem  dłużyc,  utylizacją materiału z wycinki (w oparciu o rachunek brakarski)</t>
  </si>
  <si>
    <t>Mechaniczne ścinanie drzew (śr. 46 - 55 cm) z karczowaniem pni wraz z wywozem  dłużyc,  utylizacją materiału z wycinki (w oparciu o rachunek brakarski)</t>
  </si>
  <si>
    <t>Mechaniczne ścinanie drzew (śr. 36 - 45 cm) z karczowaniem pni wraz z wywozem  dłużyc,  utylizacją materiału z wycinki (w oparciu o rachunek brakarski)</t>
  </si>
  <si>
    <t>Mechaniczne ścinanie drzew (śr. 26 - 35 cm) z karczowaniem pni wraz z wywozem  dłużyc,  utylizacją materiału z wycinki (w oparciu o rachunek brakarski)</t>
  </si>
  <si>
    <t>Mechaniczne ścinanie drzew (śr. 16-25 cm) z karczowaniem pni wraz z wywozem  dłużyc,  utylizacją materiału z wycinki (w oparciu o rachunek brakarski)</t>
  </si>
  <si>
    <t>Mechaniczne ścinanie drzew (śr. 10-15 cm) z karczowaniem pni wraz z wywozem  dłużyc,  utylizacją materiału z wycinki (w oparciu o rachunek brakarski)</t>
  </si>
  <si>
    <t>Mechaniczne karczowanie gęstych krzaków wraz z wywozem i utylizacją materiału z wycinki</t>
  </si>
  <si>
    <t xml:space="preserve">Wykonanie trawników dywanowych z nawożeniem wraz z humusowaniem gr. 20cm z pielęgnacją do odbioru końcowego robót oraz trzyletnią opieką gwarancyjną </t>
  </si>
  <si>
    <t xml:space="preserve">Zdjęcie warstwy ziemi urodzajnej (humusu) średniej grubości 50 cm z wywozem i utylizacją </t>
  </si>
  <si>
    <t>TER 2 - ZAKRES NR  2 - "Budowa drogi dojazdowej do strefy przemysłowej i infrastruktury technicznej"</t>
  </si>
  <si>
    <t>Mechaniczne ścinanie drzew (śr. 26-35 cm) z karczowaniem pni wraz z wywozem  dłużyc,  utylizacją materiału z wycinki (w oparciu o rachunek brakarski)</t>
  </si>
  <si>
    <t>Mechaniczne ścinanie drzew (śr. 36-45 cm) z karczowaniem pni wraz z wywozem  dłużyc,  utylizacją materiału z wycinki (w oparciu o rachunek brakarski)</t>
  </si>
  <si>
    <t>Mechaniczne ścinanie drzew (śr. 46-55 cm) z karczowaniem pni wraz z wywozem  dłużyc,  utylizacją materiału z wycinki (w oparciu o rachunek brakarski)</t>
  </si>
  <si>
    <t>Mechaniczne karczowanie gęstych krzaków i podszycia z wywozem i utylizacją</t>
  </si>
  <si>
    <t>PODATEK VAT 23%</t>
  </si>
  <si>
    <t>RAZEM WSZYSTKIE BRANŻE - ZAKRES NR 1 (brutto)</t>
  </si>
  <si>
    <t>Uruchomienie telemechaniki stacji  transformatorowej po przestawieniu oraz dokonanie odbioru technicznego dopuszczającego do ruchu przez Enea Operator</t>
  </si>
  <si>
    <t>Ułożenie rur przepustowych grubościennych fi160 mm</t>
  </si>
  <si>
    <t>Układanie kabli SN 15 kV typu 3x XRUHAKXS1 1x150/25 mm2 w rowach - układanie 3 żył kabla (3 żyły) - długość trasowa 3 żył</t>
  </si>
  <si>
    <t>Układanie kabli kabli SN 15 kV typu 3x XRUHAKXS1 1x150/25 mm2 w rurach, pustakach lub kanałach zamkniętych - układanie 3 żył kabla - długość trasowa 3 żył</t>
  </si>
  <si>
    <t>Wywiezienie i utylizacja elementów z rozbiórki: m.in. kabli. złącz kablowych</t>
  </si>
  <si>
    <t>Kopanie rowów wraz z wywozem i utylizacją urobku</t>
  </si>
  <si>
    <t>Zasypywanie rowów dla kabl materiałem nowym z dowozu wraz z zagęszczeniem</t>
  </si>
  <si>
    <t>Budowa studni kablowych prefabrykowanych rozdzielczych SK-2</t>
  </si>
  <si>
    <t>Budowa studni kablowych prefabrykowanych rozdzielczych SKR-1</t>
  </si>
  <si>
    <t>Układanie kabla wypełnionego o śr. do 30 mm w rowie kablowym wykopanym i zasypanym (1 kabel) -XzTKMXpw 25x4x0,5</t>
  </si>
  <si>
    <t>Układanie kabla wypełnionego o śr. do 30 mm w rowie kablowym wykopanym i zasypanym (1 kabel) -XzTKMXpw 5x4x0,5</t>
  </si>
  <si>
    <t>Budowa kanalizacji kablowej pierwotnej z rur z tworzyw sztucznych w wykopie o liczbie warstw 1; liczbie rur 1; liczbie otworów 1 - 110/6.3</t>
  </si>
  <si>
    <t>Budowa kanalizacji kablowej pierwotnej z rur z tworzyw sztucznych w wykopie o liczbie warstw 1; liczbie rur 1; liczbie otworów 1 - ułożenie rury osłonowej dwudzielnej 58</t>
  </si>
  <si>
    <t>Budowa kanalizacji kablowej pierwotnej z rur z tworzyw sztucznych w wykopie o liczbie warstw 1; liczbie rur 1; liczbie otworów 1 - ułożenie rury osłonowej dwudzielnej 120</t>
  </si>
  <si>
    <t>Zasypywanie wykopów materiałem nowym z dowozu wraz z zagęszczeniem</t>
  </si>
  <si>
    <t>Roboty ziemne wykopy wraz z wywozem urobku i utylizacją oraz odwodnieniem wykopów i ich zabezpieczeniem</t>
  </si>
  <si>
    <t>Mechaniczna rozbiórka elementów konstrukcji betonowych zbrojonych wraz z wywozem i utylizacją materiałów z rozbiórki</t>
  </si>
  <si>
    <t>Kopanie rowów wraz z odwodnieniem wykopów, zabezpieczeniem, wywozem i utylizacją urobku</t>
  </si>
  <si>
    <t>Zasypywanie rowów materiałem nowym z dowozu wraz z zagęszczeniem</t>
  </si>
  <si>
    <t>Układanie kabli w rurach, pustakach lub kanałach zamkniętych - YAKXS 4x50mm2</t>
  </si>
  <si>
    <t>Układanie kabli w rurach, pustakach lub kanałach zamkniętych - YAKXS 4x25mm2</t>
  </si>
  <si>
    <t>Zarobienie na sucho końca kabla 5-żyłowego na napięcie do 1 kV o izolacji i powłoce z tworzyw sztucznych</t>
  </si>
  <si>
    <t>Mechaniczne pogrążanie uziomów pionowych prętowych</t>
  </si>
  <si>
    <t>Kopanie rowów dla kabli wraz z odwodnieniem i zabezpieczeniem wykopów, wywozem i utylizacją urobku</t>
  </si>
  <si>
    <t>Zasypywanie rowów dla kabli materiałem nowym z dowozu wraz z zagęszczeniem</t>
  </si>
  <si>
    <t>Kanały z rur PVC łączonych na wcisk o śr. zewn. 200 mm PVC-U SN8 lite, rury z wydłużonym kielichem - dostawa i montaż wraz z robotami pomiarowymi, robotami ziemnymi: wykopem z odwodnieniem i umocnieniem wykopu, wzmocnieniem podłoża gruntowego geotkaniną i geosiatką, z podsypką filtracyjną z kruszywa, z podsypką pod kanałem z materiałów sypkich, z obsypką, zasypką, zagęszczeniem, z wywozem i utylizacją nadmiaru gruntu</t>
  </si>
  <si>
    <t>Kanały z rur PVC łączonych na wcisk o śr. zewn. 250 mm PVC-U SN8 lite, rury z wydłużonym kielichem - dostawa i montaż wraz z robotami pomiarowymi, robotami ziemnymi: wykopem z odwodnieniem i umocnieniem wykopu, wzmocnieniem podłoża gruntowego geotkaniną i geosiatką, z podsypką filtracyjną z kruszywa, z podsypką pod kanałem z materiałów sypkich, z obsypką, zasypką, zagęszczeniem, z wywozem i utylizacją nadmiaru gruntu</t>
  </si>
  <si>
    <t>Kanały z rur PVC łączonych na wcisk o śr. zewn. 315 mm PVC-U SN8 lite, rury z wydłużonym kielichem - dostawa i montaż wraz z robotami pomiarowymi, robotami ziemnymi: wykopem z odwodnieniem i umocnieniem wykopu, wzmocnieniem podłoża gruntowego geotkaniną i geosiatką, z podsypką filtracyjną z kruszywa, z podsypką pod kanałem z materiałów sypkich, z obsypką, zasypką, zagęszczeniem, z wywozem i utylizacją nadmiaru gruntu</t>
  </si>
  <si>
    <t>Kanały z rur PVC łączonych na wcisk o śr. zewn. 400 mm PVC-U SN8 lite, rury z wydłużonym kielichem - dostawa i montaż wraz z robotami pomiarowymi, robotami ziemnymi: wykopem z odwodnieniem i umocnieniem wykopu, wzmocnieniem podłoża gruntowego geotkaniną i geosiatką, z podsypką filtracyjną z kruszywa, z podsypką pod kanałem z materiałów sypkich, z obsypką, zasypką, zagęszczeniem, z wywozem i utylizacją nadmiaru gruntu</t>
  </si>
  <si>
    <t>Kształtki PVC kanalizacyjne jednokielichowe łączone na wcisk o śr. zewn. 200 mm - kolano 45°, 30°, 15° PVC Dn 200mm</t>
  </si>
  <si>
    <t>Studnie kanalizacyjne GRP o średnicy 1200 mm - studnie zintegrowane wg PT - dostawa i montaż wraz z robotami pomiarowymi, robotami ziemnymi: wykopem z odwodnieniem i umocnieniem wykopu, z podsypką  obsypką, zagęszczeniem, z wywozem i utylizacją nadmiaru gruntu, z drabiną</t>
  </si>
  <si>
    <t>Studnie kanalizacyjne GRP o średnicy 1000 mm - studnie zintegrowane wg PT - dostawa i montaż wraz z robotami pomiarowymi, robotami ziemnymi: wykopem z odwodnieniem i umocnieniem wykopu, z podsypką  obsypką, zagęszczeniem, z wywozem i utylizacją nadmiaru gruntu, z drabiną</t>
  </si>
  <si>
    <t>Kominy włazowe z kręgów betonowych - pokrywa nastudzienna z pierścieniem odciążającym o śr.1200/600 mm, z włazem klasy D400 typ wg PT</t>
  </si>
  <si>
    <t>Wpusty uliczne z osadnikiem bez syfonu  -  dostawa i montaż wraz z robotami pomiarowymi, robotami ziemnymi: wykopem z odwodnieniem i umocnieniem wykopu, wzmocnieniem podłoża gruntowego geotkaniną i geosiatką, z podsypką filtracyjną z kruszywa/ z materiałów sypkich, z podkładem betonowym z B10 i zabezpieczeniem folią budowlaną, z obsypką, zasypką, zagęszczeniem, z wywozem i utylizacją nadmiaru gruntu, ze zwieńczeniem wpustu</t>
  </si>
  <si>
    <t>Wykonanie włączenia do istn. studni - przebicie otworów dla przejścia przez ściany studni z montażem przejścia szczelnego</t>
  </si>
  <si>
    <t>Renowacja istn. studni o śr. 150 cm: demontaż kominów włazowych - pokrywy nadstudziennej żelbetowej z pierścieniem odciążającym i włazem, ręczne czyszczenie studni, przygotowanie podłoża - czyszczenie powierzchni betonu, ręczna reprofilacja - wykonanie warstwy sczepnej, wypełnienie ubytków powierzchni, klamry włazowe typowe - demontaż istn. i montaż nowych, montaż nowych kominów włazowych z dostosowaniem do proj. niwelety - nowa pokrywa nastudzienna z pierścieniem odciążającym i pierścieniami dystansowymi, montaż nowego włazu typu ciężkiego, transport złomu do eksploatatora</t>
  </si>
  <si>
    <t>Renowacja istn. studni o śr. 120 cm: demontaż kominów włazowych - pokrywy nadstudziennej żelbetowej z pierścieniem odciążającym i włazem , ręczne czyszczenie studni, przygotowanie podłoża - czyszczenie powierzchni betonu, ręczna reprofilacja - wykonanie warstwy sczepnej, wypełnienie ubytków powierzchni, klamry włazowe typowe - demontaż istn. i montaż nowych, montaż nowych kominów włazowych z dostosowaniem do proj. niwelety - nowa pokrywa nastudzienna z pierścieniem odciążającym i pierścieniami dystansowymi, montaż nowego włazu typu ciężkiego, transport złomu do eksploatatora</t>
  </si>
  <si>
    <t>Osadnik Os o poj. czynnej 3,0m3 o śr. 1,5m - dostawa i montaż wraz z robotami pomiarowymi, robotami ziemnymi: wykopem z odwodnieniem i umocnieniem wykopu, z obudową wykopu zgodnie z PT (stalowa ścianka tracona), z zabezpieczeniem geosiatką,  z podsypką, z podkładem betonowym z B10 i zabezpieczeniem folią budowlaną, z obsypką, zasypką, z zagęszczeniem, z wywozem i utylizacją nadmiaru gruntu, z włazem typu ciężkiego</t>
  </si>
  <si>
    <t>Separator lamelowy Sep wód deszczowych o przepustowości 6/60 l/s o śr. 1,2m - dostawa i montaż wraz z robotami pomiarowymi, robotami ziemnymi: wykopem z odwodnieniem i umocnieniem wykopu, z obudową wykopu zgodnie z PT (stalowa ścianka tracona), z zabezpieczeniem geosiatką,  z podsypką, z podkładem betonowym z B10 i zabezpieczeniem folią budowlaną, z obsypką, zasypką, z zagęszczeniem, z wywozem i utylizacją nadmiaru gruntu, z włazem typu ciężkiego</t>
  </si>
  <si>
    <t>Regulacja wysokościowa zwieńczeń istn. studni do projektowanej nawierzchni</t>
  </si>
  <si>
    <t>Regulacja wysokościowa zwieńczeń istn. studni do projektowanej nawierzchni, z wymianą włazu na właz pływający klasy D400</t>
  </si>
  <si>
    <t>Rurociągi żeliwne ciśnieniowe kielichowe  o śr. nominalnej 80 mm - wykopy umocnione -  rura z zeliwa sferoidalnego GGG40  C40  Dn 80mm - nieblokowane - dostawa i montaż wraz z robotami pomiarowymi, robotami ziemnymi: wykopem z odwodnieniem i umocnieniem wykopu, wzmocnieniem podłoża gruntowego geotkaniną, z podsypką filtracyjną z kruszywa, z podsypką pod kanałem z materiałów sypkich, z obsypką, zasypką, zagęszczeniem, z wywozem i utylizacją nadmiaru gruntu</t>
  </si>
  <si>
    <t>Rurociągi żeliwne ciśnieniowe kielichowe  o śr. nominalnej 100 mm - wykopy umocnione -  rura z zeliwa sferoidalnego GGG40  C40  Dn 100mm -  nieblokowane - dostawa i montaż wraz z robotami pomiarowymi, robotami ziemnymi: wykopem z odwodnieniem i umocnieniem wykopu, wzmocnieniem podłoża gruntowego geotkaniną, z podsypką filtracyjną z kruszywa, z podsypką pod kanałem z materiałów sypkich, z obsypką, zasypką, zagęszczeniem, z wywozem i utylizacją nadmiaru gruntu</t>
  </si>
  <si>
    <t>Rurociągi żeliwne ciśnieniowe kielichowe  o śr. nominalnej 150 mm - wykopy umocnione -  rura z zeliwa sferoidalnego GGG40  C40  Dn 150mm - nieblokowane - dostawa i montaż wraz z robotami pomiarowymi, robotami ziemnymi: wykopem z odwodnieniem i umocnieniem wykopu, wzmocnieniem podłoża gruntowego geotkaniną, z podsypką filtracyjną z kruszywa, z podsypką pod kanałem z materiałów sypkich, z obsypką, zasypką, zagęszczeniem, z wywozem i utylizacją nadmiaru gruntu</t>
  </si>
  <si>
    <t>Rurociągi żeliwne ciśnieniowe kielichowe  o śr. nominalnej 150 mm - wykopy umocnione -  rura z zeliwa sferoidalnego GGG40  C40  Dn 150mm -  blokowane - dostawa i montaż wraz z robotami pomiarowymi, robotami ziemnymi: wykopem z odwodnieniem i umocnieniem wykopu, wzmocnieniem podłoża gruntowego geotkaniną, z podsypką filtracyjną z kruszywa, z podsypką pod kanałem z materiałów sypkich, z obsypką, zasypką, zagęszczeniem, z wywozem i utylizacją nadmiaru gruntu</t>
  </si>
  <si>
    <t>Kształtki żeliwne ciśnieniowe kielichowe uszczelniane uszczelką blokowaną o śr. 150 mm - Łuk kielichowy 90°, 45°, 30°, 22,5°, 11,25°</t>
  </si>
  <si>
    <t>Hydranty pożarowe nadziemne o śr. 80 mm z zabezpieczeniem przed złamaniem wraz z łukiem 90st. Ze stopką</t>
  </si>
  <si>
    <t>Oznakowanie trasy rurociągu taśmą</t>
  </si>
  <si>
    <t>Próba szczelności sieci wodociągowych z rur żeliwnych ciśnieniowych</t>
  </si>
  <si>
    <t>Regulacja wysokościowa zwieńczenia istn. armatury do projektowanej nawierzchni</t>
  </si>
  <si>
    <t>Rura osłonowa dn323,9x8,0 wraz z płozami, manszetami</t>
  </si>
  <si>
    <t>Demontaż zasuwy żeliwnej kołnierzowej o średnicy nominalnej 150 mm z obudową  i skrzynkami, z transportem złomu do Gestora</t>
  </si>
  <si>
    <t>Demontaż hydrantu nadziemnego o średnicy nominalnej 80 mm, z transportem złomu do Gestora</t>
  </si>
  <si>
    <t>Demontaż istn. wodociągu wraz z wywozem i utylizacją</t>
  </si>
  <si>
    <t>Demontaż tabliczek, z transportem złomu do Gestora</t>
  </si>
  <si>
    <t>Kanały z rur PVC łączonych na wcisk o śr. zewn. 200 mm PVC-U SN8 lite - dostawa i montaż wraz z robotami pomiarowymi, robotami ziemnymi: wykopem z odwodnieniem i umocnieniem wykopu, wzmocnieniem podłoża gruntowego geotkaniną, z podsypką filtracyjną z kruszywa, z podsypką pod kanałem z materiałów sypkich, z obsypką, zasypką, zagęszczeniem, z wywozem i utylizacją nadmiaru gruntu</t>
  </si>
  <si>
    <t>Studnie rewizyjne z kręgów betonowych o śr. 1200 mm - dostawa i montaż wraz z robotami pomiarowymi, robotami ziemnymi: wykopem z odwodnieniem i umocnieniem wykopu, z podsypką,  obsypką, zagęszczeniem, z wywozem i utylizacją nadmiaru gruntu, z włazem typu ciężkiego, ze stopniami złazowymi</t>
  </si>
  <si>
    <t>Wykonanie włączenia do istn. studni - przebicie otworów dla przejścia przez ściany z montażem przejścia szczelnego</t>
  </si>
  <si>
    <t>Renowacja istn. studni: demontaż kominów włazowych - pokrywy nadstudziennej żelbetowej z pierścieniem odciążającym i włazem o śr. 120 cm, ręczne czyszczenie studni, przygotowanie podłoża - czyszczenie powierzchni betonu, ręczna reprofilacja - wykonanie warstwy sczepnej, wypełnienie ubytków powierzchni, klamry włazowe typowe - demontaż istn. i montaż nowych, montaż nowych kominów włazowych z dostosowaniem do proj. niwelety - pokrywa nastudzienna z pierścieniem odciążającym i pierścieniami dystansowymi, montaż nowego włazu typu ciężkiego, transport złomu do eksploatatora</t>
  </si>
  <si>
    <t>Rurociągi z rur polietylenowych (HDPD) o śr. nominalnej 160 mm z rur prostych PE 100 SDR 17 - dostawa i montaż wraz z robotami pomiarowymi, robotami ziemnymi: wykopem z odwodnieniem i umocnieniem wykopu, wzmocnieniem podłoża gruntowego geotkaniną, z podsypką filtracyjną z kruszywa, z podsypką pod kanałem z materiałów sypkich, obsypką, zasypką, zagęszczeniem, z podłączeniem do istn. rurociągów, z wywozem i utylizacją nadmiaru gruntu</t>
  </si>
  <si>
    <t>Jednokrotne płukanie rurociągów o śr. nominalnej do 150 mm</t>
  </si>
  <si>
    <t>Rury ochronne (osłonowe) dwudzielna  z PE o śr. nominalnej 125 mm - dostawa i montaż wraz z robotami pomiarowymi, robotami ziemnymi: wykopem z odwodnieniem i umocnieniem wykopu, weryfikacja stanu technicznego rury przewodowej, montaż rury osłonowej wraz z płozami, ułożenie taśmy ostrzegawczej, zasyp i zagęszczenie, wywóz i utylizacja nadmiaru gruntu</t>
  </si>
  <si>
    <t>Rury ochronne (osłonowe) dwudzielna  z PE o śr. nominalnej 225 mm - dostawa i montaż wraz z robotami pomiarowymi, robotami ziemnymi: wykopem z odwodnieniem i umocnieniem wykopu, weryfikacja stanu technicznego rury przewodowej, montaż rury osłonowej wraz z płozami, ułożenie taśmy ostrzegawczej, zasyp i zagęszczenie, wywóz i utylizacja nadmiaru gruntu</t>
  </si>
  <si>
    <t>Rura osłonowa dwudzielna stal Dn300 - dostawa i montaż wraz z robotami pomiarowymi, robotami ziemnymi: wykopem z odwodnieniem i umocnieniem wykopu, weryfikacja stanu technicznego rury przewodowej, montaż rury osłonowej wraz z płozami, ułożenie taśmy ostrzegawczej, zasyp i zagęszczenie, wywóz i utylizacja nadmiaru gruntu</t>
  </si>
  <si>
    <t>Sadzenie drzew na terenie płaskim z zaprawą dołów; średnica/głębokość : 0.7/0.7 m z zastosowaniem materiałów dodatkowych (palikowanie, worki nawadniające, hydrożel) z pielęgnacją do odbioru końcowego robót oraz trzyletnią opieką gwarancyjną</t>
  </si>
  <si>
    <t>Sadzenie krzewów liściastych form naturalnych z całkowitą zaprawą dołów; średnica/głębokość : 0.5 m z pielęgnacją do odbioru końcowego robót oraz trzyletnią opieką gwarancyjną</t>
  </si>
  <si>
    <t>Sadzenie krzewów iglastych form naturalnych z całkowitą zaprawą dołów; średnica/głębokość : 0.5 m z pielęgnacją do odbioru końcowego robót oraz trzyletnią opieką gwarancyjną</t>
  </si>
  <si>
    <t>Rurociągi z rur polietylenowych (PE100 RC SDR11) o śr. zewnętrznej 160 mm - dostawa i montaż wraz z robotami pomiarowymi, robotami ziemnymi: wykopem z odwodnieniem i umocnieniem wykopu, z podsypką, obsypką, zasypką, zagęszczeniem, z wywozem i utylizacją nadmiaru gruntu</t>
  </si>
  <si>
    <t>Rurociągi z rur polietylenowych (PE100 RC SDR11) o śr. zewnętrznej 90 mm - dostawa i montaż wraz z robotami pomiarowymi, robotami ziemnymi: wykopem z odwodnieniem i umocnieniem wykopu, z podsypką, obsypką, zasypką, zagęszczeniem, z wywozem i utylizacją nadmiaru gruntu</t>
  </si>
  <si>
    <t>Rurociągi z rur polietylenowych (PE100 RC SDR11) o śr. zewnętrznej 63 mm - dostawa i montaż wraz z robotami pomiarowymi, robotami ziemnymi: wykopem z odwodnieniem i umocnieniem wykopu, z podsypką, obsypką, zasypką, zagęszczeniem, z wywozem i utylizacją nadmiaru gruntu</t>
  </si>
  <si>
    <t>Rurociągi z rur polietylenowych (PE100 RC SDR11) o śr. zewnętrznej 32 mm - dostawa i montaż wraz z robotami pomiarowymi, robotami ziemnymi: wykopem z odwodnieniem i umocnieniem wykopu, z podsypką, obsypką, zasypką, zagęszczeniem, z wywozem i utylizacją nadmiaru gruntu</t>
  </si>
  <si>
    <t>Zasuwa kołnierzowa długa+przedłużenie teleskopowe trzpienia+skrzynka uliczna Dn 50mm</t>
  </si>
  <si>
    <t>Zasuwa kołnierzowa długa+przedłużenie teleskopowe trzpienia+skrzynka uliczna Dn 200mm</t>
  </si>
  <si>
    <t>Kształtki żeliwne ciśnieniowe kołnierzowe o śr. 200 mm   - kołnierz specjalny zabezpieczony przed przesunięciem</t>
  </si>
  <si>
    <t>Kształtki żeliwne ciśnieniowe kołnierzowe o śr. 150 mm  - kołnierz specjalny zabezpieczony przed przesunięciem</t>
  </si>
  <si>
    <t>Kształtki żeliwne ciśnieniowe kołnierzowe o śr. 80 mm - kołnierz specjalny zabezpieczony przed przesunięciem</t>
  </si>
  <si>
    <t>Kształtki żeliwne ciśnieniowe kołnierzowe o śr. 50 mm  - kołnierz specjalny zabezpieczony przed przesunięciem</t>
  </si>
  <si>
    <t>Kształtki żeliwne ciśnieniowe kołnierzowe o śr. 200 mm  - trójnik 200/150/200</t>
  </si>
  <si>
    <t>Kształtki żeliwne ciśnieniowe kołnierzowe o śr. 150 mm  - trójnik 150/150/150</t>
  </si>
  <si>
    <t>Kształtki żeliwne ciśnieniowe kołnierzowe o śr. 150 mm  - trójnik 150/100/150</t>
  </si>
  <si>
    <t>Kształtki żeliwne ciśnieniowe kołnierzowe o śr. 150 mm  - trójnik 150/80/150</t>
  </si>
  <si>
    <t>Kształtki żeliwne ciśnieniowe kołnierzowe o śr. 150 mm  - trójnik 150/50/150</t>
  </si>
  <si>
    <t>Wykonanie różnych elementów drobnowymiarowych o objętości do 1.5 m3 - elementy betonowe - obudowa skrzynki zasuwy</t>
  </si>
  <si>
    <t>Opaska do nawiercania do rur PE z odejściem kołnierzowym de160/dn80</t>
  </si>
  <si>
    <t>Hydranty pożarowe nadziemne o śr. 80 mm z łukiem kołnierzowym 90st. Ze stopką</t>
  </si>
  <si>
    <t>Sieci wodociągowe - połączenie rur polietylenowych ciśnieniowych PE, PEHD  o śr. zewnętrznej 160 mm - kolano "bose" de160 90st., 15st.</t>
  </si>
  <si>
    <t>Oznakowanie trasy wodociągu ułożonego w ziemi taśmą z tworzywa sztucznego</t>
  </si>
  <si>
    <t>Próba wodna szczelności sieci wodociągowych z rur typu HOBAS, PVC, PE, PEHD</t>
  </si>
  <si>
    <t>Jednokrotne płukanie sieci wodociągowej PE</t>
  </si>
  <si>
    <t>Rury ochronne o śr. nominalnej 250 mm wraz z montażem metodą bezwykopową (przejście pod torami) wraz z płozami i manszetami</t>
  </si>
  <si>
    <t>Studnie rewizyjne dla zasuw z kręgów betonowych o śr. 1200 mm w gotowym wykopie z wykonaniem przejść szczelnych przez ściany studni - dostawa i montaż wraz z robotami pomiarowymi, robotami ziemnymi: wykopem z odwodnieniem i umocnieniem wykopu, z podsypką,  obsypką, zagęszczeniem, z wywozem i utylizacją nadmiaru gruntu, z włazem i stopniami złazowymi</t>
  </si>
  <si>
    <t>Studnia wodomierzowa z kręgów betonowych o śr. 1000 mm z wykonaniem przejść szczelnych przez ściany studni - dostawa i montaż wraz z robotami pomiarowymi, robotami ziemnymi: wykopem z odwodnieniem i umocnieniem wykopu, z podsypką,  obsypką, zagęszczeniem, z wywozem i utylizacją nadmiaru gruntu, z włazem i stopniami złazowymi</t>
  </si>
  <si>
    <t>Wyposażenie studni wodomierzowej: nowa konsola wodomierzowa ze stali nierdzewnej z regulowanymi śrubunkami, 2x nowy zawór odcinający grzybkowy mosiężny dn25, nowy zawór grzybkowy skośno-zaporowy z kurkiem spustowym, przeniesienie istn. wodomierza</t>
  </si>
  <si>
    <t>Demontaż istniejącego hydrantu</t>
  </si>
  <si>
    <t>Rurociągi z rur polietylenowych (PE100 RC) o śr. zewnętrznej 125 mm  - dostawa i montaż wraz z robotami pomiarowymi, robotami ziemnymi: wykopem z odwodnieniem i umocnieniem wykopu, z podsypką, obsypką, zasypką, zagęszczeniem, z wywozem i utylizacją nadmiaru gruntu</t>
  </si>
  <si>
    <t>Rurociągi z rur polietylenowych (PE100 RC) o śr. zewnętrznej 90 mm  - dostawa i montaż wraz z robotami pomiarowymi, robotami ziemnymi: wykopem z odwodnieniem i umocnieniem wykopu, z podsypką, obsypką, zasypką, zagęszczeniem, z wywozem i utylizacją nadmiaru gruntu</t>
  </si>
  <si>
    <t>Kanały z rur PP SN16 łączonych na wcisk o śr. zewn. 250 mm - dostawa i montaż wraz z robotami pomiarowymi, robotami ziemnymi: wykopem z odwodnieniem i umocnieniem wykopu, z podsypką, obsypką, zasypką, zagęszczeniem, z wywozem i utylizacją nadmiaru gruntu</t>
  </si>
  <si>
    <t>Kształtki żeliwne ciśnieniowe kołnierzowe o śr. 110 mm   - kołnierz specjalny zabezpieczony przed przesunięciem</t>
  </si>
  <si>
    <t>Kształtki żeliwne ciśnieniowe kołnierzowe o śr. 110 mm - trójnik 100/80/100</t>
  </si>
  <si>
    <t>Kształtki żeliwne ciśnieniowe kołnierzowe o śr. 110 mm - trójnik 100/100/100</t>
  </si>
  <si>
    <t>Kształtki żeliwne ciśnieniowe kołnierzowe o śr. 110 mm - kolano stopowe DN100</t>
  </si>
  <si>
    <t>Kształtki żeliwne ciśnieniowe kołnierzowe o śr. 110 mm - redukcja kołnierzowa DN100/80</t>
  </si>
  <si>
    <t>Kształtki ciśnieniowe PE, PEHD o połączeniach zgrzewano-kołnierzowych (tuleje kołnierzowe na luźny kołnierz) o śr. zewnętrznej 125/100 mm</t>
  </si>
  <si>
    <t>Kształtki ciśnieniowe PE, PEHD o połączeniach zgrzewano-kołnierzowych (tuleje kołnierzowe na luźny kołnierz) o śr. zewnętrznej  90/80 mm</t>
  </si>
  <si>
    <t>Króciec PE de90</t>
  </si>
  <si>
    <t>Połączenie rur polietylenowych ciśnieniowych PE, PEHD za pomocą kształtek elektrooporowych o śr. zewnętrznej 90 mm - zaślepka de90</t>
  </si>
  <si>
    <t>Połączenie rur polietylenowych ciśnieniowych PE, PEHD  o śr. zewnętrznej 125 mm - kolano "bose" de125 90st., 45st., 30st., 15st.</t>
  </si>
  <si>
    <t>Rury ochronne o śr. nominalnej 150 mm wraz z montażem metodą bezwykopową (przejściem pod torami), wraz z płozami i manszetami</t>
  </si>
  <si>
    <t>Studnie rewizyjne dla zasuw z kręgów betonowych o śr. 1200 mm - dostawa i montaż wraz z robotami pomiarowymi, robotami ziemnymi: wykopem z odwodnieniem i umocnieniem wykopu, z podsypką,  obsypką, zagęszczeniem, z wywozem i utylizacją nadmiaru gruntu, z włazem i stopniami złazowymi</t>
  </si>
  <si>
    <t>Studnie rewizyjne z kręgów betonowych o śr. 1200 mm na istniejącym kanale - dostawa i montaż wraz z robotami pomiarowymi, robotami ziemnymi: wykopem z odwodnieniem i umocnieniem wykopu, z podsypką,  obsypką, zagęszczeniem, z wywozem i utylizacją nadmiaru gruntu, z włazem i stopniami złazowymi</t>
  </si>
  <si>
    <t>Studnie rewizyjne z kręgów betonowych o śr. 1200 mm na - dostawa i montaż wraz z robotami pomiarowymi, robotami ziemnymi: wykopem z odwodnieniem i umocnieniem wykopu, z podsypką,  obsypką, zagęszczeniem, z wywozem i utylizacją nadmiaru gruntu, z włazem i stopniami złazowymi</t>
  </si>
  <si>
    <t>Studnie rozprężne z kręgów betonowych o śr. 1200 mm - dostawa i montaż wraz z robotami pomiarowymi, robotami ziemnymi: wykopem z odwodnieniem i umocnieniem wykopu, z podsypką,  obsypką, zagęszczeniem, z wywozem i utylizacją nadmiaru gruntu, z włazem i stopniami złazowymi</t>
  </si>
  <si>
    <t>Oznakowanie trasy rurociągu ułożonegp w ziemi taśmą z tworzywa sztucznego</t>
  </si>
  <si>
    <t>Próba wodna szczelności rurociągów z rur typu HOBAS, PVC, PE, PEHD</t>
  </si>
  <si>
    <t>Studnie rewizyjne z kręgów betonowych o śr. 1000 mm - dostawa i montaż wraz z robotami pomiarowymi, robotami ziemnymi: wykopem z odwodnieniem i umocnieniem wykopu, z podsypką, obsypką, zasypką, zagęszczeniem, z wywozem i utylizacją nadmiaru gruntu, ze zwieńczeniem włazem i stopniami złazowymi</t>
  </si>
  <si>
    <t>Studnie rewizyjne z kręgów betonowych o śr. 1200 mm - dostawa i montaż wraz z robotami pomiarowymi, robotami ziemnymi: wykopem z odwodnieniem i umocnieniem wykopu, z podsypką, obsypką, zasypką, zagęszczeniem, z wywozem i utylizacją nadmiaru gruntu, ze zwieńczeniem włazem i stopniami złazowymi</t>
  </si>
  <si>
    <t>Studnie rewizyjne z kręgów betonowych o śr. 1500 mm - dostawa i montaż wraz z robotami pomiarowymi, robotami ziemnymi: wykopem z odwodnieniem i umocnieniem wykopu, z podsypką, obsypką, zasypką, zagęszczeniem, z wywozem i utylizacją nadmiaru gruntu, ze zwieńczeniem włazem i stopniami złazowymi</t>
  </si>
  <si>
    <t>Studnie rewizyjne z kręgów betonowych o śr. 1500 mm z osadnikiem w gotowym wykopie - - dostawa i montaż wraz z robotami pomiarowymi, robotami ziemnymi: wykopem z odwodnieniem i umocnieniem wykopu, z podsypką, obsypką, zasypką, zagęszczeniem, z wywozem i utylizacją nadmiaru gruntu, ze zwieńczeniem włazem i stopniami złazowymi</t>
  </si>
  <si>
    <t>Studnie rewizyjne z kręgów betonowych o śr. 1200 mm na istniejącym kanale  - dostawa i montaż wraz z robotami pomiarowymi, robotami ziemnymi: wykopem z odwodnieniem i umocnieniem wykopu, z podsypką, obsypką, zasypką, zagęszczeniem, z wywozem i utylizacją nadmiaru gruntu, ze zwieńczeniem włazem i stopniami złazowymi</t>
  </si>
  <si>
    <t>Separator substancji ropopochodnych Qn=50 l/s - dostawa i montaż wraz z robotami pomiarowymi, robotami ziemnymi: wykopem z odwodnieniem i umocnieniem wykopu, z podsypką, obsypką, zasypką, zagęszczeniem, z wywozem i utylizacją nadmiaru gruntu, ze zwieńczeniem włazem</t>
  </si>
  <si>
    <t>Separator substancji ropopochodnych Qn=20 l/s - dostawa i montaż wraz z robotami pomiarowymi, robotami ziemnymi: wykopem z odwodnieniem i umocnieniem wykopu, z podsypką, obsypką, zasypką, zagęszczeniem, z wywozem i utylizacją nadmiaru gruntu, ze zwieńczeniem włazem</t>
  </si>
  <si>
    <t>Wpusty uliczne z osadnikiem -  dostawa i montaż wraz z robotami pomiarowymi, robotami ziemnymi: wykopem z odwodnieniem i umocnieniem wykopu, z podsypką, obsypką, zasypką, zagęszczeniem, z wywozem i utylizacją nadmiaru gruntu, ze zwieńczeniem wpustu</t>
  </si>
  <si>
    <t>Próba wodna szczelności kanałów rurowych o śr.nominalnej do 160 mm</t>
  </si>
  <si>
    <t>Demontaż istn. wpustu z utylizacją</t>
  </si>
  <si>
    <t xml:space="preserve">Sadzenie drzew i krzewów iglastych z zaprawą dołów; średnica/głębokość : 0.7 m z pielęgnacją do odbioru końcowego robót oraz trzyletnią opieką gwarancyjną </t>
  </si>
  <si>
    <t xml:space="preserve">Sadzenie drzew i krzewów liściastych form naturalnych  z całkowitą zaprawą dołów; średnica/głębokość : 0.5 m z pielęgnacją do odbioru końcowego robót oraz trzyletnią opieką gwarancyjną </t>
  </si>
  <si>
    <t>Zabiegi rehabilitacyjne drzew istniejących (nawożenie, mikoryzowanie, podlewanie i inne wskazane w projekcie)</t>
  </si>
  <si>
    <t>Zabezpieczenie brył korzeniowych podczas robót budowalnych prowadzonych w wykopach otwartych (ochrona drzew istniejących)</t>
  </si>
  <si>
    <t xml:space="preserve">rycz. </t>
  </si>
  <si>
    <t>Wykonanie tymczasowej drogi technologicznej dla pojazdów w sąsiedztwie drzew (zgodnie z dokumentacją)</t>
  </si>
  <si>
    <t>Pielęgnacja drzew istniejących w trakcie robót budowlanych – dotyczy to m.in. niezbędnych cięć w koronach w przypadku konieczności redukcji systemu korzeniowego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</si>
</sst>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\ &quot;zł&quot;"/>
    <numFmt numFmtId="168" formatCode="#,##0.00\ _z_ł"/>
    <numFmt numFmtId="169" formatCode="#,##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&quot; zł&quot;"/>
    <numFmt numFmtId="175" formatCode="#\ ##0.00"/>
    <numFmt numFmtId="176" formatCode="#0.00"/>
    <numFmt numFmtId="177" formatCode="#0.000"/>
    <numFmt numFmtId="178" formatCode="#\ ##0.000"/>
    <numFmt numFmtId="179" formatCode="&quot; &quot;* #,##0.00&quot; zł &quot;;&quot;-&quot;* #,##0.00&quot; zł &quot;;&quot; &quot;* &quot;-&quot;??&quot; zł &quot;"/>
    <numFmt numFmtId="180" formatCode="#\ ###\ ###\ ##0.000"/>
    <numFmt numFmtId="181" formatCode="#\ ###\ ###\ ##0.00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.5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44" fontId="5" fillId="0" borderId="0" xfId="6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67" fontId="5" fillId="0" borderId="0" xfId="0" applyNumberFormat="1" applyFont="1" applyAlignment="1">
      <alignment vertical="center"/>
    </xf>
    <xf numFmtId="167" fontId="4" fillId="0" borderId="1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67" fontId="5" fillId="0" borderId="0" xfId="0" applyNumberFormat="1" applyFont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7" fontId="6" fillId="33" borderId="11" xfId="6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167" fontId="4" fillId="0" borderId="13" xfId="0" applyNumberFormat="1" applyFont="1" applyFill="1" applyBorder="1" applyAlignment="1">
      <alignment horizontal="right" vertical="center"/>
    </xf>
    <xf numFmtId="167" fontId="4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167" fontId="4" fillId="0" borderId="16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167" fontId="4" fillId="0" borderId="18" xfId="0" applyNumberFormat="1" applyFont="1" applyFill="1" applyBorder="1" applyAlignment="1">
      <alignment horizontal="right" vertical="center"/>
    </xf>
    <xf numFmtId="167" fontId="6" fillId="34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167" fontId="4" fillId="0" borderId="14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7" fontId="4" fillId="0" borderId="12" xfId="0" applyNumberFormat="1" applyFont="1" applyFill="1" applyBorder="1" applyAlignment="1">
      <alignment horizontal="right" vertical="center"/>
    </xf>
    <xf numFmtId="167" fontId="4" fillId="0" borderId="19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wrapText="1"/>
    </xf>
    <xf numFmtId="167" fontId="6" fillId="35" borderId="11" xfId="60" applyNumberFormat="1" applyFont="1" applyFill="1" applyBorder="1" applyAlignment="1">
      <alignment vertical="center"/>
    </xf>
    <xf numFmtId="167" fontId="6" fillId="31" borderId="11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9" fillId="0" borderId="20" xfId="0" applyFont="1" applyFill="1" applyBorder="1" applyAlignment="1">
      <alignment horizontal="center" vertical="center"/>
    </xf>
    <xf numFmtId="167" fontId="10" fillId="0" borderId="21" xfId="60" applyNumberFormat="1" applyFont="1" applyBorder="1" applyAlignment="1">
      <alignment vertical="center"/>
    </xf>
    <xf numFmtId="167" fontId="10" fillId="0" borderId="22" xfId="60" applyNumberFormat="1" applyFont="1" applyBorder="1" applyAlignment="1">
      <alignment vertical="center"/>
    </xf>
    <xf numFmtId="167" fontId="10" fillId="0" borderId="23" xfId="60" applyNumberFormat="1" applyFont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167" fontId="4" fillId="0" borderId="28" xfId="0" applyNumberFormat="1" applyFont="1" applyFill="1" applyBorder="1" applyAlignment="1">
      <alignment horizontal="right" vertical="center"/>
    </xf>
    <xf numFmtId="167" fontId="4" fillId="0" borderId="29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5" fillId="0" borderId="0" xfId="0" applyNumberFormat="1" applyFont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right" vertical="center"/>
    </xf>
    <xf numFmtId="167" fontId="4" fillId="0" borderId="16" xfId="0" applyNumberFormat="1" applyFont="1" applyBorder="1" applyAlignment="1">
      <alignment horizontal="right" vertical="center"/>
    </xf>
    <xf numFmtId="167" fontId="4" fillId="0" borderId="29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167" fontId="4" fillId="0" borderId="28" xfId="0" applyNumberFormat="1" applyFont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6" fillId="33" borderId="30" xfId="0" applyFont="1" applyFill="1" applyBorder="1" applyAlignment="1">
      <alignment horizontal="left" vertical="center"/>
    </xf>
    <xf numFmtId="0" fontId="6" fillId="33" borderId="31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left" vertical="center"/>
    </xf>
    <xf numFmtId="0" fontId="6" fillId="31" borderId="33" xfId="0" applyFont="1" applyFill="1" applyBorder="1" applyAlignment="1">
      <alignment horizontal="right" vertical="center"/>
    </xf>
    <xf numFmtId="0" fontId="6" fillId="31" borderId="31" xfId="0" applyFont="1" applyFill="1" applyBorder="1" applyAlignment="1">
      <alignment horizontal="right" vertical="center"/>
    </xf>
    <xf numFmtId="0" fontId="6" fillId="31" borderId="32" xfId="0" applyFont="1" applyFill="1" applyBorder="1" applyAlignment="1">
      <alignment horizontal="right" vertical="center"/>
    </xf>
    <xf numFmtId="0" fontId="7" fillId="36" borderId="30" xfId="0" applyFont="1" applyFill="1" applyBorder="1" applyAlignment="1">
      <alignment horizontal="left" vertical="center"/>
    </xf>
    <xf numFmtId="0" fontId="7" fillId="36" borderId="31" xfId="0" applyFont="1" applyFill="1" applyBorder="1" applyAlignment="1">
      <alignment horizontal="left" vertical="center"/>
    </xf>
    <xf numFmtId="0" fontId="6" fillId="36" borderId="33" xfId="0" applyFont="1" applyFill="1" applyBorder="1" applyAlignment="1">
      <alignment horizontal="right" vertical="center"/>
    </xf>
    <xf numFmtId="0" fontId="6" fillId="36" borderId="31" xfId="0" applyFont="1" applyFill="1" applyBorder="1" applyAlignment="1">
      <alignment horizontal="right" vertical="center"/>
    </xf>
    <xf numFmtId="0" fontId="6" fillId="36" borderId="32" xfId="0" applyFont="1" applyFill="1" applyBorder="1" applyAlignment="1">
      <alignment horizontal="right" vertical="center"/>
    </xf>
    <xf numFmtId="0" fontId="6" fillId="35" borderId="30" xfId="0" applyFont="1" applyFill="1" applyBorder="1" applyAlignment="1">
      <alignment horizontal="left" vertical="center"/>
    </xf>
    <xf numFmtId="0" fontId="6" fillId="35" borderId="31" xfId="0" applyFont="1" applyFill="1" applyBorder="1" applyAlignment="1">
      <alignment horizontal="left" vertical="center"/>
    </xf>
    <xf numFmtId="0" fontId="6" fillId="35" borderId="32" xfId="0" applyFont="1" applyFill="1" applyBorder="1" applyAlignment="1">
      <alignment horizontal="left" vertical="center"/>
    </xf>
    <xf numFmtId="0" fontId="6" fillId="35" borderId="33" xfId="0" applyFont="1" applyFill="1" applyBorder="1" applyAlignment="1">
      <alignment horizontal="right" vertical="center"/>
    </xf>
    <xf numFmtId="0" fontId="6" fillId="35" borderId="31" xfId="0" applyFont="1" applyFill="1" applyBorder="1" applyAlignment="1">
      <alignment horizontal="right" vertical="center"/>
    </xf>
    <xf numFmtId="0" fontId="6" fillId="35" borderId="32" xfId="0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left" vertical="center"/>
    </xf>
    <xf numFmtId="0" fontId="7" fillId="34" borderId="41" xfId="0" applyFont="1" applyFill="1" applyBorder="1" applyAlignment="1">
      <alignment horizontal="left" vertical="center"/>
    </xf>
    <xf numFmtId="0" fontId="5" fillId="37" borderId="42" xfId="0" applyFont="1" applyFill="1" applyBorder="1" applyAlignment="1">
      <alignment horizontal="center" vertical="center"/>
    </xf>
    <xf numFmtId="0" fontId="5" fillId="37" borderId="43" xfId="0" applyFont="1" applyFill="1" applyBorder="1" applyAlignment="1">
      <alignment horizontal="center" vertical="center"/>
    </xf>
    <xf numFmtId="0" fontId="5" fillId="37" borderId="44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31" borderId="30" xfId="0" applyFont="1" applyFill="1" applyBorder="1" applyAlignment="1">
      <alignment horizontal="left" vertical="center"/>
    </xf>
    <xf numFmtId="0" fontId="7" fillId="31" borderId="31" xfId="0" applyFont="1" applyFill="1" applyBorder="1" applyAlignment="1">
      <alignment horizontal="left" vertical="center"/>
    </xf>
    <xf numFmtId="0" fontId="7" fillId="31" borderId="32" xfId="0" applyFont="1" applyFill="1" applyBorder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20"/>
  <sheetViews>
    <sheetView tabSelected="1" view="pageBreakPreview" zoomScale="90" zoomScaleNormal="90" zoomScaleSheetLayoutView="90" workbookViewId="0" topLeftCell="A601">
      <selection activeCell="H338" sqref="H338"/>
    </sheetView>
  </sheetViews>
  <sheetFormatPr defaultColWidth="9.140625" defaultRowHeight="15"/>
  <cols>
    <col min="1" max="1" width="4.7109375" style="13" customWidth="1"/>
    <col min="2" max="2" width="13.421875" style="2" customWidth="1"/>
    <col min="3" max="3" width="50.7109375" style="4" customWidth="1"/>
    <col min="4" max="4" width="10.8515625" style="2" customWidth="1"/>
    <col min="5" max="5" width="9.7109375" style="2" customWidth="1"/>
    <col min="6" max="6" width="11.28125" style="2" customWidth="1"/>
    <col min="7" max="7" width="18.8515625" style="5" customWidth="1"/>
    <col min="8" max="8" width="9.140625" style="4" customWidth="1"/>
    <col min="9" max="9" width="17.7109375" style="4" customWidth="1"/>
    <col min="10" max="10" width="12.28125" style="4" bestFit="1" customWidth="1"/>
    <col min="11" max="11" width="16.00390625" style="4" customWidth="1"/>
    <col min="12" max="16384" width="9.140625" style="4" customWidth="1"/>
  </cols>
  <sheetData>
    <row r="2" spans="1:7" ht="15.75">
      <c r="A2" s="96" t="s">
        <v>21</v>
      </c>
      <c r="B2" s="96"/>
      <c r="C2" s="96"/>
      <c r="D2" s="96"/>
      <c r="E2" s="96"/>
      <c r="F2" s="96"/>
      <c r="G2" s="96"/>
    </row>
    <row r="3" spans="1:7" ht="31.5" customHeight="1">
      <c r="A3" s="97" t="s">
        <v>247</v>
      </c>
      <c r="B3" s="98"/>
      <c r="C3" s="98"/>
      <c r="D3" s="98"/>
      <c r="E3" s="98"/>
      <c r="F3" s="98"/>
      <c r="G3" s="98"/>
    </row>
    <row r="4" spans="1:7" ht="9.75" customHeight="1" thickBot="1">
      <c r="A4" s="99"/>
      <c r="B4" s="99"/>
      <c r="C4" s="99"/>
      <c r="D4" s="99"/>
      <c r="E4" s="99"/>
      <c r="F4" s="99"/>
      <c r="G4" s="99"/>
    </row>
    <row r="5" spans="1:7" ht="15.75" thickBot="1">
      <c r="A5" s="92" t="s">
        <v>249</v>
      </c>
      <c r="B5" s="93"/>
      <c r="C5" s="93"/>
      <c r="D5" s="94"/>
      <c r="E5" s="94"/>
      <c r="F5" s="94"/>
      <c r="G5" s="95"/>
    </row>
    <row r="6" spans="1:7" ht="22.5">
      <c r="A6" s="84" t="s">
        <v>250</v>
      </c>
      <c r="B6" s="86" t="s">
        <v>251</v>
      </c>
      <c r="C6" s="86" t="s">
        <v>252</v>
      </c>
      <c r="D6" s="88" t="s">
        <v>253</v>
      </c>
      <c r="E6" s="89"/>
      <c r="F6" s="43" t="s">
        <v>256</v>
      </c>
      <c r="G6" s="42" t="s">
        <v>257</v>
      </c>
    </row>
    <row r="7" spans="1:7" ht="15.75" thickBot="1">
      <c r="A7" s="85"/>
      <c r="B7" s="87"/>
      <c r="C7" s="87"/>
      <c r="D7" s="38" t="s">
        <v>254</v>
      </c>
      <c r="E7" s="38" t="s">
        <v>0</v>
      </c>
      <c r="F7" s="38" t="s">
        <v>255</v>
      </c>
      <c r="G7" s="38" t="s">
        <v>255</v>
      </c>
    </row>
    <row r="8" spans="1:11" ht="15.75" thickTop="1">
      <c r="A8" s="90" t="s">
        <v>287</v>
      </c>
      <c r="B8" s="91"/>
      <c r="C8" s="91"/>
      <c r="D8" s="75"/>
      <c r="E8" s="76"/>
      <c r="F8" s="77"/>
      <c r="G8" s="25"/>
      <c r="J8" s="10"/>
      <c r="K8" s="11"/>
    </row>
    <row r="9" spans="1:11" ht="15">
      <c r="A9" s="67" t="s">
        <v>41</v>
      </c>
      <c r="B9" s="68"/>
      <c r="C9" s="69"/>
      <c r="D9" s="70"/>
      <c r="E9" s="71"/>
      <c r="F9" s="72"/>
      <c r="G9" s="14"/>
      <c r="J9" s="10"/>
      <c r="K9" s="11"/>
    </row>
    <row r="10" spans="1:11" ht="24" customHeight="1">
      <c r="A10" s="21">
        <v>1</v>
      </c>
      <c r="B10" s="15" t="s">
        <v>22</v>
      </c>
      <c r="C10" s="34" t="s">
        <v>300</v>
      </c>
      <c r="D10" s="26" t="s">
        <v>3</v>
      </c>
      <c r="E10" s="44">
        <v>34869</v>
      </c>
      <c r="F10" s="8"/>
      <c r="G10" s="20"/>
      <c r="J10" s="54"/>
      <c r="K10" s="11"/>
    </row>
    <row r="11" spans="1:11" ht="24" customHeight="1">
      <c r="A11" s="21">
        <f>A10+1</f>
        <v>2</v>
      </c>
      <c r="B11" s="15" t="s">
        <v>5</v>
      </c>
      <c r="C11" s="3" t="s">
        <v>258</v>
      </c>
      <c r="D11" s="1" t="s">
        <v>3</v>
      </c>
      <c r="E11" s="45">
        <v>6799.5</v>
      </c>
      <c r="F11" s="8"/>
      <c r="G11" s="20"/>
      <c r="J11" s="10"/>
      <c r="K11" s="11"/>
    </row>
    <row r="12" spans="1:11" ht="15" customHeight="1">
      <c r="A12" s="67" t="s">
        <v>42</v>
      </c>
      <c r="B12" s="68"/>
      <c r="C12" s="69"/>
      <c r="D12" s="70"/>
      <c r="E12" s="71"/>
      <c r="F12" s="72"/>
      <c r="G12" s="14"/>
      <c r="J12" s="10"/>
      <c r="K12" s="11"/>
    </row>
    <row r="13" spans="1:11" ht="24" customHeight="1">
      <c r="A13" s="21">
        <f>A11+1</f>
        <v>3</v>
      </c>
      <c r="B13" s="15" t="s">
        <v>219</v>
      </c>
      <c r="C13" s="34" t="s">
        <v>43</v>
      </c>
      <c r="D13" s="26" t="s">
        <v>1</v>
      </c>
      <c r="E13" s="44">
        <v>53790.1</v>
      </c>
      <c r="F13" s="8"/>
      <c r="G13" s="20"/>
      <c r="J13" s="10"/>
      <c r="K13" s="11"/>
    </row>
    <row r="14" spans="1:11" ht="24" customHeight="1">
      <c r="A14" s="21">
        <f>A13+1</f>
        <v>4</v>
      </c>
      <c r="B14" s="15" t="s">
        <v>219</v>
      </c>
      <c r="C14" s="3" t="s">
        <v>259</v>
      </c>
      <c r="D14" s="1" t="s">
        <v>3</v>
      </c>
      <c r="E14" s="44">
        <v>26401.1</v>
      </c>
      <c r="F14" s="8"/>
      <c r="G14" s="20"/>
      <c r="J14" s="10"/>
      <c r="K14" s="11"/>
    </row>
    <row r="15" spans="1:11" ht="15" customHeight="1">
      <c r="A15" s="21">
        <f>A14+1</f>
        <v>5</v>
      </c>
      <c r="B15" s="15" t="s">
        <v>244</v>
      </c>
      <c r="C15" s="34" t="s">
        <v>44</v>
      </c>
      <c r="D15" s="31" t="s">
        <v>1</v>
      </c>
      <c r="E15" s="44">
        <v>45155.05</v>
      </c>
      <c r="F15" s="32"/>
      <c r="G15" s="20"/>
      <c r="J15" s="10"/>
      <c r="K15" s="11"/>
    </row>
    <row r="16" spans="1:11" ht="24" customHeight="1">
      <c r="A16" s="21">
        <f>A15+1</f>
        <v>6</v>
      </c>
      <c r="B16" s="6" t="s">
        <v>220</v>
      </c>
      <c r="C16" s="34" t="s">
        <v>45</v>
      </c>
      <c r="D16" s="31" t="s">
        <v>3</v>
      </c>
      <c r="E16" s="44">
        <v>7430</v>
      </c>
      <c r="F16" s="32"/>
      <c r="G16" s="20"/>
      <c r="J16" s="10"/>
      <c r="K16" s="11"/>
    </row>
    <row r="17" spans="1:11" ht="15">
      <c r="A17" s="67" t="s">
        <v>46</v>
      </c>
      <c r="B17" s="68"/>
      <c r="C17" s="69"/>
      <c r="D17" s="70"/>
      <c r="E17" s="71"/>
      <c r="F17" s="72"/>
      <c r="G17" s="14"/>
      <c r="J17" s="10"/>
      <c r="K17" s="12"/>
    </row>
    <row r="18" spans="1:7" ht="24" customHeight="1">
      <c r="A18" s="21">
        <f>A16+1</f>
        <v>7</v>
      </c>
      <c r="B18" s="15" t="s">
        <v>5</v>
      </c>
      <c r="C18" s="34" t="s">
        <v>260</v>
      </c>
      <c r="D18" s="26" t="s">
        <v>3</v>
      </c>
      <c r="E18" s="44">
        <v>848</v>
      </c>
      <c r="F18" s="8"/>
      <c r="G18" s="20"/>
    </row>
    <row r="19" spans="1:7" ht="24" customHeight="1">
      <c r="A19" s="21">
        <f>A18+1</f>
        <v>8</v>
      </c>
      <c r="B19" s="15" t="s">
        <v>5</v>
      </c>
      <c r="C19" s="34" t="s">
        <v>261</v>
      </c>
      <c r="D19" s="26" t="s">
        <v>2</v>
      </c>
      <c r="E19" s="44">
        <v>16</v>
      </c>
      <c r="F19" s="8"/>
      <c r="G19" s="20"/>
    </row>
    <row r="20" spans="1:7" ht="39" customHeight="1">
      <c r="A20" s="21">
        <f aca="true" t="shared" si="0" ref="A20:A35">A19+1</f>
        <v>9</v>
      </c>
      <c r="B20" s="15" t="s">
        <v>5</v>
      </c>
      <c r="C20" s="53" t="s">
        <v>478</v>
      </c>
      <c r="D20" s="1" t="s">
        <v>1</v>
      </c>
      <c r="E20" s="44">
        <v>1071</v>
      </c>
      <c r="F20" s="8"/>
      <c r="G20" s="20"/>
    </row>
    <row r="21" spans="1:7" ht="49.5" customHeight="1">
      <c r="A21" s="21">
        <f t="shared" si="0"/>
        <v>10</v>
      </c>
      <c r="B21" s="15" t="s">
        <v>5</v>
      </c>
      <c r="C21" s="34" t="s">
        <v>277</v>
      </c>
      <c r="D21" s="31" t="s">
        <v>1</v>
      </c>
      <c r="E21" s="44">
        <v>1222</v>
      </c>
      <c r="F21" s="32"/>
      <c r="G21" s="20"/>
    </row>
    <row r="22" spans="1:7" ht="24" customHeight="1">
      <c r="A22" s="21">
        <f t="shared" si="0"/>
        <v>11</v>
      </c>
      <c r="B22" s="15" t="s">
        <v>5</v>
      </c>
      <c r="C22" s="3" t="s">
        <v>264</v>
      </c>
      <c r="D22" s="1" t="s">
        <v>1</v>
      </c>
      <c r="E22" s="44">
        <v>651</v>
      </c>
      <c r="F22" s="8"/>
      <c r="G22" s="20"/>
    </row>
    <row r="23" spans="1:7" ht="24" customHeight="1">
      <c r="A23" s="21">
        <f t="shared" si="0"/>
        <v>12</v>
      </c>
      <c r="B23" s="15" t="s">
        <v>5</v>
      </c>
      <c r="C23" s="3" t="s">
        <v>262</v>
      </c>
      <c r="D23" s="1" t="s">
        <v>1</v>
      </c>
      <c r="E23" s="44">
        <v>65</v>
      </c>
      <c r="F23" s="8"/>
      <c r="G23" s="20"/>
    </row>
    <row r="24" spans="1:7" ht="24" customHeight="1">
      <c r="A24" s="21">
        <f t="shared" si="0"/>
        <v>13</v>
      </c>
      <c r="B24" s="28" t="s">
        <v>5</v>
      </c>
      <c r="C24" s="17" t="s">
        <v>263</v>
      </c>
      <c r="D24" s="29" t="s">
        <v>1</v>
      </c>
      <c r="E24" s="44">
        <v>3009</v>
      </c>
      <c r="F24" s="33"/>
      <c r="G24" s="20"/>
    </row>
    <row r="25" spans="1:7" ht="24" customHeight="1">
      <c r="A25" s="21">
        <f t="shared" si="0"/>
        <v>14</v>
      </c>
      <c r="B25" s="15" t="s">
        <v>5</v>
      </c>
      <c r="C25" s="3" t="s">
        <v>265</v>
      </c>
      <c r="D25" s="30" t="s">
        <v>1</v>
      </c>
      <c r="E25" s="44">
        <v>268</v>
      </c>
      <c r="F25" s="8"/>
      <c r="G25" s="20"/>
    </row>
    <row r="26" spans="1:7" ht="39" customHeight="1">
      <c r="A26" s="21">
        <f t="shared" si="0"/>
        <v>15</v>
      </c>
      <c r="B26" s="28" t="s">
        <v>5</v>
      </c>
      <c r="C26" s="3" t="s">
        <v>276</v>
      </c>
      <c r="D26" s="30" t="s">
        <v>1</v>
      </c>
      <c r="E26" s="44">
        <v>136</v>
      </c>
      <c r="F26" s="33"/>
      <c r="G26" s="20"/>
    </row>
    <row r="27" spans="1:7" ht="40.5" customHeight="1">
      <c r="A27" s="21">
        <f t="shared" si="0"/>
        <v>16</v>
      </c>
      <c r="B27" s="28" t="s">
        <v>5</v>
      </c>
      <c r="C27" s="3" t="s">
        <v>275</v>
      </c>
      <c r="D27" s="30" t="s">
        <v>1</v>
      </c>
      <c r="E27" s="44">
        <v>3</v>
      </c>
      <c r="F27" s="33"/>
      <c r="G27" s="20"/>
    </row>
    <row r="28" spans="1:7" ht="24" customHeight="1">
      <c r="A28" s="21">
        <f t="shared" si="0"/>
        <v>17</v>
      </c>
      <c r="B28" s="15" t="s">
        <v>5</v>
      </c>
      <c r="C28" s="3" t="s">
        <v>266</v>
      </c>
      <c r="D28" s="30" t="s">
        <v>1</v>
      </c>
      <c r="E28" s="44">
        <v>265</v>
      </c>
      <c r="F28" s="33"/>
      <c r="G28" s="20"/>
    </row>
    <row r="29" spans="1:7" ht="24" customHeight="1">
      <c r="A29" s="21">
        <f t="shared" si="0"/>
        <v>18</v>
      </c>
      <c r="B29" s="28" t="s">
        <v>5</v>
      </c>
      <c r="C29" s="3" t="s">
        <v>267</v>
      </c>
      <c r="D29" s="30" t="s">
        <v>1</v>
      </c>
      <c r="E29" s="44">
        <v>10919</v>
      </c>
      <c r="F29" s="33"/>
      <c r="G29" s="20"/>
    </row>
    <row r="30" spans="1:7" ht="36.75" customHeight="1">
      <c r="A30" s="21">
        <f t="shared" si="0"/>
        <v>19</v>
      </c>
      <c r="B30" s="28" t="s">
        <v>5</v>
      </c>
      <c r="C30" s="3" t="s">
        <v>274</v>
      </c>
      <c r="D30" s="30" t="s">
        <v>2</v>
      </c>
      <c r="E30" s="44">
        <v>415</v>
      </c>
      <c r="F30" s="33"/>
      <c r="G30" s="20"/>
    </row>
    <row r="31" spans="1:7" ht="34.5" customHeight="1">
      <c r="A31" s="21">
        <f>A30+1</f>
        <v>20</v>
      </c>
      <c r="B31" s="28" t="s">
        <v>5</v>
      </c>
      <c r="C31" s="3" t="s">
        <v>273</v>
      </c>
      <c r="D31" s="30" t="s">
        <v>2</v>
      </c>
      <c r="E31" s="44">
        <v>32</v>
      </c>
      <c r="F31" s="33"/>
      <c r="G31" s="20"/>
    </row>
    <row r="32" spans="1:7" ht="24" customHeight="1">
      <c r="A32" s="21">
        <f t="shared" si="0"/>
        <v>21</v>
      </c>
      <c r="B32" s="28" t="s">
        <v>5</v>
      </c>
      <c r="C32" s="3" t="s">
        <v>272</v>
      </c>
      <c r="D32" s="30" t="s">
        <v>2</v>
      </c>
      <c r="E32" s="44">
        <v>10</v>
      </c>
      <c r="F32" s="33"/>
      <c r="G32" s="20"/>
    </row>
    <row r="33" spans="1:7" ht="38.25" customHeight="1">
      <c r="A33" s="21">
        <f t="shared" si="0"/>
        <v>22</v>
      </c>
      <c r="B33" s="15" t="s">
        <v>5</v>
      </c>
      <c r="C33" s="3" t="s">
        <v>271</v>
      </c>
      <c r="D33" s="30" t="s">
        <v>2</v>
      </c>
      <c r="E33" s="44">
        <v>68</v>
      </c>
      <c r="F33" s="33"/>
      <c r="G33" s="20"/>
    </row>
    <row r="34" spans="1:7" ht="38.25" customHeight="1">
      <c r="A34" s="21">
        <f t="shared" si="0"/>
        <v>23</v>
      </c>
      <c r="B34" s="28" t="s">
        <v>5</v>
      </c>
      <c r="C34" s="3" t="s">
        <v>270</v>
      </c>
      <c r="D34" s="30" t="s">
        <v>2</v>
      </c>
      <c r="E34" s="44">
        <v>80</v>
      </c>
      <c r="F34" s="33"/>
      <c r="G34" s="20"/>
    </row>
    <row r="35" spans="1:7" ht="39" customHeight="1">
      <c r="A35" s="21">
        <f t="shared" si="0"/>
        <v>24</v>
      </c>
      <c r="B35" s="28" t="s">
        <v>5</v>
      </c>
      <c r="C35" s="3" t="s">
        <v>269</v>
      </c>
      <c r="D35" s="30" t="s">
        <v>1</v>
      </c>
      <c r="E35" s="44">
        <v>64</v>
      </c>
      <c r="F35" s="33"/>
      <c r="G35" s="20"/>
    </row>
    <row r="36" spans="1:7" ht="15" customHeight="1">
      <c r="A36" s="67" t="s">
        <v>47</v>
      </c>
      <c r="B36" s="68"/>
      <c r="C36" s="69"/>
      <c r="D36" s="70"/>
      <c r="E36" s="71"/>
      <c r="F36" s="72"/>
      <c r="G36" s="14"/>
    </row>
    <row r="37" spans="1:7" ht="15" customHeight="1">
      <c r="A37" s="78" t="s">
        <v>54</v>
      </c>
      <c r="B37" s="79"/>
      <c r="C37" s="80"/>
      <c r="D37" s="81"/>
      <c r="E37" s="82"/>
      <c r="F37" s="83"/>
      <c r="G37" s="35"/>
    </row>
    <row r="38" spans="1:7" ht="24.75" customHeight="1">
      <c r="A38" s="21">
        <f>A35+1</f>
        <v>25</v>
      </c>
      <c r="B38" s="6" t="s">
        <v>6</v>
      </c>
      <c r="C38" s="3" t="s">
        <v>268</v>
      </c>
      <c r="D38" s="1" t="s">
        <v>1</v>
      </c>
      <c r="E38" s="44">
        <v>1464</v>
      </c>
      <c r="F38" s="8"/>
      <c r="G38" s="22"/>
    </row>
    <row r="39" spans="1:9" ht="24.75" customHeight="1">
      <c r="A39" s="21">
        <f>A38+1</f>
        <v>26</v>
      </c>
      <c r="B39" s="6" t="s">
        <v>220</v>
      </c>
      <c r="C39" s="3" t="s">
        <v>48</v>
      </c>
      <c r="D39" s="1" t="s">
        <v>1</v>
      </c>
      <c r="E39" s="44">
        <v>7465</v>
      </c>
      <c r="F39" s="8"/>
      <c r="G39" s="22"/>
      <c r="I39" s="7"/>
    </row>
    <row r="40" spans="1:9" ht="24.75" customHeight="1">
      <c r="A40" s="21">
        <f aca="true" t="shared" si="1" ref="A40:A85">A39+1</f>
        <v>27</v>
      </c>
      <c r="B40" s="6" t="s">
        <v>16</v>
      </c>
      <c r="C40" s="3" t="s">
        <v>49</v>
      </c>
      <c r="D40" s="1" t="s">
        <v>1</v>
      </c>
      <c r="E40" s="44">
        <f>E39</f>
        <v>7465</v>
      </c>
      <c r="F40" s="8"/>
      <c r="G40" s="22"/>
      <c r="I40" s="7"/>
    </row>
    <row r="41" spans="1:9" ht="15" customHeight="1">
      <c r="A41" s="21">
        <f t="shared" si="1"/>
        <v>28</v>
      </c>
      <c r="B41" s="6" t="s">
        <v>17</v>
      </c>
      <c r="C41" s="3" t="s">
        <v>50</v>
      </c>
      <c r="D41" s="1" t="s">
        <v>1</v>
      </c>
      <c r="E41" s="44">
        <f>E39</f>
        <v>7465</v>
      </c>
      <c r="F41" s="8"/>
      <c r="G41" s="22"/>
      <c r="I41" s="7"/>
    </row>
    <row r="42" spans="1:9" ht="15" customHeight="1">
      <c r="A42" s="21">
        <f t="shared" si="1"/>
        <v>29</v>
      </c>
      <c r="B42" s="6" t="s">
        <v>17</v>
      </c>
      <c r="C42" s="3" t="s">
        <v>51</v>
      </c>
      <c r="D42" s="1" t="s">
        <v>1</v>
      </c>
      <c r="E42" s="44">
        <f>E39</f>
        <v>7465</v>
      </c>
      <c r="F42" s="8"/>
      <c r="G42" s="22"/>
      <c r="I42" s="7"/>
    </row>
    <row r="43" spans="1:9" ht="24.75" customHeight="1">
      <c r="A43" s="21">
        <f t="shared" si="1"/>
        <v>30</v>
      </c>
      <c r="B43" s="6" t="s">
        <v>23</v>
      </c>
      <c r="C43" s="3" t="s">
        <v>52</v>
      </c>
      <c r="D43" s="1" t="s">
        <v>1</v>
      </c>
      <c r="E43" s="44">
        <f>E39</f>
        <v>7465</v>
      </c>
      <c r="F43" s="8"/>
      <c r="G43" s="22"/>
      <c r="I43" s="7"/>
    </row>
    <row r="44" spans="1:9" ht="15" customHeight="1">
      <c r="A44" s="21">
        <f t="shared" si="1"/>
        <v>31</v>
      </c>
      <c r="B44" s="6" t="s">
        <v>17</v>
      </c>
      <c r="C44" s="3" t="s">
        <v>50</v>
      </c>
      <c r="D44" s="1" t="s">
        <v>1</v>
      </c>
      <c r="E44" s="44">
        <f>E39</f>
        <v>7465</v>
      </c>
      <c r="F44" s="8"/>
      <c r="G44" s="22"/>
      <c r="I44" s="7"/>
    </row>
    <row r="45" spans="1:9" ht="15" customHeight="1">
      <c r="A45" s="21">
        <f t="shared" si="1"/>
        <v>32</v>
      </c>
      <c r="B45" s="6" t="s">
        <v>17</v>
      </c>
      <c r="C45" s="3" t="s">
        <v>51</v>
      </c>
      <c r="D45" s="1" t="s">
        <v>1</v>
      </c>
      <c r="E45" s="44">
        <f>E39</f>
        <v>7465</v>
      </c>
      <c r="F45" s="8"/>
      <c r="G45" s="22"/>
      <c r="I45" s="7"/>
    </row>
    <row r="46" spans="1:9" ht="24.75" customHeight="1">
      <c r="A46" s="21">
        <f t="shared" si="1"/>
        <v>33</v>
      </c>
      <c r="B46" s="6" t="s">
        <v>24</v>
      </c>
      <c r="C46" s="3" t="s">
        <v>53</v>
      </c>
      <c r="D46" s="1" t="s">
        <v>1</v>
      </c>
      <c r="E46" s="44">
        <f>E39</f>
        <v>7465</v>
      </c>
      <c r="F46" s="8"/>
      <c r="G46" s="22"/>
      <c r="I46" s="7"/>
    </row>
    <row r="47" spans="1:9" ht="15" customHeight="1">
      <c r="A47" s="78" t="s">
        <v>55</v>
      </c>
      <c r="B47" s="79"/>
      <c r="C47" s="80"/>
      <c r="D47" s="81"/>
      <c r="E47" s="82"/>
      <c r="F47" s="83"/>
      <c r="G47" s="35"/>
      <c r="I47" s="7"/>
    </row>
    <row r="48" spans="1:9" ht="24" customHeight="1">
      <c r="A48" s="21">
        <f>A46+1</f>
        <v>34</v>
      </c>
      <c r="B48" s="6" t="s">
        <v>6</v>
      </c>
      <c r="C48" s="3" t="s">
        <v>278</v>
      </c>
      <c r="D48" s="1" t="s">
        <v>1</v>
      </c>
      <c r="E48" s="44">
        <v>20</v>
      </c>
      <c r="F48" s="8"/>
      <c r="G48" s="22"/>
      <c r="I48" s="7"/>
    </row>
    <row r="49" spans="1:9" ht="24" customHeight="1">
      <c r="A49" s="21">
        <f t="shared" si="1"/>
        <v>35</v>
      </c>
      <c r="B49" s="6" t="s">
        <v>220</v>
      </c>
      <c r="C49" s="3" t="s">
        <v>48</v>
      </c>
      <c r="D49" s="1" t="s">
        <v>1</v>
      </c>
      <c r="E49" s="44">
        <f>E48</f>
        <v>20</v>
      </c>
      <c r="F49" s="8"/>
      <c r="G49" s="22"/>
      <c r="I49" s="7"/>
    </row>
    <row r="50" spans="1:9" ht="24" customHeight="1">
      <c r="A50" s="21">
        <f t="shared" si="1"/>
        <v>36</v>
      </c>
      <c r="B50" s="6" t="s">
        <v>16</v>
      </c>
      <c r="C50" s="3" t="s">
        <v>49</v>
      </c>
      <c r="D50" s="1" t="s">
        <v>1</v>
      </c>
      <c r="E50" s="44">
        <f>E48</f>
        <v>20</v>
      </c>
      <c r="F50" s="8"/>
      <c r="G50" s="22"/>
      <c r="I50" s="7"/>
    </row>
    <row r="51" spans="1:9" ht="15" customHeight="1">
      <c r="A51" s="21">
        <f t="shared" si="1"/>
        <v>37</v>
      </c>
      <c r="B51" s="6" t="s">
        <v>17</v>
      </c>
      <c r="C51" s="3" t="s">
        <v>50</v>
      </c>
      <c r="D51" s="1" t="s">
        <v>1</v>
      </c>
      <c r="E51" s="44">
        <f>E48</f>
        <v>20</v>
      </c>
      <c r="F51" s="8"/>
      <c r="G51" s="22"/>
      <c r="I51" s="7"/>
    </row>
    <row r="52" spans="1:9" ht="15" customHeight="1">
      <c r="A52" s="21">
        <f t="shared" si="1"/>
        <v>38</v>
      </c>
      <c r="B52" s="6" t="s">
        <v>17</v>
      </c>
      <c r="C52" s="3" t="s">
        <v>51</v>
      </c>
      <c r="D52" s="1" t="s">
        <v>1</v>
      </c>
      <c r="E52" s="44">
        <f>E48</f>
        <v>20</v>
      </c>
      <c r="F52" s="8"/>
      <c r="G52" s="22"/>
      <c r="I52" s="7"/>
    </row>
    <row r="53" spans="1:9" ht="24" customHeight="1">
      <c r="A53" s="21">
        <f t="shared" si="1"/>
        <v>39</v>
      </c>
      <c r="B53" s="6" t="s">
        <v>23</v>
      </c>
      <c r="C53" s="34" t="s">
        <v>52</v>
      </c>
      <c r="D53" s="1" t="s">
        <v>1</v>
      </c>
      <c r="E53" s="44">
        <f>E48</f>
        <v>20</v>
      </c>
      <c r="F53" s="8"/>
      <c r="G53" s="27"/>
      <c r="I53" s="7"/>
    </row>
    <row r="54" spans="1:9" ht="15" customHeight="1">
      <c r="A54" s="21">
        <f t="shared" si="1"/>
        <v>40</v>
      </c>
      <c r="B54" s="6" t="s">
        <v>17</v>
      </c>
      <c r="C54" s="34" t="s">
        <v>50</v>
      </c>
      <c r="D54" s="1" t="s">
        <v>1</v>
      </c>
      <c r="E54" s="44">
        <f>E48</f>
        <v>20</v>
      </c>
      <c r="F54" s="8"/>
      <c r="G54" s="27"/>
      <c r="I54" s="7"/>
    </row>
    <row r="55" spans="1:9" ht="15" customHeight="1">
      <c r="A55" s="21">
        <f t="shared" si="1"/>
        <v>41</v>
      </c>
      <c r="B55" s="6" t="s">
        <v>17</v>
      </c>
      <c r="C55" s="34" t="s">
        <v>51</v>
      </c>
      <c r="D55" s="1" t="s">
        <v>1</v>
      </c>
      <c r="E55" s="44">
        <f>E48</f>
        <v>20</v>
      </c>
      <c r="F55" s="8"/>
      <c r="G55" s="27"/>
      <c r="I55" s="7"/>
    </row>
    <row r="56" spans="1:9" ht="24" customHeight="1">
      <c r="A56" s="21">
        <f t="shared" si="1"/>
        <v>42</v>
      </c>
      <c r="B56" s="6" t="s">
        <v>24</v>
      </c>
      <c r="C56" s="3" t="s">
        <v>53</v>
      </c>
      <c r="D56" s="1" t="s">
        <v>1</v>
      </c>
      <c r="E56" s="44">
        <f>E48</f>
        <v>20</v>
      </c>
      <c r="F56" s="8"/>
      <c r="G56" s="22"/>
      <c r="I56" s="7"/>
    </row>
    <row r="57" spans="1:9" ht="15" customHeight="1">
      <c r="A57" s="78" t="s">
        <v>56</v>
      </c>
      <c r="B57" s="79"/>
      <c r="C57" s="80"/>
      <c r="D57" s="81"/>
      <c r="E57" s="82"/>
      <c r="F57" s="83"/>
      <c r="G57" s="35"/>
      <c r="I57" s="7"/>
    </row>
    <row r="58" spans="1:9" ht="24" customHeight="1">
      <c r="A58" s="21">
        <f>A56+1</f>
        <v>43</v>
      </c>
      <c r="B58" s="6" t="s">
        <v>220</v>
      </c>
      <c r="C58" s="3" t="s">
        <v>57</v>
      </c>
      <c r="D58" s="1" t="s">
        <v>1</v>
      </c>
      <c r="E58" s="44">
        <v>116</v>
      </c>
      <c r="F58" s="8"/>
      <c r="G58" s="22"/>
      <c r="I58" s="7"/>
    </row>
    <row r="59" spans="1:9" ht="24" customHeight="1">
      <c r="A59" s="21">
        <f t="shared" si="1"/>
        <v>44</v>
      </c>
      <c r="B59" s="6" t="s">
        <v>220</v>
      </c>
      <c r="C59" s="34" t="s">
        <v>58</v>
      </c>
      <c r="D59" s="26" t="s">
        <v>1</v>
      </c>
      <c r="E59" s="44">
        <f>E58</f>
        <v>116</v>
      </c>
      <c r="F59" s="8"/>
      <c r="G59" s="22"/>
      <c r="I59" s="7"/>
    </row>
    <row r="60" spans="1:9" ht="24" customHeight="1">
      <c r="A60" s="21">
        <f t="shared" si="1"/>
        <v>45</v>
      </c>
      <c r="B60" s="6" t="s">
        <v>18</v>
      </c>
      <c r="C60" s="34" t="s">
        <v>59</v>
      </c>
      <c r="D60" s="26" t="s">
        <v>1</v>
      </c>
      <c r="E60" s="44">
        <f>E58</f>
        <v>116</v>
      </c>
      <c r="F60" s="8"/>
      <c r="G60" s="27"/>
      <c r="I60" s="7"/>
    </row>
    <row r="61" spans="1:9" ht="15" customHeight="1">
      <c r="A61" s="78" t="s">
        <v>60</v>
      </c>
      <c r="B61" s="79"/>
      <c r="C61" s="80"/>
      <c r="D61" s="81"/>
      <c r="E61" s="82"/>
      <c r="F61" s="83"/>
      <c r="G61" s="35"/>
      <c r="I61" s="7"/>
    </row>
    <row r="62" spans="1:9" ht="24" customHeight="1">
      <c r="A62" s="21">
        <f>A60+1</f>
        <v>46</v>
      </c>
      <c r="B62" s="6" t="s">
        <v>220</v>
      </c>
      <c r="C62" s="3" t="s">
        <v>61</v>
      </c>
      <c r="D62" s="1" t="s">
        <v>1</v>
      </c>
      <c r="E62" s="44">
        <v>1074</v>
      </c>
      <c r="F62" s="8"/>
      <c r="G62" s="22"/>
      <c r="I62" s="7"/>
    </row>
    <row r="63" spans="1:9" ht="24" customHeight="1">
      <c r="A63" s="21">
        <f t="shared" si="1"/>
        <v>47</v>
      </c>
      <c r="B63" s="6" t="s">
        <v>221</v>
      </c>
      <c r="C63" s="34" t="s">
        <v>62</v>
      </c>
      <c r="D63" s="26" t="s">
        <v>1</v>
      </c>
      <c r="E63" s="44">
        <f>E62</f>
        <v>1074</v>
      </c>
      <c r="F63" s="8"/>
      <c r="G63" s="22"/>
      <c r="I63" s="7"/>
    </row>
    <row r="64" spans="1:9" ht="24.75" customHeight="1">
      <c r="A64" s="21">
        <f t="shared" si="1"/>
        <v>48</v>
      </c>
      <c r="B64" s="6" t="s">
        <v>18</v>
      </c>
      <c r="C64" s="3" t="s">
        <v>63</v>
      </c>
      <c r="D64" s="26" t="s">
        <v>1</v>
      </c>
      <c r="E64" s="44">
        <f>E62</f>
        <v>1074</v>
      </c>
      <c r="F64" s="8"/>
      <c r="G64" s="22"/>
      <c r="I64" s="7"/>
    </row>
    <row r="65" spans="1:9" ht="15" customHeight="1">
      <c r="A65" s="78" t="s">
        <v>64</v>
      </c>
      <c r="B65" s="79"/>
      <c r="C65" s="80"/>
      <c r="D65" s="81"/>
      <c r="E65" s="82"/>
      <c r="F65" s="83"/>
      <c r="G65" s="35"/>
      <c r="I65" s="7"/>
    </row>
    <row r="66" spans="1:9" ht="24" customHeight="1">
      <c r="A66" s="21">
        <f>A64+1</f>
        <v>49</v>
      </c>
      <c r="B66" s="6" t="s">
        <v>220</v>
      </c>
      <c r="C66" s="3" t="s">
        <v>61</v>
      </c>
      <c r="D66" s="1" t="s">
        <v>1</v>
      </c>
      <c r="E66" s="44">
        <v>77</v>
      </c>
      <c r="F66" s="8"/>
      <c r="G66" s="22"/>
      <c r="I66" s="7"/>
    </row>
    <row r="67" spans="1:9" ht="24" customHeight="1">
      <c r="A67" s="21">
        <f t="shared" si="1"/>
        <v>50</v>
      </c>
      <c r="B67" s="6" t="s">
        <v>221</v>
      </c>
      <c r="C67" s="34" t="s">
        <v>62</v>
      </c>
      <c r="D67" s="26" t="s">
        <v>1</v>
      </c>
      <c r="E67" s="44">
        <f>E66</f>
        <v>77</v>
      </c>
      <c r="F67" s="8"/>
      <c r="G67" s="27"/>
      <c r="I67" s="7"/>
    </row>
    <row r="68" spans="1:9" ht="24" customHeight="1">
      <c r="A68" s="21">
        <f t="shared" si="1"/>
        <v>51</v>
      </c>
      <c r="B68" s="6" t="s">
        <v>7</v>
      </c>
      <c r="C68" s="34" t="s">
        <v>65</v>
      </c>
      <c r="D68" s="26" t="s">
        <v>1</v>
      </c>
      <c r="E68" s="44">
        <f>E66</f>
        <v>77</v>
      </c>
      <c r="F68" s="8"/>
      <c r="G68" s="27"/>
      <c r="I68" s="7"/>
    </row>
    <row r="69" spans="1:9" ht="15" customHeight="1">
      <c r="A69" s="78" t="s">
        <v>66</v>
      </c>
      <c r="B69" s="79"/>
      <c r="C69" s="80"/>
      <c r="D69" s="81"/>
      <c r="E69" s="82"/>
      <c r="F69" s="83"/>
      <c r="G69" s="35"/>
      <c r="I69" s="7"/>
    </row>
    <row r="70" spans="1:9" ht="24.75" customHeight="1">
      <c r="A70" s="21">
        <f>A68+1</f>
        <v>52</v>
      </c>
      <c r="B70" s="6" t="s">
        <v>220</v>
      </c>
      <c r="C70" s="34" t="s">
        <v>67</v>
      </c>
      <c r="D70" s="26" t="s">
        <v>1</v>
      </c>
      <c r="E70" s="44">
        <v>485</v>
      </c>
      <c r="F70" s="8"/>
      <c r="G70" s="27"/>
      <c r="I70" s="7"/>
    </row>
    <row r="71" spans="1:9" ht="15" customHeight="1">
      <c r="A71" s="21">
        <f>A70+1</f>
        <v>53</v>
      </c>
      <c r="B71" s="6" t="s">
        <v>219</v>
      </c>
      <c r="C71" s="34" t="s">
        <v>279</v>
      </c>
      <c r="D71" s="26" t="s">
        <v>1</v>
      </c>
      <c r="E71" s="44">
        <f>E70</f>
        <v>485</v>
      </c>
      <c r="F71" s="8"/>
      <c r="G71" s="27"/>
      <c r="I71" s="7"/>
    </row>
    <row r="72" spans="1:9" ht="24.75" customHeight="1">
      <c r="A72" s="21">
        <f>A71+1</f>
        <v>54</v>
      </c>
      <c r="B72" s="6" t="s">
        <v>222</v>
      </c>
      <c r="C72" s="34" t="s">
        <v>68</v>
      </c>
      <c r="D72" s="26" t="s">
        <v>1</v>
      </c>
      <c r="E72" s="44">
        <f>E70</f>
        <v>485</v>
      </c>
      <c r="F72" s="8"/>
      <c r="G72" s="27"/>
      <c r="I72" s="7"/>
    </row>
    <row r="73" spans="1:9" ht="15" customHeight="1">
      <c r="A73" s="78" t="s">
        <v>69</v>
      </c>
      <c r="B73" s="79"/>
      <c r="C73" s="80"/>
      <c r="D73" s="81"/>
      <c r="E73" s="82"/>
      <c r="F73" s="83"/>
      <c r="G73" s="35"/>
      <c r="I73" s="7"/>
    </row>
    <row r="74" spans="1:9" ht="24.75" customHeight="1">
      <c r="A74" s="21">
        <f>A72+1</f>
        <v>55</v>
      </c>
      <c r="B74" s="6" t="s">
        <v>220</v>
      </c>
      <c r="C74" s="3" t="s">
        <v>61</v>
      </c>
      <c r="D74" s="1" t="s">
        <v>1</v>
      </c>
      <c r="E74" s="44">
        <v>395</v>
      </c>
      <c r="F74" s="8"/>
      <c r="G74" s="22"/>
      <c r="I74" s="7"/>
    </row>
    <row r="75" spans="1:9" ht="24.75" customHeight="1">
      <c r="A75" s="21">
        <f t="shared" si="1"/>
        <v>56</v>
      </c>
      <c r="B75" s="28" t="s">
        <v>221</v>
      </c>
      <c r="C75" s="3" t="s">
        <v>62</v>
      </c>
      <c r="D75" s="26" t="s">
        <v>1</v>
      </c>
      <c r="E75" s="44">
        <f>E74</f>
        <v>395</v>
      </c>
      <c r="F75" s="8"/>
      <c r="G75" s="20"/>
      <c r="I75" s="7"/>
    </row>
    <row r="76" spans="1:9" ht="24.75" customHeight="1">
      <c r="A76" s="21">
        <f t="shared" si="1"/>
        <v>57</v>
      </c>
      <c r="B76" s="6" t="s">
        <v>18</v>
      </c>
      <c r="C76" s="3" t="s">
        <v>63</v>
      </c>
      <c r="D76" s="26" t="s">
        <v>1</v>
      </c>
      <c r="E76" s="44">
        <f>E74</f>
        <v>395</v>
      </c>
      <c r="F76" s="8"/>
      <c r="G76" s="20"/>
      <c r="I76" s="7"/>
    </row>
    <row r="77" spans="1:9" ht="15" customHeight="1">
      <c r="A77" s="78" t="s">
        <v>70</v>
      </c>
      <c r="B77" s="79"/>
      <c r="C77" s="80"/>
      <c r="D77" s="81"/>
      <c r="E77" s="82"/>
      <c r="F77" s="83"/>
      <c r="G77" s="35"/>
      <c r="I77" s="7"/>
    </row>
    <row r="78" spans="1:9" ht="24.75" customHeight="1">
      <c r="A78" s="21">
        <f>A76+1</f>
        <v>58</v>
      </c>
      <c r="B78" s="28" t="s">
        <v>224</v>
      </c>
      <c r="C78" s="3" t="s">
        <v>71</v>
      </c>
      <c r="D78" s="1" t="s">
        <v>1</v>
      </c>
      <c r="E78" s="44">
        <v>71</v>
      </c>
      <c r="F78" s="8"/>
      <c r="G78" s="22"/>
      <c r="I78" s="7"/>
    </row>
    <row r="79" spans="1:9" ht="15" customHeight="1">
      <c r="A79" s="78" t="s">
        <v>72</v>
      </c>
      <c r="B79" s="79"/>
      <c r="C79" s="80"/>
      <c r="D79" s="81"/>
      <c r="E79" s="82"/>
      <c r="F79" s="83"/>
      <c r="G79" s="35"/>
      <c r="I79" s="7"/>
    </row>
    <row r="80" spans="1:9" ht="24.75" customHeight="1">
      <c r="A80" s="21">
        <f>A78+1</f>
        <v>59</v>
      </c>
      <c r="B80" s="6" t="s">
        <v>6</v>
      </c>
      <c r="C80" s="3" t="s">
        <v>268</v>
      </c>
      <c r="D80" s="1" t="s">
        <v>1</v>
      </c>
      <c r="E80" s="44">
        <v>20</v>
      </c>
      <c r="F80" s="8"/>
      <c r="G80" s="22"/>
      <c r="I80" s="7"/>
    </row>
    <row r="81" spans="1:9" ht="24.75" customHeight="1">
      <c r="A81" s="21">
        <f t="shared" si="1"/>
        <v>60</v>
      </c>
      <c r="B81" s="6" t="s">
        <v>220</v>
      </c>
      <c r="C81" s="3" t="s">
        <v>57</v>
      </c>
      <c r="D81" s="1" t="s">
        <v>1</v>
      </c>
      <c r="E81" s="44">
        <v>615</v>
      </c>
      <c r="F81" s="8"/>
      <c r="G81" s="22"/>
      <c r="I81" s="7"/>
    </row>
    <row r="82" spans="1:9" ht="24.75" customHeight="1">
      <c r="A82" s="21">
        <f t="shared" si="1"/>
        <v>61</v>
      </c>
      <c r="B82" s="6" t="s">
        <v>23</v>
      </c>
      <c r="C82" s="3" t="s">
        <v>73</v>
      </c>
      <c r="D82" s="1" t="s">
        <v>1</v>
      </c>
      <c r="E82" s="44">
        <f>E81</f>
        <v>615</v>
      </c>
      <c r="F82" s="8"/>
      <c r="G82" s="22"/>
      <c r="I82" s="7"/>
    </row>
    <row r="83" spans="1:9" ht="15" customHeight="1">
      <c r="A83" s="21">
        <f t="shared" si="1"/>
        <v>62</v>
      </c>
      <c r="B83" s="6" t="s">
        <v>17</v>
      </c>
      <c r="C83" s="3" t="s">
        <v>50</v>
      </c>
      <c r="D83" s="1" t="s">
        <v>1</v>
      </c>
      <c r="E83" s="44">
        <f>E82</f>
        <v>615</v>
      </c>
      <c r="F83" s="8"/>
      <c r="G83" s="22"/>
      <c r="I83" s="7"/>
    </row>
    <row r="84" spans="1:9" ht="15" customHeight="1">
      <c r="A84" s="21">
        <f t="shared" si="1"/>
        <v>63</v>
      </c>
      <c r="B84" s="6" t="s">
        <v>17</v>
      </c>
      <c r="C84" s="3" t="s">
        <v>51</v>
      </c>
      <c r="D84" s="1" t="s">
        <v>1</v>
      </c>
      <c r="E84" s="44">
        <f>E81</f>
        <v>615</v>
      </c>
      <c r="F84" s="8"/>
      <c r="G84" s="22"/>
      <c r="I84" s="7"/>
    </row>
    <row r="85" spans="1:9" ht="24" customHeight="1">
      <c r="A85" s="21">
        <f t="shared" si="1"/>
        <v>64</v>
      </c>
      <c r="B85" s="6" t="s">
        <v>24</v>
      </c>
      <c r="C85" s="3" t="s">
        <v>223</v>
      </c>
      <c r="D85" s="1" t="s">
        <v>1</v>
      </c>
      <c r="E85" s="44">
        <f>E81</f>
        <v>615</v>
      </c>
      <c r="F85" s="8"/>
      <c r="G85" s="22"/>
      <c r="I85" s="7"/>
    </row>
    <row r="86" spans="1:9" ht="15" customHeight="1">
      <c r="A86" s="78" t="s">
        <v>74</v>
      </c>
      <c r="B86" s="79"/>
      <c r="C86" s="80"/>
      <c r="D86" s="81"/>
      <c r="E86" s="82"/>
      <c r="F86" s="83"/>
      <c r="G86" s="35"/>
      <c r="I86" s="7"/>
    </row>
    <row r="87" spans="1:9" ht="24" customHeight="1">
      <c r="A87" s="21">
        <f>A85+1</f>
        <v>65</v>
      </c>
      <c r="B87" s="6" t="s">
        <v>6</v>
      </c>
      <c r="C87" s="3" t="s">
        <v>268</v>
      </c>
      <c r="D87" s="1" t="s">
        <v>1</v>
      </c>
      <c r="E87" s="44">
        <v>496</v>
      </c>
      <c r="F87" s="8"/>
      <c r="G87" s="22"/>
      <c r="I87" s="7"/>
    </row>
    <row r="88" spans="1:9" ht="24" customHeight="1">
      <c r="A88" s="21">
        <f>A87+1</f>
        <v>66</v>
      </c>
      <c r="B88" s="6" t="s">
        <v>220</v>
      </c>
      <c r="C88" s="3" t="s">
        <v>57</v>
      </c>
      <c r="D88" s="1" t="s">
        <v>1</v>
      </c>
      <c r="E88" s="44">
        <v>2132</v>
      </c>
      <c r="F88" s="8"/>
      <c r="G88" s="22"/>
      <c r="I88" s="7"/>
    </row>
    <row r="89" spans="1:9" ht="24" customHeight="1">
      <c r="A89" s="21">
        <f>A88+1</f>
        <v>67</v>
      </c>
      <c r="B89" s="6" t="s">
        <v>23</v>
      </c>
      <c r="C89" s="3" t="s">
        <v>73</v>
      </c>
      <c r="D89" s="1" t="s">
        <v>1</v>
      </c>
      <c r="E89" s="44">
        <f>E88</f>
        <v>2132</v>
      </c>
      <c r="F89" s="8"/>
      <c r="G89" s="22"/>
      <c r="I89" s="7"/>
    </row>
    <row r="90" spans="1:9" ht="15" customHeight="1">
      <c r="A90" s="21">
        <f>A89+1</f>
        <v>68</v>
      </c>
      <c r="B90" s="6" t="s">
        <v>17</v>
      </c>
      <c r="C90" s="3" t="s">
        <v>50</v>
      </c>
      <c r="D90" s="1" t="s">
        <v>1</v>
      </c>
      <c r="E90" s="44">
        <f>E88</f>
        <v>2132</v>
      </c>
      <c r="F90" s="8"/>
      <c r="G90" s="22"/>
      <c r="I90" s="7"/>
    </row>
    <row r="91" spans="1:9" ht="15" customHeight="1">
      <c r="A91" s="21">
        <f>A90+1</f>
        <v>69</v>
      </c>
      <c r="B91" s="6" t="s">
        <v>17</v>
      </c>
      <c r="C91" s="3" t="s">
        <v>51</v>
      </c>
      <c r="D91" s="1" t="s">
        <v>1</v>
      </c>
      <c r="E91" s="44">
        <f>E88</f>
        <v>2132</v>
      </c>
      <c r="F91" s="8"/>
      <c r="G91" s="22"/>
      <c r="I91" s="7"/>
    </row>
    <row r="92" spans="1:9" ht="24" customHeight="1">
      <c r="A92" s="21">
        <f>A91+1</f>
        <v>70</v>
      </c>
      <c r="B92" s="6" t="s">
        <v>24</v>
      </c>
      <c r="C92" s="3" t="s">
        <v>223</v>
      </c>
      <c r="D92" s="1" t="s">
        <v>1</v>
      </c>
      <c r="E92" s="44">
        <f>E88</f>
        <v>2132</v>
      </c>
      <c r="F92" s="8"/>
      <c r="G92" s="22"/>
      <c r="I92" s="7"/>
    </row>
    <row r="93" spans="1:9" ht="15" customHeight="1">
      <c r="A93" s="78" t="s">
        <v>75</v>
      </c>
      <c r="B93" s="79"/>
      <c r="C93" s="80"/>
      <c r="D93" s="81"/>
      <c r="E93" s="82"/>
      <c r="F93" s="83"/>
      <c r="G93" s="35"/>
      <c r="I93" s="7"/>
    </row>
    <row r="94" spans="1:9" ht="24" customHeight="1">
      <c r="A94" s="21">
        <f>A92+1</f>
        <v>71</v>
      </c>
      <c r="B94" s="6" t="s">
        <v>6</v>
      </c>
      <c r="C94" s="3" t="s">
        <v>268</v>
      </c>
      <c r="D94" s="1" t="s">
        <v>1</v>
      </c>
      <c r="E94" s="44">
        <v>115</v>
      </c>
      <c r="F94" s="8"/>
      <c r="G94" s="22"/>
      <c r="I94" s="7"/>
    </row>
    <row r="95" spans="1:9" ht="24" customHeight="1">
      <c r="A95" s="21">
        <f>A94+1</f>
        <v>72</v>
      </c>
      <c r="B95" s="6" t="s">
        <v>220</v>
      </c>
      <c r="C95" s="3" t="s">
        <v>57</v>
      </c>
      <c r="D95" s="1" t="s">
        <v>1</v>
      </c>
      <c r="E95" s="44">
        <v>2151</v>
      </c>
      <c r="F95" s="8"/>
      <c r="G95" s="22"/>
      <c r="I95" s="7"/>
    </row>
    <row r="96" spans="1:9" ht="24" customHeight="1">
      <c r="A96" s="21">
        <f>A95+1</f>
        <v>73</v>
      </c>
      <c r="B96" s="6" t="s">
        <v>8</v>
      </c>
      <c r="C96" s="3" t="s">
        <v>226</v>
      </c>
      <c r="D96" s="1" t="s">
        <v>1</v>
      </c>
      <c r="E96" s="44">
        <f>E95</f>
        <v>2151</v>
      </c>
      <c r="F96" s="8"/>
      <c r="G96" s="22"/>
      <c r="I96" s="7"/>
    </row>
    <row r="97" spans="1:9" ht="24" customHeight="1">
      <c r="A97" s="21">
        <f>A96+1</f>
        <v>74</v>
      </c>
      <c r="B97" s="6" t="s">
        <v>227</v>
      </c>
      <c r="C97" s="3" t="s">
        <v>76</v>
      </c>
      <c r="D97" s="1" t="s">
        <v>1</v>
      </c>
      <c r="E97" s="44">
        <v>138</v>
      </c>
      <c r="F97" s="8"/>
      <c r="G97" s="22"/>
      <c r="I97" s="7"/>
    </row>
    <row r="98" spans="1:9" ht="24" customHeight="1">
      <c r="A98" s="21">
        <f>A97+1</f>
        <v>75</v>
      </c>
      <c r="B98" s="6" t="s">
        <v>225</v>
      </c>
      <c r="C98" s="3" t="s">
        <v>77</v>
      </c>
      <c r="D98" s="1" t="s">
        <v>1</v>
      </c>
      <c r="E98" s="44">
        <v>32</v>
      </c>
      <c r="F98" s="8"/>
      <c r="G98" s="22"/>
      <c r="I98" s="7"/>
    </row>
    <row r="99" spans="1:9" ht="24" customHeight="1">
      <c r="A99" s="21">
        <f>A98+1</f>
        <v>76</v>
      </c>
      <c r="B99" s="6" t="s">
        <v>228</v>
      </c>
      <c r="C99" s="3" t="s">
        <v>78</v>
      </c>
      <c r="D99" s="1" t="s">
        <v>1</v>
      </c>
      <c r="E99" s="44">
        <v>148</v>
      </c>
      <c r="F99" s="8"/>
      <c r="G99" s="22"/>
      <c r="I99" s="7"/>
    </row>
    <row r="100" spans="1:9" ht="15" customHeight="1">
      <c r="A100" s="67" t="s">
        <v>79</v>
      </c>
      <c r="B100" s="68"/>
      <c r="C100" s="69"/>
      <c r="D100" s="70"/>
      <c r="E100" s="71"/>
      <c r="F100" s="72"/>
      <c r="G100" s="14"/>
      <c r="I100" s="7"/>
    </row>
    <row r="101" spans="1:9" ht="24" customHeight="1">
      <c r="A101" s="21">
        <f>A99+1</f>
        <v>77</v>
      </c>
      <c r="B101" s="6" t="s">
        <v>14</v>
      </c>
      <c r="C101" s="3" t="s">
        <v>80</v>
      </c>
      <c r="D101" s="1" t="s">
        <v>2</v>
      </c>
      <c r="E101" s="44">
        <v>38</v>
      </c>
      <c r="F101" s="8"/>
      <c r="G101" s="22"/>
      <c r="I101" s="7"/>
    </row>
    <row r="102" spans="1:9" ht="24" customHeight="1">
      <c r="A102" s="21">
        <f>A101+1</f>
        <v>78</v>
      </c>
      <c r="B102" s="6" t="s">
        <v>14</v>
      </c>
      <c r="C102" s="3" t="s">
        <v>81</v>
      </c>
      <c r="D102" s="1" t="s">
        <v>2</v>
      </c>
      <c r="E102" s="44">
        <v>39</v>
      </c>
      <c r="F102" s="8"/>
      <c r="G102" s="22"/>
      <c r="I102" s="7"/>
    </row>
    <row r="103" spans="1:9" ht="24" customHeight="1">
      <c r="A103" s="21">
        <f aca="true" t="shared" si="2" ref="A103:A111">A102+1</f>
        <v>79</v>
      </c>
      <c r="B103" s="6" t="s">
        <v>14</v>
      </c>
      <c r="C103" s="3" t="s">
        <v>82</v>
      </c>
      <c r="D103" s="1" t="s">
        <v>2</v>
      </c>
      <c r="E103" s="44">
        <v>113</v>
      </c>
      <c r="F103" s="8"/>
      <c r="G103" s="22"/>
      <c r="I103" s="7"/>
    </row>
    <row r="104" spans="1:9" ht="24" customHeight="1">
      <c r="A104" s="21">
        <f t="shared" si="2"/>
        <v>80</v>
      </c>
      <c r="B104" s="6" t="s">
        <v>14</v>
      </c>
      <c r="C104" s="3" t="s">
        <v>15</v>
      </c>
      <c r="D104" s="1" t="s">
        <v>2</v>
      </c>
      <c r="E104" s="44">
        <v>8</v>
      </c>
      <c r="F104" s="8"/>
      <c r="G104" s="22"/>
      <c r="I104" s="7"/>
    </row>
    <row r="105" spans="1:9" ht="24" customHeight="1">
      <c r="A105" s="21">
        <f t="shared" si="2"/>
        <v>81</v>
      </c>
      <c r="B105" s="6" t="s">
        <v>230</v>
      </c>
      <c r="C105" s="3" t="s">
        <v>83</v>
      </c>
      <c r="D105" s="1" t="s">
        <v>2</v>
      </c>
      <c r="E105" s="44">
        <v>22</v>
      </c>
      <c r="F105" s="8"/>
      <c r="G105" s="22"/>
      <c r="I105" s="7"/>
    </row>
    <row r="106" spans="1:9" ht="24" customHeight="1">
      <c r="A106" s="21">
        <f t="shared" si="2"/>
        <v>82</v>
      </c>
      <c r="B106" s="6" t="s">
        <v>230</v>
      </c>
      <c r="C106" s="3" t="s">
        <v>84</v>
      </c>
      <c r="D106" s="1" t="s">
        <v>2</v>
      </c>
      <c r="E106" s="44">
        <v>1991</v>
      </c>
      <c r="F106" s="8"/>
      <c r="G106" s="22"/>
      <c r="I106" s="7"/>
    </row>
    <row r="107" spans="1:9" ht="24" customHeight="1">
      <c r="A107" s="21">
        <f t="shared" si="2"/>
        <v>83</v>
      </c>
      <c r="B107" s="6" t="s">
        <v>230</v>
      </c>
      <c r="C107" s="3" t="s">
        <v>245</v>
      </c>
      <c r="D107" s="1" t="s">
        <v>2</v>
      </c>
      <c r="E107" s="44">
        <v>59</v>
      </c>
      <c r="F107" s="8"/>
      <c r="G107" s="22"/>
      <c r="I107" s="7"/>
    </row>
    <row r="108" spans="1:9" ht="24" customHeight="1">
      <c r="A108" s="21">
        <f t="shared" si="2"/>
        <v>84</v>
      </c>
      <c r="B108" s="6" t="s">
        <v>230</v>
      </c>
      <c r="C108" s="3" t="s">
        <v>85</v>
      </c>
      <c r="D108" s="1" t="s">
        <v>2</v>
      </c>
      <c r="E108" s="44">
        <v>207</v>
      </c>
      <c r="F108" s="8"/>
      <c r="G108" s="22"/>
      <c r="I108" s="7"/>
    </row>
    <row r="109" spans="1:9" ht="24" customHeight="1">
      <c r="A109" s="21">
        <f t="shared" si="2"/>
        <v>85</v>
      </c>
      <c r="B109" s="6" t="s">
        <v>230</v>
      </c>
      <c r="C109" s="3" t="s">
        <v>86</v>
      </c>
      <c r="D109" s="1" t="s">
        <v>2</v>
      </c>
      <c r="E109" s="44">
        <v>525</v>
      </c>
      <c r="F109" s="8"/>
      <c r="G109" s="22"/>
      <c r="I109" s="7"/>
    </row>
    <row r="110" spans="1:9" ht="24" customHeight="1">
      <c r="A110" s="21">
        <f t="shared" si="2"/>
        <v>86</v>
      </c>
      <c r="B110" s="6" t="s">
        <v>230</v>
      </c>
      <c r="C110" s="3" t="s">
        <v>87</v>
      </c>
      <c r="D110" s="1" t="s">
        <v>2</v>
      </c>
      <c r="E110" s="44">
        <v>1913</v>
      </c>
      <c r="F110" s="8"/>
      <c r="G110" s="22"/>
      <c r="I110" s="7"/>
    </row>
    <row r="111" spans="1:9" ht="24" customHeight="1">
      <c r="A111" s="21">
        <f t="shared" si="2"/>
        <v>87</v>
      </c>
      <c r="B111" s="6" t="s">
        <v>9</v>
      </c>
      <c r="C111" s="3" t="s">
        <v>88</v>
      </c>
      <c r="D111" s="1" t="s">
        <v>2</v>
      </c>
      <c r="E111" s="44">
        <v>964</v>
      </c>
      <c r="F111" s="8"/>
      <c r="G111" s="22"/>
      <c r="I111" s="7"/>
    </row>
    <row r="112" spans="1:9" ht="15" customHeight="1">
      <c r="A112" s="67" t="s">
        <v>89</v>
      </c>
      <c r="B112" s="68"/>
      <c r="C112" s="69"/>
      <c r="D112" s="70"/>
      <c r="E112" s="71"/>
      <c r="F112" s="72"/>
      <c r="G112" s="14"/>
      <c r="I112" s="7"/>
    </row>
    <row r="113" spans="1:8" ht="15" customHeight="1">
      <c r="A113" s="21">
        <f>A111+1</f>
        <v>88</v>
      </c>
      <c r="B113" s="6" t="s">
        <v>231</v>
      </c>
      <c r="C113" s="3" t="s">
        <v>39</v>
      </c>
      <c r="D113" s="1" t="s">
        <v>4</v>
      </c>
      <c r="E113" s="44">
        <v>15</v>
      </c>
      <c r="F113" s="8"/>
      <c r="G113" s="22"/>
      <c r="H113" s="9"/>
    </row>
    <row r="114" spans="1:8" ht="15" customHeight="1">
      <c r="A114" s="21">
        <f>A113+1</f>
        <v>89</v>
      </c>
      <c r="B114" s="6" t="s">
        <v>231</v>
      </c>
      <c r="C114" s="3" t="s">
        <v>229</v>
      </c>
      <c r="D114" s="1" t="s">
        <v>4</v>
      </c>
      <c r="E114" s="44">
        <v>3</v>
      </c>
      <c r="F114" s="8"/>
      <c r="G114" s="22"/>
      <c r="H114" s="9"/>
    </row>
    <row r="115" spans="1:8" ht="36.75" customHeight="1">
      <c r="A115" s="21">
        <f>A114+1</f>
        <v>90</v>
      </c>
      <c r="B115" s="6" t="s">
        <v>231</v>
      </c>
      <c r="C115" s="3" t="s">
        <v>280</v>
      </c>
      <c r="D115" s="1" t="s">
        <v>281</v>
      </c>
      <c r="E115" s="44">
        <v>1</v>
      </c>
      <c r="F115" s="8"/>
      <c r="G115" s="22"/>
      <c r="H115" s="9"/>
    </row>
    <row r="116" spans="1:8" ht="15" customHeight="1">
      <c r="A116" s="67" t="s">
        <v>90</v>
      </c>
      <c r="B116" s="68"/>
      <c r="C116" s="69"/>
      <c r="D116" s="70"/>
      <c r="E116" s="71"/>
      <c r="F116" s="72"/>
      <c r="G116" s="14"/>
      <c r="H116" s="9"/>
    </row>
    <row r="117" spans="1:8" ht="15" customHeight="1">
      <c r="A117" s="78" t="s">
        <v>91</v>
      </c>
      <c r="B117" s="79"/>
      <c r="C117" s="80"/>
      <c r="D117" s="81"/>
      <c r="E117" s="82"/>
      <c r="F117" s="83"/>
      <c r="G117" s="35"/>
      <c r="H117" s="9"/>
    </row>
    <row r="118" spans="1:8" ht="15" customHeight="1">
      <c r="A118" s="21">
        <f>A115+1</f>
        <v>91</v>
      </c>
      <c r="B118" s="6" t="s">
        <v>232</v>
      </c>
      <c r="C118" s="3" t="s">
        <v>19</v>
      </c>
      <c r="D118" s="1" t="s">
        <v>1</v>
      </c>
      <c r="E118" s="44">
        <v>5</v>
      </c>
      <c r="F118" s="8"/>
      <c r="G118" s="22"/>
      <c r="H118" s="9"/>
    </row>
    <row r="119" spans="1:8" ht="36" customHeight="1">
      <c r="A119" s="21">
        <f aca="true" t="shared" si="3" ref="A119:A126">A118+1</f>
        <v>92</v>
      </c>
      <c r="B119" s="6" t="s">
        <v>232</v>
      </c>
      <c r="C119" s="3" t="s">
        <v>92</v>
      </c>
      <c r="D119" s="1" t="s">
        <v>1</v>
      </c>
      <c r="E119" s="44">
        <v>301</v>
      </c>
      <c r="F119" s="8"/>
      <c r="G119" s="22"/>
      <c r="H119" s="9"/>
    </row>
    <row r="120" spans="1:8" ht="24.75" customHeight="1">
      <c r="A120" s="21">
        <f t="shared" si="3"/>
        <v>93</v>
      </c>
      <c r="B120" s="6" t="s">
        <v>232</v>
      </c>
      <c r="C120" s="3" t="s">
        <v>282</v>
      </c>
      <c r="D120" s="1" t="s">
        <v>1</v>
      </c>
      <c r="E120" s="44">
        <v>36</v>
      </c>
      <c r="F120" s="8"/>
      <c r="G120" s="22"/>
      <c r="H120" s="9"/>
    </row>
    <row r="121" spans="1:8" ht="15" customHeight="1">
      <c r="A121" s="78" t="s">
        <v>93</v>
      </c>
      <c r="B121" s="79"/>
      <c r="C121" s="80"/>
      <c r="D121" s="81"/>
      <c r="E121" s="82"/>
      <c r="F121" s="83"/>
      <c r="G121" s="35"/>
      <c r="H121" s="9"/>
    </row>
    <row r="122" spans="1:8" ht="15" customHeight="1">
      <c r="A122" s="21">
        <f>A120+1</f>
        <v>94</v>
      </c>
      <c r="B122" s="6" t="s">
        <v>233</v>
      </c>
      <c r="C122" s="3" t="s">
        <v>20</v>
      </c>
      <c r="D122" s="1" t="s">
        <v>4</v>
      </c>
      <c r="E122" s="44">
        <v>62</v>
      </c>
      <c r="F122" s="8"/>
      <c r="G122" s="22"/>
      <c r="H122" s="9"/>
    </row>
    <row r="123" spans="1:8" ht="24.75" customHeight="1">
      <c r="A123" s="21">
        <f t="shared" si="3"/>
        <v>95</v>
      </c>
      <c r="B123" s="6" t="s">
        <v>233</v>
      </c>
      <c r="C123" s="3" t="s">
        <v>12</v>
      </c>
      <c r="D123" s="1" t="s">
        <v>4</v>
      </c>
      <c r="E123" s="44">
        <v>6</v>
      </c>
      <c r="F123" s="8"/>
      <c r="G123" s="22"/>
      <c r="H123" s="9"/>
    </row>
    <row r="124" spans="1:8" ht="24.75" customHeight="1">
      <c r="A124" s="21">
        <f t="shared" si="3"/>
        <v>96</v>
      </c>
      <c r="B124" s="6" t="s">
        <v>233</v>
      </c>
      <c r="C124" s="3" t="s">
        <v>11</v>
      </c>
      <c r="D124" s="1" t="s">
        <v>4</v>
      </c>
      <c r="E124" s="44">
        <v>84</v>
      </c>
      <c r="F124" s="8"/>
      <c r="G124" s="22"/>
      <c r="H124" s="9"/>
    </row>
    <row r="125" spans="1:8" ht="15" customHeight="1">
      <c r="A125" s="21">
        <f t="shared" si="3"/>
        <v>97</v>
      </c>
      <c r="B125" s="6" t="s">
        <v>13</v>
      </c>
      <c r="C125" s="3" t="s">
        <v>234</v>
      </c>
      <c r="D125" s="1" t="s">
        <v>4</v>
      </c>
      <c r="E125" s="44">
        <v>1</v>
      </c>
      <c r="F125" s="8"/>
      <c r="G125" s="22"/>
      <c r="H125" s="9"/>
    </row>
    <row r="126" spans="1:7" ht="15" customHeight="1">
      <c r="A126" s="21">
        <f t="shared" si="3"/>
        <v>98</v>
      </c>
      <c r="B126" s="6" t="s">
        <v>13</v>
      </c>
      <c r="C126" s="3" t="s">
        <v>235</v>
      </c>
      <c r="D126" s="1" t="s">
        <v>2</v>
      </c>
      <c r="E126" s="44">
        <v>280</v>
      </c>
      <c r="F126" s="8"/>
      <c r="G126" s="22"/>
    </row>
    <row r="127" spans="1:8" ht="15" customHeight="1">
      <c r="A127" s="67" t="s">
        <v>40</v>
      </c>
      <c r="B127" s="68"/>
      <c r="C127" s="69"/>
      <c r="D127" s="70"/>
      <c r="E127" s="71"/>
      <c r="F127" s="72"/>
      <c r="G127" s="14"/>
      <c r="H127" s="9"/>
    </row>
    <row r="128" spans="1:8" ht="15" customHeight="1">
      <c r="A128" s="23">
        <f>A126+1</f>
        <v>99</v>
      </c>
      <c r="B128" s="16" t="s">
        <v>10</v>
      </c>
      <c r="C128" s="17" t="s">
        <v>94</v>
      </c>
      <c r="D128" s="18" t="s">
        <v>4</v>
      </c>
      <c r="E128" s="44">
        <v>5</v>
      </c>
      <c r="F128" s="19"/>
      <c r="G128" s="24"/>
      <c r="H128" s="9"/>
    </row>
    <row r="129" spans="1:8" ht="24" customHeight="1">
      <c r="A129" s="23">
        <f>A128+1</f>
        <v>100</v>
      </c>
      <c r="B129" s="16" t="s">
        <v>10</v>
      </c>
      <c r="C129" s="17" t="s">
        <v>236</v>
      </c>
      <c r="D129" s="18" t="s">
        <v>4</v>
      </c>
      <c r="E129" s="44">
        <v>7</v>
      </c>
      <c r="F129" s="19"/>
      <c r="G129" s="24"/>
      <c r="H129" s="9"/>
    </row>
    <row r="130" spans="1:8" ht="15" customHeight="1">
      <c r="A130" s="73" t="s">
        <v>342</v>
      </c>
      <c r="B130" s="74"/>
      <c r="C130" s="74"/>
      <c r="D130" s="75"/>
      <c r="E130" s="76"/>
      <c r="F130" s="77"/>
      <c r="G130" s="25"/>
      <c r="H130" s="9"/>
    </row>
    <row r="131" spans="1:8" ht="24" customHeight="1">
      <c r="A131" s="21">
        <f>A129+1</f>
        <v>101</v>
      </c>
      <c r="B131" s="6" t="s">
        <v>237</v>
      </c>
      <c r="C131" s="3" t="s">
        <v>283</v>
      </c>
      <c r="D131" s="1" t="s">
        <v>3</v>
      </c>
      <c r="E131" s="44">
        <v>582.45</v>
      </c>
      <c r="F131" s="8"/>
      <c r="G131" s="22"/>
      <c r="H131" s="9"/>
    </row>
    <row r="132" spans="1:8" ht="38.25" customHeight="1">
      <c r="A132" s="21">
        <f aca="true" t="shared" si="4" ref="A132:A138">A131+1</f>
        <v>102</v>
      </c>
      <c r="B132" s="6" t="s">
        <v>238</v>
      </c>
      <c r="C132" s="3" t="s">
        <v>284</v>
      </c>
      <c r="D132" s="1" t="s">
        <v>1</v>
      </c>
      <c r="E132" s="44">
        <v>262.1</v>
      </c>
      <c r="F132" s="8"/>
      <c r="G132" s="22"/>
      <c r="H132" s="9"/>
    </row>
    <row r="133" spans="1:8" ht="24" customHeight="1">
      <c r="A133" s="21">
        <f t="shared" si="4"/>
        <v>103</v>
      </c>
      <c r="B133" s="6" t="s">
        <v>239</v>
      </c>
      <c r="C133" s="3" t="s">
        <v>214</v>
      </c>
      <c r="D133" s="1" t="s">
        <v>3</v>
      </c>
      <c r="E133" s="44">
        <v>45</v>
      </c>
      <c r="F133" s="8"/>
      <c r="G133" s="22"/>
      <c r="H133" s="9"/>
    </row>
    <row r="134" spans="1:8" ht="15" customHeight="1">
      <c r="A134" s="21">
        <f t="shared" si="4"/>
        <v>104</v>
      </c>
      <c r="B134" s="6" t="s">
        <v>239</v>
      </c>
      <c r="C134" s="3" t="s">
        <v>215</v>
      </c>
      <c r="D134" s="1" t="s">
        <v>1</v>
      </c>
      <c r="E134" s="44">
        <v>250</v>
      </c>
      <c r="F134" s="8"/>
      <c r="G134" s="22"/>
      <c r="H134" s="9"/>
    </row>
    <row r="135" spans="1:8" ht="15" customHeight="1">
      <c r="A135" s="21">
        <f t="shared" si="4"/>
        <v>105</v>
      </c>
      <c r="B135" s="6" t="s">
        <v>239</v>
      </c>
      <c r="C135" s="3" t="s">
        <v>216</v>
      </c>
      <c r="D135" s="1" t="s">
        <v>1</v>
      </c>
      <c r="E135" s="44">
        <v>250</v>
      </c>
      <c r="F135" s="8"/>
      <c r="G135" s="22"/>
      <c r="H135" s="9"/>
    </row>
    <row r="136" spans="1:8" ht="15" customHeight="1">
      <c r="A136" s="21">
        <f t="shared" si="4"/>
        <v>106</v>
      </c>
      <c r="B136" s="6" t="s">
        <v>240</v>
      </c>
      <c r="C136" s="3" t="s">
        <v>217</v>
      </c>
      <c r="D136" s="1" t="s">
        <v>2</v>
      </c>
      <c r="E136" s="44">
        <v>29.7</v>
      </c>
      <c r="F136" s="8"/>
      <c r="G136" s="22"/>
      <c r="H136" s="9"/>
    </row>
    <row r="137" spans="1:8" ht="24" customHeight="1">
      <c r="A137" s="21">
        <f t="shared" si="4"/>
        <v>107</v>
      </c>
      <c r="B137" s="6" t="s">
        <v>238</v>
      </c>
      <c r="C137" s="3" t="s">
        <v>285</v>
      </c>
      <c r="D137" s="1" t="s">
        <v>1</v>
      </c>
      <c r="E137" s="44">
        <v>30</v>
      </c>
      <c r="F137" s="8"/>
      <c r="G137" s="22"/>
      <c r="H137" s="9"/>
    </row>
    <row r="138" spans="1:8" ht="24" customHeight="1">
      <c r="A138" s="21">
        <f t="shared" si="4"/>
        <v>108</v>
      </c>
      <c r="B138" s="6" t="s">
        <v>238</v>
      </c>
      <c r="C138" s="3" t="s">
        <v>218</v>
      </c>
      <c r="D138" s="1" t="s">
        <v>1</v>
      </c>
      <c r="E138" s="44">
        <v>20</v>
      </c>
      <c r="F138" s="8"/>
      <c r="G138" s="22"/>
      <c r="H138" s="9"/>
    </row>
    <row r="139" spans="1:8" ht="15" customHeight="1">
      <c r="A139" s="73" t="s">
        <v>434</v>
      </c>
      <c r="B139" s="74"/>
      <c r="C139" s="74"/>
      <c r="D139" s="75"/>
      <c r="E139" s="76"/>
      <c r="F139" s="77"/>
      <c r="G139" s="25"/>
      <c r="H139" s="9"/>
    </row>
    <row r="140" spans="1:7" ht="15">
      <c r="A140" s="100" t="s">
        <v>128</v>
      </c>
      <c r="B140" s="101"/>
      <c r="C140" s="102"/>
      <c r="D140" s="70"/>
      <c r="E140" s="71"/>
      <c r="F140" s="72"/>
      <c r="G140" s="36"/>
    </row>
    <row r="141" spans="1:7" ht="96">
      <c r="A141" s="23">
        <f>A138+1</f>
        <v>109</v>
      </c>
      <c r="B141" s="16" t="s">
        <v>241</v>
      </c>
      <c r="C141" s="3" t="s">
        <v>522</v>
      </c>
      <c r="D141" s="30" t="s">
        <v>2</v>
      </c>
      <c r="E141" s="44">
        <v>582.6</v>
      </c>
      <c r="F141" s="57"/>
      <c r="G141" s="58"/>
    </row>
    <row r="142" spans="1:7" ht="96">
      <c r="A142" s="23">
        <f aca="true" t="shared" si="5" ref="A142:A164">A141+1</f>
        <v>110</v>
      </c>
      <c r="B142" s="16" t="s">
        <v>241</v>
      </c>
      <c r="C142" s="3" t="s">
        <v>523</v>
      </c>
      <c r="D142" s="30" t="s">
        <v>2</v>
      </c>
      <c r="E142" s="44">
        <v>40.1</v>
      </c>
      <c r="F142" s="57"/>
      <c r="G142" s="58"/>
    </row>
    <row r="143" spans="1:7" ht="96">
      <c r="A143" s="23">
        <f t="shared" si="5"/>
        <v>111</v>
      </c>
      <c r="B143" s="16" t="s">
        <v>241</v>
      </c>
      <c r="C143" s="3" t="s">
        <v>524</v>
      </c>
      <c r="D143" s="30" t="s">
        <v>2</v>
      </c>
      <c r="E143" s="44">
        <v>767.9</v>
      </c>
      <c r="F143" s="57"/>
      <c r="G143" s="58"/>
    </row>
    <row r="144" spans="1:7" ht="96">
      <c r="A144" s="23">
        <f t="shared" si="5"/>
        <v>112</v>
      </c>
      <c r="B144" s="16" t="s">
        <v>241</v>
      </c>
      <c r="C144" s="3" t="s">
        <v>525</v>
      </c>
      <c r="D144" s="30" t="s">
        <v>2</v>
      </c>
      <c r="E144" s="44">
        <v>136.6</v>
      </c>
      <c r="F144" s="57"/>
      <c r="G144" s="58"/>
    </row>
    <row r="145" spans="1:7" ht="24">
      <c r="A145" s="23">
        <f t="shared" si="5"/>
        <v>113</v>
      </c>
      <c r="B145" s="16" t="s">
        <v>241</v>
      </c>
      <c r="C145" s="3" t="s">
        <v>95</v>
      </c>
      <c r="D145" s="30" t="s">
        <v>4</v>
      </c>
      <c r="E145" s="44">
        <v>4</v>
      </c>
      <c r="F145" s="57"/>
      <c r="G145" s="58"/>
    </row>
    <row r="146" spans="1:7" ht="24">
      <c r="A146" s="23">
        <f t="shared" si="5"/>
        <v>114</v>
      </c>
      <c r="B146" s="16" t="s">
        <v>241</v>
      </c>
      <c r="C146" s="3" t="s">
        <v>96</v>
      </c>
      <c r="D146" s="30" t="s">
        <v>4</v>
      </c>
      <c r="E146" s="44">
        <v>5</v>
      </c>
      <c r="F146" s="57"/>
      <c r="G146" s="58"/>
    </row>
    <row r="147" spans="1:7" ht="24">
      <c r="A147" s="23">
        <f t="shared" si="5"/>
        <v>115</v>
      </c>
      <c r="B147" s="16" t="s">
        <v>241</v>
      </c>
      <c r="C147" s="3" t="s">
        <v>97</v>
      </c>
      <c r="D147" s="30" t="s">
        <v>4</v>
      </c>
      <c r="E147" s="44">
        <v>5</v>
      </c>
      <c r="F147" s="57"/>
      <c r="G147" s="58"/>
    </row>
    <row r="148" spans="1:7" ht="24">
      <c r="A148" s="23">
        <f t="shared" si="5"/>
        <v>116</v>
      </c>
      <c r="B148" s="16" t="s">
        <v>241</v>
      </c>
      <c r="C148" s="3" t="s">
        <v>526</v>
      </c>
      <c r="D148" s="30" t="s">
        <v>4</v>
      </c>
      <c r="E148" s="44">
        <f>17+12+6</f>
        <v>35</v>
      </c>
      <c r="F148" s="57"/>
      <c r="G148" s="58"/>
    </row>
    <row r="149" spans="1:7" ht="60">
      <c r="A149" s="23">
        <f t="shared" si="5"/>
        <v>117</v>
      </c>
      <c r="B149" s="16" t="s">
        <v>241</v>
      </c>
      <c r="C149" s="3" t="s">
        <v>527</v>
      </c>
      <c r="D149" s="30" t="s">
        <v>28</v>
      </c>
      <c r="E149" s="44">
        <v>41</v>
      </c>
      <c r="F149" s="57"/>
      <c r="G149" s="58"/>
    </row>
    <row r="150" spans="1:7" ht="60">
      <c r="A150" s="23">
        <f t="shared" si="5"/>
        <v>118</v>
      </c>
      <c r="B150" s="16" t="s">
        <v>241</v>
      </c>
      <c r="C150" s="3" t="s">
        <v>528</v>
      </c>
      <c r="D150" s="30" t="s">
        <v>28</v>
      </c>
      <c r="E150" s="44">
        <v>2</v>
      </c>
      <c r="F150" s="57"/>
      <c r="G150" s="58"/>
    </row>
    <row r="151" spans="1:7" ht="24">
      <c r="A151" s="23">
        <f t="shared" si="5"/>
        <v>119</v>
      </c>
      <c r="B151" s="16" t="s">
        <v>241</v>
      </c>
      <c r="C151" s="3" t="s">
        <v>98</v>
      </c>
      <c r="D151" s="30" t="s">
        <v>3</v>
      </c>
      <c r="E151" s="44">
        <v>224.326</v>
      </c>
      <c r="F151" s="57"/>
      <c r="G151" s="58"/>
    </row>
    <row r="152" spans="1:7" ht="36">
      <c r="A152" s="23">
        <f t="shared" si="5"/>
        <v>120</v>
      </c>
      <c r="B152" s="16" t="s">
        <v>241</v>
      </c>
      <c r="C152" s="3" t="s">
        <v>529</v>
      </c>
      <c r="D152" s="30" t="s">
        <v>25</v>
      </c>
      <c r="E152" s="44">
        <v>43</v>
      </c>
      <c r="F152" s="57"/>
      <c r="G152" s="58"/>
    </row>
    <row r="153" spans="1:7" ht="96">
      <c r="A153" s="23">
        <f t="shared" si="5"/>
        <v>121</v>
      </c>
      <c r="B153" s="16" t="s">
        <v>241</v>
      </c>
      <c r="C153" s="3" t="s">
        <v>530</v>
      </c>
      <c r="D153" s="30" t="s">
        <v>25</v>
      </c>
      <c r="E153" s="44">
        <v>87</v>
      </c>
      <c r="F153" s="57"/>
      <c r="G153" s="58"/>
    </row>
    <row r="154" spans="1:7" ht="24" customHeight="1">
      <c r="A154" s="23">
        <f t="shared" si="5"/>
        <v>122</v>
      </c>
      <c r="B154" s="16" t="s">
        <v>241</v>
      </c>
      <c r="C154" s="3" t="s">
        <v>531</v>
      </c>
      <c r="D154" s="30" t="s">
        <v>28</v>
      </c>
      <c r="E154" s="44">
        <v>3</v>
      </c>
      <c r="F154" s="57"/>
      <c r="G154" s="58"/>
    </row>
    <row r="155" spans="1:7" ht="132">
      <c r="A155" s="23">
        <f t="shared" si="5"/>
        <v>123</v>
      </c>
      <c r="B155" s="16" t="s">
        <v>241</v>
      </c>
      <c r="C155" s="3" t="s">
        <v>532</v>
      </c>
      <c r="D155" s="30" t="s">
        <v>28</v>
      </c>
      <c r="E155" s="44">
        <v>2</v>
      </c>
      <c r="F155" s="57"/>
      <c r="G155" s="58"/>
    </row>
    <row r="156" spans="1:7" ht="132">
      <c r="A156" s="23">
        <f t="shared" si="5"/>
        <v>124</v>
      </c>
      <c r="B156" s="16"/>
      <c r="C156" s="3" t="s">
        <v>533</v>
      </c>
      <c r="D156" s="30" t="s">
        <v>28</v>
      </c>
      <c r="E156" s="44">
        <v>1</v>
      </c>
      <c r="F156" s="57"/>
      <c r="G156" s="58"/>
    </row>
    <row r="157" spans="1:7" ht="96">
      <c r="A157" s="23">
        <f t="shared" si="5"/>
        <v>125</v>
      </c>
      <c r="B157" s="16" t="s">
        <v>241</v>
      </c>
      <c r="C157" s="3" t="s">
        <v>534</v>
      </c>
      <c r="D157" s="30" t="s">
        <v>28</v>
      </c>
      <c r="E157" s="44">
        <v>1</v>
      </c>
      <c r="F157" s="57"/>
      <c r="G157" s="58"/>
    </row>
    <row r="158" spans="1:7" ht="108">
      <c r="A158" s="23">
        <f t="shared" si="5"/>
        <v>126</v>
      </c>
      <c r="B158" s="16" t="s">
        <v>241</v>
      </c>
      <c r="C158" s="3" t="s">
        <v>535</v>
      </c>
      <c r="D158" s="30" t="s">
        <v>28</v>
      </c>
      <c r="E158" s="44">
        <v>1</v>
      </c>
      <c r="F158" s="57"/>
      <c r="G158" s="58"/>
    </row>
    <row r="159" spans="1:7" ht="24">
      <c r="A159" s="23">
        <f t="shared" si="5"/>
        <v>127</v>
      </c>
      <c r="B159" s="16" t="s">
        <v>241</v>
      </c>
      <c r="C159" s="3" t="s">
        <v>99</v>
      </c>
      <c r="D159" s="30" t="s">
        <v>2</v>
      </c>
      <c r="E159" s="44">
        <v>582.6</v>
      </c>
      <c r="F159" s="57"/>
      <c r="G159" s="58"/>
    </row>
    <row r="160" spans="1:7" ht="24">
      <c r="A160" s="23">
        <f t="shared" si="5"/>
        <v>128</v>
      </c>
      <c r="B160" s="16" t="s">
        <v>241</v>
      </c>
      <c r="C160" s="3" t="s">
        <v>100</v>
      </c>
      <c r="D160" s="30" t="s">
        <v>2</v>
      </c>
      <c r="E160" s="44">
        <v>40.1</v>
      </c>
      <c r="F160" s="57"/>
      <c r="G160" s="58"/>
    </row>
    <row r="161" spans="1:7" ht="24">
      <c r="A161" s="23">
        <f t="shared" si="5"/>
        <v>129</v>
      </c>
      <c r="B161" s="16" t="s">
        <v>241</v>
      </c>
      <c r="C161" s="3" t="s">
        <v>101</v>
      </c>
      <c r="D161" s="30" t="s">
        <v>2</v>
      </c>
      <c r="E161" s="44">
        <v>767.9</v>
      </c>
      <c r="F161" s="57"/>
      <c r="G161" s="58"/>
    </row>
    <row r="162" spans="1:7" ht="24">
      <c r="A162" s="23">
        <f t="shared" si="5"/>
        <v>130</v>
      </c>
      <c r="B162" s="16" t="s">
        <v>241</v>
      </c>
      <c r="C162" s="3" t="s">
        <v>102</v>
      </c>
      <c r="D162" s="30" t="s">
        <v>2</v>
      </c>
      <c r="E162" s="44">
        <v>136.6</v>
      </c>
      <c r="F162" s="57"/>
      <c r="G162" s="58"/>
    </row>
    <row r="163" spans="1:7" ht="24">
      <c r="A163" s="23">
        <f t="shared" si="5"/>
        <v>131</v>
      </c>
      <c r="B163" s="16" t="s">
        <v>241</v>
      </c>
      <c r="C163" s="3" t="s">
        <v>536</v>
      </c>
      <c r="D163" s="30" t="s">
        <v>28</v>
      </c>
      <c r="E163" s="44">
        <v>7</v>
      </c>
      <c r="F163" s="30"/>
      <c r="G163" s="30"/>
    </row>
    <row r="164" spans="1:7" ht="24" customHeight="1">
      <c r="A164" s="23">
        <f t="shared" si="5"/>
        <v>132</v>
      </c>
      <c r="B164" s="16" t="s">
        <v>241</v>
      </c>
      <c r="C164" s="3" t="s">
        <v>537</v>
      </c>
      <c r="D164" s="30" t="s">
        <v>28</v>
      </c>
      <c r="E164" s="44">
        <v>3</v>
      </c>
      <c r="F164" s="30"/>
      <c r="G164" s="30"/>
    </row>
    <row r="165" spans="1:7" ht="15">
      <c r="A165" s="100" t="s">
        <v>129</v>
      </c>
      <c r="B165" s="101"/>
      <c r="C165" s="102"/>
      <c r="D165" s="70"/>
      <c r="E165" s="71"/>
      <c r="F165" s="72"/>
      <c r="G165" s="36"/>
    </row>
    <row r="166" spans="1:7" ht="108">
      <c r="A166" s="23">
        <f>A164+1</f>
        <v>133</v>
      </c>
      <c r="B166" s="16" t="s">
        <v>241</v>
      </c>
      <c r="C166" s="3" t="s">
        <v>538</v>
      </c>
      <c r="D166" s="30" t="s">
        <v>2</v>
      </c>
      <c r="E166" s="44">
        <v>12.8</v>
      </c>
      <c r="F166" s="57"/>
      <c r="G166" s="58"/>
    </row>
    <row r="167" spans="1:7" ht="108">
      <c r="A167" s="23">
        <f aca="true" t="shared" si="6" ref="A167:A201">A166+1</f>
        <v>134</v>
      </c>
      <c r="B167" s="16" t="s">
        <v>241</v>
      </c>
      <c r="C167" s="3" t="s">
        <v>539</v>
      </c>
      <c r="D167" s="30" t="s">
        <v>2</v>
      </c>
      <c r="E167" s="44">
        <v>0.8</v>
      </c>
      <c r="F167" s="57"/>
      <c r="G167" s="58"/>
    </row>
    <row r="168" spans="1:7" ht="108">
      <c r="A168" s="23">
        <f t="shared" si="6"/>
        <v>135</v>
      </c>
      <c r="B168" s="16" t="s">
        <v>241</v>
      </c>
      <c r="C168" s="3" t="s">
        <v>540</v>
      </c>
      <c r="D168" s="30" t="s">
        <v>2</v>
      </c>
      <c r="E168" s="44">
        <v>250.85</v>
      </c>
      <c r="F168" s="57"/>
      <c r="G168" s="58"/>
    </row>
    <row r="169" spans="1:7" ht="108">
      <c r="A169" s="23">
        <f t="shared" si="6"/>
        <v>136</v>
      </c>
      <c r="B169" s="16" t="s">
        <v>241</v>
      </c>
      <c r="C169" s="3" t="s">
        <v>541</v>
      </c>
      <c r="D169" s="30" t="s">
        <v>2</v>
      </c>
      <c r="E169" s="44">
        <v>448.35</v>
      </c>
      <c r="F169" s="57"/>
      <c r="G169" s="58"/>
    </row>
    <row r="170" spans="1:7" ht="36">
      <c r="A170" s="23">
        <f t="shared" si="6"/>
        <v>137</v>
      </c>
      <c r="B170" s="16" t="s">
        <v>241</v>
      </c>
      <c r="C170" s="3" t="s">
        <v>103</v>
      </c>
      <c r="D170" s="30" t="s">
        <v>25</v>
      </c>
      <c r="E170" s="44">
        <v>4</v>
      </c>
      <c r="F170" s="57"/>
      <c r="G170" s="58"/>
    </row>
    <row r="171" spans="1:7" ht="36">
      <c r="A171" s="23">
        <f t="shared" si="6"/>
        <v>138</v>
      </c>
      <c r="B171" s="16" t="s">
        <v>241</v>
      </c>
      <c r="C171" s="3" t="s">
        <v>113</v>
      </c>
      <c r="D171" s="30" t="s">
        <v>25</v>
      </c>
      <c r="E171" s="44">
        <v>1</v>
      </c>
      <c r="F171" s="57"/>
      <c r="G171" s="58"/>
    </row>
    <row r="172" spans="1:7" ht="24">
      <c r="A172" s="23">
        <f t="shared" si="6"/>
        <v>139</v>
      </c>
      <c r="B172" s="16" t="s">
        <v>241</v>
      </c>
      <c r="C172" s="3" t="s">
        <v>104</v>
      </c>
      <c r="D172" s="30" t="s">
        <v>25</v>
      </c>
      <c r="E172" s="44">
        <v>1</v>
      </c>
      <c r="F172" s="57"/>
      <c r="G172" s="58"/>
    </row>
    <row r="173" spans="1:7" ht="36">
      <c r="A173" s="23">
        <f t="shared" si="6"/>
        <v>140</v>
      </c>
      <c r="B173" s="16" t="s">
        <v>241</v>
      </c>
      <c r="C173" s="3" t="s">
        <v>121</v>
      </c>
      <c r="D173" s="30" t="s">
        <v>25</v>
      </c>
      <c r="E173" s="44">
        <v>2</v>
      </c>
      <c r="F173" s="57"/>
      <c r="G173" s="58"/>
    </row>
    <row r="174" spans="1:7" ht="36">
      <c r="A174" s="23">
        <f t="shared" si="6"/>
        <v>141</v>
      </c>
      <c r="B174" s="16" t="s">
        <v>241</v>
      </c>
      <c r="C174" s="3" t="s">
        <v>542</v>
      </c>
      <c r="D174" s="30" t="s">
        <v>25</v>
      </c>
      <c r="E174" s="44">
        <f>6+11+10+2+6</f>
        <v>35</v>
      </c>
      <c r="F174" s="57"/>
      <c r="G174" s="58"/>
    </row>
    <row r="175" spans="1:7" ht="24">
      <c r="A175" s="23">
        <f t="shared" si="6"/>
        <v>142</v>
      </c>
      <c r="B175" s="16" t="s">
        <v>241</v>
      </c>
      <c r="C175" s="3" t="s">
        <v>105</v>
      </c>
      <c r="D175" s="30" t="s">
        <v>28</v>
      </c>
      <c r="E175" s="44">
        <v>18</v>
      </c>
      <c r="F175" s="57"/>
      <c r="G175" s="58"/>
    </row>
    <row r="176" spans="1:7" ht="24">
      <c r="A176" s="23">
        <f t="shared" si="6"/>
        <v>143</v>
      </c>
      <c r="B176" s="16" t="s">
        <v>241</v>
      </c>
      <c r="C176" s="3" t="s">
        <v>112</v>
      </c>
      <c r="D176" s="30" t="s">
        <v>28</v>
      </c>
      <c r="E176" s="44">
        <v>1</v>
      </c>
      <c r="F176" s="57"/>
      <c r="G176" s="58"/>
    </row>
    <row r="177" spans="1:7" ht="24">
      <c r="A177" s="23">
        <f t="shared" si="6"/>
        <v>144</v>
      </c>
      <c r="B177" s="16" t="s">
        <v>241</v>
      </c>
      <c r="C177" s="3" t="s">
        <v>109</v>
      </c>
      <c r="D177" s="30" t="s">
        <v>28</v>
      </c>
      <c r="E177" s="44">
        <v>1</v>
      </c>
      <c r="F177" s="57"/>
      <c r="G177" s="58"/>
    </row>
    <row r="178" spans="1:7" ht="24">
      <c r="A178" s="23">
        <f t="shared" si="6"/>
        <v>145</v>
      </c>
      <c r="B178" s="16" t="s">
        <v>241</v>
      </c>
      <c r="C178" s="3" t="s">
        <v>106</v>
      </c>
      <c r="D178" s="30" t="s">
        <v>25</v>
      </c>
      <c r="E178" s="44">
        <v>5</v>
      </c>
      <c r="F178" s="57"/>
      <c r="G178" s="58"/>
    </row>
    <row r="179" spans="1:7" ht="36" customHeight="1">
      <c r="A179" s="23">
        <f t="shared" si="6"/>
        <v>146</v>
      </c>
      <c r="B179" s="16" t="s">
        <v>241</v>
      </c>
      <c r="C179" s="3" t="s">
        <v>111</v>
      </c>
      <c r="D179" s="30" t="s">
        <v>25</v>
      </c>
      <c r="E179" s="44">
        <v>2</v>
      </c>
      <c r="F179" s="57"/>
      <c r="G179" s="58"/>
    </row>
    <row r="180" spans="1:7" ht="24">
      <c r="A180" s="23">
        <f t="shared" si="6"/>
        <v>147</v>
      </c>
      <c r="B180" s="16" t="s">
        <v>241</v>
      </c>
      <c r="C180" s="3" t="s">
        <v>108</v>
      </c>
      <c r="D180" s="30" t="s">
        <v>25</v>
      </c>
      <c r="E180" s="44">
        <v>4</v>
      </c>
      <c r="F180" s="57"/>
      <c r="G180" s="58"/>
    </row>
    <row r="181" spans="1:7" ht="36">
      <c r="A181" s="23">
        <f t="shared" si="6"/>
        <v>148</v>
      </c>
      <c r="B181" s="16" t="s">
        <v>241</v>
      </c>
      <c r="C181" s="3" t="s">
        <v>115</v>
      </c>
      <c r="D181" s="30" t="s">
        <v>25</v>
      </c>
      <c r="E181" s="44">
        <v>4</v>
      </c>
      <c r="F181" s="57"/>
      <c r="G181" s="58"/>
    </row>
    <row r="182" spans="1:7" ht="24">
      <c r="A182" s="23">
        <f t="shared" si="6"/>
        <v>149</v>
      </c>
      <c r="B182" s="16" t="s">
        <v>241</v>
      </c>
      <c r="C182" s="3" t="s">
        <v>107</v>
      </c>
      <c r="D182" s="30" t="s">
        <v>25</v>
      </c>
      <c r="E182" s="44">
        <v>1</v>
      </c>
      <c r="F182" s="57"/>
      <c r="G182" s="58"/>
    </row>
    <row r="183" spans="1:7" ht="24" customHeight="1">
      <c r="A183" s="23">
        <f t="shared" si="6"/>
        <v>150</v>
      </c>
      <c r="B183" s="16" t="s">
        <v>241</v>
      </c>
      <c r="C183" s="3" t="s">
        <v>116</v>
      </c>
      <c r="D183" s="30" t="s">
        <v>25</v>
      </c>
      <c r="E183" s="44">
        <v>1</v>
      </c>
      <c r="F183" s="57"/>
      <c r="G183" s="58"/>
    </row>
    <row r="184" spans="1:7" ht="24" customHeight="1">
      <c r="A184" s="23">
        <f t="shared" si="6"/>
        <v>151</v>
      </c>
      <c r="B184" s="16" t="s">
        <v>241</v>
      </c>
      <c r="C184" s="3" t="s">
        <v>110</v>
      </c>
      <c r="D184" s="30" t="s">
        <v>25</v>
      </c>
      <c r="E184" s="44">
        <v>6</v>
      </c>
      <c r="F184" s="57"/>
      <c r="G184" s="58"/>
    </row>
    <row r="185" spans="1:7" ht="36" customHeight="1">
      <c r="A185" s="23">
        <f t="shared" si="6"/>
        <v>152</v>
      </c>
      <c r="B185" s="16" t="s">
        <v>241</v>
      </c>
      <c r="C185" s="3" t="s">
        <v>117</v>
      </c>
      <c r="D185" s="30" t="s">
        <v>25</v>
      </c>
      <c r="E185" s="44">
        <v>1</v>
      </c>
      <c r="F185" s="57"/>
      <c r="G185" s="58"/>
    </row>
    <row r="186" spans="1:7" ht="24">
      <c r="A186" s="23">
        <f t="shared" si="6"/>
        <v>153</v>
      </c>
      <c r="B186" s="16" t="s">
        <v>241</v>
      </c>
      <c r="C186" s="3" t="s">
        <v>543</v>
      </c>
      <c r="D186" s="30" t="s">
        <v>28</v>
      </c>
      <c r="E186" s="44">
        <v>7</v>
      </c>
      <c r="F186" s="57"/>
      <c r="G186" s="58"/>
    </row>
    <row r="187" spans="1:7" ht="24">
      <c r="A187" s="23">
        <f t="shared" si="6"/>
        <v>154</v>
      </c>
      <c r="B187" s="16" t="s">
        <v>241</v>
      </c>
      <c r="C187" s="3" t="s">
        <v>114</v>
      </c>
      <c r="D187" s="30" t="s">
        <v>25</v>
      </c>
      <c r="E187" s="44">
        <v>3</v>
      </c>
      <c r="F187" s="57"/>
      <c r="G187" s="58"/>
    </row>
    <row r="188" spans="1:7" ht="24">
      <c r="A188" s="23">
        <f t="shared" si="6"/>
        <v>155</v>
      </c>
      <c r="B188" s="16" t="s">
        <v>241</v>
      </c>
      <c r="C188" s="3" t="s">
        <v>118</v>
      </c>
      <c r="D188" s="30" t="s">
        <v>25</v>
      </c>
      <c r="E188" s="44">
        <v>1</v>
      </c>
      <c r="F188" s="57"/>
      <c r="G188" s="58"/>
    </row>
    <row r="189" spans="1:7" ht="24">
      <c r="A189" s="23">
        <f t="shared" si="6"/>
        <v>156</v>
      </c>
      <c r="B189" s="16" t="s">
        <v>241</v>
      </c>
      <c r="C189" s="3" t="s">
        <v>119</v>
      </c>
      <c r="D189" s="30" t="s">
        <v>25</v>
      </c>
      <c r="E189" s="44">
        <v>2</v>
      </c>
      <c r="F189" s="57"/>
      <c r="G189" s="58"/>
    </row>
    <row r="190" spans="1:7" ht="24">
      <c r="A190" s="23">
        <f t="shared" si="6"/>
        <v>157</v>
      </c>
      <c r="B190" s="16" t="s">
        <v>241</v>
      </c>
      <c r="C190" s="3" t="s">
        <v>120</v>
      </c>
      <c r="D190" s="30" t="s">
        <v>25</v>
      </c>
      <c r="E190" s="44">
        <v>2</v>
      </c>
      <c r="F190" s="57"/>
      <c r="G190" s="58"/>
    </row>
    <row r="191" spans="1:7" ht="36" customHeight="1">
      <c r="A191" s="23">
        <f t="shared" si="6"/>
        <v>158</v>
      </c>
      <c r="B191" s="16" t="s">
        <v>241</v>
      </c>
      <c r="C191" s="3" t="s">
        <v>122</v>
      </c>
      <c r="D191" s="30" t="s">
        <v>1</v>
      </c>
      <c r="E191" s="44">
        <v>3.308</v>
      </c>
      <c r="F191" s="57"/>
      <c r="G191" s="58"/>
    </row>
    <row r="192" spans="1:7" ht="24">
      <c r="A192" s="23">
        <f t="shared" si="6"/>
        <v>159</v>
      </c>
      <c r="B192" s="16" t="s">
        <v>241</v>
      </c>
      <c r="C192" s="3" t="s">
        <v>123</v>
      </c>
      <c r="D192" s="30" t="s">
        <v>1</v>
      </c>
      <c r="E192" s="44">
        <v>3.5</v>
      </c>
      <c r="F192" s="57"/>
      <c r="G192" s="58"/>
    </row>
    <row r="193" spans="1:7" ht="24" customHeight="1">
      <c r="A193" s="23">
        <f t="shared" si="6"/>
        <v>160</v>
      </c>
      <c r="B193" s="16" t="s">
        <v>241</v>
      </c>
      <c r="C193" s="3" t="s">
        <v>124</v>
      </c>
      <c r="D193" s="30" t="s">
        <v>1</v>
      </c>
      <c r="E193" s="44">
        <v>5.04</v>
      </c>
      <c r="F193" s="57"/>
      <c r="G193" s="58"/>
    </row>
    <row r="194" spans="1:7" ht="36">
      <c r="A194" s="23">
        <f t="shared" si="6"/>
        <v>161</v>
      </c>
      <c r="B194" s="16" t="s">
        <v>241</v>
      </c>
      <c r="C194" s="3" t="s">
        <v>125</v>
      </c>
      <c r="D194" s="30" t="s">
        <v>3</v>
      </c>
      <c r="E194" s="44">
        <v>0.37</v>
      </c>
      <c r="F194" s="57"/>
      <c r="G194" s="58"/>
    </row>
    <row r="195" spans="1:7" ht="24">
      <c r="A195" s="23">
        <f t="shared" si="6"/>
        <v>162</v>
      </c>
      <c r="B195" s="16" t="s">
        <v>241</v>
      </c>
      <c r="C195" s="3" t="s">
        <v>126</v>
      </c>
      <c r="D195" s="30" t="s">
        <v>28</v>
      </c>
      <c r="E195" s="44">
        <v>34</v>
      </c>
      <c r="F195" s="57"/>
      <c r="G195" s="58"/>
    </row>
    <row r="196" spans="1:7" ht="24">
      <c r="A196" s="23">
        <f t="shared" si="6"/>
        <v>163</v>
      </c>
      <c r="B196" s="16" t="s">
        <v>241</v>
      </c>
      <c r="C196" s="3" t="s">
        <v>544</v>
      </c>
      <c r="D196" s="30" t="s">
        <v>2</v>
      </c>
      <c r="E196" s="44">
        <f>E197</f>
        <v>712.8</v>
      </c>
      <c r="F196" s="57"/>
      <c r="G196" s="58"/>
    </row>
    <row r="197" spans="1:7" ht="24">
      <c r="A197" s="23">
        <f t="shared" si="6"/>
        <v>164</v>
      </c>
      <c r="B197" s="16" t="s">
        <v>241</v>
      </c>
      <c r="C197" s="3" t="s">
        <v>545</v>
      </c>
      <c r="D197" s="30" t="s">
        <v>2</v>
      </c>
      <c r="E197" s="44">
        <f>E198</f>
        <v>712.8</v>
      </c>
      <c r="F197" s="57"/>
      <c r="G197" s="58"/>
    </row>
    <row r="198" spans="1:7" ht="24">
      <c r="A198" s="23">
        <f t="shared" si="6"/>
        <v>165</v>
      </c>
      <c r="B198" s="16" t="s">
        <v>241</v>
      </c>
      <c r="C198" s="3" t="s">
        <v>127</v>
      </c>
      <c r="D198" s="30" t="s">
        <v>2</v>
      </c>
      <c r="E198" s="44">
        <f>SUM(E166:E169)</f>
        <v>712.8</v>
      </c>
      <c r="F198" s="57"/>
      <c r="G198" s="58"/>
    </row>
    <row r="199" spans="1:7" ht="24">
      <c r="A199" s="23">
        <f t="shared" si="6"/>
        <v>166</v>
      </c>
      <c r="B199" s="16" t="s">
        <v>241</v>
      </c>
      <c r="C199" s="3" t="s">
        <v>26</v>
      </c>
      <c r="D199" s="30" t="s">
        <v>2</v>
      </c>
      <c r="E199" s="44">
        <f>E198</f>
        <v>712.8</v>
      </c>
      <c r="F199" s="57"/>
      <c r="G199" s="58"/>
    </row>
    <row r="200" spans="1:7" ht="24">
      <c r="A200" s="23">
        <f t="shared" si="6"/>
        <v>167</v>
      </c>
      <c r="B200" s="16" t="s">
        <v>241</v>
      </c>
      <c r="C200" s="62" t="s">
        <v>546</v>
      </c>
      <c r="D200" s="30" t="s">
        <v>28</v>
      </c>
      <c r="E200" s="44">
        <v>6</v>
      </c>
      <c r="F200" s="57"/>
      <c r="G200" s="59"/>
    </row>
    <row r="201" spans="1:7" ht="24">
      <c r="A201" s="23">
        <f t="shared" si="6"/>
        <v>168</v>
      </c>
      <c r="B201" s="16" t="s">
        <v>241</v>
      </c>
      <c r="C201" s="62" t="s">
        <v>547</v>
      </c>
      <c r="D201" s="60" t="s">
        <v>2</v>
      </c>
      <c r="E201" s="44">
        <v>1.5</v>
      </c>
      <c r="F201" s="61"/>
      <c r="G201" s="59"/>
    </row>
    <row r="202" spans="1:7" ht="15">
      <c r="A202" s="78" t="s">
        <v>130</v>
      </c>
      <c r="B202" s="79"/>
      <c r="C202" s="80"/>
      <c r="D202" s="81"/>
      <c r="E202" s="82"/>
      <c r="F202" s="83"/>
      <c r="G202" s="35"/>
    </row>
    <row r="203" spans="1:7" ht="36">
      <c r="A203" s="55">
        <f>A201+1</f>
        <v>169</v>
      </c>
      <c r="B203" s="56" t="s">
        <v>241</v>
      </c>
      <c r="C203" s="3" t="s">
        <v>548</v>
      </c>
      <c r="D203" s="30" t="s">
        <v>28</v>
      </c>
      <c r="E203" s="44">
        <v>1</v>
      </c>
      <c r="F203" s="57"/>
      <c r="G203" s="58"/>
    </row>
    <row r="204" spans="1:7" ht="24">
      <c r="A204" s="55">
        <f>A203+1</f>
        <v>170</v>
      </c>
      <c r="B204" s="56" t="s">
        <v>241</v>
      </c>
      <c r="C204" s="3" t="s">
        <v>549</v>
      </c>
      <c r="D204" s="30" t="s">
        <v>28</v>
      </c>
      <c r="E204" s="44">
        <v>1</v>
      </c>
      <c r="F204" s="57"/>
      <c r="G204" s="58"/>
    </row>
    <row r="205" spans="1:7" ht="24">
      <c r="A205" s="55">
        <f>A204+1</f>
        <v>171</v>
      </c>
      <c r="B205" s="56" t="s">
        <v>241</v>
      </c>
      <c r="C205" s="3" t="s">
        <v>550</v>
      </c>
      <c r="D205" s="30" t="s">
        <v>2</v>
      </c>
      <c r="E205" s="44">
        <v>70</v>
      </c>
      <c r="F205" s="57"/>
      <c r="G205" s="58"/>
    </row>
    <row r="206" spans="1:7" ht="24">
      <c r="A206" s="55">
        <f>A205+1</f>
        <v>172</v>
      </c>
      <c r="B206" s="56" t="s">
        <v>241</v>
      </c>
      <c r="C206" s="3" t="s">
        <v>551</v>
      </c>
      <c r="D206" s="30" t="s">
        <v>28</v>
      </c>
      <c r="E206" s="44">
        <v>2</v>
      </c>
      <c r="F206" s="57"/>
      <c r="G206" s="58"/>
    </row>
    <row r="207" spans="1:7" ht="15">
      <c r="A207" s="100" t="s">
        <v>131</v>
      </c>
      <c r="B207" s="101"/>
      <c r="C207" s="101"/>
      <c r="D207" s="70"/>
      <c r="E207" s="71"/>
      <c r="F207" s="72"/>
      <c r="G207" s="36"/>
    </row>
    <row r="208" spans="1:7" ht="84">
      <c r="A208" s="55">
        <f>A206+1</f>
        <v>173</v>
      </c>
      <c r="B208" s="56" t="s">
        <v>241</v>
      </c>
      <c r="C208" s="3" t="s">
        <v>552</v>
      </c>
      <c r="D208" s="30" t="s">
        <v>2</v>
      </c>
      <c r="E208" s="44">
        <v>47.4</v>
      </c>
      <c r="F208" s="57"/>
      <c r="G208" s="58"/>
    </row>
    <row r="209" spans="1:7" ht="36" customHeight="1">
      <c r="A209" s="55">
        <f>A208+1</f>
        <v>174</v>
      </c>
      <c r="B209" s="56" t="s">
        <v>241</v>
      </c>
      <c r="C209" s="3" t="s">
        <v>553</v>
      </c>
      <c r="D209" s="30" t="s">
        <v>28</v>
      </c>
      <c r="E209" s="44">
        <v>1</v>
      </c>
      <c r="F209" s="57"/>
      <c r="G209" s="58"/>
    </row>
    <row r="210" spans="1:7" ht="24">
      <c r="A210" s="55">
        <f>A209+1</f>
        <v>175</v>
      </c>
      <c r="B210" s="56" t="s">
        <v>241</v>
      </c>
      <c r="C210" s="3" t="s">
        <v>554</v>
      </c>
      <c r="D210" s="30" t="s">
        <v>28</v>
      </c>
      <c r="E210" s="44">
        <v>2</v>
      </c>
      <c r="F210" s="57"/>
      <c r="G210" s="58"/>
    </row>
    <row r="211" spans="1:7" ht="132">
      <c r="A211" s="55">
        <f>A210+1</f>
        <v>176</v>
      </c>
      <c r="B211" s="56" t="s">
        <v>241</v>
      </c>
      <c r="C211" s="3" t="s">
        <v>555</v>
      </c>
      <c r="D211" s="30" t="s">
        <v>28</v>
      </c>
      <c r="E211" s="44">
        <v>2</v>
      </c>
      <c r="F211" s="57"/>
      <c r="G211" s="58"/>
    </row>
    <row r="212" spans="1:7" ht="24">
      <c r="A212" s="55">
        <f>A211+1</f>
        <v>177</v>
      </c>
      <c r="B212" s="56" t="s">
        <v>241</v>
      </c>
      <c r="C212" s="3" t="s">
        <v>99</v>
      </c>
      <c r="D212" s="30" t="s">
        <v>2</v>
      </c>
      <c r="E212" s="44">
        <v>47.4</v>
      </c>
      <c r="F212" s="57"/>
      <c r="G212" s="58"/>
    </row>
    <row r="213" spans="1:7" ht="15">
      <c r="A213" s="100" t="s">
        <v>132</v>
      </c>
      <c r="B213" s="101"/>
      <c r="C213" s="101"/>
      <c r="D213" s="70"/>
      <c r="E213" s="71"/>
      <c r="F213" s="72"/>
      <c r="G213" s="36"/>
    </row>
    <row r="214" spans="1:7" ht="96">
      <c r="A214" s="55">
        <f>A212+1</f>
        <v>178</v>
      </c>
      <c r="B214" s="56" t="s">
        <v>241</v>
      </c>
      <c r="C214" s="3" t="s">
        <v>556</v>
      </c>
      <c r="D214" s="30" t="s">
        <v>2</v>
      </c>
      <c r="E214" s="44">
        <v>45.3</v>
      </c>
      <c r="F214" s="57"/>
      <c r="G214" s="58"/>
    </row>
    <row r="215" spans="1:7" ht="36">
      <c r="A215" s="55">
        <f aca="true" t="shared" si="7" ref="A215:A220">A214+1</f>
        <v>179</v>
      </c>
      <c r="B215" s="56" t="s">
        <v>241</v>
      </c>
      <c r="C215" s="3" t="s">
        <v>133</v>
      </c>
      <c r="D215" s="30" t="s">
        <v>25</v>
      </c>
      <c r="E215" s="44">
        <v>2</v>
      </c>
      <c r="F215" s="57"/>
      <c r="G215" s="58"/>
    </row>
    <row r="216" spans="1:7" ht="24" customHeight="1">
      <c r="A216" s="55">
        <f t="shared" si="7"/>
        <v>180</v>
      </c>
      <c r="B216" s="56" t="s">
        <v>241</v>
      </c>
      <c r="C216" s="3" t="s">
        <v>134</v>
      </c>
      <c r="D216" s="30" t="s">
        <v>25</v>
      </c>
      <c r="E216" s="44">
        <v>1</v>
      </c>
      <c r="F216" s="57"/>
      <c r="G216" s="58"/>
    </row>
    <row r="217" spans="1:7" ht="24">
      <c r="A217" s="55">
        <f t="shared" si="7"/>
        <v>181</v>
      </c>
      <c r="B217" s="56" t="s">
        <v>241</v>
      </c>
      <c r="C217" s="3" t="s">
        <v>135</v>
      </c>
      <c r="D217" s="30" t="s">
        <v>25</v>
      </c>
      <c r="E217" s="44">
        <v>3</v>
      </c>
      <c r="F217" s="57"/>
      <c r="G217" s="58"/>
    </row>
    <row r="218" spans="1:7" ht="24">
      <c r="A218" s="55">
        <f t="shared" si="7"/>
        <v>182</v>
      </c>
      <c r="B218" s="56" t="s">
        <v>241</v>
      </c>
      <c r="C218" s="3" t="s">
        <v>136</v>
      </c>
      <c r="D218" s="30" t="s">
        <v>2</v>
      </c>
      <c r="E218" s="44">
        <f>E214</f>
        <v>45.3</v>
      </c>
      <c r="F218" s="57"/>
      <c r="G218" s="58"/>
    </row>
    <row r="219" spans="1:7" ht="24">
      <c r="A219" s="55">
        <f t="shared" si="7"/>
        <v>183</v>
      </c>
      <c r="B219" s="56" t="s">
        <v>241</v>
      </c>
      <c r="C219" s="3" t="s">
        <v>137</v>
      </c>
      <c r="D219" s="30" t="s">
        <v>2</v>
      </c>
      <c r="E219" s="44">
        <f>E218</f>
        <v>45.3</v>
      </c>
      <c r="F219" s="57"/>
      <c r="G219" s="58"/>
    </row>
    <row r="220" spans="1:7" ht="24">
      <c r="A220" s="55">
        <f t="shared" si="7"/>
        <v>184</v>
      </c>
      <c r="B220" s="56" t="s">
        <v>241</v>
      </c>
      <c r="C220" s="3" t="s">
        <v>557</v>
      </c>
      <c r="D220" s="30" t="s">
        <v>2</v>
      </c>
      <c r="E220" s="44">
        <f>E219</f>
        <v>45.3</v>
      </c>
      <c r="F220" s="57"/>
      <c r="G220" s="58"/>
    </row>
    <row r="221" spans="1:7" ht="15">
      <c r="A221" s="100" t="s">
        <v>138</v>
      </c>
      <c r="B221" s="101"/>
      <c r="C221" s="101"/>
      <c r="D221" s="70"/>
      <c r="E221" s="71"/>
      <c r="F221" s="72"/>
      <c r="G221" s="36"/>
    </row>
    <row r="222" spans="1:7" ht="84">
      <c r="A222" s="55">
        <f>A220+1</f>
        <v>185</v>
      </c>
      <c r="B222" s="56" t="s">
        <v>241</v>
      </c>
      <c r="C222" s="3" t="s">
        <v>558</v>
      </c>
      <c r="D222" s="30" t="s">
        <v>2</v>
      </c>
      <c r="E222" s="44">
        <v>36.5</v>
      </c>
      <c r="F222" s="57"/>
      <c r="G222" s="58"/>
    </row>
    <row r="223" spans="1:7" ht="84">
      <c r="A223" s="55">
        <f>A222+1</f>
        <v>186</v>
      </c>
      <c r="B223" s="56" t="s">
        <v>241</v>
      </c>
      <c r="C223" s="3" t="s">
        <v>559</v>
      </c>
      <c r="D223" s="30" t="s">
        <v>2</v>
      </c>
      <c r="E223" s="44">
        <v>10.5</v>
      </c>
      <c r="F223" s="57"/>
      <c r="G223" s="58"/>
    </row>
    <row r="224" spans="1:7" ht="72">
      <c r="A224" s="55">
        <f>A223+1</f>
        <v>187</v>
      </c>
      <c r="B224" s="56" t="s">
        <v>241</v>
      </c>
      <c r="C224" s="3" t="s">
        <v>560</v>
      </c>
      <c r="D224" s="30" t="s">
        <v>2</v>
      </c>
      <c r="E224" s="44">
        <v>62</v>
      </c>
      <c r="F224" s="57"/>
      <c r="G224" s="58"/>
    </row>
    <row r="225" spans="1:7" ht="24">
      <c r="A225" s="55">
        <f>A224+1</f>
        <v>188</v>
      </c>
      <c r="B225" s="56" t="s">
        <v>241</v>
      </c>
      <c r="C225" s="62" t="s">
        <v>546</v>
      </c>
      <c r="D225" s="30" t="s">
        <v>28</v>
      </c>
      <c r="E225" s="30">
        <v>3</v>
      </c>
      <c r="F225" s="61"/>
      <c r="G225" s="59"/>
    </row>
    <row r="226" spans="1:7" ht="15">
      <c r="A226" s="73" t="s">
        <v>475</v>
      </c>
      <c r="B226" s="74"/>
      <c r="C226" s="74"/>
      <c r="D226" s="75"/>
      <c r="E226" s="76"/>
      <c r="F226" s="77"/>
      <c r="G226" s="25"/>
    </row>
    <row r="227" spans="1:7" ht="24">
      <c r="A227" s="23">
        <f>A225+1</f>
        <v>189</v>
      </c>
      <c r="B227" s="16" t="s">
        <v>243</v>
      </c>
      <c r="C227" s="3" t="s">
        <v>502</v>
      </c>
      <c r="D227" s="1" t="s">
        <v>3</v>
      </c>
      <c r="E227" s="44">
        <v>525.96</v>
      </c>
      <c r="F227" s="8"/>
      <c r="G227" s="22"/>
    </row>
    <row r="228" spans="1:7" ht="24">
      <c r="A228" s="23">
        <f>A227+1</f>
        <v>190</v>
      </c>
      <c r="B228" s="16" t="s">
        <v>243</v>
      </c>
      <c r="C228" s="3" t="s">
        <v>30</v>
      </c>
      <c r="D228" s="1" t="s">
        <v>2</v>
      </c>
      <c r="E228" s="44">
        <v>1461</v>
      </c>
      <c r="F228" s="8"/>
      <c r="G228" s="22"/>
    </row>
    <row r="229" spans="1:7" ht="24">
      <c r="A229" s="23">
        <f aca="true" t="shared" si="8" ref="A229:A252">A228+1</f>
        <v>191</v>
      </c>
      <c r="B229" s="16" t="s">
        <v>243</v>
      </c>
      <c r="C229" s="3" t="s">
        <v>139</v>
      </c>
      <c r="D229" s="1" t="s">
        <v>2</v>
      </c>
      <c r="E229" s="44">
        <v>291</v>
      </c>
      <c r="F229" s="8"/>
      <c r="G229" s="22"/>
    </row>
    <row r="230" spans="1:7" ht="24">
      <c r="A230" s="23">
        <f t="shared" si="8"/>
        <v>192</v>
      </c>
      <c r="B230" s="16" t="s">
        <v>243</v>
      </c>
      <c r="C230" s="3" t="s">
        <v>140</v>
      </c>
      <c r="D230" s="1" t="s">
        <v>2</v>
      </c>
      <c r="E230" s="44">
        <v>1170</v>
      </c>
      <c r="F230" s="8"/>
      <c r="G230" s="22"/>
    </row>
    <row r="231" spans="1:7" ht="24">
      <c r="A231" s="23">
        <f t="shared" si="8"/>
        <v>193</v>
      </c>
      <c r="B231" s="16" t="s">
        <v>243</v>
      </c>
      <c r="C231" s="3" t="s">
        <v>141</v>
      </c>
      <c r="D231" s="1" t="s">
        <v>2</v>
      </c>
      <c r="E231" s="44">
        <v>1461</v>
      </c>
      <c r="F231" s="8"/>
      <c r="G231" s="22"/>
    </row>
    <row r="232" spans="1:7" ht="24">
      <c r="A232" s="23">
        <f t="shared" si="8"/>
        <v>194</v>
      </c>
      <c r="B232" s="16" t="s">
        <v>243</v>
      </c>
      <c r="C232" s="3" t="s">
        <v>142</v>
      </c>
      <c r="D232" s="1" t="s">
        <v>2</v>
      </c>
      <c r="E232" s="44">
        <v>291</v>
      </c>
      <c r="F232" s="8"/>
      <c r="G232" s="22"/>
    </row>
    <row r="233" spans="1:7" ht="24">
      <c r="A233" s="23">
        <f t="shared" si="8"/>
        <v>195</v>
      </c>
      <c r="B233" s="16" t="s">
        <v>243</v>
      </c>
      <c r="C233" s="3" t="s">
        <v>521</v>
      </c>
      <c r="D233" s="1" t="s">
        <v>3</v>
      </c>
      <c r="E233" s="44">
        <v>504.922</v>
      </c>
      <c r="F233" s="8"/>
      <c r="G233" s="22"/>
    </row>
    <row r="234" spans="1:7" ht="24">
      <c r="A234" s="23">
        <f t="shared" si="8"/>
        <v>196</v>
      </c>
      <c r="B234" s="16" t="s">
        <v>243</v>
      </c>
      <c r="C234" s="3" t="s">
        <v>143</v>
      </c>
      <c r="D234" s="1" t="s">
        <v>4</v>
      </c>
      <c r="E234" s="44">
        <v>1</v>
      </c>
      <c r="F234" s="8"/>
      <c r="G234" s="22"/>
    </row>
    <row r="235" spans="1:7" ht="24">
      <c r="A235" s="23">
        <f t="shared" si="8"/>
        <v>197</v>
      </c>
      <c r="B235" s="16" t="s">
        <v>243</v>
      </c>
      <c r="C235" s="3" t="s">
        <v>144</v>
      </c>
      <c r="D235" s="1" t="s">
        <v>4</v>
      </c>
      <c r="E235" s="44">
        <v>11</v>
      </c>
      <c r="F235" s="8"/>
      <c r="G235" s="22"/>
    </row>
    <row r="236" spans="1:7" ht="24">
      <c r="A236" s="23">
        <f t="shared" si="8"/>
        <v>198</v>
      </c>
      <c r="B236" s="16" t="s">
        <v>243</v>
      </c>
      <c r="C236" s="3" t="s">
        <v>145</v>
      </c>
      <c r="D236" s="1" t="s">
        <v>4</v>
      </c>
      <c r="E236" s="44">
        <v>41</v>
      </c>
      <c r="F236" s="8"/>
      <c r="G236" s="22"/>
    </row>
    <row r="237" spans="1:7" ht="24">
      <c r="A237" s="23">
        <f t="shared" si="8"/>
        <v>199</v>
      </c>
      <c r="B237" s="16" t="s">
        <v>243</v>
      </c>
      <c r="C237" s="3" t="s">
        <v>146</v>
      </c>
      <c r="D237" s="1" t="s">
        <v>4</v>
      </c>
      <c r="E237" s="44">
        <v>41</v>
      </c>
      <c r="F237" s="8"/>
      <c r="G237" s="22"/>
    </row>
    <row r="238" spans="1:7" ht="24">
      <c r="A238" s="23">
        <f t="shared" si="8"/>
        <v>200</v>
      </c>
      <c r="B238" s="16" t="s">
        <v>243</v>
      </c>
      <c r="C238" s="3" t="s">
        <v>147</v>
      </c>
      <c r="D238" s="1" t="s">
        <v>4</v>
      </c>
      <c r="E238" s="44">
        <v>3</v>
      </c>
      <c r="F238" s="8"/>
      <c r="G238" s="22"/>
    </row>
    <row r="239" spans="1:7" ht="24">
      <c r="A239" s="23">
        <f t="shared" si="8"/>
        <v>201</v>
      </c>
      <c r="B239" s="16" t="s">
        <v>243</v>
      </c>
      <c r="C239" s="3" t="s">
        <v>148</v>
      </c>
      <c r="D239" s="1" t="s">
        <v>4</v>
      </c>
      <c r="E239" s="44">
        <v>33</v>
      </c>
      <c r="F239" s="8"/>
      <c r="G239" s="22"/>
    </row>
    <row r="240" spans="1:7" ht="24">
      <c r="A240" s="23">
        <f t="shared" si="8"/>
        <v>202</v>
      </c>
      <c r="B240" s="16" t="s">
        <v>243</v>
      </c>
      <c r="C240" s="3" t="s">
        <v>149</v>
      </c>
      <c r="D240" s="1" t="s">
        <v>150</v>
      </c>
      <c r="E240" s="44">
        <v>88</v>
      </c>
      <c r="F240" s="8"/>
      <c r="G240" s="22"/>
    </row>
    <row r="241" spans="1:7" ht="24">
      <c r="A241" s="23">
        <f t="shared" si="8"/>
        <v>203</v>
      </c>
      <c r="B241" s="16" t="s">
        <v>243</v>
      </c>
      <c r="C241" s="3" t="s">
        <v>151</v>
      </c>
      <c r="D241" s="1" t="s">
        <v>28</v>
      </c>
      <c r="E241" s="44">
        <v>1</v>
      </c>
      <c r="F241" s="8"/>
      <c r="G241" s="22"/>
    </row>
    <row r="242" spans="1:7" ht="24">
      <c r="A242" s="23">
        <f t="shared" si="8"/>
        <v>204</v>
      </c>
      <c r="B242" s="16" t="s">
        <v>243</v>
      </c>
      <c r="C242" s="3" t="s">
        <v>152</v>
      </c>
      <c r="D242" s="1" t="s">
        <v>4</v>
      </c>
      <c r="E242" s="44">
        <v>41</v>
      </c>
      <c r="F242" s="8"/>
      <c r="G242" s="22"/>
    </row>
    <row r="243" spans="1:7" ht="24">
      <c r="A243" s="23">
        <f t="shared" si="8"/>
        <v>205</v>
      </c>
      <c r="B243" s="16" t="s">
        <v>243</v>
      </c>
      <c r="C243" s="3" t="s">
        <v>153</v>
      </c>
      <c r="D243" s="1" t="s">
        <v>4</v>
      </c>
      <c r="E243" s="44">
        <v>3</v>
      </c>
      <c r="F243" s="8"/>
      <c r="G243" s="22"/>
    </row>
    <row r="244" spans="1:7" ht="24">
      <c r="A244" s="23">
        <f t="shared" si="8"/>
        <v>206</v>
      </c>
      <c r="B244" s="16" t="s">
        <v>243</v>
      </c>
      <c r="C244" s="3" t="s">
        <v>154</v>
      </c>
      <c r="D244" s="1" t="s">
        <v>4</v>
      </c>
      <c r="E244" s="44">
        <v>11</v>
      </c>
      <c r="F244" s="8"/>
      <c r="G244" s="22"/>
    </row>
    <row r="245" spans="1:7" ht="24">
      <c r="A245" s="23">
        <f t="shared" si="8"/>
        <v>207</v>
      </c>
      <c r="B245" s="16" t="s">
        <v>243</v>
      </c>
      <c r="C245" s="3" t="s">
        <v>155</v>
      </c>
      <c r="D245" s="1" t="s">
        <v>4</v>
      </c>
      <c r="E245" s="44">
        <v>33</v>
      </c>
      <c r="F245" s="8"/>
      <c r="G245" s="22"/>
    </row>
    <row r="246" spans="1:7" ht="24">
      <c r="A246" s="23">
        <f t="shared" si="8"/>
        <v>208</v>
      </c>
      <c r="B246" s="16" t="s">
        <v>243</v>
      </c>
      <c r="C246" s="3" t="s">
        <v>156</v>
      </c>
      <c r="D246" s="1" t="s">
        <v>157</v>
      </c>
      <c r="E246" s="44">
        <v>89</v>
      </c>
      <c r="F246" s="8"/>
      <c r="G246" s="22"/>
    </row>
    <row r="247" spans="1:7" ht="24">
      <c r="A247" s="23">
        <f t="shared" si="8"/>
        <v>209</v>
      </c>
      <c r="B247" s="16" t="s">
        <v>243</v>
      </c>
      <c r="C247" s="3" t="s">
        <v>158</v>
      </c>
      <c r="D247" s="1" t="s">
        <v>157</v>
      </c>
      <c r="E247" s="44">
        <v>1</v>
      </c>
      <c r="F247" s="8"/>
      <c r="G247" s="22"/>
    </row>
    <row r="248" spans="1:7" ht="24">
      <c r="A248" s="23">
        <f t="shared" si="8"/>
        <v>210</v>
      </c>
      <c r="B248" s="16" t="s">
        <v>243</v>
      </c>
      <c r="C248" s="3" t="s">
        <v>159</v>
      </c>
      <c r="D248" s="1" t="s">
        <v>157</v>
      </c>
      <c r="E248" s="44">
        <v>89</v>
      </c>
      <c r="F248" s="8"/>
      <c r="G248" s="22"/>
    </row>
    <row r="249" spans="1:7" ht="24">
      <c r="A249" s="23">
        <f t="shared" si="8"/>
        <v>211</v>
      </c>
      <c r="B249" s="16" t="s">
        <v>243</v>
      </c>
      <c r="C249" s="3" t="s">
        <v>33</v>
      </c>
      <c r="D249" s="1" t="s">
        <v>4</v>
      </c>
      <c r="E249" s="44">
        <v>89</v>
      </c>
      <c r="F249" s="8"/>
      <c r="G249" s="22"/>
    </row>
    <row r="250" spans="1:7" ht="24">
      <c r="A250" s="23">
        <f t="shared" si="8"/>
        <v>212</v>
      </c>
      <c r="B250" s="16" t="s">
        <v>243</v>
      </c>
      <c r="C250" s="3" t="s">
        <v>34</v>
      </c>
      <c r="D250" s="1" t="s">
        <v>4</v>
      </c>
      <c r="E250" s="44">
        <v>89</v>
      </c>
      <c r="F250" s="8"/>
      <c r="G250" s="22"/>
    </row>
    <row r="251" spans="1:7" ht="24">
      <c r="A251" s="23">
        <f t="shared" si="8"/>
        <v>213</v>
      </c>
      <c r="B251" s="16" t="s">
        <v>243</v>
      </c>
      <c r="C251" s="3" t="s">
        <v>160</v>
      </c>
      <c r="D251" s="1" t="s">
        <v>161</v>
      </c>
      <c r="E251" s="44">
        <v>88</v>
      </c>
      <c r="F251" s="8"/>
      <c r="G251" s="22"/>
    </row>
    <row r="252" spans="1:7" ht="24">
      <c r="A252" s="23">
        <f t="shared" si="8"/>
        <v>214</v>
      </c>
      <c r="B252" s="16" t="s">
        <v>243</v>
      </c>
      <c r="C252" s="3" t="s">
        <v>162</v>
      </c>
      <c r="D252" s="1" t="s">
        <v>161</v>
      </c>
      <c r="E252" s="44">
        <v>352</v>
      </c>
      <c r="F252" s="8"/>
      <c r="G252" s="22"/>
    </row>
    <row r="253" spans="1:7" ht="15">
      <c r="A253" s="73" t="s">
        <v>476</v>
      </c>
      <c r="B253" s="74"/>
      <c r="C253" s="74"/>
      <c r="D253" s="75"/>
      <c r="E253" s="76"/>
      <c r="F253" s="77"/>
      <c r="G253" s="25"/>
    </row>
    <row r="254" spans="1:7" ht="15">
      <c r="A254" s="67" t="s">
        <v>163</v>
      </c>
      <c r="B254" s="68"/>
      <c r="C254" s="69"/>
      <c r="D254" s="70"/>
      <c r="E254" s="71"/>
      <c r="F254" s="72"/>
      <c r="G254" s="14"/>
    </row>
    <row r="255" spans="1:7" ht="24">
      <c r="A255" s="23">
        <f>A252+1</f>
        <v>215</v>
      </c>
      <c r="B255" s="16" t="s">
        <v>243</v>
      </c>
      <c r="C255" s="3" t="s">
        <v>164</v>
      </c>
      <c r="D255" s="1" t="s">
        <v>4</v>
      </c>
      <c r="E255" s="44">
        <v>1</v>
      </c>
      <c r="F255" s="8"/>
      <c r="G255" s="22"/>
    </row>
    <row r="256" spans="1:7" ht="24">
      <c r="A256" s="23">
        <f aca="true" t="shared" si="9" ref="A256:A261">A255+1</f>
        <v>216</v>
      </c>
      <c r="B256" s="16" t="s">
        <v>243</v>
      </c>
      <c r="C256" s="3" t="s">
        <v>165</v>
      </c>
      <c r="D256" s="1" t="s">
        <v>4</v>
      </c>
      <c r="E256" s="44">
        <v>1</v>
      </c>
      <c r="F256" s="8"/>
      <c r="G256" s="22"/>
    </row>
    <row r="257" spans="1:7" ht="24">
      <c r="A257" s="23">
        <f t="shared" si="9"/>
        <v>217</v>
      </c>
      <c r="B257" s="16" t="s">
        <v>243</v>
      </c>
      <c r="C257" s="3" t="s">
        <v>166</v>
      </c>
      <c r="D257" s="1" t="s">
        <v>4</v>
      </c>
      <c r="E257" s="44">
        <v>1</v>
      </c>
      <c r="F257" s="8"/>
      <c r="G257" s="22"/>
    </row>
    <row r="258" spans="1:7" ht="24">
      <c r="A258" s="23">
        <f t="shared" si="9"/>
        <v>218</v>
      </c>
      <c r="B258" s="16" t="s">
        <v>243</v>
      </c>
      <c r="C258" s="3" t="s">
        <v>167</v>
      </c>
      <c r="D258" s="1" t="s">
        <v>170</v>
      </c>
      <c r="E258" s="44">
        <v>2</v>
      </c>
      <c r="F258" s="8"/>
      <c r="G258" s="22"/>
    </row>
    <row r="259" spans="1:7" ht="24">
      <c r="A259" s="23">
        <f t="shared" si="9"/>
        <v>219</v>
      </c>
      <c r="B259" s="16" t="s">
        <v>243</v>
      </c>
      <c r="C259" s="3" t="s">
        <v>168</v>
      </c>
      <c r="D259" s="1" t="s">
        <v>4</v>
      </c>
      <c r="E259" s="44">
        <v>1</v>
      </c>
      <c r="F259" s="8"/>
      <c r="G259" s="22"/>
    </row>
    <row r="260" spans="1:7" ht="24">
      <c r="A260" s="23">
        <f t="shared" si="9"/>
        <v>220</v>
      </c>
      <c r="B260" s="16" t="s">
        <v>243</v>
      </c>
      <c r="C260" s="3" t="s">
        <v>169</v>
      </c>
      <c r="D260" s="1" t="s">
        <v>4</v>
      </c>
      <c r="E260" s="44">
        <v>1</v>
      </c>
      <c r="F260" s="8"/>
      <c r="G260" s="22"/>
    </row>
    <row r="261" spans="1:7" ht="36">
      <c r="A261" s="23">
        <f t="shared" si="9"/>
        <v>221</v>
      </c>
      <c r="B261" s="16" t="s">
        <v>243</v>
      </c>
      <c r="C261" s="3" t="s">
        <v>497</v>
      </c>
      <c r="D261" s="1" t="s">
        <v>3</v>
      </c>
      <c r="E261" s="44">
        <v>1</v>
      </c>
      <c r="F261" s="8"/>
      <c r="G261" s="22"/>
    </row>
    <row r="262" spans="1:7" ht="15">
      <c r="A262" s="67" t="s">
        <v>171</v>
      </c>
      <c r="B262" s="68"/>
      <c r="C262" s="69"/>
      <c r="D262" s="70"/>
      <c r="E262" s="71"/>
      <c r="F262" s="72"/>
      <c r="G262" s="14"/>
    </row>
    <row r="263" spans="1:7" ht="24">
      <c r="A263" s="23">
        <f>A261+1</f>
        <v>222</v>
      </c>
      <c r="B263" s="16" t="s">
        <v>243</v>
      </c>
      <c r="C263" s="3" t="s">
        <v>502</v>
      </c>
      <c r="D263" s="1" t="s">
        <v>3</v>
      </c>
      <c r="E263" s="44">
        <v>73.6</v>
      </c>
      <c r="F263" s="8"/>
      <c r="G263" s="22"/>
    </row>
    <row r="264" spans="1:7" ht="24">
      <c r="A264" s="23">
        <f>A263+1</f>
        <v>223</v>
      </c>
      <c r="B264" s="16" t="s">
        <v>243</v>
      </c>
      <c r="C264" s="3" t="s">
        <v>31</v>
      </c>
      <c r="D264" s="1" t="s">
        <v>2</v>
      </c>
      <c r="E264" s="44">
        <v>184</v>
      </c>
      <c r="F264" s="8"/>
      <c r="G264" s="22"/>
    </row>
    <row r="265" spans="1:7" ht="24">
      <c r="A265" s="23">
        <f>A264+1</f>
        <v>224</v>
      </c>
      <c r="B265" s="16" t="s">
        <v>243</v>
      </c>
      <c r="C265" s="3" t="s">
        <v>498</v>
      </c>
      <c r="D265" s="1" t="s">
        <v>2</v>
      </c>
      <c r="E265" s="44">
        <v>76</v>
      </c>
      <c r="F265" s="8"/>
      <c r="G265" s="22"/>
    </row>
    <row r="266" spans="1:7" ht="24">
      <c r="A266" s="23">
        <f aca="true" t="shared" si="10" ref="A266:A274">A265+1</f>
        <v>225</v>
      </c>
      <c r="B266" s="16" t="s">
        <v>243</v>
      </c>
      <c r="C266" s="3" t="s">
        <v>499</v>
      </c>
      <c r="D266" s="1" t="s">
        <v>2</v>
      </c>
      <c r="E266" s="44">
        <v>92</v>
      </c>
      <c r="F266" s="8"/>
      <c r="G266" s="22"/>
    </row>
    <row r="267" spans="1:7" ht="36.75" customHeight="1">
      <c r="A267" s="23">
        <f t="shared" si="10"/>
        <v>226</v>
      </c>
      <c r="B267" s="16" t="s">
        <v>243</v>
      </c>
      <c r="C267" s="3" t="s">
        <v>500</v>
      </c>
      <c r="D267" s="1" t="s">
        <v>2</v>
      </c>
      <c r="E267" s="44">
        <v>84</v>
      </c>
      <c r="F267" s="8"/>
      <c r="G267" s="22"/>
    </row>
    <row r="268" spans="1:7" ht="24">
      <c r="A268" s="23">
        <f t="shared" si="10"/>
        <v>227</v>
      </c>
      <c r="B268" s="16" t="s">
        <v>243</v>
      </c>
      <c r="C268" s="3" t="s">
        <v>172</v>
      </c>
      <c r="D268" s="1" t="s">
        <v>4</v>
      </c>
      <c r="E268" s="44">
        <v>2</v>
      </c>
      <c r="F268" s="8"/>
      <c r="G268" s="22"/>
    </row>
    <row r="269" spans="1:7" ht="24">
      <c r="A269" s="23">
        <f t="shared" si="10"/>
        <v>228</v>
      </c>
      <c r="B269" s="16" t="s">
        <v>243</v>
      </c>
      <c r="C269" s="3" t="s">
        <v>175</v>
      </c>
      <c r="D269" s="1" t="s">
        <v>2</v>
      </c>
      <c r="E269" s="44">
        <v>16</v>
      </c>
      <c r="F269" s="8"/>
      <c r="G269" s="22"/>
    </row>
    <row r="270" spans="1:7" ht="24">
      <c r="A270" s="23">
        <f t="shared" si="10"/>
        <v>229</v>
      </c>
      <c r="B270" s="16" t="s">
        <v>243</v>
      </c>
      <c r="C270" s="3" t="s">
        <v>176</v>
      </c>
      <c r="D270" s="1" t="s">
        <v>4</v>
      </c>
      <c r="E270" s="44">
        <v>2</v>
      </c>
      <c r="F270" s="8"/>
      <c r="G270" s="22"/>
    </row>
    <row r="271" spans="1:7" ht="24" customHeight="1">
      <c r="A271" s="23">
        <f t="shared" si="10"/>
        <v>230</v>
      </c>
      <c r="B271" s="16" t="s">
        <v>243</v>
      </c>
      <c r="C271" s="3" t="s">
        <v>503</v>
      </c>
      <c r="D271" s="1" t="s">
        <v>3</v>
      </c>
      <c r="E271" s="44">
        <v>73.6</v>
      </c>
      <c r="F271" s="8"/>
      <c r="G271" s="22"/>
    </row>
    <row r="272" spans="1:7" ht="24">
      <c r="A272" s="23">
        <f t="shared" si="10"/>
        <v>231</v>
      </c>
      <c r="B272" s="16" t="s">
        <v>243</v>
      </c>
      <c r="C272" s="3" t="s">
        <v>173</v>
      </c>
      <c r="D272" s="1" t="s">
        <v>29</v>
      </c>
      <c r="E272" s="44">
        <v>3</v>
      </c>
      <c r="F272" s="8"/>
      <c r="G272" s="22"/>
    </row>
    <row r="273" spans="1:7" ht="24">
      <c r="A273" s="23">
        <f t="shared" si="10"/>
        <v>232</v>
      </c>
      <c r="B273" s="16" t="s">
        <v>243</v>
      </c>
      <c r="C273" s="3" t="s">
        <v>33</v>
      </c>
      <c r="D273" s="1" t="s">
        <v>4</v>
      </c>
      <c r="E273" s="44">
        <v>3</v>
      </c>
      <c r="F273" s="8"/>
      <c r="G273" s="22"/>
    </row>
    <row r="274" spans="1:7" ht="24">
      <c r="A274" s="23">
        <f t="shared" si="10"/>
        <v>233</v>
      </c>
      <c r="B274" s="16" t="s">
        <v>243</v>
      </c>
      <c r="C274" s="3" t="s">
        <v>174</v>
      </c>
      <c r="D274" s="1" t="s">
        <v>3</v>
      </c>
      <c r="E274" s="44">
        <v>9.2</v>
      </c>
      <c r="F274" s="8"/>
      <c r="G274" s="22"/>
    </row>
    <row r="275" spans="1:7" ht="15">
      <c r="A275" s="67" t="s">
        <v>177</v>
      </c>
      <c r="B275" s="68"/>
      <c r="C275" s="69"/>
      <c r="D275" s="70"/>
      <c r="E275" s="71"/>
      <c r="F275" s="72"/>
      <c r="G275" s="14"/>
    </row>
    <row r="276" spans="1:7" ht="24">
      <c r="A276" s="23">
        <f>A274+1</f>
        <v>234</v>
      </c>
      <c r="B276" s="16" t="s">
        <v>243</v>
      </c>
      <c r="C276" s="3" t="s">
        <v>502</v>
      </c>
      <c r="D276" s="1" t="s">
        <v>3</v>
      </c>
      <c r="E276" s="44">
        <v>115.2</v>
      </c>
      <c r="F276" s="8"/>
      <c r="G276" s="22"/>
    </row>
    <row r="277" spans="1:7" ht="24">
      <c r="A277" s="23">
        <f>A276+1</f>
        <v>235</v>
      </c>
      <c r="B277" s="16" t="s">
        <v>243</v>
      </c>
      <c r="C277" s="3" t="s">
        <v>31</v>
      </c>
      <c r="D277" s="1" t="s">
        <v>2</v>
      </c>
      <c r="E277" s="44">
        <v>215</v>
      </c>
      <c r="F277" s="8"/>
      <c r="G277" s="22"/>
    </row>
    <row r="278" spans="1:7" ht="24">
      <c r="A278" s="23">
        <f aca="true" t="shared" si="11" ref="A278:A294">A277+1</f>
        <v>236</v>
      </c>
      <c r="B278" s="16" t="s">
        <v>243</v>
      </c>
      <c r="C278" s="3" t="s">
        <v>32</v>
      </c>
      <c r="D278" s="1" t="s">
        <v>2</v>
      </c>
      <c r="E278" s="44">
        <v>145</v>
      </c>
      <c r="F278" s="8"/>
      <c r="G278" s="22"/>
    </row>
    <row r="279" spans="1:7" ht="24">
      <c r="A279" s="23">
        <f t="shared" si="11"/>
        <v>237</v>
      </c>
      <c r="B279" s="16" t="s">
        <v>243</v>
      </c>
      <c r="C279" s="3" t="s">
        <v>178</v>
      </c>
      <c r="D279" s="1" t="s">
        <v>2</v>
      </c>
      <c r="E279" s="44">
        <v>211</v>
      </c>
      <c r="F279" s="8"/>
      <c r="G279" s="22"/>
    </row>
    <row r="280" spans="1:7" ht="24">
      <c r="A280" s="23">
        <f t="shared" si="11"/>
        <v>238</v>
      </c>
      <c r="B280" s="16" t="s">
        <v>243</v>
      </c>
      <c r="C280" s="3" t="s">
        <v>179</v>
      </c>
      <c r="D280" s="1" t="s">
        <v>2</v>
      </c>
      <c r="E280" s="44">
        <v>165</v>
      </c>
      <c r="F280" s="8"/>
      <c r="G280" s="22"/>
    </row>
    <row r="281" spans="1:7" ht="24">
      <c r="A281" s="23">
        <f t="shared" si="11"/>
        <v>239</v>
      </c>
      <c r="B281" s="16" t="s">
        <v>243</v>
      </c>
      <c r="C281" s="3" t="s">
        <v>180</v>
      </c>
      <c r="D281" s="1" t="s">
        <v>2</v>
      </c>
      <c r="E281" s="44">
        <v>92</v>
      </c>
      <c r="F281" s="8"/>
      <c r="G281" s="22"/>
    </row>
    <row r="282" spans="1:7" ht="24">
      <c r="A282" s="23">
        <f t="shared" si="11"/>
        <v>240</v>
      </c>
      <c r="B282" s="16" t="s">
        <v>243</v>
      </c>
      <c r="C282" s="3" t="s">
        <v>181</v>
      </c>
      <c r="D282" s="1" t="s">
        <v>2</v>
      </c>
      <c r="E282" s="44">
        <v>161</v>
      </c>
      <c r="F282" s="8"/>
      <c r="G282" s="22"/>
    </row>
    <row r="283" spans="1:7" ht="24">
      <c r="A283" s="23">
        <f t="shared" si="11"/>
        <v>241</v>
      </c>
      <c r="B283" s="16" t="s">
        <v>243</v>
      </c>
      <c r="C283" s="3" t="s">
        <v>182</v>
      </c>
      <c r="D283" s="1" t="s">
        <v>2</v>
      </c>
      <c r="E283" s="44">
        <v>73</v>
      </c>
      <c r="F283" s="8"/>
      <c r="G283" s="22"/>
    </row>
    <row r="284" spans="1:7" ht="24">
      <c r="A284" s="23">
        <f t="shared" si="11"/>
        <v>242</v>
      </c>
      <c r="B284" s="16" t="s">
        <v>243</v>
      </c>
      <c r="C284" s="3" t="s">
        <v>183</v>
      </c>
      <c r="D284" s="1" t="s">
        <v>4</v>
      </c>
      <c r="E284" s="44">
        <v>6</v>
      </c>
      <c r="F284" s="8"/>
      <c r="G284" s="22"/>
    </row>
    <row r="285" spans="1:7" ht="24">
      <c r="A285" s="23">
        <f t="shared" si="11"/>
        <v>243</v>
      </c>
      <c r="B285" s="16" t="s">
        <v>243</v>
      </c>
      <c r="C285" s="3" t="s">
        <v>184</v>
      </c>
      <c r="D285" s="1" t="s">
        <v>4</v>
      </c>
      <c r="E285" s="44">
        <v>1</v>
      </c>
      <c r="F285" s="8"/>
      <c r="G285" s="22"/>
    </row>
    <row r="286" spans="1:7" ht="24">
      <c r="A286" s="23">
        <f t="shared" si="11"/>
        <v>244</v>
      </c>
      <c r="B286" s="16" t="s">
        <v>243</v>
      </c>
      <c r="C286" s="3" t="s">
        <v>185</v>
      </c>
      <c r="D286" s="1" t="s">
        <v>4</v>
      </c>
      <c r="E286" s="44">
        <v>2</v>
      </c>
      <c r="F286" s="8"/>
      <c r="G286" s="22"/>
    </row>
    <row r="287" spans="1:7" ht="24">
      <c r="A287" s="23">
        <f t="shared" si="11"/>
        <v>245</v>
      </c>
      <c r="B287" s="16" t="s">
        <v>243</v>
      </c>
      <c r="C287" s="3" t="s">
        <v>186</v>
      </c>
      <c r="D287" s="1" t="s">
        <v>4</v>
      </c>
      <c r="E287" s="44">
        <v>1</v>
      </c>
      <c r="F287" s="8"/>
      <c r="G287" s="22"/>
    </row>
    <row r="288" spans="1:7" ht="24">
      <c r="A288" s="23">
        <f t="shared" si="11"/>
        <v>246</v>
      </c>
      <c r="B288" s="16" t="s">
        <v>243</v>
      </c>
      <c r="C288" s="3" t="s">
        <v>187</v>
      </c>
      <c r="D288" s="1" t="s">
        <v>4</v>
      </c>
      <c r="E288" s="44">
        <v>1</v>
      </c>
      <c r="F288" s="8"/>
      <c r="G288" s="22"/>
    </row>
    <row r="289" spans="1:7" ht="36">
      <c r="A289" s="23">
        <f t="shared" si="11"/>
        <v>247</v>
      </c>
      <c r="B289" s="16" t="s">
        <v>243</v>
      </c>
      <c r="C289" s="3" t="s">
        <v>188</v>
      </c>
      <c r="D289" s="1" t="s">
        <v>4</v>
      </c>
      <c r="E289" s="44">
        <v>5</v>
      </c>
      <c r="F289" s="8"/>
      <c r="G289" s="22"/>
    </row>
    <row r="290" spans="1:7" ht="24">
      <c r="A290" s="23">
        <f t="shared" si="11"/>
        <v>248</v>
      </c>
      <c r="B290" s="16" t="s">
        <v>243</v>
      </c>
      <c r="C290" s="3" t="s">
        <v>501</v>
      </c>
      <c r="D290" s="1" t="s">
        <v>3</v>
      </c>
      <c r="E290" s="44">
        <v>9.2</v>
      </c>
      <c r="F290" s="8"/>
      <c r="G290" s="22"/>
    </row>
    <row r="291" spans="1:7" ht="24">
      <c r="A291" s="23">
        <f t="shared" si="11"/>
        <v>249</v>
      </c>
      <c r="B291" s="16" t="s">
        <v>243</v>
      </c>
      <c r="C291" s="3" t="s">
        <v>156</v>
      </c>
      <c r="D291" s="1" t="s">
        <v>157</v>
      </c>
      <c r="E291" s="44">
        <v>10</v>
      </c>
      <c r="F291" s="8"/>
      <c r="G291" s="22"/>
    </row>
    <row r="292" spans="1:7" ht="24">
      <c r="A292" s="23">
        <f t="shared" si="11"/>
        <v>250</v>
      </c>
      <c r="B292" s="16" t="s">
        <v>243</v>
      </c>
      <c r="C292" s="3" t="s">
        <v>158</v>
      </c>
      <c r="D292" s="1" t="s">
        <v>157</v>
      </c>
      <c r="E292" s="44">
        <v>10</v>
      </c>
      <c r="F292" s="8"/>
      <c r="G292" s="22"/>
    </row>
    <row r="293" spans="1:7" ht="24">
      <c r="A293" s="23">
        <f t="shared" si="11"/>
        <v>251</v>
      </c>
      <c r="B293" s="16" t="s">
        <v>243</v>
      </c>
      <c r="C293" s="3" t="s">
        <v>33</v>
      </c>
      <c r="D293" s="1" t="s">
        <v>4</v>
      </c>
      <c r="E293" s="44">
        <v>5</v>
      </c>
      <c r="F293" s="8"/>
      <c r="G293" s="22"/>
    </row>
    <row r="294" spans="1:7" ht="24">
      <c r="A294" s="23">
        <f t="shared" si="11"/>
        <v>252</v>
      </c>
      <c r="B294" s="16" t="s">
        <v>243</v>
      </c>
      <c r="C294" s="3" t="s">
        <v>34</v>
      </c>
      <c r="D294" s="1" t="s">
        <v>4</v>
      </c>
      <c r="E294" s="44">
        <v>5</v>
      </c>
      <c r="F294" s="8"/>
      <c r="G294" s="22"/>
    </row>
    <row r="295" spans="1:7" ht="15">
      <c r="A295" s="73" t="s">
        <v>477</v>
      </c>
      <c r="B295" s="74"/>
      <c r="C295" s="74"/>
      <c r="D295" s="75"/>
      <c r="E295" s="76"/>
      <c r="F295" s="77"/>
      <c r="G295" s="25"/>
    </row>
    <row r="296" spans="1:7" ht="15">
      <c r="A296" s="67" t="s">
        <v>189</v>
      </c>
      <c r="B296" s="68"/>
      <c r="C296" s="69"/>
      <c r="D296" s="70"/>
      <c r="E296" s="71"/>
      <c r="F296" s="72"/>
      <c r="G296" s="14"/>
    </row>
    <row r="297" spans="1:7" ht="15">
      <c r="A297" s="78" t="s">
        <v>190</v>
      </c>
      <c r="B297" s="79"/>
      <c r="C297" s="80"/>
      <c r="D297" s="81"/>
      <c r="E297" s="82"/>
      <c r="F297" s="83"/>
      <c r="G297" s="35"/>
    </row>
    <row r="298" spans="1:7" ht="24">
      <c r="A298" s="23">
        <f>A294+1</f>
        <v>253</v>
      </c>
      <c r="B298" s="16" t="s">
        <v>242</v>
      </c>
      <c r="C298" s="3" t="s">
        <v>191</v>
      </c>
      <c r="D298" s="1" t="s">
        <v>2</v>
      </c>
      <c r="E298" s="44">
        <v>971</v>
      </c>
      <c r="F298" s="8"/>
      <c r="G298" s="22"/>
    </row>
    <row r="299" spans="1:7" ht="24">
      <c r="A299" s="23">
        <f>A298+1</f>
        <v>254</v>
      </c>
      <c r="B299" s="16" t="s">
        <v>242</v>
      </c>
      <c r="C299" s="3" t="s">
        <v>192</v>
      </c>
      <c r="D299" s="1" t="s">
        <v>2</v>
      </c>
      <c r="E299" s="44">
        <v>971</v>
      </c>
      <c r="F299" s="8"/>
      <c r="G299" s="22"/>
    </row>
    <row r="300" spans="1:7" ht="24">
      <c r="A300" s="23">
        <f>A299+1</f>
        <v>255</v>
      </c>
      <c r="B300" s="16" t="s">
        <v>242</v>
      </c>
      <c r="C300" s="3" t="s">
        <v>193</v>
      </c>
      <c r="D300" s="1" t="s">
        <v>2</v>
      </c>
      <c r="E300" s="44">
        <v>971</v>
      </c>
      <c r="F300" s="8"/>
      <c r="G300" s="22"/>
    </row>
    <row r="301" spans="1:7" ht="15">
      <c r="A301" s="78" t="s">
        <v>194</v>
      </c>
      <c r="B301" s="79"/>
      <c r="C301" s="80"/>
      <c r="D301" s="81"/>
      <c r="E301" s="82"/>
      <c r="F301" s="83"/>
      <c r="G301" s="35"/>
    </row>
    <row r="302" spans="1:7" ht="24">
      <c r="A302" s="23">
        <f>A300+1</f>
        <v>256</v>
      </c>
      <c r="B302" s="16" t="s">
        <v>242</v>
      </c>
      <c r="C302" s="3" t="s">
        <v>504</v>
      </c>
      <c r="D302" s="1" t="s">
        <v>4</v>
      </c>
      <c r="E302" s="44">
        <v>2</v>
      </c>
      <c r="F302" s="8"/>
      <c r="G302" s="22"/>
    </row>
    <row r="303" spans="1:7" ht="24">
      <c r="A303" s="23">
        <f>A302+1</f>
        <v>257</v>
      </c>
      <c r="B303" s="16" t="s">
        <v>242</v>
      </c>
      <c r="C303" s="3" t="s">
        <v>505</v>
      </c>
      <c r="D303" s="1" t="s">
        <v>4</v>
      </c>
      <c r="E303" s="44">
        <v>9</v>
      </c>
      <c r="F303" s="8"/>
      <c r="G303" s="22"/>
    </row>
    <row r="304" spans="1:7" ht="36" customHeight="1">
      <c r="A304" s="23">
        <f>A303+1</f>
        <v>258</v>
      </c>
      <c r="B304" s="16" t="s">
        <v>242</v>
      </c>
      <c r="C304" s="3" t="s">
        <v>195</v>
      </c>
      <c r="D304" s="1" t="s">
        <v>4</v>
      </c>
      <c r="E304" s="44">
        <v>11</v>
      </c>
      <c r="F304" s="8"/>
      <c r="G304" s="22"/>
    </row>
    <row r="305" spans="1:7" ht="15">
      <c r="A305" s="67" t="s">
        <v>196</v>
      </c>
      <c r="B305" s="68"/>
      <c r="C305" s="69"/>
      <c r="D305" s="70"/>
      <c r="E305" s="71"/>
      <c r="F305" s="72"/>
      <c r="G305" s="14"/>
    </row>
    <row r="306" spans="1:7" ht="15">
      <c r="A306" s="78" t="s">
        <v>197</v>
      </c>
      <c r="B306" s="79"/>
      <c r="C306" s="80"/>
      <c r="D306" s="81"/>
      <c r="E306" s="82"/>
      <c r="F306" s="83"/>
      <c r="G306" s="35"/>
    </row>
    <row r="307" spans="1:7" ht="36">
      <c r="A307" s="23">
        <f>A304+1</f>
        <v>259</v>
      </c>
      <c r="B307" s="16" t="s">
        <v>242</v>
      </c>
      <c r="C307" s="3" t="s">
        <v>506</v>
      </c>
      <c r="D307" s="1" t="s">
        <v>2</v>
      </c>
      <c r="E307" s="44">
        <v>63</v>
      </c>
      <c r="F307" s="8"/>
      <c r="G307" s="22"/>
    </row>
    <row r="308" spans="1:7" ht="36">
      <c r="A308" s="23">
        <f>A307+1</f>
        <v>260</v>
      </c>
      <c r="B308" s="16" t="s">
        <v>242</v>
      </c>
      <c r="C308" s="3" t="s">
        <v>198</v>
      </c>
      <c r="D308" s="1" t="s">
        <v>2</v>
      </c>
      <c r="E308" s="44">
        <v>17</v>
      </c>
      <c r="F308" s="8"/>
      <c r="G308" s="22"/>
    </row>
    <row r="309" spans="1:7" ht="36">
      <c r="A309" s="23">
        <f aca="true" t="shared" si="12" ref="A309:A315">A308+1</f>
        <v>261</v>
      </c>
      <c r="B309" s="16" t="s">
        <v>242</v>
      </c>
      <c r="C309" s="3" t="s">
        <v>507</v>
      </c>
      <c r="D309" s="1" t="s">
        <v>2</v>
      </c>
      <c r="E309" s="44">
        <v>17</v>
      </c>
      <c r="F309" s="8"/>
      <c r="G309" s="22"/>
    </row>
    <row r="310" spans="1:7" ht="36">
      <c r="A310" s="23">
        <f t="shared" si="12"/>
        <v>262</v>
      </c>
      <c r="B310" s="16" t="s">
        <v>242</v>
      </c>
      <c r="C310" s="3" t="s">
        <v>508</v>
      </c>
      <c r="D310" s="1" t="s">
        <v>2</v>
      </c>
      <c r="E310" s="44">
        <v>17</v>
      </c>
      <c r="F310" s="8"/>
      <c r="G310" s="22"/>
    </row>
    <row r="311" spans="1:7" ht="36">
      <c r="A311" s="23">
        <f t="shared" si="12"/>
        <v>263</v>
      </c>
      <c r="B311" s="16" t="s">
        <v>242</v>
      </c>
      <c r="C311" s="3" t="s">
        <v>509</v>
      </c>
      <c r="D311" s="1" t="s">
        <v>2</v>
      </c>
      <c r="E311" s="44">
        <v>17</v>
      </c>
      <c r="F311" s="8"/>
      <c r="G311" s="22"/>
    </row>
    <row r="312" spans="1:7" ht="36">
      <c r="A312" s="23">
        <f t="shared" si="12"/>
        <v>264</v>
      </c>
      <c r="B312" s="16" t="s">
        <v>242</v>
      </c>
      <c r="C312" s="3" t="s">
        <v>199</v>
      </c>
      <c r="D312" s="1" t="s">
        <v>201</v>
      </c>
      <c r="E312" s="44">
        <v>1</v>
      </c>
      <c r="F312" s="8"/>
      <c r="G312" s="22"/>
    </row>
    <row r="313" spans="1:7" ht="36">
      <c r="A313" s="23">
        <f t="shared" si="12"/>
        <v>265</v>
      </c>
      <c r="B313" s="16" t="s">
        <v>242</v>
      </c>
      <c r="C313" s="3" t="s">
        <v>200</v>
      </c>
      <c r="D313" s="1" t="s">
        <v>201</v>
      </c>
      <c r="E313" s="44">
        <v>1</v>
      </c>
      <c r="F313" s="8"/>
      <c r="G313" s="22"/>
    </row>
    <row r="314" spans="1:7" ht="24">
      <c r="A314" s="23">
        <f t="shared" si="12"/>
        <v>266</v>
      </c>
      <c r="B314" s="16" t="s">
        <v>242</v>
      </c>
      <c r="C314" s="3" t="s">
        <v>37</v>
      </c>
      <c r="D314" s="1" t="s">
        <v>35</v>
      </c>
      <c r="E314" s="44">
        <v>1</v>
      </c>
      <c r="F314" s="8"/>
      <c r="G314" s="22"/>
    </row>
    <row r="315" spans="1:7" ht="24">
      <c r="A315" s="23">
        <f t="shared" si="12"/>
        <v>267</v>
      </c>
      <c r="B315" s="16" t="s">
        <v>242</v>
      </c>
      <c r="C315" s="3" t="s">
        <v>36</v>
      </c>
      <c r="D315" s="1" t="s">
        <v>35</v>
      </c>
      <c r="E315" s="44">
        <v>1</v>
      </c>
      <c r="F315" s="8"/>
      <c r="G315" s="22"/>
    </row>
    <row r="316" spans="1:7" ht="15">
      <c r="A316" s="67" t="s">
        <v>202</v>
      </c>
      <c r="B316" s="68"/>
      <c r="C316" s="69"/>
      <c r="D316" s="70"/>
      <c r="E316" s="71"/>
      <c r="F316" s="72"/>
      <c r="G316" s="14"/>
    </row>
    <row r="317" spans="1:7" ht="36">
      <c r="A317" s="23">
        <f>A315+1</f>
        <v>268</v>
      </c>
      <c r="B317" s="16" t="s">
        <v>242</v>
      </c>
      <c r="C317" s="3" t="s">
        <v>510</v>
      </c>
      <c r="D317" s="1" t="s">
        <v>2</v>
      </c>
      <c r="E317" s="44">
        <v>17</v>
      </c>
      <c r="F317" s="8"/>
      <c r="G317" s="22"/>
    </row>
    <row r="318" spans="1:7" ht="15">
      <c r="A318" s="73" t="s">
        <v>343</v>
      </c>
      <c r="B318" s="74"/>
      <c r="C318" s="74"/>
      <c r="D318" s="75"/>
      <c r="E318" s="76"/>
      <c r="F318" s="77"/>
      <c r="G318" s="25"/>
    </row>
    <row r="319" spans="1:7" ht="15">
      <c r="A319" s="67" t="s">
        <v>211</v>
      </c>
      <c r="B319" s="68"/>
      <c r="C319" s="69"/>
      <c r="D319" s="70"/>
      <c r="E319" s="71"/>
      <c r="F319" s="72"/>
      <c r="G319" s="14"/>
    </row>
    <row r="320" spans="1:7" ht="36">
      <c r="A320" s="23">
        <f>A317+1</f>
        <v>269</v>
      </c>
      <c r="B320" s="16" t="s">
        <v>203</v>
      </c>
      <c r="C320" s="3" t="s">
        <v>486</v>
      </c>
      <c r="D320" s="1" t="s">
        <v>4</v>
      </c>
      <c r="E320" s="44">
        <v>54</v>
      </c>
      <c r="F320" s="8"/>
      <c r="G320" s="22"/>
    </row>
    <row r="321" spans="1:7" ht="36" customHeight="1">
      <c r="A321" s="23">
        <f>A320+1</f>
        <v>270</v>
      </c>
      <c r="B321" s="16" t="s">
        <v>203</v>
      </c>
      <c r="C321" s="3" t="s">
        <v>485</v>
      </c>
      <c r="D321" s="1" t="s">
        <v>4</v>
      </c>
      <c r="E321" s="44">
        <v>77</v>
      </c>
      <c r="F321" s="8"/>
      <c r="G321" s="22"/>
    </row>
    <row r="322" spans="1:7" ht="36">
      <c r="A322" s="23">
        <f aca="true" t="shared" si="13" ref="A322:A329">A321+1</f>
        <v>271</v>
      </c>
      <c r="B322" s="16" t="s">
        <v>203</v>
      </c>
      <c r="C322" s="3" t="s">
        <v>484</v>
      </c>
      <c r="D322" s="1" t="s">
        <v>4</v>
      </c>
      <c r="E322" s="44">
        <v>20</v>
      </c>
      <c r="F322" s="8"/>
      <c r="G322" s="22"/>
    </row>
    <row r="323" spans="1:7" ht="36">
      <c r="A323" s="23">
        <f t="shared" si="13"/>
        <v>272</v>
      </c>
      <c r="B323" s="16" t="s">
        <v>203</v>
      </c>
      <c r="C323" s="3" t="s">
        <v>483</v>
      </c>
      <c r="D323" s="1" t="s">
        <v>4</v>
      </c>
      <c r="E323" s="44">
        <v>30</v>
      </c>
      <c r="F323" s="8"/>
      <c r="G323" s="22"/>
    </row>
    <row r="324" spans="1:7" ht="36">
      <c r="A324" s="23">
        <f t="shared" si="13"/>
        <v>273</v>
      </c>
      <c r="B324" s="16" t="s">
        <v>203</v>
      </c>
      <c r="C324" s="3" t="s">
        <v>482</v>
      </c>
      <c r="D324" s="1" t="s">
        <v>4</v>
      </c>
      <c r="E324" s="44">
        <v>15</v>
      </c>
      <c r="F324" s="8"/>
      <c r="G324" s="22"/>
    </row>
    <row r="325" spans="1:7" ht="36">
      <c r="A325" s="23">
        <f t="shared" si="13"/>
        <v>274</v>
      </c>
      <c r="B325" s="16" t="s">
        <v>203</v>
      </c>
      <c r="C325" s="3" t="s">
        <v>481</v>
      </c>
      <c r="D325" s="1" t="s">
        <v>4</v>
      </c>
      <c r="E325" s="44">
        <v>14</v>
      </c>
      <c r="F325" s="8"/>
      <c r="G325" s="22"/>
    </row>
    <row r="326" spans="1:7" ht="36">
      <c r="A326" s="23">
        <f t="shared" si="13"/>
        <v>275</v>
      </c>
      <c r="B326" s="16" t="s">
        <v>203</v>
      </c>
      <c r="C326" s="3" t="s">
        <v>480</v>
      </c>
      <c r="D326" s="1" t="s">
        <v>4</v>
      </c>
      <c r="E326" s="44">
        <v>7</v>
      </c>
      <c r="F326" s="8"/>
      <c r="G326" s="22"/>
    </row>
    <row r="327" spans="1:7" ht="36">
      <c r="A327" s="23">
        <f t="shared" si="13"/>
        <v>276</v>
      </c>
      <c r="B327" s="16" t="s">
        <v>203</v>
      </c>
      <c r="C327" s="3" t="s">
        <v>479</v>
      </c>
      <c r="D327" s="1" t="s">
        <v>4</v>
      </c>
      <c r="E327" s="44">
        <v>18</v>
      </c>
      <c r="F327" s="8"/>
      <c r="G327" s="22"/>
    </row>
    <row r="328" spans="1:7" ht="24">
      <c r="A328" s="23">
        <f>A327+1</f>
        <v>277</v>
      </c>
      <c r="B328" s="16" t="s">
        <v>203</v>
      </c>
      <c r="C328" s="3" t="s">
        <v>487</v>
      </c>
      <c r="D328" s="1" t="s">
        <v>38</v>
      </c>
      <c r="E328" s="44">
        <v>0.35</v>
      </c>
      <c r="F328" s="8"/>
      <c r="G328" s="22"/>
    </row>
    <row r="329" spans="1:7" ht="36">
      <c r="A329" s="23">
        <f t="shared" si="13"/>
        <v>278</v>
      </c>
      <c r="B329" s="16" t="s">
        <v>203</v>
      </c>
      <c r="C329" s="3" t="s">
        <v>286</v>
      </c>
      <c r="D329" s="1" t="s">
        <v>1</v>
      </c>
      <c r="E329" s="44">
        <v>7639</v>
      </c>
      <c r="F329" s="8"/>
      <c r="G329" s="22"/>
    </row>
    <row r="330" spans="1:7" ht="15">
      <c r="A330" s="67" t="s">
        <v>212</v>
      </c>
      <c r="B330" s="68"/>
      <c r="C330" s="69"/>
      <c r="D330" s="70"/>
      <c r="E330" s="71"/>
      <c r="F330" s="72"/>
      <c r="G330" s="14"/>
    </row>
    <row r="331" spans="1:7" ht="25.5" customHeight="1">
      <c r="A331" s="23">
        <f>A329+1</f>
        <v>279</v>
      </c>
      <c r="B331" s="16" t="s">
        <v>204</v>
      </c>
      <c r="C331" s="3" t="s">
        <v>205</v>
      </c>
      <c r="D331" s="1" t="s">
        <v>4</v>
      </c>
      <c r="E331" s="44">
        <v>17</v>
      </c>
      <c r="F331" s="8"/>
      <c r="G331" s="22"/>
    </row>
    <row r="332" spans="1:7" ht="24">
      <c r="A332" s="23">
        <f aca="true" t="shared" si="14" ref="A332:A338">A331+1</f>
        <v>280</v>
      </c>
      <c r="B332" s="16" t="s">
        <v>204</v>
      </c>
      <c r="C332" s="3" t="s">
        <v>206</v>
      </c>
      <c r="D332" s="1" t="s">
        <v>2</v>
      </c>
      <c r="E332" s="44">
        <v>715</v>
      </c>
      <c r="F332" s="8"/>
      <c r="G332" s="22"/>
    </row>
    <row r="333" spans="1:7" ht="15">
      <c r="A333" s="23">
        <f t="shared" si="14"/>
        <v>281</v>
      </c>
      <c r="B333" s="16" t="s">
        <v>204</v>
      </c>
      <c r="C333" s="3" t="s">
        <v>207</v>
      </c>
      <c r="D333" s="1" t="s">
        <v>2</v>
      </c>
      <c r="E333" s="44">
        <v>27</v>
      </c>
      <c r="F333" s="8"/>
      <c r="G333" s="22"/>
    </row>
    <row r="334" spans="1:7" ht="15" customHeight="1">
      <c r="A334" s="23">
        <f t="shared" si="14"/>
        <v>282</v>
      </c>
      <c r="B334" s="16" t="s">
        <v>204</v>
      </c>
      <c r="C334" s="3" t="s">
        <v>208</v>
      </c>
      <c r="D334" s="1" t="s">
        <v>2</v>
      </c>
      <c r="E334" s="44">
        <v>23</v>
      </c>
      <c r="F334" s="8"/>
      <c r="G334" s="22"/>
    </row>
    <row r="335" spans="1:7" ht="24">
      <c r="A335" s="23">
        <f t="shared" si="14"/>
        <v>283</v>
      </c>
      <c r="B335" s="16" t="s">
        <v>204</v>
      </c>
      <c r="C335" s="3" t="s">
        <v>623</v>
      </c>
      <c r="D335" s="1" t="s">
        <v>4</v>
      </c>
      <c r="E335" s="44">
        <v>134</v>
      </c>
      <c r="F335" s="8"/>
      <c r="G335" s="22"/>
    </row>
    <row r="336" spans="1:7" ht="36">
      <c r="A336" s="23">
        <f t="shared" si="14"/>
        <v>284</v>
      </c>
      <c r="B336" s="16" t="s">
        <v>204</v>
      </c>
      <c r="C336" s="3" t="s">
        <v>624</v>
      </c>
      <c r="D336" s="1" t="s">
        <v>625</v>
      </c>
      <c r="E336" s="44">
        <v>1</v>
      </c>
      <c r="F336" s="8"/>
      <c r="G336" s="22"/>
    </row>
    <row r="337" spans="1:7" ht="24">
      <c r="A337" s="23">
        <f t="shared" si="14"/>
        <v>285</v>
      </c>
      <c r="B337" s="16" t="s">
        <v>204</v>
      </c>
      <c r="C337" s="3" t="s">
        <v>626</v>
      </c>
      <c r="D337" s="1" t="s">
        <v>625</v>
      </c>
      <c r="E337" s="44">
        <v>1</v>
      </c>
      <c r="F337" s="8"/>
      <c r="G337" s="22"/>
    </row>
    <row r="338" spans="1:7" ht="36">
      <c r="A338" s="23">
        <f t="shared" si="14"/>
        <v>286</v>
      </c>
      <c r="B338" s="16" t="s">
        <v>204</v>
      </c>
      <c r="C338" s="3" t="s">
        <v>627</v>
      </c>
      <c r="D338" s="1" t="s">
        <v>625</v>
      </c>
      <c r="E338" s="44">
        <v>1</v>
      </c>
      <c r="F338" s="8"/>
      <c r="G338" s="22"/>
    </row>
    <row r="339" spans="1:7" ht="15">
      <c r="A339" s="67" t="s">
        <v>213</v>
      </c>
      <c r="B339" s="68"/>
      <c r="C339" s="69"/>
      <c r="D339" s="70"/>
      <c r="E339" s="71"/>
      <c r="F339" s="72"/>
      <c r="G339" s="14"/>
    </row>
    <row r="340" spans="1:7" ht="15" customHeight="1">
      <c r="A340" s="23">
        <f>A338+1</f>
        <v>287</v>
      </c>
      <c r="B340" s="16" t="s">
        <v>209</v>
      </c>
      <c r="C340" s="3" t="s">
        <v>246</v>
      </c>
      <c r="D340" s="1" t="s">
        <v>4</v>
      </c>
      <c r="E340" s="44">
        <v>8</v>
      </c>
      <c r="F340" s="8"/>
      <c r="G340" s="22"/>
    </row>
    <row r="341" spans="1:7" ht="36">
      <c r="A341" s="23">
        <f>A340+1</f>
        <v>288</v>
      </c>
      <c r="B341" s="16" t="s">
        <v>209</v>
      </c>
      <c r="C341" s="3" t="s">
        <v>488</v>
      </c>
      <c r="D341" s="1" t="s">
        <v>1</v>
      </c>
      <c r="E341" s="44">
        <v>10645</v>
      </c>
      <c r="F341" s="8"/>
      <c r="G341" s="22"/>
    </row>
    <row r="342" spans="1:7" ht="63" customHeight="1">
      <c r="A342" s="23">
        <f>A341+1</f>
        <v>289</v>
      </c>
      <c r="B342" s="16" t="s">
        <v>209</v>
      </c>
      <c r="C342" s="3" t="s">
        <v>561</v>
      </c>
      <c r="D342" s="1" t="s">
        <v>1</v>
      </c>
      <c r="E342" s="44">
        <v>144</v>
      </c>
      <c r="F342" s="8"/>
      <c r="G342" s="22"/>
    </row>
    <row r="343" spans="1:7" ht="36">
      <c r="A343" s="23">
        <f>1+A342</f>
        <v>290</v>
      </c>
      <c r="B343" s="16" t="s">
        <v>209</v>
      </c>
      <c r="C343" s="3" t="s">
        <v>562</v>
      </c>
      <c r="D343" s="1" t="s">
        <v>4</v>
      </c>
      <c r="E343" s="44">
        <v>1783</v>
      </c>
      <c r="F343" s="8"/>
      <c r="G343" s="22"/>
    </row>
    <row r="344" spans="1:7" ht="36">
      <c r="A344" s="23">
        <f>1+A343</f>
        <v>291</v>
      </c>
      <c r="B344" s="16" t="s">
        <v>209</v>
      </c>
      <c r="C344" s="3" t="s">
        <v>563</v>
      </c>
      <c r="D344" s="1" t="s">
        <v>4</v>
      </c>
      <c r="E344" s="44">
        <v>517</v>
      </c>
      <c r="F344" s="8"/>
      <c r="G344" s="22"/>
    </row>
    <row r="345" spans="1:7" ht="24" customHeight="1" thickBot="1">
      <c r="A345" s="23">
        <f>1+A344</f>
        <v>292</v>
      </c>
      <c r="B345" s="16" t="s">
        <v>209</v>
      </c>
      <c r="C345" s="3" t="s">
        <v>210</v>
      </c>
      <c r="D345" s="1" t="s">
        <v>1</v>
      </c>
      <c r="E345" s="44">
        <v>1130</v>
      </c>
      <c r="F345" s="8"/>
      <c r="G345" s="22"/>
    </row>
    <row r="346" spans="1:7" ht="16.5" thickBot="1">
      <c r="A346" s="66" t="s">
        <v>248</v>
      </c>
      <c r="B346" s="66"/>
      <c r="C346" s="66"/>
      <c r="D346" s="66"/>
      <c r="E346" s="66"/>
      <c r="F346" s="66"/>
      <c r="G346" s="40"/>
    </row>
    <row r="347" spans="1:7" ht="16.5" thickBot="1">
      <c r="A347" s="65" t="s">
        <v>495</v>
      </c>
      <c r="B347" s="65"/>
      <c r="C347" s="65"/>
      <c r="D347" s="65"/>
      <c r="E347" s="65"/>
      <c r="F347" s="65"/>
      <c r="G347" s="39"/>
    </row>
    <row r="348" spans="1:7" ht="16.5" thickBot="1">
      <c r="A348" s="66" t="s">
        <v>496</v>
      </c>
      <c r="B348" s="66"/>
      <c r="C348" s="66"/>
      <c r="D348" s="66"/>
      <c r="E348" s="66"/>
      <c r="F348" s="66"/>
      <c r="G348" s="40"/>
    </row>
    <row r="349" spans="1:7" ht="22.5" customHeight="1" thickBot="1">
      <c r="A349" s="37"/>
      <c r="B349" s="37"/>
      <c r="C349" s="37"/>
      <c r="D349" s="37"/>
      <c r="E349" s="37"/>
      <c r="F349" s="37"/>
      <c r="G349" s="41"/>
    </row>
    <row r="350" spans="1:7" ht="15.75" thickBot="1">
      <c r="A350" s="92" t="s">
        <v>490</v>
      </c>
      <c r="B350" s="93"/>
      <c r="C350" s="93"/>
      <c r="D350" s="93"/>
      <c r="E350" s="93"/>
      <c r="F350" s="93"/>
      <c r="G350" s="95"/>
    </row>
    <row r="351" spans="1:7" ht="22.5">
      <c r="A351" s="84" t="s">
        <v>250</v>
      </c>
      <c r="B351" s="86" t="s">
        <v>251</v>
      </c>
      <c r="C351" s="86" t="s">
        <v>252</v>
      </c>
      <c r="D351" s="88" t="s">
        <v>253</v>
      </c>
      <c r="E351" s="89"/>
      <c r="F351" s="43" t="s">
        <v>256</v>
      </c>
      <c r="G351" s="42" t="s">
        <v>257</v>
      </c>
    </row>
    <row r="352" spans="1:7" ht="15.75" thickBot="1">
      <c r="A352" s="85"/>
      <c r="B352" s="87"/>
      <c r="C352" s="87"/>
      <c r="D352" s="38" t="s">
        <v>254</v>
      </c>
      <c r="E352" s="38" t="s">
        <v>0</v>
      </c>
      <c r="F352" s="38" t="s">
        <v>255</v>
      </c>
      <c r="G352" s="38" t="s">
        <v>255</v>
      </c>
    </row>
    <row r="353" spans="1:7" ht="15.75" thickBot="1">
      <c r="A353" s="90" t="s">
        <v>287</v>
      </c>
      <c r="B353" s="91"/>
      <c r="C353" s="91"/>
      <c r="D353" s="75"/>
      <c r="E353" s="76"/>
      <c r="F353" s="77"/>
      <c r="G353" s="25"/>
    </row>
    <row r="354" spans="1:7" ht="15">
      <c r="A354" s="67" t="s">
        <v>41</v>
      </c>
      <c r="B354" s="68"/>
      <c r="C354" s="69"/>
      <c r="D354" s="70"/>
      <c r="E354" s="71"/>
      <c r="F354" s="72"/>
      <c r="G354" s="14"/>
    </row>
    <row r="355" spans="1:7" ht="24">
      <c r="A355" s="21">
        <f>A345+1</f>
        <v>293</v>
      </c>
      <c r="B355" s="15" t="s">
        <v>5</v>
      </c>
      <c r="C355" s="34" t="s">
        <v>288</v>
      </c>
      <c r="D355" s="26" t="s">
        <v>1</v>
      </c>
      <c r="E355" s="44">
        <v>4830</v>
      </c>
      <c r="F355" s="8"/>
      <c r="G355" s="20"/>
    </row>
    <row r="356" spans="1:7" ht="36">
      <c r="A356" s="21">
        <f aca="true" t="shared" si="15" ref="A356:A363">A355+1</f>
        <v>294</v>
      </c>
      <c r="B356" s="15" t="s">
        <v>5</v>
      </c>
      <c r="C356" s="34" t="s">
        <v>289</v>
      </c>
      <c r="D356" s="26" t="s">
        <v>1</v>
      </c>
      <c r="E356" s="44">
        <v>4050</v>
      </c>
      <c r="F356" s="8"/>
      <c r="G356" s="20"/>
    </row>
    <row r="357" spans="1:7" ht="48">
      <c r="A357" s="21">
        <f t="shared" si="15"/>
        <v>295</v>
      </c>
      <c r="B357" s="15" t="s">
        <v>5</v>
      </c>
      <c r="C357" s="34" t="s">
        <v>290</v>
      </c>
      <c r="D357" s="26" t="s">
        <v>1</v>
      </c>
      <c r="E357" s="44">
        <v>500</v>
      </c>
      <c r="F357" s="8"/>
      <c r="G357" s="20"/>
    </row>
    <row r="358" spans="1:7" ht="48">
      <c r="A358" s="21">
        <f t="shared" si="15"/>
        <v>296</v>
      </c>
      <c r="B358" s="15" t="s">
        <v>5</v>
      </c>
      <c r="C358" s="34" t="s">
        <v>291</v>
      </c>
      <c r="D358" s="26" t="s">
        <v>1</v>
      </c>
      <c r="E358" s="44">
        <v>280</v>
      </c>
      <c r="F358" s="8"/>
      <c r="G358" s="20"/>
    </row>
    <row r="359" spans="1:7" ht="36">
      <c r="A359" s="21">
        <f t="shared" si="15"/>
        <v>297</v>
      </c>
      <c r="B359" s="15" t="s">
        <v>5</v>
      </c>
      <c r="C359" s="34" t="s">
        <v>292</v>
      </c>
      <c r="D359" s="26" t="s">
        <v>2</v>
      </c>
      <c r="E359" s="44">
        <v>570</v>
      </c>
      <c r="F359" s="8"/>
      <c r="G359" s="20"/>
    </row>
    <row r="360" spans="1:7" ht="36">
      <c r="A360" s="21">
        <f t="shared" si="15"/>
        <v>298</v>
      </c>
      <c r="B360" s="15" t="s">
        <v>5</v>
      </c>
      <c r="C360" s="34" t="s">
        <v>273</v>
      </c>
      <c r="D360" s="26" t="s">
        <v>2</v>
      </c>
      <c r="E360" s="44">
        <v>170</v>
      </c>
      <c r="F360" s="8"/>
      <c r="G360" s="20"/>
    </row>
    <row r="361" spans="1:7" ht="24">
      <c r="A361" s="21">
        <f t="shared" si="15"/>
        <v>299</v>
      </c>
      <c r="B361" s="15" t="s">
        <v>5</v>
      </c>
      <c r="C361" s="34" t="s">
        <v>293</v>
      </c>
      <c r="D361" s="26" t="s">
        <v>2</v>
      </c>
      <c r="E361" s="44">
        <v>500</v>
      </c>
      <c r="F361" s="8"/>
      <c r="G361" s="20"/>
    </row>
    <row r="362" spans="1:7" ht="36">
      <c r="A362" s="21">
        <f t="shared" si="15"/>
        <v>300</v>
      </c>
      <c r="B362" s="15" t="s">
        <v>5</v>
      </c>
      <c r="C362" s="34" t="s">
        <v>294</v>
      </c>
      <c r="D362" s="26" t="s">
        <v>2</v>
      </c>
      <c r="E362" s="44">
        <v>40</v>
      </c>
      <c r="F362" s="8"/>
      <c r="G362" s="20"/>
    </row>
    <row r="363" spans="1:7" ht="24">
      <c r="A363" s="21">
        <f t="shared" si="15"/>
        <v>301</v>
      </c>
      <c r="B363" s="15" t="s">
        <v>5</v>
      </c>
      <c r="C363" s="34" t="s">
        <v>295</v>
      </c>
      <c r="D363" s="26" t="s">
        <v>3</v>
      </c>
      <c r="E363" s="44">
        <v>18</v>
      </c>
      <c r="F363" s="8"/>
      <c r="G363" s="20"/>
    </row>
    <row r="364" spans="1:7" ht="36">
      <c r="A364" s="21">
        <f>A363+1</f>
        <v>302</v>
      </c>
      <c r="B364" s="15" t="s">
        <v>5</v>
      </c>
      <c r="C364" s="34" t="s">
        <v>296</v>
      </c>
      <c r="D364" s="26" t="s">
        <v>4</v>
      </c>
      <c r="E364" s="44">
        <v>1</v>
      </c>
      <c r="F364" s="8"/>
      <c r="G364" s="20"/>
    </row>
    <row r="365" spans="1:7" ht="15">
      <c r="A365" s="67" t="s">
        <v>302</v>
      </c>
      <c r="B365" s="68"/>
      <c r="C365" s="69"/>
      <c r="D365" s="70"/>
      <c r="E365" s="71"/>
      <c r="F365" s="72"/>
      <c r="G365" s="14"/>
    </row>
    <row r="366" spans="1:7" ht="24">
      <c r="A366" s="21">
        <f>A364+1</f>
        <v>303</v>
      </c>
      <c r="B366" s="15" t="s">
        <v>297</v>
      </c>
      <c r="C366" s="34" t="s">
        <v>489</v>
      </c>
      <c r="D366" s="26" t="s">
        <v>1</v>
      </c>
      <c r="E366" s="44">
        <v>9810</v>
      </c>
      <c r="F366" s="8"/>
      <c r="G366" s="20"/>
    </row>
    <row r="367" spans="1:7" ht="24">
      <c r="A367" s="21">
        <f>A366+1</f>
        <v>304</v>
      </c>
      <c r="B367" s="15" t="s">
        <v>6</v>
      </c>
      <c r="C367" s="34" t="s">
        <v>300</v>
      </c>
      <c r="D367" s="26" t="s">
        <v>3</v>
      </c>
      <c r="E367" s="44">
        <v>14625</v>
      </c>
      <c r="F367" s="8"/>
      <c r="G367" s="20"/>
    </row>
    <row r="368" spans="1:7" ht="36">
      <c r="A368" s="21">
        <f>A367+1</f>
        <v>305</v>
      </c>
      <c r="B368" s="15" t="s">
        <v>298</v>
      </c>
      <c r="C368" s="34" t="s">
        <v>299</v>
      </c>
      <c r="D368" s="26" t="s">
        <v>1</v>
      </c>
      <c r="E368" s="44">
        <v>22880</v>
      </c>
      <c r="F368" s="8"/>
      <c r="G368" s="20"/>
    </row>
    <row r="369" spans="1:7" ht="36">
      <c r="A369" s="21">
        <f>A368+1</f>
        <v>306</v>
      </c>
      <c r="B369" s="15" t="s">
        <v>298</v>
      </c>
      <c r="C369" s="34" t="s">
        <v>299</v>
      </c>
      <c r="D369" s="26" t="s">
        <v>1</v>
      </c>
      <c r="E369" s="44">
        <v>25480</v>
      </c>
      <c r="F369" s="8"/>
      <c r="G369" s="20"/>
    </row>
    <row r="370" spans="1:7" ht="24">
      <c r="A370" s="21">
        <f>A369+1</f>
        <v>307</v>
      </c>
      <c r="B370" s="15" t="s">
        <v>298</v>
      </c>
      <c r="C370" s="34" t="s">
        <v>301</v>
      </c>
      <c r="D370" s="26" t="s">
        <v>2</v>
      </c>
      <c r="E370" s="44">
        <v>15</v>
      </c>
      <c r="F370" s="8"/>
      <c r="G370" s="20"/>
    </row>
    <row r="371" spans="1:7" ht="15">
      <c r="A371" s="67" t="s">
        <v>321</v>
      </c>
      <c r="B371" s="68"/>
      <c r="C371" s="69"/>
      <c r="D371" s="70"/>
      <c r="E371" s="71"/>
      <c r="F371" s="72"/>
      <c r="G371" s="14"/>
    </row>
    <row r="372" spans="1:7" ht="24">
      <c r="A372" s="21">
        <f>A370+1</f>
        <v>308</v>
      </c>
      <c r="B372" s="6" t="s">
        <v>6</v>
      </c>
      <c r="C372" s="3" t="s">
        <v>316</v>
      </c>
      <c r="D372" s="1" t="s">
        <v>1</v>
      </c>
      <c r="E372" s="44">
        <v>8256</v>
      </c>
      <c r="F372" s="8"/>
      <c r="G372" s="22"/>
    </row>
    <row r="373" spans="1:7" ht="24">
      <c r="A373" s="21">
        <f>A372+1</f>
        <v>309</v>
      </c>
      <c r="B373" s="6" t="s">
        <v>6</v>
      </c>
      <c r="C373" s="3" t="s">
        <v>317</v>
      </c>
      <c r="D373" s="1" t="s">
        <v>1</v>
      </c>
      <c r="E373" s="44">
        <v>1050</v>
      </c>
      <c r="F373" s="8"/>
      <c r="G373" s="22"/>
    </row>
    <row r="374" spans="1:7" ht="24">
      <c r="A374" s="21">
        <f aca="true" t="shared" si="16" ref="A374:A388">A373+1</f>
        <v>310</v>
      </c>
      <c r="B374" s="6" t="s">
        <v>6</v>
      </c>
      <c r="C374" s="3" t="s">
        <v>318</v>
      </c>
      <c r="D374" s="1" t="s">
        <v>1</v>
      </c>
      <c r="E374" s="44">
        <v>4170</v>
      </c>
      <c r="F374" s="8"/>
      <c r="G374" s="22"/>
    </row>
    <row r="375" spans="1:7" ht="24">
      <c r="A375" s="21">
        <f t="shared" si="16"/>
        <v>311</v>
      </c>
      <c r="B375" s="6" t="s">
        <v>6</v>
      </c>
      <c r="C375" s="3" t="s">
        <v>319</v>
      </c>
      <c r="D375" s="1" t="s">
        <v>1</v>
      </c>
      <c r="E375" s="44">
        <v>2172</v>
      </c>
      <c r="F375" s="8"/>
      <c r="G375" s="22"/>
    </row>
    <row r="376" spans="1:7" ht="24">
      <c r="A376" s="21">
        <f t="shared" si="16"/>
        <v>312</v>
      </c>
      <c r="B376" s="6" t="s">
        <v>6</v>
      </c>
      <c r="C376" s="3" t="s">
        <v>320</v>
      </c>
      <c r="D376" s="1" t="s">
        <v>1</v>
      </c>
      <c r="E376" s="44">
        <v>600</v>
      </c>
      <c r="F376" s="8"/>
      <c r="G376" s="22"/>
    </row>
    <row r="377" spans="1:7" ht="26.25" customHeight="1">
      <c r="A377" s="21">
        <f t="shared" si="16"/>
        <v>313</v>
      </c>
      <c r="B377" s="6" t="s">
        <v>303</v>
      </c>
      <c r="C377" s="3" t="s">
        <v>304</v>
      </c>
      <c r="D377" s="1" t="s">
        <v>1</v>
      </c>
      <c r="E377" s="44">
        <v>9319.5</v>
      </c>
      <c r="F377" s="8"/>
      <c r="G377" s="22"/>
    </row>
    <row r="378" spans="1:7" ht="24">
      <c r="A378" s="21">
        <f t="shared" si="16"/>
        <v>314</v>
      </c>
      <c r="B378" s="6" t="s">
        <v>303</v>
      </c>
      <c r="C378" s="3" t="s">
        <v>305</v>
      </c>
      <c r="D378" s="1" t="s">
        <v>1</v>
      </c>
      <c r="E378" s="44">
        <v>625</v>
      </c>
      <c r="F378" s="8"/>
      <c r="G378" s="22"/>
    </row>
    <row r="379" spans="1:7" ht="24">
      <c r="A379" s="21">
        <f t="shared" si="16"/>
        <v>315</v>
      </c>
      <c r="B379" s="6" t="s">
        <v>303</v>
      </c>
      <c r="C379" s="3" t="s">
        <v>306</v>
      </c>
      <c r="D379" s="1" t="s">
        <v>1</v>
      </c>
      <c r="E379" s="44">
        <v>2353</v>
      </c>
      <c r="F379" s="8"/>
      <c r="G379" s="22"/>
    </row>
    <row r="380" spans="1:7" ht="24">
      <c r="A380" s="21">
        <f t="shared" si="16"/>
        <v>316</v>
      </c>
      <c r="B380" s="6" t="s">
        <v>303</v>
      </c>
      <c r="C380" s="3" t="s">
        <v>307</v>
      </c>
      <c r="D380" s="1" t="s">
        <v>1</v>
      </c>
      <c r="E380" s="44">
        <v>910</v>
      </c>
      <c r="F380" s="8"/>
      <c r="G380" s="22"/>
    </row>
    <row r="381" spans="1:7" ht="24">
      <c r="A381" s="21">
        <f t="shared" si="16"/>
        <v>317</v>
      </c>
      <c r="B381" s="6" t="s">
        <v>303</v>
      </c>
      <c r="C381" s="3" t="s">
        <v>308</v>
      </c>
      <c r="D381" s="1" t="s">
        <v>1</v>
      </c>
      <c r="E381" s="44">
        <v>2081.5</v>
      </c>
      <c r="F381" s="8"/>
      <c r="G381" s="22"/>
    </row>
    <row r="382" spans="1:7" ht="24">
      <c r="A382" s="21">
        <f t="shared" si="16"/>
        <v>318</v>
      </c>
      <c r="B382" s="6" t="s">
        <v>303</v>
      </c>
      <c r="C382" s="3" t="s">
        <v>309</v>
      </c>
      <c r="D382" s="1" t="s">
        <v>1</v>
      </c>
      <c r="E382" s="44">
        <v>7038</v>
      </c>
      <c r="F382" s="8"/>
      <c r="G382" s="22"/>
    </row>
    <row r="383" spans="1:7" ht="24">
      <c r="A383" s="21">
        <f t="shared" si="16"/>
        <v>319</v>
      </c>
      <c r="B383" s="6" t="s">
        <v>303</v>
      </c>
      <c r="C383" s="3" t="s">
        <v>310</v>
      </c>
      <c r="D383" s="1" t="s">
        <v>1</v>
      </c>
      <c r="E383" s="44">
        <v>575</v>
      </c>
      <c r="F383" s="8"/>
      <c r="G383" s="22"/>
    </row>
    <row r="384" spans="1:7" ht="24">
      <c r="A384" s="21">
        <f t="shared" si="16"/>
        <v>320</v>
      </c>
      <c r="B384" s="6" t="s">
        <v>303</v>
      </c>
      <c r="C384" s="3" t="s">
        <v>311</v>
      </c>
      <c r="D384" s="1" t="s">
        <v>1</v>
      </c>
      <c r="E384" s="44">
        <v>805</v>
      </c>
      <c r="F384" s="8"/>
      <c r="G384" s="22"/>
    </row>
    <row r="385" spans="1:7" ht="24">
      <c r="A385" s="21">
        <f t="shared" si="16"/>
        <v>321</v>
      </c>
      <c r="B385" s="6" t="s">
        <v>303</v>
      </c>
      <c r="C385" s="3" t="s">
        <v>312</v>
      </c>
      <c r="D385" s="1" t="s">
        <v>1</v>
      </c>
      <c r="E385" s="44">
        <v>106.95</v>
      </c>
      <c r="F385" s="8"/>
      <c r="G385" s="22"/>
    </row>
    <row r="386" spans="1:7" ht="24">
      <c r="A386" s="21">
        <f t="shared" si="16"/>
        <v>322</v>
      </c>
      <c r="B386" s="6" t="s">
        <v>303</v>
      </c>
      <c r="C386" s="3" t="s">
        <v>313</v>
      </c>
      <c r="D386" s="1" t="s">
        <v>1</v>
      </c>
      <c r="E386" s="44">
        <v>9630.15</v>
      </c>
      <c r="F386" s="8"/>
      <c r="G386" s="22"/>
    </row>
    <row r="387" spans="1:7" ht="24">
      <c r="A387" s="21">
        <f t="shared" si="16"/>
        <v>323</v>
      </c>
      <c r="B387" s="6" t="s">
        <v>303</v>
      </c>
      <c r="C387" s="3" t="s">
        <v>314</v>
      </c>
      <c r="D387" s="1" t="s">
        <v>1</v>
      </c>
      <c r="E387" s="44">
        <v>10872.75</v>
      </c>
      <c r="F387" s="8"/>
      <c r="G387" s="22"/>
    </row>
    <row r="388" spans="1:7" ht="36">
      <c r="A388" s="21">
        <f t="shared" si="16"/>
        <v>324</v>
      </c>
      <c r="B388" s="6" t="s">
        <v>303</v>
      </c>
      <c r="C388" s="3" t="s">
        <v>315</v>
      </c>
      <c r="D388" s="1" t="s">
        <v>1</v>
      </c>
      <c r="E388" s="44">
        <v>11804.7</v>
      </c>
      <c r="F388" s="8"/>
      <c r="G388" s="22"/>
    </row>
    <row r="389" spans="1:7" ht="15">
      <c r="A389" s="67" t="s">
        <v>322</v>
      </c>
      <c r="B389" s="68"/>
      <c r="C389" s="69"/>
      <c r="D389" s="70"/>
      <c r="E389" s="71"/>
      <c r="F389" s="72"/>
      <c r="G389" s="14"/>
    </row>
    <row r="390" spans="1:7" ht="15">
      <c r="A390" s="21">
        <f>A388+1</f>
        <v>325</v>
      </c>
      <c r="B390" s="6" t="s">
        <v>323</v>
      </c>
      <c r="C390" s="3" t="s">
        <v>324</v>
      </c>
      <c r="D390" s="1" t="s">
        <v>1</v>
      </c>
      <c r="E390" s="44">
        <v>1810</v>
      </c>
      <c r="F390" s="8"/>
      <c r="G390" s="22"/>
    </row>
    <row r="391" spans="1:7" ht="15">
      <c r="A391" s="21">
        <f>A390+1</f>
        <v>326</v>
      </c>
      <c r="B391" s="6" t="s">
        <v>323</v>
      </c>
      <c r="C391" s="3" t="s">
        <v>325</v>
      </c>
      <c r="D391" s="1" t="s">
        <v>1</v>
      </c>
      <c r="E391" s="44">
        <v>700</v>
      </c>
      <c r="F391" s="8"/>
      <c r="G391" s="22"/>
    </row>
    <row r="392" spans="1:7" ht="24">
      <c r="A392" s="21">
        <f aca="true" t="shared" si="17" ref="A392:A404">A391+1</f>
        <v>327</v>
      </c>
      <c r="B392" s="6" t="s">
        <v>326</v>
      </c>
      <c r="C392" s="3" t="s">
        <v>327</v>
      </c>
      <c r="D392" s="1" t="s">
        <v>1</v>
      </c>
      <c r="E392" s="44">
        <v>93</v>
      </c>
      <c r="F392" s="8"/>
      <c r="G392" s="22"/>
    </row>
    <row r="393" spans="1:7" ht="36">
      <c r="A393" s="21">
        <f t="shared" si="17"/>
        <v>328</v>
      </c>
      <c r="B393" s="6" t="s">
        <v>326</v>
      </c>
      <c r="C393" s="3" t="s">
        <v>328</v>
      </c>
      <c r="D393" s="1" t="s">
        <v>1</v>
      </c>
      <c r="E393" s="44">
        <v>30</v>
      </c>
      <c r="F393" s="8"/>
      <c r="G393" s="22"/>
    </row>
    <row r="394" spans="1:7" ht="24">
      <c r="A394" s="21">
        <f t="shared" si="17"/>
        <v>329</v>
      </c>
      <c r="B394" s="6" t="s">
        <v>326</v>
      </c>
      <c r="C394" s="3" t="s">
        <v>329</v>
      </c>
      <c r="D394" s="1" t="s">
        <v>1</v>
      </c>
      <c r="E394" s="44">
        <v>60</v>
      </c>
      <c r="F394" s="8"/>
      <c r="G394" s="22"/>
    </row>
    <row r="395" spans="1:7" ht="24">
      <c r="A395" s="21">
        <f t="shared" si="17"/>
        <v>330</v>
      </c>
      <c r="B395" s="6" t="s">
        <v>326</v>
      </c>
      <c r="C395" s="3" t="s">
        <v>330</v>
      </c>
      <c r="D395" s="1" t="s">
        <v>1</v>
      </c>
      <c r="E395" s="44">
        <v>70</v>
      </c>
      <c r="F395" s="8"/>
      <c r="G395" s="22"/>
    </row>
    <row r="396" spans="1:7" ht="24">
      <c r="A396" s="21">
        <f t="shared" si="17"/>
        <v>331</v>
      </c>
      <c r="B396" s="6" t="s">
        <v>331</v>
      </c>
      <c r="C396" s="3" t="s">
        <v>332</v>
      </c>
      <c r="D396" s="1" t="s">
        <v>1</v>
      </c>
      <c r="E396" s="44">
        <v>6120</v>
      </c>
      <c r="F396" s="8"/>
      <c r="G396" s="22"/>
    </row>
    <row r="397" spans="1:7" ht="24">
      <c r="A397" s="21">
        <f t="shared" si="17"/>
        <v>332</v>
      </c>
      <c r="B397" s="6" t="s">
        <v>331</v>
      </c>
      <c r="C397" s="3" t="s">
        <v>333</v>
      </c>
      <c r="D397" s="1" t="s">
        <v>1</v>
      </c>
      <c r="E397" s="44">
        <v>6120</v>
      </c>
      <c r="F397" s="8"/>
      <c r="G397" s="22"/>
    </row>
    <row r="398" spans="1:7" ht="24">
      <c r="A398" s="21">
        <f>A397+1</f>
        <v>333</v>
      </c>
      <c r="B398" s="6" t="s">
        <v>331</v>
      </c>
      <c r="C398" s="3" t="s">
        <v>334</v>
      </c>
      <c r="D398" s="1" t="s">
        <v>1</v>
      </c>
      <c r="E398" s="44">
        <v>6120</v>
      </c>
      <c r="F398" s="8"/>
      <c r="G398" s="22"/>
    </row>
    <row r="399" spans="1:7" ht="24">
      <c r="A399" s="21">
        <f t="shared" si="17"/>
        <v>334</v>
      </c>
      <c r="B399" s="6" t="s">
        <v>331</v>
      </c>
      <c r="C399" s="3" t="s">
        <v>334</v>
      </c>
      <c r="D399" s="1" t="s">
        <v>1</v>
      </c>
      <c r="E399" s="44">
        <v>6120</v>
      </c>
      <c r="F399" s="8"/>
      <c r="G399" s="22"/>
    </row>
    <row r="400" spans="1:7" ht="15">
      <c r="A400" s="21">
        <f t="shared" si="17"/>
        <v>335</v>
      </c>
      <c r="B400" s="6" t="s">
        <v>335</v>
      </c>
      <c r="C400" s="3" t="s">
        <v>336</v>
      </c>
      <c r="D400" s="1" t="s">
        <v>1</v>
      </c>
      <c r="E400" s="44">
        <v>500</v>
      </c>
      <c r="F400" s="8"/>
      <c r="G400" s="22"/>
    </row>
    <row r="401" spans="1:7" ht="36">
      <c r="A401" s="21">
        <f t="shared" si="17"/>
        <v>336</v>
      </c>
      <c r="B401" s="6" t="s">
        <v>8</v>
      </c>
      <c r="C401" s="3" t="s">
        <v>337</v>
      </c>
      <c r="D401" s="1" t="s">
        <v>1</v>
      </c>
      <c r="E401" s="44">
        <v>26</v>
      </c>
      <c r="F401" s="8"/>
      <c r="G401" s="22"/>
    </row>
    <row r="402" spans="1:7" ht="36">
      <c r="A402" s="21">
        <f t="shared" si="17"/>
        <v>337</v>
      </c>
      <c r="B402" s="6" t="s">
        <v>8</v>
      </c>
      <c r="C402" s="3" t="s">
        <v>338</v>
      </c>
      <c r="D402" s="1" t="s">
        <v>1</v>
      </c>
      <c r="E402" s="44">
        <v>10</v>
      </c>
      <c r="F402" s="8"/>
      <c r="G402" s="22"/>
    </row>
    <row r="403" spans="1:7" ht="24">
      <c r="A403" s="21">
        <f>A402+1</f>
        <v>338</v>
      </c>
      <c r="B403" s="6" t="s">
        <v>303</v>
      </c>
      <c r="C403" s="3" t="s">
        <v>339</v>
      </c>
      <c r="D403" s="1" t="s">
        <v>1</v>
      </c>
      <c r="E403" s="44">
        <v>540</v>
      </c>
      <c r="F403" s="8"/>
      <c r="G403" s="22"/>
    </row>
    <row r="404" spans="1:7" ht="24">
      <c r="A404" s="21">
        <f t="shared" si="17"/>
        <v>339</v>
      </c>
      <c r="B404" s="6" t="s">
        <v>323</v>
      </c>
      <c r="C404" s="3" t="s">
        <v>340</v>
      </c>
      <c r="D404" s="1" t="s">
        <v>1</v>
      </c>
      <c r="E404" s="44">
        <v>100</v>
      </c>
      <c r="F404" s="8"/>
      <c r="G404" s="22"/>
    </row>
    <row r="405" spans="1:7" ht="15">
      <c r="A405" s="67" t="s">
        <v>349</v>
      </c>
      <c r="B405" s="68"/>
      <c r="C405" s="69"/>
      <c r="D405" s="70"/>
      <c r="E405" s="71"/>
      <c r="F405" s="72"/>
      <c r="G405" s="14"/>
    </row>
    <row r="406" spans="1:7" ht="15">
      <c r="A406" s="78" t="s">
        <v>350</v>
      </c>
      <c r="B406" s="79"/>
      <c r="C406" s="80"/>
      <c r="D406" s="81"/>
      <c r="E406" s="82"/>
      <c r="F406" s="83"/>
      <c r="G406" s="35"/>
    </row>
    <row r="407" spans="1:7" ht="24">
      <c r="A407" s="21">
        <f>A404+1</f>
        <v>340</v>
      </c>
      <c r="B407" s="6" t="s">
        <v>232</v>
      </c>
      <c r="C407" s="3" t="s">
        <v>344</v>
      </c>
      <c r="D407" s="1" t="s">
        <v>1</v>
      </c>
      <c r="E407" s="44">
        <v>165</v>
      </c>
      <c r="F407" s="8"/>
      <c r="G407" s="22"/>
    </row>
    <row r="408" spans="1:7" ht="15">
      <c r="A408" s="78" t="s">
        <v>351</v>
      </c>
      <c r="B408" s="79"/>
      <c r="C408" s="80"/>
      <c r="D408" s="81"/>
      <c r="E408" s="82"/>
      <c r="F408" s="83"/>
      <c r="G408" s="35"/>
    </row>
    <row r="409" spans="1:7" ht="15">
      <c r="A409" s="21">
        <f>A407+1</f>
        <v>341</v>
      </c>
      <c r="B409" s="6" t="s">
        <v>233</v>
      </c>
      <c r="C409" s="3" t="s">
        <v>345</v>
      </c>
      <c r="D409" s="1" t="s">
        <v>25</v>
      </c>
      <c r="E409" s="44">
        <v>20</v>
      </c>
      <c r="F409" s="8"/>
      <c r="G409" s="22"/>
    </row>
    <row r="410" spans="1:7" ht="24">
      <c r="A410" s="21">
        <f>A409+1</f>
        <v>342</v>
      </c>
      <c r="B410" s="6" t="s">
        <v>233</v>
      </c>
      <c r="C410" s="3" t="s">
        <v>346</v>
      </c>
      <c r="D410" s="1" t="s">
        <v>25</v>
      </c>
      <c r="E410" s="44">
        <v>28</v>
      </c>
      <c r="F410" s="8"/>
      <c r="G410" s="22"/>
    </row>
    <row r="411" spans="1:7" ht="15">
      <c r="A411" s="21">
        <f>A410+1</f>
        <v>343</v>
      </c>
      <c r="B411" s="6" t="s">
        <v>233</v>
      </c>
      <c r="C411" s="3" t="s">
        <v>347</v>
      </c>
      <c r="D411" s="1" t="s">
        <v>2</v>
      </c>
      <c r="E411" s="44">
        <v>327</v>
      </c>
      <c r="F411" s="8"/>
      <c r="G411" s="22"/>
    </row>
    <row r="412" spans="1:7" ht="15">
      <c r="A412" s="21">
        <f>A411+1</f>
        <v>344</v>
      </c>
      <c r="B412" s="6" t="s">
        <v>233</v>
      </c>
      <c r="C412" s="3" t="s">
        <v>348</v>
      </c>
      <c r="D412" s="1" t="s">
        <v>25</v>
      </c>
      <c r="E412" s="44">
        <v>15</v>
      </c>
      <c r="F412" s="8"/>
      <c r="G412" s="22"/>
    </row>
    <row r="413" spans="1:7" ht="15">
      <c r="A413" s="67" t="s">
        <v>352</v>
      </c>
      <c r="B413" s="68"/>
      <c r="C413" s="69"/>
      <c r="D413" s="70"/>
      <c r="E413" s="71"/>
      <c r="F413" s="72"/>
      <c r="G413" s="14"/>
    </row>
    <row r="414" spans="1:7" ht="36">
      <c r="A414" s="21">
        <f>A412+1</f>
        <v>345</v>
      </c>
      <c r="B414" s="6" t="s">
        <v>353</v>
      </c>
      <c r="C414" s="3" t="s">
        <v>354</v>
      </c>
      <c r="D414" s="1" t="s">
        <v>2</v>
      </c>
      <c r="E414" s="44">
        <v>1610</v>
      </c>
      <c r="F414" s="8"/>
      <c r="G414" s="22"/>
    </row>
    <row r="415" spans="1:7" ht="36">
      <c r="A415" s="21">
        <f>A414+1</f>
        <v>346</v>
      </c>
      <c r="B415" s="6" t="s">
        <v>353</v>
      </c>
      <c r="C415" s="3" t="s">
        <v>355</v>
      </c>
      <c r="D415" s="1" t="s">
        <v>2</v>
      </c>
      <c r="E415" s="44">
        <v>400</v>
      </c>
      <c r="F415" s="8"/>
      <c r="G415" s="22"/>
    </row>
    <row r="416" spans="1:7" ht="36">
      <c r="A416" s="21">
        <f>A415+1</f>
        <v>347</v>
      </c>
      <c r="B416" s="6" t="s">
        <v>353</v>
      </c>
      <c r="C416" s="3" t="s">
        <v>356</v>
      </c>
      <c r="D416" s="1" t="s">
        <v>2</v>
      </c>
      <c r="E416" s="44">
        <v>402</v>
      </c>
      <c r="F416" s="8"/>
      <c r="G416" s="22"/>
    </row>
    <row r="417" spans="1:7" ht="36">
      <c r="A417" s="21">
        <f>A416+1</f>
        <v>348</v>
      </c>
      <c r="B417" s="6" t="s">
        <v>14</v>
      </c>
      <c r="C417" s="3" t="s">
        <v>357</v>
      </c>
      <c r="D417" s="1" t="s">
        <v>2</v>
      </c>
      <c r="E417" s="44">
        <v>24</v>
      </c>
      <c r="F417" s="8"/>
      <c r="G417" s="22"/>
    </row>
    <row r="418" spans="1:7" ht="24">
      <c r="A418" s="21">
        <f>A417+1</f>
        <v>349</v>
      </c>
      <c r="B418" s="6" t="s">
        <v>9</v>
      </c>
      <c r="C418" s="3" t="s">
        <v>358</v>
      </c>
      <c r="D418" s="1" t="s">
        <v>2</v>
      </c>
      <c r="E418" s="44">
        <v>1298</v>
      </c>
      <c r="F418" s="8"/>
      <c r="G418" s="22"/>
    </row>
    <row r="419" spans="1:7" ht="15">
      <c r="A419" s="67" t="s">
        <v>359</v>
      </c>
      <c r="B419" s="68"/>
      <c r="C419" s="69"/>
      <c r="D419" s="70"/>
      <c r="E419" s="71"/>
      <c r="F419" s="72"/>
      <c r="G419" s="14"/>
    </row>
    <row r="420" spans="1:7" ht="24">
      <c r="A420" s="21">
        <f>A418+1</f>
        <v>350</v>
      </c>
      <c r="B420" s="6" t="s">
        <v>360</v>
      </c>
      <c r="C420" s="3" t="s">
        <v>361</v>
      </c>
      <c r="D420" s="1" t="s">
        <v>362</v>
      </c>
      <c r="E420" s="44">
        <v>35</v>
      </c>
      <c r="F420" s="8"/>
      <c r="G420" s="22"/>
    </row>
    <row r="421" spans="1:7" ht="24">
      <c r="A421" s="21">
        <f>A420+1</f>
        <v>351</v>
      </c>
      <c r="B421" s="6" t="s">
        <v>360</v>
      </c>
      <c r="C421" s="3" t="s">
        <v>363</v>
      </c>
      <c r="D421" s="1" t="s">
        <v>1</v>
      </c>
      <c r="E421" s="44">
        <v>140</v>
      </c>
      <c r="F421" s="8"/>
      <c r="G421" s="22"/>
    </row>
    <row r="422" spans="1:7" ht="15">
      <c r="A422" s="21">
        <f aca="true" t="shared" si="18" ref="A422:A431">A421+1</f>
        <v>352</v>
      </c>
      <c r="B422" s="6" t="s">
        <v>303</v>
      </c>
      <c r="C422" s="3" t="s">
        <v>364</v>
      </c>
      <c r="D422" s="1" t="s">
        <v>2</v>
      </c>
      <c r="E422" s="44">
        <v>200</v>
      </c>
      <c r="F422" s="8"/>
      <c r="G422" s="22"/>
    </row>
    <row r="423" spans="1:7" ht="24">
      <c r="A423" s="21">
        <f t="shared" si="18"/>
        <v>353</v>
      </c>
      <c r="B423" s="6" t="s">
        <v>360</v>
      </c>
      <c r="C423" s="3" t="s">
        <v>365</v>
      </c>
      <c r="D423" s="1" t="s">
        <v>1</v>
      </c>
      <c r="E423" s="44">
        <v>161</v>
      </c>
      <c r="F423" s="8"/>
      <c r="G423" s="22"/>
    </row>
    <row r="424" spans="1:7" ht="15">
      <c r="A424" s="21">
        <f t="shared" si="18"/>
        <v>354</v>
      </c>
      <c r="B424" s="6" t="s">
        <v>360</v>
      </c>
      <c r="C424" s="3" t="s">
        <v>366</v>
      </c>
      <c r="D424" s="1" t="s">
        <v>1</v>
      </c>
      <c r="E424" s="44">
        <v>52.5</v>
      </c>
      <c r="F424" s="8"/>
      <c r="G424" s="22"/>
    </row>
    <row r="425" spans="1:7" ht="24">
      <c r="A425" s="21">
        <f t="shared" si="18"/>
        <v>355</v>
      </c>
      <c r="B425" s="6" t="s">
        <v>360</v>
      </c>
      <c r="C425" s="3" t="s">
        <v>367</v>
      </c>
      <c r="D425" s="1" t="s">
        <v>4</v>
      </c>
      <c r="E425" s="44">
        <v>35</v>
      </c>
      <c r="F425" s="8"/>
      <c r="G425" s="22"/>
    </row>
    <row r="426" spans="1:7" ht="24">
      <c r="A426" s="21">
        <f t="shared" si="18"/>
        <v>356</v>
      </c>
      <c r="B426" s="6" t="s">
        <v>360</v>
      </c>
      <c r="C426" s="3" t="s">
        <v>368</v>
      </c>
      <c r="D426" s="1" t="s">
        <v>4</v>
      </c>
      <c r="E426" s="44">
        <v>35</v>
      </c>
      <c r="F426" s="8"/>
      <c r="G426" s="22"/>
    </row>
    <row r="427" spans="1:7" ht="15">
      <c r="A427" s="21">
        <f t="shared" si="18"/>
        <v>357</v>
      </c>
      <c r="B427" s="6" t="s">
        <v>360</v>
      </c>
      <c r="C427" s="3" t="s">
        <v>369</v>
      </c>
      <c r="D427" s="1" t="s">
        <v>3</v>
      </c>
      <c r="E427" s="44">
        <v>17.85</v>
      </c>
      <c r="F427" s="8"/>
      <c r="G427" s="22"/>
    </row>
    <row r="428" spans="1:7" ht="15">
      <c r="A428" s="21">
        <f t="shared" si="18"/>
        <v>358</v>
      </c>
      <c r="B428" s="6" t="s">
        <v>303</v>
      </c>
      <c r="C428" s="3" t="s">
        <v>375</v>
      </c>
      <c r="D428" s="1" t="s">
        <v>3</v>
      </c>
      <c r="E428" s="44">
        <v>297.5</v>
      </c>
      <c r="F428" s="8"/>
      <c r="G428" s="22"/>
    </row>
    <row r="429" spans="1:7" ht="24">
      <c r="A429" s="21">
        <f t="shared" si="18"/>
        <v>359</v>
      </c>
      <c r="B429" s="6" t="s">
        <v>370</v>
      </c>
      <c r="C429" s="3" t="s">
        <v>371</v>
      </c>
      <c r="D429" s="1" t="s">
        <v>2</v>
      </c>
      <c r="E429" s="44">
        <v>30</v>
      </c>
      <c r="F429" s="8"/>
      <c r="G429" s="22"/>
    </row>
    <row r="430" spans="1:7" ht="24">
      <c r="A430" s="21">
        <f t="shared" si="18"/>
        <v>360</v>
      </c>
      <c r="B430" s="6" t="s">
        <v>370</v>
      </c>
      <c r="C430" s="3" t="s">
        <v>372</v>
      </c>
      <c r="D430" s="1" t="s">
        <v>3</v>
      </c>
      <c r="E430" s="44">
        <v>4.8</v>
      </c>
      <c r="F430" s="8"/>
      <c r="G430" s="22"/>
    </row>
    <row r="431" spans="1:7" ht="60">
      <c r="A431" s="21">
        <f t="shared" si="18"/>
        <v>361</v>
      </c>
      <c r="B431" s="6" t="s">
        <v>373</v>
      </c>
      <c r="C431" s="3" t="s">
        <v>374</v>
      </c>
      <c r="D431" s="1" t="s">
        <v>28</v>
      </c>
      <c r="E431" s="44">
        <v>1</v>
      </c>
      <c r="F431" s="8"/>
      <c r="G431" s="22"/>
    </row>
    <row r="432" spans="1:7" ht="15">
      <c r="A432" s="46">
        <f>A431+1</f>
        <v>362</v>
      </c>
      <c r="B432" s="47" t="s">
        <v>383</v>
      </c>
      <c r="C432" s="52" t="s">
        <v>444</v>
      </c>
      <c r="D432" s="48" t="s">
        <v>443</v>
      </c>
      <c r="E432" s="49">
        <v>1</v>
      </c>
      <c r="F432" s="50"/>
      <c r="G432" s="51"/>
    </row>
    <row r="433" spans="1:7" ht="15">
      <c r="A433" s="67" t="s">
        <v>376</v>
      </c>
      <c r="B433" s="68"/>
      <c r="C433" s="69"/>
      <c r="D433" s="70"/>
      <c r="E433" s="71"/>
      <c r="F433" s="72"/>
      <c r="G433" s="14"/>
    </row>
    <row r="434" spans="1:7" ht="15">
      <c r="A434" s="21">
        <f>A432+1</f>
        <v>363</v>
      </c>
      <c r="B434" s="6" t="s">
        <v>377</v>
      </c>
      <c r="C434" s="3" t="s">
        <v>378</v>
      </c>
      <c r="D434" s="1" t="s">
        <v>25</v>
      </c>
      <c r="E434" s="44">
        <v>6</v>
      </c>
      <c r="F434" s="8"/>
      <c r="G434" s="22"/>
    </row>
    <row r="435" spans="1:7" ht="15">
      <c r="A435" s="21">
        <f>A434+1</f>
        <v>364</v>
      </c>
      <c r="B435" s="6" t="s">
        <v>377</v>
      </c>
      <c r="C435" s="3" t="s">
        <v>379</v>
      </c>
      <c r="D435" s="1" t="s">
        <v>25</v>
      </c>
      <c r="E435" s="44">
        <v>3</v>
      </c>
      <c r="F435" s="8"/>
      <c r="G435" s="22"/>
    </row>
    <row r="436" spans="1:7" ht="15" customHeight="1">
      <c r="A436" s="21">
        <f>A435+1</f>
        <v>365</v>
      </c>
      <c r="B436" s="6" t="s">
        <v>377</v>
      </c>
      <c r="C436" s="3" t="s">
        <v>380</v>
      </c>
      <c r="D436" s="1" t="s">
        <v>25</v>
      </c>
      <c r="E436" s="44">
        <v>3</v>
      </c>
      <c r="F436" s="8"/>
      <c r="G436" s="22"/>
    </row>
    <row r="437" spans="1:7" ht="15">
      <c r="A437" s="73" t="s">
        <v>381</v>
      </c>
      <c r="B437" s="74"/>
      <c r="C437" s="74"/>
      <c r="D437" s="75"/>
      <c r="E437" s="76"/>
      <c r="F437" s="77"/>
      <c r="G437" s="25"/>
    </row>
    <row r="438" spans="1:7" ht="15">
      <c r="A438" s="67" t="s">
        <v>382</v>
      </c>
      <c r="B438" s="68"/>
      <c r="C438" s="69"/>
      <c r="D438" s="70"/>
      <c r="E438" s="71"/>
      <c r="F438" s="72"/>
      <c r="G438" s="14"/>
    </row>
    <row r="439" spans="1:7" ht="60">
      <c r="A439" s="63">
        <f>A436+1</f>
        <v>366</v>
      </c>
      <c r="B439" s="28" t="s">
        <v>383</v>
      </c>
      <c r="C439" s="3" t="s">
        <v>564</v>
      </c>
      <c r="D439" s="30" t="s">
        <v>2</v>
      </c>
      <c r="E439" s="44">
        <v>781.1</v>
      </c>
      <c r="F439" s="57"/>
      <c r="G439" s="58"/>
    </row>
    <row r="440" spans="1:7" ht="60">
      <c r="A440" s="63">
        <f>A439+1</f>
        <v>367</v>
      </c>
      <c r="B440" s="28" t="s">
        <v>383</v>
      </c>
      <c r="C440" s="3" t="s">
        <v>565</v>
      </c>
      <c r="D440" s="30" t="s">
        <v>2</v>
      </c>
      <c r="E440" s="44">
        <v>203.62</v>
      </c>
      <c r="F440" s="57"/>
      <c r="G440" s="58"/>
    </row>
    <row r="441" spans="1:7" ht="60">
      <c r="A441" s="63">
        <f aca="true" t="shared" si="19" ref="A441:A489">A440+1</f>
        <v>368</v>
      </c>
      <c r="B441" s="28" t="s">
        <v>383</v>
      </c>
      <c r="C441" s="3" t="s">
        <v>566</v>
      </c>
      <c r="D441" s="30" t="s">
        <v>2</v>
      </c>
      <c r="E441" s="44">
        <v>3.06</v>
      </c>
      <c r="F441" s="57"/>
      <c r="G441" s="58"/>
    </row>
    <row r="442" spans="1:7" ht="60">
      <c r="A442" s="63">
        <f t="shared" si="19"/>
        <v>369</v>
      </c>
      <c r="B442" s="28" t="s">
        <v>383</v>
      </c>
      <c r="C442" s="3" t="s">
        <v>567</v>
      </c>
      <c r="D442" s="30" t="s">
        <v>2</v>
      </c>
      <c r="E442" s="44">
        <v>6.73</v>
      </c>
      <c r="F442" s="57"/>
      <c r="G442" s="58"/>
    </row>
    <row r="443" spans="1:7" ht="24">
      <c r="A443" s="63">
        <f t="shared" si="19"/>
        <v>370</v>
      </c>
      <c r="B443" s="28" t="s">
        <v>383</v>
      </c>
      <c r="C443" s="3" t="s">
        <v>568</v>
      </c>
      <c r="D443" s="30" t="s">
        <v>28</v>
      </c>
      <c r="E443" s="44">
        <v>5</v>
      </c>
      <c r="F443" s="57"/>
      <c r="G443" s="58"/>
    </row>
    <row r="444" spans="1:7" ht="24">
      <c r="A444" s="63">
        <f t="shared" si="19"/>
        <v>371</v>
      </c>
      <c r="B444" s="28" t="s">
        <v>383</v>
      </c>
      <c r="C444" s="3" t="s">
        <v>109</v>
      </c>
      <c r="D444" s="30" t="s">
        <v>28</v>
      </c>
      <c r="E444" s="44">
        <v>26</v>
      </c>
      <c r="F444" s="57"/>
      <c r="G444" s="58"/>
    </row>
    <row r="445" spans="1:7" ht="24">
      <c r="A445" s="63">
        <f t="shared" si="19"/>
        <v>372</v>
      </c>
      <c r="B445" s="28" t="s">
        <v>383</v>
      </c>
      <c r="C445" s="3" t="s">
        <v>112</v>
      </c>
      <c r="D445" s="30" t="s">
        <v>28</v>
      </c>
      <c r="E445" s="44">
        <v>1</v>
      </c>
      <c r="F445" s="57"/>
      <c r="G445" s="58"/>
    </row>
    <row r="446" spans="1:7" ht="24">
      <c r="A446" s="63">
        <f t="shared" si="19"/>
        <v>373</v>
      </c>
      <c r="B446" s="28" t="s">
        <v>383</v>
      </c>
      <c r="C446" s="3" t="s">
        <v>105</v>
      </c>
      <c r="D446" s="30" t="s">
        <v>28</v>
      </c>
      <c r="E446" s="44">
        <v>14</v>
      </c>
      <c r="F446" s="57"/>
      <c r="G446" s="58"/>
    </row>
    <row r="447" spans="1:7" ht="24">
      <c r="A447" s="63">
        <f t="shared" si="19"/>
        <v>374</v>
      </c>
      <c r="B447" s="28" t="s">
        <v>383</v>
      </c>
      <c r="C447" s="3" t="s">
        <v>569</v>
      </c>
      <c r="D447" s="30" t="s">
        <v>28</v>
      </c>
      <c r="E447" s="44">
        <v>2</v>
      </c>
      <c r="F447" s="57"/>
      <c r="G447" s="58"/>
    </row>
    <row r="448" spans="1:7" ht="24">
      <c r="A448" s="63">
        <f t="shared" si="19"/>
        <v>375</v>
      </c>
      <c r="B448" s="28" t="s">
        <v>383</v>
      </c>
      <c r="C448" s="3" t="s">
        <v>386</v>
      </c>
      <c r="D448" s="30" t="s">
        <v>28</v>
      </c>
      <c r="E448" s="44">
        <v>2</v>
      </c>
      <c r="F448" s="57"/>
      <c r="G448" s="58"/>
    </row>
    <row r="449" spans="1:7" ht="24">
      <c r="A449" s="63">
        <f t="shared" si="19"/>
        <v>376</v>
      </c>
      <c r="B449" s="28" t="s">
        <v>383</v>
      </c>
      <c r="C449" s="3" t="s">
        <v>570</v>
      </c>
      <c r="D449" s="30" t="s">
        <v>25</v>
      </c>
      <c r="E449" s="44">
        <v>4</v>
      </c>
      <c r="F449" s="57"/>
      <c r="G449" s="58"/>
    </row>
    <row r="450" spans="1:7" ht="24">
      <c r="A450" s="63">
        <f t="shared" si="19"/>
        <v>377</v>
      </c>
      <c r="B450" s="28" t="s">
        <v>383</v>
      </c>
      <c r="C450" s="3" t="s">
        <v>571</v>
      </c>
      <c r="D450" s="30" t="s">
        <v>4</v>
      </c>
      <c r="E450" s="44">
        <v>7</v>
      </c>
      <c r="F450" s="57"/>
      <c r="G450" s="58"/>
    </row>
    <row r="451" spans="1:7" ht="24">
      <c r="A451" s="63">
        <f t="shared" si="19"/>
        <v>378</v>
      </c>
      <c r="B451" s="28" t="s">
        <v>383</v>
      </c>
      <c r="C451" s="3" t="s">
        <v>572</v>
      </c>
      <c r="D451" s="30" t="s">
        <v>25</v>
      </c>
      <c r="E451" s="44">
        <v>1</v>
      </c>
      <c r="F451" s="57"/>
      <c r="G451" s="58"/>
    </row>
    <row r="452" spans="1:7" ht="24">
      <c r="A452" s="63">
        <f t="shared" si="19"/>
        <v>379</v>
      </c>
      <c r="B452" s="28" t="s">
        <v>383</v>
      </c>
      <c r="C452" s="3" t="s">
        <v>573</v>
      </c>
      <c r="D452" s="30" t="s">
        <v>25</v>
      </c>
      <c r="E452" s="44">
        <v>1</v>
      </c>
      <c r="F452" s="57"/>
      <c r="G452" s="58"/>
    </row>
    <row r="453" spans="1:7" ht="24">
      <c r="A453" s="63">
        <f t="shared" si="19"/>
        <v>380</v>
      </c>
      <c r="B453" s="28" t="s">
        <v>383</v>
      </c>
      <c r="C453" s="3" t="s">
        <v>574</v>
      </c>
      <c r="D453" s="30" t="s">
        <v>25</v>
      </c>
      <c r="E453" s="44">
        <v>1</v>
      </c>
      <c r="F453" s="57"/>
      <c r="G453" s="58"/>
    </row>
    <row r="454" spans="1:7" ht="24">
      <c r="A454" s="63">
        <f t="shared" si="19"/>
        <v>381</v>
      </c>
      <c r="B454" s="28" t="s">
        <v>383</v>
      </c>
      <c r="C454" s="3" t="s">
        <v>575</v>
      </c>
      <c r="D454" s="30" t="s">
        <v>4</v>
      </c>
      <c r="E454" s="44">
        <v>3</v>
      </c>
      <c r="F454" s="57"/>
      <c r="G454" s="58"/>
    </row>
    <row r="455" spans="1:7" ht="24">
      <c r="A455" s="63">
        <f t="shared" si="19"/>
        <v>382</v>
      </c>
      <c r="B455" s="28" t="s">
        <v>383</v>
      </c>
      <c r="C455" s="3" t="s">
        <v>576</v>
      </c>
      <c r="D455" s="30" t="s">
        <v>4</v>
      </c>
      <c r="E455" s="44">
        <v>1</v>
      </c>
      <c r="F455" s="57"/>
      <c r="G455" s="58"/>
    </row>
    <row r="456" spans="1:7" ht="24">
      <c r="A456" s="63">
        <f t="shared" si="19"/>
        <v>383</v>
      </c>
      <c r="B456" s="28" t="s">
        <v>383</v>
      </c>
      <c r="C456" s="3" t="s">
        <v>577</v>
      </c>
      <c r="D456" s="30" t="s">
        <v>4</v>
      </c>
      <c r="E456" s="44">
        <v>20</v>
      </c>
      <c r="F456" s="57"/>
      <c r="G456" s="58"/>
    </row>
    <row r="457" spans="1:7" ht="24">
      <c r="A457" s="63">
        <f t="shared" si="19"/>
        <v>384</v>
      </c>
      <c r="B457" s="28" t="s">
        <v>383</v>
      </c>
      <c r="C457" s="3" t="s">
        <v>578</v>
      </c>
      <c r="D457" s="30" t="s">
        <v>4</v>
      </c>
      <c r="E457" s="44">
        <v>5</v>
      </c>
      <c r="F457" s="57"/>
      <c r="G457" s="58"/>
    </row>
    <row r="458" spans="1:7" ht="24">
      <c r="A458" s="63">
        <f t="shared" si="19"/>
        <v>385</v>
      </c>
      <c r="B458" s="28" t="s">
        <v>383</v>
      </c>
      <c r="C458" s="3" t="s">
        <v>387</v>
      </c>
      <c r="D458" s="30" t="s">
        <v>3</v>
      </c>
      <c r="E458" s="44">
        <v>0.36</v>
      </c>
      <c r="F458" s="57"/>
      <c r="G458" s="58"/>
    </row>
    <row r="459" spans="1:7" ht="36">
      <c r="A459" s="63">
        <f t="shared" si="19"/>
        <v>386</v>
      </c>
      <c r="B459" s="28" t="s">
        <v>383</v>
      </c>
      <c r="C459" s="3" t="s">
        <v>579</v>
      </c>
      <c r="D459" s="30" t="s">
        <v>3</v>
      </c>
      <c r="E459" s="44">
        <v>3.1</v>
      </c>
      <c r="F459" s="57"/>
      <c r="G459" s="58"/>
    </row>
    <row r="460" spans="1:7" ht="24">
      <c r="A460" s="63">
        <f t="shared" si="19"/>
        <v>387</v>
      </c>
      <c r="B460" s="28" t="s">
        <v>383</v>
      </c>
      <c r="C460" s="3" t="s">
        <v>388</v>
      </c>
      <c r="D460" s="30" t="s">
        <v>4</v>
      </c>
      <c r="E460" s="44">
        <v>1</v>
      </c>
      <c r="F460" s="57"/>
      <c r="G460" s="58"/>
    </row>
    <row r="461" spans="1:7" ht="24">
      <c r="A461" s="63">
        <f t="shared" si="19"/>
        <v>388</v>
      </c>
      <c r="B461" s="28" t="s">
        <v>383</v>
      </c>
      <c r="C461" s="3" t="s">
        <v>389</v>
      </c>
      <c r="D461" s="30" t="s">
        <v>25</v>
      </c>
      <c r="E461" s="44">
        <v>2</v>
      </c>
      <c r="F461" s="57"/>
      <c r="G461" s="58"/>
    </row>
    <row r="462" spans="1:7" ht="24">
      <c r="A462" s="63">
        <f t="shared" si="19"/>
        <v>389</v>
      </c>
      <c r="B462" s="28" t="s">
        <v>383</v>
      </c>
      <c r="C462" s="3" t="s">
        <v>390</v>
      </c>
      <c r="D462" s="30" t="s">
        <v>25</v>
      </c>
      <c r="E462" s="44">
        <v>2</v>
      </c>
      <c r="F462" s="57"/>
      <c r="G462" s="58"/>
    </row>
    <row r="463" spans="1:7" ht="24">
      <c r="A463" s="63">
        <f t="shared" si="19"/>
        <v>390</v>
      </c>
      <c r="B463" s="28" t="s">
        <v>383</v>
      </c>
      <c r="C463" s="3" t="s">
        <v>391</v>
      </c>
      <c r="D463" s="30" t="s">
        <v>25</v>
      </c>
      <c r="E463" s="44">
        <v>2</v>
      </c>
      <c r="F463" s="57"/>
      <c r="G463" s="58"/>
    </row>
    <row r="464" spans="1:7" ht="24">
      <c r="A464" s="63">
        <f t="shared" si="19"/>
        <v>391</v>
      </c>
      <c r="B464" s="28" t="s">
        <v>383</v>
      </c>
      <c r="C464" s="3" t="s">
        <v>392</v>
      </c>
      <c r="D464" s="30" t="s">
        <v>4</v>
      </c>
      <c r="E464" s="44">
        <v>6</v>
      </c>
      <c r="F464" s="57"/>
      <c r="G464" s="58"/>
    </row>
    <row r="465" spans="1:7" ht="24">
      <c r="A465" s="63">
        <f t="shared" si="19"/>
        <v>392</v>
      </c>
      <c r="B465" s="28" t="s">
        <v>383</v>
      </c>
      <c r="C465" s="3" t="s">
        <v>393</v>
      </c>
      <c r="D465" s="30" t="s">
        <v>25</v>
      </c>
      <c r="E465" s="44">
        <v>3</v>
      </c>
      <c r="F465" s="57"/>
      <c r="G465" s="58"/>
    </row>
    <row r="466" spans="1:7" ht="24">
      <c r="A466" s="63">
        <f t="shared" si="19"/>
        <v>393</v>
      </c>
      <c r="B466" s="28" t="s">
        <v>383</v>
      </c>
      <c r="C466" s="3" t="s">
        <v>394</v>
      </c>
      <c r="D466" s="30" t="s">
        <v>25</v>
      </c>
      <c r="E466" s="44">
        <v>1</v>
      </c>
      <c r="F466" s="57"/>
      <c r="G466" s="58"/>
    </row>
    <row r="467" spans="1:7" ht="24">
      <c r="A467" s="63">
        <f t="shared" si="19"/>
        <v>394</v>
      </c>
      <c r="B467" s="28" t="s">
        <v>383</v>
      </c>
      <c r="C467" s="3" t="s">
        <v>580</v>
      </c>
      <c r="D467" s="30" t="s">
        <v>25</v>
      </c>
      <c r="E467" s="44">
        <v>5</v>
      </c>
      <c r="F467" s="57"/>
      <c r="G467" s="58"/>
    </row>
    <row r="468" spans="1:7" ht="36">
      <c r="A468" s="63">
        <f t="shared" si="19"/>
        <v>395</v>
      </c>
      <c r="B468" s="28" t="s">
        <v>383</v>
      </c>
      <c r="C468" s="3" t="s">
        <v>395</v>
      </c>
      <c r="D468" s="30" t="s">
        <v>25</v>
      </c>
      <c r="E468" s="44">
        <v>58</v>
      </c>
      <c r="F468" s="57"/>
      <c r="G468" s="58"/>
    </row>
    <row r="469" spans="1:7" ht="36">
      <c r="A469" s="63">
        <f t="shared" si="19"/>
        <v>396</v>
      </c>
      <c r="B469" s="28" t="s">
        <v>383</v>
      </c>
      <c r="C469" s="3" t="s">
        <v>396</v>
      </c>
      <c r="D469" s="30" t="s">
        <v>25</v>
      </c>
      <c r="E469" s="44">
        <v>31</v>
      </c>
      <c r="F469" s="57"/>
      <c r="G469" s="58"/>
    </row>
    <row r="470" spans="1:7" ht="36">
      <c r="A470" s="63">
        <f t="shared" si="19"/>
        <v>397</v>
      </c>
      <c r="B470" s="28" t="s">
        <v>383</v>
      </c>
      <c r="C470" s="3" t="s">
        <v>397</v>
      </c>
      <c r="D470" s="30" t="s">
        <v>25</v>
      </c>
      <c r="E470" s="44">
        <v>4</v>
      </c>
      <c r="F470" s="57"/>
      <c r="G470" s="58"/>
    </row>
    <row r="471" spans="1:7" ht="24">
      <c r="A471" s="63">
        <f t="shared" si="19"/>
        <v>398</v>
      </c>
      <c r="B471" s="28" t="s">
        <v>383</v>
      </c>
      <c r="C471" s="3" t="s">
        <v>581</v>
      </c>
      <c r="D471" s="30" t="s">
        <v>28</v>
      </c>
      <c r="E471" s="44">
        <v>6</v>
      </c>
      <c r="F471" s="57"/>
      <c r="G471" s="58"/>
    </row>
    <row r="472" spans="1:7" ht="36">
      <c r="A472" s="63">
        <f t="shared" si="19"/>
        <v>399</v>
      </c>
      <c r="B472" s="28" t="s">
        <v>383</v>
      </c>
      <c r="C472" s="3" t="s">
        <v>398</v>
      </c>
      <c r="D472" s="30" t="s">
        <v>27</v>
      </c>
      <c r="E472" s="44">
        <v>3</v>
      </c>
      <c r="F472" s="57"/>
      <c r="G472" s="58"/>
    </row>
    <row r="473" spans="1:7" ht="36">
      <c r="A473" s="63">
        <f t="shared" si="19"/>
        <v>400</v>
      </c>
      <c r="B473" s="28" t="s">
        <v>383</v>
      </c>
      <c r="C473" s="3" t="s">
        <v>399</v>
      </c>
      <c r="D473" s="30" t="s">
        <v>27</v>
      </c>
      <c r="E473" s="44">
        <v>3</v>
      </c>
      <c r="F473" s="57"/>
      <c r="G473" s="58"/>
    </row>
    <row r="474" spans="1:7" ht="36">
      <c r="A474" s="63">
        <f t="shared" si="19"/>
        <v>401</v>
      </c>
      <c r="B474" s="28" t="s">
        <v>383</v>
      </c>
      <c r="C474" s="3" t="s">
        <v>401</v>
      </c>
      <c r="D474" s="30" t="s">
        <v>27</v>
      </c>
      <c r="E474" s="44">
        <v>2</v>
      </c>
      <c r="F474" s="57"/>
      <c r="G474" s="58"/>
    </row>
    <row r="475" spans="1:7" ht="36">
      <c r="A475" s="63">
        <f t="shared" si="19"/>
        <v>402</v>
      </c>
      <c r="B475" s="28" t="s">
        <v>383</v>
      </c>
      <c r="C475" s="3" t="s">
        <v>402</v>
      </c>
      <c r="D475" s="30" t="s">
        <v>27</v>
      </c>
      <c r="E475" s="44">
        <v>1</v>
      </c>
      <c r="F475" s="57"/>
      <c r="G475" s="58"/>
    </row>
    <row r="476" spans="1:7" ht="36">
      <c r="A476" s="63">
        <f t="shared" si="19"/>
        <v>403</v>
      </c>
      <c r="B476" s="28" t="s">
        <v>383</v>
      </c>
      <c r="C476" s="3" t="s">
        <v>403</v>
      </c>
      <c r="D476" s="30" t="s">
        <v>27</v>
      </c>
      <c r="E476" s="44">
        <v>16</v>
      </c>
      <c r="F476" s="57"/>
      <c r="G476" s="58"/>
    </row>
    <row r="477" spans="1:7" ht="36">
      <c r="A477" s="63">
        <f t="shared" si="19"/>
        <v>404</v>
      </c>
      <c r="B477" s="28" t="s">
        <v>383</v>
      </c>
      <c r="C477" s="3" t="s">
        <v>582</v>
      </c>
      <c r="D477" s="30" t="s">
        <v>27</v>
      </c>
      <c r="E477" s="44">
        <f>2+1</f>
        <v>3</v>
      </c>
      <c r="F477" s="57"/>
      <c r="G477" s="58"/>
    </row>
    <row r="478" spans="1:7" ht="36">
      <c r="A478" s="63">
        <f t="shared" si="19"/>
        <v>405</v>
      </c>
      <c r="B478" s="28" t="s">
        <v>383</v>
      </c>
      <c r="C478" s="3" t="s">
        <v>404</v>
      </c>
      <c r="D478" s="30" t="s">
        <v>27</v>
      </c>
      <c r="E478" s="44">
        <v>3</v>
      </c>
      <c r="F478" s="57"/>
      <c r="G478" s="58"/>
    </row>
    <row r="479" spans="1:7" ht="36">
      <c r="A479" s="63">
        <f t="shared" si="19"/>
        <v>406</v>
      </c>
      <c r="B479" s="28" t="s">
        <v>383</v>
      </c>
      <c r="C479" s="3" t="s">
        <v>400</v>
      </c>
      <c r="D479" s="30" t="s">
        <v>27</v>
      </c>
      <c r="E479" s="44">
        <v>1</v>
      </c>
      <c r="F479" s="57"/>
      <c r="G479" s="58"/>
    </row>
    <row r="480" spans="1:7" ht="15">
      <c r="A480" s="63">
        <f t="shared" si="19"/>
        <v>407</v>
      </c>
      <c r="B480" s="28" t="s">
        <v>383</v>
      </c>
      <c r="C480" s="3" t="s">
        <v>405</v>
      </c>
      <c r="D480" s="30" t="s">
        <v>28</v>
      </c>
      <c r="E480" s="44">
        <v>53</v>
      </c>
      <c r="F480" s="57"/>
      <c r="G480" s="58"/>
    </row>
    <row r="481" spans="1:7" ht="24">
      <c r="A481" s="63">
        <f t="shared" si="19"/>
        <v>408</v>
      </c>
      <c r="B481" s="28" t="s">
        <v>383</v>
      </c>
      <c r="C481" s="3" t="s">
        <v>583</v>
      </c>
      <c r="D481" s="30" t="s">
        <v>2</v>
      </c>
      <c r="E481" s="44">
        <v>994.51</v>
      </c>
      <c r="F481" s="57"/>
      <c r="G481" s="58"/>
    </row>
    <row r="482" spans="1:7" ht="24">
      <c r="A482" s="63">
        <f t="shared" si="19"/>
        <v>409</v>
      </c>
      <c r="B482" s="28" t="s">
        <v>383</v>
      </c>
      <c r="C482" s="3" t="s">
        <v>584</v>
      </c>
      <c r="D482" s="30" t="s">
        <v>2</v>
      </c>
      <c r="E482" s="44">
        <f>E484</f>
        <v>994.51</v>
      </c>
      <c r="F482" s="57"/>
      <c r="G482" s="58"/>
    </row>
    <row r="483" spans="1:7" ht="15">
      <c r="A483" s="63">
        <f t="shared" si="19"/>
        <v>410</v>
      </c>
      <c r="B483" s="28" t="s">
        <v>383</v>
      </c>
      <c r="C483" s="3" t="s">
        <v>585</v>
      </c>
      <c r="D483" s="30" t="s">
        <v>2</v>
      </c>
      <c r="E483" s="44">
        <f>E482</f>
        <v>994.51</v>
      </c>
      <c r="F483" s="57"/>
      <c r="G483" s="58"/>
    </row>
    <row r="484" spans="1:7" ht="24">
      <c r="A484" s="63">
        <f t="shared" si="19"/>
        <v>411</v>
      </c>
      <c r="B484" s="28" t="s">
        <v>383</v>
      </c>
      <c r="C484" s="3" t="s">
        <v>26</v>
      </c>
      <c r="D484" s="30" t="s">
        <v>2</v>
      </c>
      <c r="E484" s="44">
        <f>SUM(E439:E442)</f>
        <v>994.51</v>
      </c>
      <c r="F484" s="57"/>
      <c r="G484" s="58"/>
    </row>
    <row r="485" spans="1:7" ht="36">
      <c r="A485" s="63">
        <f t="shared" si="19"/>
        <v>412</v>
      </c>
      <c r="B485" s="28" t="s">
        <v>383</v>
      </c>
      <c r="C485" s="3" t="s">
        <v>586</v>
      </c>
      <c r="D485" s="30" t="s">
        <v>2</v>
      </c>
      <c r="E485" s="44">
        <v>42</v>
      </c>
      <c r="F485" s="57"/>
      <c r="G485" s="58"/>
    </row>
    <row r="486" spans="1:7" ht="84">
      <c r="A486" s="63">
        <f t="shared" si="19"/>
        <v>413</v>
      </c>
      <c r="B486" s="28" t="s">
        <v>383</v>
      </c>
      <c r="C486" s="3" t="s">
        <v>587</v>
      </c>
      <c r="D486" s="30" t="s">
        <v>28</v>
      </c>
      <c r="E486" s="44">
        <v>2</v>
      </c>
      <c r="F486" s="57"/>
      <c r="G486" s="58"/>
    </row>
    <row r="487" spans="1:7" ht="72">
      <c r="A487" s="63">
        <f t="shared" si="19"/>
        <v>414</v>
      </c>
      <c r="B487" s="28" t="s">
        <v>383</v>
      </c>
      <c r="C487" s="3" t="s">
        <v>588</v>
      </c>
      <c r="D487" s="30" t="s">
        <v>28</v>
      </c>
      <c r="E487" s="64">
        <v>2</v>
      </c>
      <c r="F487" s="61"/>
      <c r="G487" s="59"/>
    </row>
    <row r="488" spans="1:7" ht="60">
      <c r="A488" s="63">
        <f t="shared" si="19"/>
        <v>415</v>
      </c>
      <c r="B488" s="28" t="s">
        <v>383</v>
      </c>
      <c r="C488" s="3" t="s">
        <v>589</v>
      </c>
      <c r="D488" s="30" t="s">
        <v>28</v>
      </c>
      <c r="E488" s="64">
        <v>2</v>
      </c>
      <c r="F488" s="61"/>
      <c r="G488" s="59"/>
    </row>
    <row r="489" spans="1:7" ht="24">
      <c r="A489" s="63">
        <f t="shared" si="19"/>
        <v>416</v>
      </c>
      <c r="B489" s="28" t="s">
        <v>383</v>
      </c>
      <c r="C489" s="62" t="s">
        <v>546</v>
      </c>
      <c r="D489" s="30" t="s">
        <v>28</v>
      </c>
      <c r="E489" s="64">
        <v>10</v>
      </c>
      <c r="F489" s="61"/>
      <c r="G489" s="59"/>
    </row>
    <row r="490" spans="1:7" ht="15">
      <c r="A490" s="78" t="s">
        <v>406</v>
      </c>
      <c r="B490" s="79"/>
      <c r="C490" s="80"/>
      <c r="D490" s="81"/>
      <c r="E490" s="82"/>
      <c r="F490" s="83"/>
      <c r="G490" s="35"/>
    </row>
    <row r="491" spans="1:7" ht="24">
      <c r="A491" s="63">
        <f>A488+1</f>
        <v>416</v>
      </c>
      <c r="B491" s="28" t="s">
        <v>383</v>
      </c>
      <c r="C491" s="3" t="s">
        <v>407</v>
      </c>
      <c r="D491" s="30" t="s">
        <v>2</v>
      </c>
      <c r="E491" s="44">
        <v>57</v>
      </c>
      <c r="F491" s="57"/>
      <c r="G491" s="58"/>
    </row>
    <row r="492" spans="1:7" ht="15">
      <c r="A492" s="63">
        <f>A491+1</f>
        <v>417</v>
      </c>
      <c r="B492" s="28" t="s">
        <v>383</v>
      </c>
      <c r="C492" s="52" t="s">
        <v>590</v>
      </c>
      <c r="D492" s="60" t="s">
        <v>28</v>
      </c>
      <c r="E492" s="64">
        <v>1</v>
      </c>
      <c r="F492" s="61"/>
      <c r="G492" s="59"/>
    </row>
    <row r="493" spans="1:7" ht="15">
      <c r="A493" s="67" t="s">
        <v>408</v>
      </c>
      <c r="B493" s="68"/>
      <c r="C493" s="69"/>
      <c r="D493" s="70"/>
      <c r="E493" s="71"/>
      <c r="F493" s="72"/>
      <c r="G493" s="14"/>
    </row>
    <row r="494" spans="1:7" ht="60">
      <c r="A494" s="63">
        <f>A492+1</f>
        <v>418</v>
      </c>
      <c r="B494" s="28" t="s">
        <v>383</v>
      </c>
      <c r="C494" s="3" t="s">
        <v>591</v>
      </c>
      <c r="D494" s="30" t="s">
        <v>2</v>
      </c>
      <c r="E494" s="44">
        <v>970.51</v>
      </c>
      <c r="F494" s="57"/>
      <c r="G494" s="58"/>
    </row>
    <row r="495" spans="1:7" ht="60">
      <c r="A495" s="63">
        <f>A494+1</f>
        <v>419</v>
      </c>
      <c r="B495" s="28" t="s">
        <v>383</v>
      </c>
      <c r="C495" s="3" t="s">
        <v>592</v>
      </c>
      <c r="D495" s="30" t="s">
        <v>2</v>
      </c>
      <c r="E495" s="44">
        <v>194.59</v>
      </c>
      <c r="F495" s="57"/>
      <c r="G495" s="58"/>
    </row>
    <row r="496" spans="1:7" ht="60">
      <c r="A496" s="63">
        <f aca="true" t="shared" si="20" ref="A496:A517">A495+1</f>
        <v>420</v>
      </c>
      <c r="B496" s="28" t="s">
        <v>383</v>
      </c>
      <c r="C496" s="3" t="s">
        <v>593</v>
      </c>
      <c r="D496" s="30" t="s">
        <v>2</v>
      </c>
      <c r="E496" s="44">
        <v>8.63</v>
      </c>
      <c r="F496" s="57"/>
      <c r="G496" s="58"/>
    </row>
    <row r="497" spans="1:7" ht="15">
      <c r="A497" s="63">
        <f t="shared" si="20"/>
        <v>421</v>
      </c>
      <c r="B497" s="28" t="s">
        <v>383</v>
      </c>
      <c r="C497" s="3" t="s">
        <v>409</v>
      </c>
      <c r="D497" s="30" t="s">
        <v>28</v>
      </c>
      <c r="E497" s="44">
        <v>17</v>
      </c>
      <c r="F497" s="57"/>
      <c r="G497" s="58"/>
    </row>
    <row r="498" spans="1:7" ht="15">
      <c r="A498" s="63">
        <f t="shared" si="20"/>
        <v>422</v>
      </c>
      <c r="B498" s="28" t="s">
        <v>383</v>
      </c>
      <c r="C498" s="3" t="s">
        <v>410</v>
      </c>
      <c r="D498" s="30" t="s">
        <v>28</v>
      </c>
      <c r="E498" s="44">
        <v>2</v>
      </c>
      <c r="F498" s="57"/>
      <c r="G498" s="58"/>
    </row>
    <row r="499" spans="1:7" ht="24">
      <c r="A499" s="63">
        <f t="shared" si="20"/>
        <v>423</v>
      </c>
      <c r="B499" s="28" t="s">
        <v>383</v>
      </c>
      <c r="C499" s="3" t="s">
        <v>411</v>
      </c>
      <c r="D499" s="30" t="s">
        <v>28</v>
      </c>
      <c r="E499" s="44">
        <v>2</v>
      </c>
      <c r="F499" s="57"/>
      <c r="G499" s="58"/>
    </row>
    <row r="500" spans="1:7" ht="36">
      <c r="A500" s="63">
        <f t="shared" si="20"/>
        <v>424</v>
      </c>
      <c r="B500" s="28" t="s">
        <v>383</v>
      </c>
      <c r="C500" s="3" t="s">
        <v>412</v>
      </c>
      <c r="D500" s="30" t="s">
        <v>28</v>
      </c>
      <c r="E500" s="44">
        <v>2</v>
      </c>
      <c r="F500" s="57"/>
      <c r="G500" s="58"/>
    </row>
    <row r="501" spans="1:7" ht="24">
      <c r="A501" s="63">
        <f t="shared" si="20"/>
        <v>425</v>
      </c>
      <c r="B501" s="28" t="s">
        <v>383</v>
      </c>
      <c r="C501" s="3" t="s">
        <v>594</v>
      </c>
      <c r="D501" s="30" t="s">
        <v>25</v>
      </c>
      <c r="E501" s="44">
        <v>17</v>
      </c>
      <c r="F501" s="57"/>
      <c r="G501" s="58"/>
    </row>
    <row r="502" spans="1:7" ht="24">
      <c r="A502" s="63">
        <f t="shared" si="20"/>
        <v>426</v>
      </c>
      <c r="B502" s="28" t="s">
        <v>383</v>
      </c>
      <c r="C502" s="3" t="s">
        <v>595</v>
      </c>
      <c r="D502" s="30" t="s">
        <v>25</v>
      </c>
      <c r="E502" s="44">
        <v>17</v>
      </c>
      <c r="F502" s="57"/>
      <c r="G502" s="58"/>
    </row>
    <row r="503" spans="1:7" ht="24">
      <c r="A503" s="63">
        <f t="shared" si="20"/>
        <v>427</v>
      </c>
      <c r="B503" s="28" t="s">
        <v>383</v>
      </c>
      <c r="C503" s="3" t="s">
        <v>596</v>
      </c>
      <c r="D503" s="30" t="s">
        <v>25</v>
      </c>
      <c r="E503" s="44">
        <v>1</v>
      </c>
      <c r="F503" s="57"/>
      <c r="G503" s="58"/>
    </row>
    <row r="504" spans="1:7" ht="24">
      <c r="A504" s="63">
        <f t="shared" si="20"/>
        <v>428</v>
      </c>
      <c r="B504" s="28" t="s">
        <v>383</v>
      </c>
      <c r="C504" s="3" t="s">
        <v>597</v>
      </c>
      <c r="D504" s="30" t="s">
        <v>25</v>
      </c>
      <c r="E504" s="44">
        <v>2</v>
      </c>
      <c r="F504" s="57"/>
      <c r="G504" s="58"/>
    </row>
    <row r="505" spans="1:7" ht="24">
      <c r="A505" s="63">
        <f t="shared" si="20"/>
        <v>429</v>
      </c>
      <c r="B505" s="28" t="s">
        <v>383</v>
      </c>
      <c r="C505" s="3" t="s">
        <v>598</v>
      </c>
      <c r="D505" s="30" t="s">
        <v>25</v>
      </c>
      <c r="E505" s="44">
        <v>2</v>
      </c>
      <c r="F505" s="57"/>
      <c r="G505" s="58"/>
    </row>
    <row r="506" spans="1:7" ht="36">
      <c r="A506" s="63">
        <f t="shared" si="20"/>
        <v>430</v>
      </c>
      <c r="B506" s="28" t="s">
        <v>383</v>
      </c>
      <c r="C506" s="3" t="s">
        <v>599</v>
      </c>
      <c r="D506" s="30" t="s">
        <v>25</v>
      </c>
      <c r="E506" s="44">
        <v>37</v>
      </c>
      <c r="F506" s="57"/>
      <c r="G506" s="58"/>
    </row>
    <row r="507" spans="1:7" ht="36">
      <c r="A507" s="63">
        <f t="shared" si="20"/>
        <v>431</v>
      </c>
      <c r="B507" s="28" t="s">
        <v>383</v>
      </c>
      <c r="C507" s="3" t="s">
        <v>600</v>
      </c>
      <c r="D507" s="30" t="s">
        <v>25</v>
      </c>
      <c r="E507" s="44">
        <v>17</v>
      </c>
      <c r="F507" s="57"/>
      <c r="G507" s="58"/>
    </row>
    <row r="508" spans="1:7" ht="15">
      <c r="A508" s="63">
        <f t="shared" si="20"/>
        <v>432</v>
      </c>
      <c r="B508" s="28" t="s">
        <v>383</v>
      </c>
      <c r="C508" s="3" t="s">
        <v>601</v>
      </c>
      <c r="D508" s="30" t="s">
        <v>4</v>
      </c>
      <c r="E508" s="44">
        <v>17</v>
      </c>
      <c r="F508" s="57"/>
      <c r="G508" s="58"/>
    </row>
    <row r="509" spans="1:7" ht="36">
      <c r="A509" s="63">
        <f t="shared" si="20"/>
        <v>433</v>
      </c>
      <c r="B509" s="28" t="s">
        <v>383</v>
      </c>
      <c r="C509" s="3" t="s">
        <v>602</v>
      </c>
      <c r="D509" s="30" t="s">
        <v>27</v>
      </c>
      <c r="E509" s="44">
        <v>17</v>
      </c>
      <c r="F509" s="57"/>
      <c r="G509" s="58"/>
    </row>
    <row r="510" spans="1:7" ht="36">
      <c r="A510" s="63">
        <f t="shared" si="20"/>
        <v>434</v>
      </c>
      <c r="B510" s="28" t="s">
        <v>383</v>
      </c>
      <c r="C510" s="3" t="s">
        <v>603</v>
      </c>
      <c r="D510" s="30" t="s">
        <v>27</v>
      </c>
      <c r="E510" s="44">
        <f>1+6+3+1</f>
        <v>11</v>
      </c>
      <c r="F510" s="57"/>
      <c r="G510" s="58"/>
    </row>
    <row r="511" spans="1:7" ht="36">
      <c r="A511" s="63">
        <f t="shared" si="20"/>
        <v>435</v>
      </c>
      <c r="B511" s="28" t="s">
        <v>383</v>
      </c>
      <c r="C511" s="3" t="s">
        <v>604</v>
      </c>
      <c r="D511" s="30" t="s">
        <v>2</v>
      </c>
      <c r="E511" s="44">
        <v>42</v>
      </c>
      <c r="F511" s="57"/>
      <c r="G511" s="58"/>
    </row>
    <row r="512" spans="1:7" ht="72">
      <c r="A512" s="63">
        <f t="shared" si="20"/>
        <v>436</v>
      </c>
      <c r="B512" s="28" t="s">
        <v>383</v>
      </c>
      <c r="C512" s="3" t="s">
        <v>605</v>
      </c>
      <c r="D512" s="30" t="s">
        <v>28</v>
      </c>
      <c r="E512" s="44">
        <v>2</v>
      </c>
      <c r="F512" s="57"/>
      <c r="G512" s="58"/>
    </row>
    <row r="513" spans="1:7" ht="72">
      <c r="A513" s="63">
        <f t="shared" si="20"/>
        <v>437</v>
      </c>
      <c r="B513" s="28" t="s">
        <v>383</v>
      </c>
      <c r="C513" s="3" t="s">
        <v>606</v>
      </c>
      <c r="D513" s="30" t="s">
        <v>28</v>
      </c>
      <c r="E513" s="44">
        <v>1</v>
      </c>
      <c r="F513" s="57"/>
      <c r="G513" s="58"/>
    </row>
    <row r="514" spans="1:7" ht="60">
      <c r="A514" s="63">
        <f t="shared" si="20"/>
        <v>438</v>
      </c>
      <c r="B514" s="28" t="s">
        <v>383</v>
      </c>
      <c r="C514" s="3" t="s">
        <v>607</v>
      </c>
      <c r="D514" s="30" t="s">
        <v>28</v>
      </c>
      <c r="E514" s="44">
        <v>2</v>
      </c>
      <c r="F514" s="57"/>
      <c r="G514" s="58"/>
    </row>
    <row r="515" spans="1:7" ht="60">
      <c r="A515" s="63">
        <f t="shared" si="20"/>
        <v>439</v>
      </c>
      <c r="B515" s="28" t="s">
        <v>383</v>
      </c>
      <c r="C515" s="3" t="s">
        <v>608</v>
      </c>
      <c r="D515" s="30" t="s">
        <v>28</v>
      </c>
      <c r="E515" s="44">
        <v>1</v>
      </c>
      <c r="F515" s="57"/>
      <c r="G515" s="58"/>
    </row>
    <row r="516" spans="1:7" ht="24">
      <c r="A516" s="63">
        <f t="shared" si="20"/>
        <v>440</v>
      </c>
      <c r="B516" s="28" t="s">
        <v>383</v>
      </c>
      <c r="C516" s="3" t="s">
        <v>609</v>
      </c>
      <c r="D516" s="30" t="s">
        <v>2</v>
      </c>
      <c r="E516" s="44">
        <f>E494+E495</f>
        <v>1165.1</v>
      </c>
      <c r="F516" s="57"/>
      <c r="G516" s="58"/>
    </row>
    <row r="517" spans="1:7" ht="24">
      <c r="A517" s="63">
        <f t="shared" si="20"/>
        <v>441</v>
      </c>
      <c r="B517" s="28" t="s">
        <v>383</v>
      </c>
      <c r="C517" s="3" t="s">
        <v>610</v>
      </c>
      <c r="D517" s="30" t="s">
        <v>2</v>
      </c>
      <c r="E517" s="44">
        <f>SUM(E494+E495+E496)</f>
        <v>1173.73</v>
      </c>
      <c r="F517" s="57"/>
      <c r="G517" s="58"/>
    </row>
    <row r="518" spans="1:7" ht="15">
      <c r="A518" s="67" t="s">
        <v>414</v>
      </c>
      <c r="B518" s="68"/>
      <c r="C518" s="69"/>
      <c r="D518" s="70"/>
      <c r="E518" s="71"/>
      <c r="F518" s="72"/>
      <c r="G518" s="14"/>
    </row>
    <row r="519" spans="1:7" ht="15">
      <c r="A519" s="63">
        <f>A517+1</f>
        <v>442</v>
      </c>
      <c r="B519" s="28" t="s">
        <v>383</v>
      </c>
      <c r="C519" s="3" t="s">
        <v>415</v>
      </c>
      <c r="D519" s="30" t="s">
        <v>25</v>
      </c>
      <c r="E519" s="44">
        <v>1</v>
      </c>
      <c r="F519" s="57"/>
      <c r="G519" s="58"/>
    </row>
    <row r="520" spans="1:7" ht="24">
      <c r="A520" s="63">
        <f>A519+1</f>
        <v>443</v>
      </c>
      <c r="B520" s="28" t="s">
        <v>383</v>
      </c>
      <c r="C520" s="3" t="s">
        <v>416</v>
      </c>
      <c r="D520" s="30" t="s">
        <v>28</v>
      </c>
      <c r="E520" s="44">
        <v>1</v>
      </c>
      <c r="F520" s="57"/>
      <c r="G520" s="58"/>
    </row>
    <row r="521" spans="1:7" ht="72">
      <c r="A521" s="63">
        <f aca="true" t="shared" si="21" ref="A521:A548">A520+1</f>
        <v>444</v>
      </c>
      <c r="B521" s="28" t="s">
        <v>383</v>
      </c>
      <c r="C521" s="3" t="s">
        <v>611</v>
      </c>
      <c r="D521" s="30" t="s">
        <v>28</v>
      </c>
      <c r="E521" s="44">
        <v>16</v>
      </c>
      <c r="F521" s="57"/>
      <c r="G521" s="58"/>
    </row>
    <row r="522" spans="1:7" ht="72">
      <c r="A522" s="63">
        <f t="shared" si="21"/>
        <v>445</v>
      </c>
      <c r="B522" s="28" t="s">
        <v>383</v>
      </c>
      <c r="C522" s="3" t="s">
        <v>612</v>
      </c>
      <c r="D522" s="30" t="s">
        <v>28</v>
      </c>
      <c r="E522" s="44">
        <v>13</v>
      </c>
      <c r="F522" s="57"/>
      <c r="G522" s="58"/>
    </row>
    <row r="523" spans="1:7" ht="72">
      <c r="A523" s="63">
        <f t="shared" si="21"/>
        <v>446</v>
      </c>
      <c r="B523" s="28" t="s">
        <v>383</v>
      </c>
      <c r="C523" s="3" t="s">
        <v>613</v>
      </c>
      <c r="D523" s="30" t="s">
        <v>28</v>
      </c>
      <c r="E523" s="44">
        <v>20</v>
      </c>
      <c r="F523" s="57"/>
      <c r="G523" s="58"/>
    </row>
    <row r="524" spans="1:7" ht="72">
      <c r="A524" s="63">
        <f t="shared" si="21"/>
        <v>447</v>
      </c>
      <c r="B524" s="28" t="s">
        <v>383</v>
      </c>
      <c r="C524" s="3" t="s">
        <v>614</v>
      </c>
      <c r="D524" s="30" t="s">
        <v>28</v>
      </c>
      <c r="E524" s="44">
        <v>2</v>
      </c>
      <c r="F524" s="57"/>
      <c r="G524" s="58"/>
    </row>
    <row r="525" spans="1:7" ht="72">
      <c r="A525" s="63">
        <f t="shared" si="21"/>
        <v>448</v>
      </c>
      <c r="B525" s="28" t="s">
        <v>383</v>
      </c>
      <c r="C525" s="3" t="s">
        <v>615</v>
      </c>
      <c r="D525" s="30" t="s">
        <v>28</v>
      </c>
      <c r="E525" s="44">
        <v>4</v>
      </c>
      <c r="F525" s="57"/>
      <c r="G525" s="58"/>
    </row>
    <row r="526" spans="1:7" ht="60">
      <c r="A526" s="63">
        <f t="shared" si="21"/>
        <v>449</v>
      </c>
      <c r="B526" s="28" t="s">
        <v>383</v>
      </c>
      <c r="C526" s="3" t="s">
        <v>616</v>
      </c>
      <c r="D526" s="30" t="s">
        <v>28</v>
      </c>
      <c r="E526" s="44">
        <v>1</v>
      </c>
      <c r="F526" s="57"/>
      <c r="G526" s="58"/>
    </row>
    <row r="527" spans="1:7" ht="60">
      <c r="A527" s="63">
        <f t="shared" si="21"/>
        <v>450</v>
      </c>
      <c r="B527" s="28" t="s">
        <v>383</v>
      </c>
      <c r="C527" s="3" t="s">
        <v>617</v>
      </c>
      <c r="D527" s="30" t="s">
        <v>28</v>
      </c>
      <c r="E527" s="44">
        <v>1</v>
      </c>
      <c r="F527" s="57"/>
      <c r="G527" s="58"/>
    </row>
    <row r="528" spans="1:7" ht="60">
      <c r="A528" s="63">
        <f t="shared" si="21"/>
        <v>451</v>
      </c>
      <c r="B528" s="28" t="s">
        <v>383</v>
      </c>
      <c r="C528" s="3" t="s">
        <v>618</v>
      </c>
      <c r="D528" s="30" t="s">
        <v>28</v>
      </c>
      <c r="E528" s="44">
        <v>38</v>
      </c>
      <c r="F528" s="57"/>
      <c r="G528" s="58"/>
    </row>
    <row r="529" spans="1:7" ht="24">
      <c r="A529" s="63">
        <f t="shared" si="21"/>
        <v>452</v>
      </c>
      <c r="B529" s="28" t="s">
        <v>383</v>
      </c>
      <c r="C529" s="3" t="s">
        <v>417</v>
      </c>
      <c r="D529" s="30" t="s">
        <v>28</v>
      </c>
      <c r="E529" s="44">
        <v>1</v>
      </c>
      <c r="F529" s="57"/>
      <c r="G529" s="58"/>
    </row>
    <row r="530" spans="1:7" ht="24">
      <c r="A530" s="63">
        <f t="shared" si="21"/>
        <v>453</v>
      </c>
      <c r="B530" s="28" t="s">
        <v>383</v>
      </c>
      <c r="C530" s="3" t="s">
        <v>418</v>
      </c>
      <c r="D530" s="30" t="s">
        <v>28</v>
      </c>
      <c r="E530" s="44">
        <v>15</v>
      </c>
      <c r="F530" s="57"/>
      <c r="G530" s="58"/>
    </row>
    <row r="531" spans="1:7" ht="15">
      <c r="A531" s="63">
        <f t="shared" si="21"/>
        <v>454</v>
      </c>
      <c r="B531" s="28" t="s">
        <v>383</v>
      </c>
      <c r="C531" s="3" t="s">
        <v>419</v>
      </c>
      <c r="D531" s="30" t="s">
        <v>2</v>
      </c>
      <c r="E531" s="44">
        <v>153.75</v>
      </c>
      <c r="F531" s="57"/>
      <c r="G531" s="58"/>
    </row>
    <row r="532" spans="1:7" ht="15">
      <c r="A532" s="63">
        <f t="shared" si="21"/>
        <v>455</v>
      </c>
      <c r="B532" s="28" t="s">
        <v>383</v>
      </c>
      <c r="C532" s="3" t="s">
        <v>420</v>
      </c>
      <c r="D532" s="30" t="s">
        <v>2</v>
      </c>
      <c r="E532" s="44">
        <v>327.44</v>
      </c>
      <c r="F532" s="57"/>
      <c r="G532" s="58"/>
    </row>
    <row r="533" spans="1:7" ht="15">
      <c r="A533" s="63">
        <f t="shared" si="21"/>
        <v>456</v>
      </c>
      <c r="B533" s="28" t="s">
        <v>383</v>
      </c>
      <c r="C533" s="3" t="s">
        <v>421</v>
      </c>
      <c r="D533" s="30" t="s">
        <v>2</v>
      </c>
      <c r="E533" s="44">
        <v>134.57</v>
      </c>
      <c r="F533" s="57"/>
      <c r="G533" s="58"/>
    </row>
    <row r="534" spans="1:7" ht="15">
      <c r="A534" s="63">
        <f t="shared" si="21"/>
        <v>457</v>
      </c>
      <c r="B534" s="28" t="s">
        <v>383</v>
      </c>
      <c r="C534" s="3" t="s">
        <v>422</v>
      </c>
      <c r="D534" s="30" t="s">
        <v>2</v>
      </c>
      <c r="E534" s="44">
        <v>269.53</v>
      </c>
      <c r="F534" s="57"/>
      <c r="G534" s="58"/>
    </row>
    <row r="535" spans="1:7" ht="15">
      <c r="A535" s="63">
        <f t="shared" si="21"/>
        <v>458</v>
      </c>
      <c r="B535" s="28" t="s">
        <v>383</v>
      </c>
      <c r="C535" s="3" t="s">
        <v>423</v>
      </c>
      <c r="D535" s="30" t="s">
        <v>2</v>
      </c>
      <c r="E535" s="44">
        <v>5.9</v>
      </c>
      <c r="F535" s="57"/>
      <c r="G535" s="58"/>
    </row>
    <row r="536" spans="1:7" ht="15">
      <c r="A536" s="63">
        <f t="shared" si="21"/>
        <v>459</v>
      </c>
      <c r="B536" s="28" t="s">
        <v>383</v>
      </c>
      <c r="C536" s="3" t="s">
        <v>424</v>
      </c>
      <c r="D536" s="30" t="s">
        <v>2</v>
      </c>
      <c r="E536" s="44">
        <v>165.45</v>
      </c>
      <c r="F536" s="57"/>
      <c r="G536" s="58"/>
    </row>
    <row r="537" spans="1:7" ht="15">
      <c r="A537" s="63">
        <f t="shared" si="21"/>
        <v>460</v>
      </c>
      <c r="B537" s="28" t="s">
        <v>383</v>
      </c>
      <c r="C537" s="3" t="s">
        <v>425</v>
      </c>
      <c r="D537" s="30" t="s">
        <v>2</v>
      </c>
      <c r="E537" s="44">
        <v>240.28</v>
      </c>
      <c r="F537" s="57"/>
      <c r="G537" s="58"/>
    </row>
    <row r="538" spans="1:7" ht="24">
      <c r="A538" s="63">
        <f t="shared" si="21"/>
        <v>461</v>
      </c>
      <c r="B538" s="28" t="s">
        <v>383</v>
      </c>
      <c r="C538" s="3" t="s">
        <v>619</v>
      </c>
      <c r="D538" s="30" t="s">
        <v>2</v>
      </c>
      <c r="E538" s="44">
        <f aca="true" t="shared" si="22" ref="E538:E544">E531</f>
        <v>153.75</v>
      </c>
      <c r="F538" s="57"/>
      <c r="G538" s="58"/>
    </row>
    <row r="539" spans="1:7" ht="24">
      <c r="A539" s="63">
        <f t="shared" si="21"/>
        <v>462</v>
      </c>
      <c r="B539" s="28" t="s">
        <v>383</v>
      </c>
      <c r="C539" s="3" t="s">
        <v>426</v>
      </c>
      <c r="D539" s="30" t="s">
        <v>2</v>
      </c>
      <c r="E539" s="44">
        <f t="shared" si="22"/>
        <v>327.44</v>
      </c>
      <c r="F539" s="57"/>
      <c r="G539" s="58"/>
    </row>
    <row r="540" spans="1:7" ht="24">
      <c r="A540" s="63">
        <f t="shared" si="21"/>
        <v>463</v>
      </c>
      <c r="B540" s="28" t="s">
        <v>383</v>
      </c>
      <c r="C540" s="3" t="s">
        <v>427</v>
      </c>
      <c r="D540" s="30" t="s">
        <v>2</v>
      </c>
      <c r="E540" s="44">
        <f t="shared" si="22"/>
        <v>134.57</v>
      </c>
      <c r="F540" s="57"/>
      <c r="G540" s="58"/>
    </row>
    <row r="541" spans="1:7" ht="24">
      <c r="A541" s="63">
        <f t="shared" si="21"/>
        <v>464</v>
      </c>
      <c r="B541" s="28" t="s">
        <v>383</v>
      </c>
      <c r="C541" s="3" t="s">
        <v>428</v>
      </c>
      <c r="D541" s="30" t="s">
        <v>2</v>
      </c>
      <c r="E541" s="44">
        <f t="shared" si="22"/>
        <v>269.53</v>
      </c>
      <c r="F541" s="57"/>
      <c r="G541" s="58"/>
    </row>
    <row r="542" spans="1:7" ht="24">
      <c r="A542" s="63">
        <f t="shared" si="21"/>
        <v>465</v>
      </c>
      <c r="B542" s="28" t="s">
        <v>383</v>
      </c>
      <c r="C542" s="3" t="s">
        <v>429</v>
      </c>
      <c r="D542" s="30" t="s">
        <v>2</v>
      </c>
      <c r="E542" s="44">
        <f t="shared" si="22"/>
        <v>5.9</v>
      </c>
      <c r="F542" s="57"/>
      <c r="G542" s="58"/>
    </row>
    <row r="543" spans="1:7" ht="24">
      <c r="A543" s="63">
        <f t="shared" si="21"/>
        <v>466</v>
      </c>
      <c r="B543" s="28" t="s">
        <v>383</v>
      </c>
      <c r="C543" s="3" t="s">
        <v>430</v>
      </c>
      <c r="D543" s="30" t="s">
        <v>2</v>
      </c>
      <c r="E543" s="44">
        <f t="shared" si="22"/>
        <v>165.45</v>
      </c>
      <c r="F543" s="57"/>
      <c r="G543" s="58"/>
    </row>
    <row r="544" spans="1:7" ht="24">
      <c r="A544" s="63">
        <f t="shared" si="21"/>
        <v>467</v>
      </c>
      <c r="B544" s="28" t="s">
        <v>383</v>
      </c>
      <c r="C544" s="3" t="s">
        <v>431</v>
      </c>
      <c r="D544" s="30" t="s">
        <v>2</v>
      </c>
      <c r="E544" s="44">
        <f t="shared" si="22"/>
        <v>240.28</v>
      </c>
      <c r="F544" s="57"/>
      <c r="G544" s="58"/>
    </row>
    <row r="545" spans="1:7" ht="15">
      <c r="A545" s="63">
        <f t="shared" si="21"/>
        <v>468</v>
      </c>
      <c r="B545" s="28" t="s">
        <v>383</v>
      </c>
      <c r="C545" s="3" t="s">
        <v>432</v>
      </c>
      <c r="D545" s="30" t="s">
        <v>2</v>
      </c>
      <c r="E545" s="44">
        <v>3</v>
      </c>
      <c r="F545" s="57"/>
      <c r="G545" s="58"/>
    </row>
    <row r="546" spans="1:7" ht="15">
      <c r="A546" s="63">
        <f t="shared" si="21"/>
        <v>469</v>
      </c>
      <c r="B546" s="28" t="s">
        <v>383</v>
      </c>
      <c r="C546" s="3" t="s">
        <v>433</v>
      </c>
      <c r="D546" s="30" t="s">
        <v>2</v>
      </c>
      <c r="E546" s="44">
        <v>22</v>
      </c>
      <c r="F546" s="57"/>
      <c r="G546" s="58"/>
    </row>
    <row r="547" spans="1:7" ht="24">
      <c r="A547" s="63">
        <f t="shared" si="21"/>
        <v>470</v>
      </c>
      <c r="B547" s="28" t="s">
        <v>383</v>
      </c>
      <c r="C547" s="3" t="s">
        <v>536</v>
      </c>
      <c r="D547" s="30" t="s">
        <v>28</v>
      </c>
      <c r="E547" s="44">
        <v>4</v>
      </c>
      <c r="F547" s="61"/>
      <c r="G547" s="59"/>
    </row>
    <row r="548" spans="1:7" ht="15">
      <c r="A548" s="63">
        <f t="shared" si="21"/>
        <v>471</v>
      </c>
      <c r="B548" s="28" t="s">
        <v>383</v>
      </c>
      <c r="C548" s="3" t="s">
        <v>620</v>
      </c>
      <c r="D548" s="30" t="s">
        <v>28</v>
      </c>
      <c r="E548" s="44">
        <v>3</v>
      </c>
      <c r="F548" s="61"/>
      <c r="G548" s="59"/>
    </row>
    <row r="549" spans="1:7" ht="15">
      <c r="A549" s="73" t="s">
        <v>442</v>
      </c>
      <c r="B549" s="74"/>
      <c r="C549" s="74"/>
      <c r="D549" s="75"/>
      <c r="E549" s="76"/>
      <c r="F549" s="77"/>
      <c r="G549" s="25"/>
    </row>
    <row r="550" spans="1:7" ht="15">
      <c r="A550" s="67" t="s">
        <v>435</v>
      </c>
      <c r="B550" s="68"/>
      <c r="C550" s="69"/>
      <c r="D550" s="70"/>
      <c r="E550" s="71"/>
      <c r="F550" s="72"/>
      <c r="G550" s="14"/>
    </row>
    <row r="551" spans="1:7" ht="24">
      <c r="A551" s="21">
        <f>A548+1</f>
        <v>472</v>
      </c>
      <c r="B551" s="6" t="s">
        <v>383</v>
      </c>
      <c r="C551" s="3" t="s">
        <v>512</v>
      </c>
      <c r="D551" s="1" t="s">
        <v>3</v>
      </c>
      <c r="E551" s="44">
        <v>163</v>
      </c>
      <c r="F551" s="8"/>
      <c r="G551" s="22"/>
    </row>
    <row r="552" spans="1:7" ht="15">
      <c r="A552" s="21">
        <f aca="true" t="shared" si="23" ref="A552:A558">A551+1</f>
        <v>473</v>
      </c>
      <c r="B552" s="6" t="s">
        <v>383</v>
      </c>
      <c r="C552" s="3" t="s">
        <v>384</v>
      </c>
      <c r="D552" s="1" t="s">
        <v>3</v>
      </c>
      <c r="E552" s="44">
        <v>15</v>
      </c>
      <c r="F552" s="8"/>
      <c r="G552" s="22"/>
    </row>
    <row r="553" spans="1:7" ht="24">
      <c r="A553" s="21">
        <f t="shared" si="23"/>
        <v>474</v>
      </c>
      <c r="B553" s="6" t="s">
        <v>383</v>
      </c>
      <c r="C553" s="3" t="s">
        <v>385</v>
      </c>
      <c r="D553" s="1" t="s">
        <v>3</v>
      </c>
      <c r="E553" s="44">
        <v>80</v>
      </c>
      <c r="F553" s="8"/>
      <c r="G553" s="22"/>
    </row>
    <row r="554" spans="1:7" ht="24">
      <c r="A554" s="21">
        <f t="shared" si="23"/>
        <v>475</v>
      </c>
      <c r="B554" s="6" t="s">
        <v>383</v>
      </c>
      <c r="C554" s="3" t="s">
        <v>511</v>
      </c>
      <c r="D554" s="1" t="s">
        <v>3</v>
      </c>
      <c r="E554" s="44">
        <v>205</v>
      </c>
      <c r="F554" s="8"/>
      <c r="G554" s="22"/>
    </row>
    <row r="555" spans="1:7" ht="24">
      <c r="A555" s="21">
        <f t="shared" si="23"/>
        <v>476</v>
      </c>
      <c r="B555" s="6" t="s">
        <v>383</v>
      </c>
      <c r="C555" s="3" t="s">
        <v>513</v>
      </c>
      <c r="D555" s="1" t="s">
        <v>3</v>
      </c>
      <c r="E555" s="44">
        <v>48.6</v>
      </c>
      <c r="F555" s="8"/>
      <c r="G555" s="22"/>
    </row>
    <row r="556" spans="1:7" ht="15">
      <c r="A556" s="21">
        <f t="shared" si="23"/>
        <v>477</v>
      </c>
      <c r="B556" s="6" t="s">
        <v>383</v>
      </c>
      <c r="C556" s="3" t="s">
        <v>436</v>
      </c>
      <c r="D556" s="1" t="s">
        <v>3</v>
      </c>
      <c r="E556" s="44">
        <v>1.5</v>
      </c>
      <c r="F556" s="8"/>
      <c r="G556" s="22"/>
    </row>
    <row r="557" spans="1:7" ht="36">
      <c r="A557" s="21">
        <f t="shared" si="23"/>
        <v>478</v>
      </c>
      <c r="B557" s="6" t="s">
        <v>383</v>
      </c>
      <c r="C557" s="3" t="s">
        <v>437</v>
      </c>
      <c r="D557" s="1" t="s">
        <v>1</v>
      </c>
      <c r="E557" s="44">
        <v>5.99</v>
      </c>
      <c r="F557" s="8"/>
      <c r="G557" s="22"/>
    </row>
    <row r="558" spans="1:7" ht="36">
      <c r="A558" s="21">
        <f t="shared" si="23"/>
        <v>479</v>
      </c>
      <c r="B558" s="6" t="s">
        <v>383</v>
      </c>
      <c r="C558" s="3" t="s">
        <v>438</v>
      </c>
      <c r="D558" s="1" t="s">
        <v>1</v>
      </c>
      <c r="E558" s="44">
        <v>5.99</v>
      </c>
      <c r="F558" s="8"/>
      <c r="G558" s="22"/>
    </row>
    <row r="559" spans="1:7" ht="15">
      <c r="A559" s="67" t="s">
        <v>439</v>
      </c>
      <c r="B559" s="68"/>
      <c r="C559" s="69"/>
      <c r="D559" s="70"/>
      <c r="E559" s="71"/>
      <c r="F559" s="72"/>
      <c r="G559" s="14"/>
    </row>
    <row r="560" spans="1:7" ht="24">
      <c r="A560" s="21">
        <f>A558+1</f>
        <v>480</v>
      </c>
      <c r="B560" s="6" t="s">
        <v>383</v>
      </c>
      <c r="C560" s="3" t="s">
        <v>440</v>
      </c>
      <c r="D560" s="1" t="s">
        <v>2</v>
      </c>
      <c r="E560" s="44">
        <v>64.73</v>
      </c>
      <c r="F560" s="8"/>
      <c r="G560" s="22"/>
    </row>
    <row r="561" spans="1:7" ht="24">
      <c r="A561" s="21">
        <f>A560+1</f>
        <v>481</v>
      </c>
      <c r="B561" s="6" t="s">
        <v>383</v>
      </c>
      <c r="C561" s="3" t="s">
        <v>441</v>
      </c>
      <c r="D561" s="1" t="s">
        <v>413</v>
      </c>
      <c r="E561" s="44">
        <v>0.35</v>
      </c>
      <c r="F561" s="8"/>
      <c r="G561" s="22"/>
    </row>
    <row r="562" spans="1:7" ht="15">
      <c r="A562" s="73" t="s">
        <v>445</v>
      </c>
      <c r="B562" s="74"/>
      <c r="C562" s="74"/>
      <c r="D562" s="75"/>
      <c r="E562" s="76"/>
      <c r="F562" s="77"/>
      <c r="G562" s="25"/>
    </row>
    <row r="563" spans="1:7" ht="15">
      <c r="A563" s="67" t="s">
        <v>446</v>
      </c>
      <c r="B563" s="68"/>
      <c r="C563" s="69"/>
      <c r="D563" s="70"/>
      <c r="E563" s="71"/>
      <c r="F563" s="72"/>
      <c r="G563" s="14"/>
    </row>
    <row r="564" spans="1:7" ht="36">
      <c r="A564" s="21">
        <f>A561+1</f>
        <v>482</v>
      </c>
      <c r="B564" s="6" t="s">
        <v>447</v>
      </c>
      <c r="C564" s="3" t="s">
        <v>514</v>
      </c>
      <c r="D564" s="1" t="s">
        <v>3</v>
      </c>
      <c r="E564" s="44">
        <v>252.96</v>
      </c>
      <c r="F564" s="8"/>
      <c r="G564" s="22"/>
    </row>
    <row r="565" spans="1:7" ht="36">
      <c r="A565" s="21">
        <f>A564+1</f>
        <v>483</v>
      </c>
      <c r="B565" s="6" t="s">
        <v>447</v>
      </c>
      <c r="C565" s="3" t="s">
        <v>448</v>
      </c>
      <c r="D565" s="1" t="s">
        <v>2</v>
      </c>
      <c r="E565" s="44">
        <v>1054</v>
      </c>
      <c r="F565" s="8"/>
      <c r="G565" s="22"/>
    </row>
    <row r="566" spans="1:7" ht="36">
      <c r="A566" s="21">
        <f aca="true" t="shared" si="24" ref="A566:A580">A565+1</f>
        <v>484</v>
      </c>
      <c r="B566" s="6" t="s">
        <v>447</v>
      </c>
      <c r="C566" s="3" t="s">
        <v>515</v>
      </c>
      <c r="D566" s="1" t="s">
        <v>3</v>
      </c>
      <c r="E566" s="44">
        <v>252.96</v>
      </c>
      <c r="F566" s="8"/>
      <c r="G566" s="22"/>
    </row>
    <row r="567" spans="1:7" ht="36">
      <c r="A567" s="21">
        <f t="shared" si="24"/>
        <v>485</v>
      </c>
      <c r="B567" s="6" t="s">
        <v>447</v>
      </c>
      <c r="C567" s="3" t="s">
        <v>449</v>
      </c>
      <c r="D567" s="1" t="s">
        <v>28</v>
      </c>
      <c r="E567" s="44">
        <v>1</v>
      </c>
      <c r="F567" s="8"/>
      <c r="G567" s="22"/>
    </row>
    <row r="568" spans="1:7" ht="36">
      <c r="A568" s="21">
        <f t="shared" si="24"/>
        <v>486</v>
      </c>
      <c r="B568" s="6" t="s">
        <v>447</v>
      </c>
      <c r="C568" s="3" t="s">
        <v>516</v>
      </c>
      <c r="D568" s="1" t="s">
        <v>2</v>
      </c>
      <c r="E568" s="44">
        <v>8</v>
      </c>
      <c r="F568" s="8"/>
      <c r="G568" s="22"/>
    </row>
    <row r="569" spans="1:7" ht="36">
      <c r="A569" s="21">
        <f t="shared" si="24"/>
        <v>487</v>
      </c>
      <c r="B569" s="6" t="s">
        <v>447</v>
      </c>
      <c r="C569" s="3" t="s">
        <v>517</v>
      </c>
      <c r="D569" s="1" t="s">
        <v>2</v>
      </c>
      <c r="E569" s="44">
        <v>1253</v>
      </c>
      <c r="F569" s="8"/>
      <c r="G569" s="22"/>
    </row>
    <row r="570" spans="1:7" ht="36">
      <c r="A570" s="21">
        <f t="shared" si="24"/>
        <v>488</v>
      </c>
      <c r="B570" s="6" t="s">
        <v>447</v>
      </c>
      <c r="C570" s="3" t="s">
        <v>518</v>
      </c>
      <c r="D570" s="1" t="s">
        <v>25</v>
      </c>
      <c r="E570" s="44">
        <v>72</v>
      </c>
      <c r="F570" s="8"/>
      <c r="G570" s="22"/>
    </row>
    <row r="571" spans="1:7" ht="36">
      <c r="A571" s="21">
        <f t="shared" si="24"/>
        <v>489</v>
      </c>
      <c r="B571" s="6" t="s">
        <v>447</v>
      </c>
      <c r="C571" s="3" t="s">
        <v>450</v>
      </c>
      <c r="D571" s="1" t="s">
        <v>25</v>
      </c>
      <c r="E571" s="44">
        <v>30</v>
      </c>
      <c r="F571" s="8"/>
      <c r="G571" s="22"/>
    </row>
    <row r="572" spans="1:7" ht="36">
      <c r="A572" s="21">
        <f t="shared" si="24"/>
        <v>490</v>
      </c>
      <c r="B572" s="6" t="s">
        <v>447</v>
      </c>
      <c r="C572" s="3" t="s">
        <v>451</v>
      </c>
      <c r="D572" s="1" t="s">
        <v>25</v>
      </c>
      <c r="E572" s="44">
        <v>6</v>
      </c>
      <c r="F572" s="8"/>
      <c r="G572" s="22"/>
    </row>
    <row r="573" spans="1:7" ht="36">
      <c r="A573" s="21">
        <f t="shared" si="24"/>
        <v>491</v>
      </c>
      <c r="B573" s="6" t="s">
        <v>447</v>
      </c>
      <c r="C573" s="3" t="s">
        <v>452</v>
      </c>
      <c r="D573" s="1" t="s">
        <v>453</v>
      </c>
      <c r="E573" s="44">
        <v>6</v>
      </c>
      <c r="F573" s="8"/>
      <c r="G573" s="22"/>
    </row>
    <row r="574" spans="1:7" ht="36">
      <c r="A574" s="21">
        <f t="shared" si="24"/>
        <v>492</v>
      </c>
      <c r="B574" s="6" t="s">
        <v>447</v>
      </c>
      <c r="C574" s="3" t="s">
        <v>454</v>
      </c>
      <c r="D574" s="1" t="s">
        <v>453</v>
      </c>
      <c r="E574" s="44">
        <v>30</v>
      </c>
      <c r="F574" s="8"/>
      <c r="G574" s="22"/>
    </row>
    <row r="575" spans="1:7" ht="36">
      <c r="A575" s="21">
        <f t="shared" si="24"/>
        <v>493</v>
      </c>
      <c r="B575" s="6" t="s">
        <v>447</v>
      </c>
      <c r="C575" s="3" t="s">
        <v>455</v>
      </c>
      <c r="D575" s="1" t="s">
        <v>25</v>
      </c>
      <c r="E575" s="44">
        <v>36</v>
      </c>
      <c r="F575" s="8"/>
      <c r="G575" s="22"/>
    </row>
    <row r="576" spans="1:7" ht="36">
      <c r="A576" s="21">
        <f t="shared" si="24"/>
        <v>494</v>
      </c>
      <c r="B576" s="6" t="s">
        <v>447</v>
      </c>
      <c r="C576" s="3" t="s">
        <v>519</v>
      </c>
      <c r="D576" s="1" t="s">
        <v>2</v>
      </c>
      <c r="E576" s="44">
        <v>11</v>
      </c>
      <c r="F576" s="8"/>
      <c r="G576" s="22"/>
    </row>
    <row r="577" spans="1:7" ht="36">
      <c r="A577" s="21">
        <f t="shared" si="24"/>
        <v>495</v>
      </c>
      <c r="B577" s="6" t="s">
        <v>447</v>
      </c>
      <c r="C577" s="3" t="s">
        <v>158</v>
      </c>
      <c r="D577" s="1" t="s">
        <v>157</v>
      </c>
      <c r="E577" s="44">
        <v>36</v>
      </c>
      <c r="F577" s="8"/>
      <c r="G577" s="22"/>
    </row>
    <row r="578" spans="1:7" ht="36">
      <c r="A578" s="21">
        <f t="shared" si="24"/>
        <v>496</v>
      </c>
      <c r="B578" s="6" t="s">
        <v>447</v>
      </c>
      <c r="C578" s="3" t="s">
        <v>33</v>
      </c>
      <c r="D578" s="1" t="s">
        <v>25</v>
      </c>
      <c r="E578" s="44">
        <v>11</v>
      </c>
      <c r="F578" s="8"/>
      <c r="G578" s="22"/>
    </row>
    <row r="579" spans="1:7" ht="36">
      <c r="A579" s="21">
        <f t="shared" si="24"/>
        <v>497</v>
      </c>
      <c r="B579" s="6" t="s">
        <v>447</v>
      </c>
      <c r="C579" s="3" t="s">
        <v>456</v>
      </c>
      <c r="D579" s="1" t="s">
        <v>457</v>
      </c>
      <c r="E579" s="44">
        <v>1</v>
      </c>
      <c r="F579" s="8"/>
      <c r="G579" s="22"/>
    </row>
    <row r="580" spans="1:7" ht="36">
      <c r="A580" s="21">
        <f t="shared" si="24"/>
        <v>498</v>
      </c>
      <c r="B580" s="6" t="s">
        <v>447</v>
      </c>
      <c r="C580" s="3" t="s">
        <v>458</v>
      </c>
      <c r="D580" s="1" t="s">
        <v>457</v>
      </c>
      <c r="E580" s="44">
        <v>36</v>
      </c>
      <c r="F580" s="8"/>
      <c r="G580" s="22"/>
    </row>
    <row r="581" spans="1:7" ht="15">
      <c r="A581" s="73" t="s">
        <v>459</v>
      </c>
      <c r="B581" s="74"/>
      <c r="C581" s="74"/>
      <c r="D581" s="75"/>
      <c r="E581" s="76"/>
      <c r="F581" s="77"/>
      <c r="G581" s="25"/>
    </row>
    <row r="582" spans="1:7" ht="15">
      <c r="A582" s="67" t="s">
        <v>460</v>
      </c>
      <c r="B582" s="68"/>
      <c r="C582" s="69"/>
      <c r="D582" s="70"/>
      <c r="E582" s="71"/>
      <c r="F582" s="72"/>
      <c r="G582" s="14"/>
    </row>
    <row r="583" spans="1:7" ht="24">
      <c r="A583" s="21">
        <f>A580+1</f>
        <v>499</v>
      </c>
      <c r="B583" s="6" t="s">
        <v>461</v>
      </c>
      <c r="C583" s="3" t="s">
        <v>520</v>
      </c>
      <c r="D583" s="1" t="s">
        <v>3</v>
      </c>
      <c r="E583" s="44">
        <v>224.16</v>
      </c>
      <c r="F583" s="8"/>
      <c r="G583" s="22"/>
    </row>
    <row r="584" spans="1:7" ht="24">
      <c r="A584" s="21">
        <f>A583+1</f>
        <v>500</v>
      </c>
      <c r="B584" s="6" t="s">
        <v>461</v>
      </c>
      <c r="C584" s="3" t="s">
        <v>462</v>
      </c>
      <c r="D584" s="1" t="s">
        <v>2</v>
      </c>
      <c r="E584" s="44">
        <v>934</v>
      </c>
      <c r="F584" s="8"/>
      <c r="G584" s="22"/>
    </row>
    <row r="585" spans="1:7" ht="24">
      <c r="A585" s="21">
        <f aca="true" t="shared" si="25" ref="A585:A590">A584+1</f>
        <v>501</v>
      </c>
      <c r="B585" s="6" t="s">
        <v>461</v>
      </c>
      <c r="C585" s="3" t="s">
        <v>521</v>
      </c>
      <c r="D585" s="1" t="s">
        <v>3</v>
      </c>
      <c r="E585" s="44">
        <v>224.16</v>
      </c>
      <c r="F585" s="8"/>
      <c r="G585" s="22"/>
    </row>
    <row r="586" spans="1:7" ht="24">
      <c r="A586" s="21">
        <f t="shared" si="25"/>
        <v>502</v>
      </c>
      <c r="B586" s="6" t="s">
        <v>461</v>
      </c>
      <c r="C586" s="3" t="s">
        <v>463</v>
      </c>
      <c r="D586" s="1" t="s">
        <v>2</v>
      </c>
      <c r="E586" s="44">
        <v>934</v>
      </c>
      <c r="F586" s="8"/>
      <c r="G586" s="22"/>
    </row>
    <row r="587" spans="1:7" ht="24">
      <c r="A587" s="21">
        <f t="shared" si="25"/>
        <v>503</v>
      </c>
      <c r="B587" s="6" t="s">
        <v>461</v>
      </c>
      <c r="C587" s="3" t="s">
        <v>463</v>
      </c>
      <c r="D587" s="1" t="s">
        <v>2</v>
      </c>
      <c r="E587" s="44">
        <v>934</v>
      </c>
      <c r="F587" s="8"/>
      <c r="G587" s="22"/>
    </row>
    <row r="588" spans="1:7" ht="24">
      <c r="A588" s="21">
        <f t="shared" si="25"/>
        <v>504</v>
      </c>
      <c r="B588" s="6" t="s">
        <v>461</v>
      </c>
      <c r="C588" s="3" t="s">
        <v>463</v>
      </c>
      <c r="D588" s="1" t="s">
        <v>2</v>
      </c>
      <c r="E588" s="44">
        <v>2802</v>
      </c>
      <c r="F588" s="8"/>
      <c r="G588" s="22"/>
    </row>
    <row r="589" spans="1:7" ht="24">
      <c r="A589" s="21">
        <f t="shared" si="25"/>
        <v>505</v>
      </c>
      <c r="B589" s="6" t="s">
        <v>461</v>
      </c>
      <c r="C589" s="3" t="s">
        <v>464</v>
      </c>
      <c r="D589" s="1" t="s">
        <v>28</v>
      </c>
      <c r="E589" s="44">
        <v>3</v>
      </c>
      <c r="F589" s="8"/>
      <c r="G589" s="22"/>
    </row>
    <row r="590" spans="1:7" ht="24">
      <c r="A590" s="21">
        <f t="shared" si="25"/>
        <v>506</v>
      </c>
      <c r="B590" s="6" t="s">
        <v>461</v>
      </c>
      <c r="C590" s="3" t="s">
        <v>465</v>
      </c>
      <c r="D590" s="1" t="s">
        <v>28</v>
      </c>
      <c r="E590" s="44">
        <v>28</v>
      </c>
      <c r="F590" s="8"/>
      <c r="G590" s="22"/>
    </row>
    <row r="591" spans="1:7" ht="15">
      <c r="A591" s="73" t="s">
        <v>466</v>
      </c>
      <c r="B591" s="74"/>
      <c r="C591" s="74"/>
      <c r="D591" s="75"/>
      <c r="E591" s="76"/>
      <c r="F591" s="77"/>
      <c r="G591" s="25"/>
    </row>
    <row r="592" spans="1:7" ht="15">
      <c r="A592" s="67" t="s">
        <v>467</v>
      </c>
      <c r="B592" s="68"/>
      <c r="C592" s="69"/>
      <c r="D592" s="70"/>
      <c r="E592" s="71"/>
      <c r="F592" s="72"/>
      <c r="G592" s="14"/>
    </row>
    <row r="593" spans="1:7" ht="36">
      <c r="A593" s="21">
        <f>A590+1</f>
        <v>507</v>
      </c>
      <c r="B593" s="6" t="s">
        <v>469</v>
      </c>
      <c r="C593" s="3" t="s">
        <v>486</v>
      </c>
      <c r="D593" s="1" t="s">
        <v>25</v>
      </c>
      <c r="E593" s="44">
        <v>28</v>
      </c>
      <c r="F593" s="8"/>
      <c r="G593" s="22"/>
    </row>
    <row r="594" spans="1:7" ht="35.25" customHeight="1">
      <c r="A594" s="21">
        <f aca="true" t="shared" si="26" ref="A594:A599">A593+1</f>
        <v>508</v>
      </c>
      <c r="B594" s="6" t="s">
        <v>469</v>
      </c>
      <c r="C594" s="3" t="s">
        <v>485</v>
      </c>
      <c r="D594" s="1" t="s">
        <v>25</v>
      </c>
      <c r="E594" s="44">
        <v>7</v>
      </c>
      <c r="F594" s="8"/>
      <c r="G594" s="22"/>
    </row>
    <row r="595" spans="1:7" ht="33" customHeight="1">
      <c r="A595" s="21">
        <f t="shared" si="26"/>
        <v>509</v>
      </c>
      <c r="B595" s="6" t="s">
        <v>469</v>
      </c>
      <c r="C595" s="3" t="s">
        <v>491</v>
      </c>
      <c r="D595" s="1" t="s">
        <v>25</v>
      </c>
      <c r="E595" s="44">
        <v>2</v>
      </c>
      <c r="F595" s="8"/>
      <c r="G595" s="22"/>
    </row>
    <row r="596" spans="1:7" ht="36" customHeight="1">
      <c r="A596" s="21">
        <f t="shared" si="26"/>
        <v>510</v>
      </c>
      <c r="B596" s="6" t="s">
        <v>469</v>
      </c>
      <c r="C596" s="3" t="s">
        <v>492</v>
      </c>
      <c r="D596" s="1" t="s">
        <v>25</v>
      </c>
      <c r="E596" s="44">
        <v>4</v>
      </c>
      <c r="F596" s="8"/>
      <c r="G596" s="22"/>
    </row>
    <row r="597" spans="1:7" ht="35.25" customHeight="1">
      <c r="A597" s="21">
        <f t="shared" si="26"/>
        <v>511</v>
      </c>
      <c r="B597" s="6" t="s">
        <v>469</v>
      </c>
      <c r="C597" s="3" t="s">
        <v>493</v>
      </c>
      <c r="D597" s="1" t="s">
        <v>25</v>
      </c>
      <c r="E597" s="44">
        <v>1</v>
      </c>
      <c r="F597" s="8"/>
      <c r="G597" s="22"/>
    </row>
    <row r="598" spans="1:7" ht="24">
      <c r="A598" s="21">
        <f t="shared" si="26"/>
        <v>512</v>
      </c>
      <c r="B598" s="6" t="s">
        <v>469</v>
      </c>
      <c r="C598" s="3" t="s">
        <v>494</v>
      </c>
      <c r="D598" s="1" t="s">
        <v>38</v>
      </c>
      <c r="E598" s="44">
        <v>0.05</v>
      </c>
      <c r="F598" s="8"/>
      <c r="G598" s="22"/>
    </row>
    <row r="599" spans="1:7" ht="36">
      <c r="A599" s="21">
        <f t="shared" si="26"/>
        <v>513</v>
      </c>
      <c r="B599" s="6" t="s">
        <v>469</v>
      </c>
      <c r="C599" s="3" t="s">
        <v>286</v>
      </c>
      <c r="D599" s="1" t="s">
        <v>1</v>
      </c>
      <c r="E599" s="44">
        <v>756</v>
      </c>
      <c r="F599" s="8"/>
      <c r="G599" s="22"/>
    </row>
    <row r="600" spans="1:7" ht="15">
      <c r="A600" s="67" t="s">
        <v>470</v>
      </c>
      <c r="B600" s="68"/>
      <c r="C600" s="69"/>
      <c r="D600" s="70"/>
      <c r="E600" s="71"/>
      <c r="F600" s="72"/>
      <c r="G600" s="14"/>
    </row>
    <row r="601" spans="1:7" ht="24">
      <c r="A601" s="21">
        <f>A599+1</f>
        <v>514</v>
      </c>
      <c r="B601" s="6" t="s">
        <v>469</v>
      </c>
      <c r="C601" s="3" t="s">
        <v>205</v>
      </c>
      <c r="D601" s="1" t="s">
        <v>25</v>
      </c>
      <c r="E601" s="44">
        <v>2</v>
      </c>
      <c r="F601" s="8"/>
      <c r="G601" s="22"/>
    </row>
    <row r="602" spans="1:7" ht="24">
      <c r="A602" s="21">
        <f>A601+1</f>
        <v>515</v>
      </c>
      <c r="B602" s="6" t="s">
        <v>469</v>
      </c>
      <c r="C602" s="3" t="s">
        <v>206</v>
      </c>
      <c r="D602" s="1" t="s">
        <v>2</v>
      </c>
      <c r="E602" s="44">
        <v>358</v>
      </c>
      <c r="F602" s="8"/>
      <c r="G602" s="22"/>
    </row>
    <row r="603" spans="1:7" ht="15">
      <c r="A603" s="21">
        <f>A602+1</f>
        <v>516</v>
      </c>
      <c r="B603" s="6" t="s">
        <v>469</v>
      </c>
      <c r="C603" s="3" t="s">
        <v>207</v>
      </c>
      <c r="D603" s="1" t="s">
        <v>2</v>
      </c>
      <c r="E603" s="44">
        <v>87</v>
      </c>
      <c r="F603" s="8"/>
      <c r="G603" s="22"/>
    </row>
    <row r="604" spans="1:7" ht="24">
      <c r="A604" s="21">
        <f>A603+1</f>
        <v>517</v>
      </c>
      <c r="B604" s="6" t="s">
        <v>469</v>
      </c>
      <c r="C604" s="3" t="s">
        <v>208</v>
      </c>
      <c r="D604" s="1" t="s">
        <v>2</v>
      </c>
      <c r="E604" s="44">
        <v>24</v>
      </c>
      <c r="F604" s="8"/>
      <c r="G604" s="22"/>
    </row>
    <row r="605" spans="1:7" ht="24">
      <c r="A605" s="21">
        <f>A604+1</f>
        <v>518</v>
      </c>
      <c r="B605" s="6" t="s">
        <v>469</v>
      </c>
      <c r="C605" s="3" t="s">
        <v>623</v>
      </c>
      <c r="D605" s="1" t="s">
        <v>25</v>
      </c>
      <c r="E605" s="44">
        <v>37</v>
      </c>
      <c r="F605" s="8"/>
      <c r="G605" s="22"/>
    </row>
    <row r="606" spans="1:7" ht="36">
      <c r="A606" s="21">
        <f>A605+1</f>
        <v>519</v>
      </c>
      <c r="B606" s="6" t="s">
        <v>469</v>
      </c>
      <c r="C606" s="52" t="s">
        <v>624</v>
      </c>
      <c r="D606" s="48" t="s">
        <v>625</v>
      </c>
      <c r="E606" s="49">
        <v>1</v>
      </c>
      <c r="F606" s="50"/>
      <c r="G606" s="51"/>
    </row>
    <row r="607" spans="1:7" ht="24">
      <c r="A607" s="21">
        <f>A606+1</f>
        <v>520</v>
      </c>
      <c r="B607" s="6" t="s">
        <v>469</v>
      </c>
      <c r="C607" s="52" t="s">
        <v>626</v>
      </c>
      <c r="D607" s="48" t="s">
        <v>625</v>
      </c>
      <c r="E607" s="49">
        <v>1</v>
      </c>
      <c r="F607" s="50"/>
      <c r="G607" s="51"/>
    </row>
    <row r="608" spans="1:7" ht="36">
      <c r="A608" s="21">
        <f>A607+1</f>
        <v>521</v>
      </c>
      <c r="B608" s="6" t="s">
        <v>469</v>
      </c>
      <c r="C608" s="52" t="s">
        <v>627</v>
      </c>
      <c r="D608" s="48" t="s">
        <v>625</v>
      </c>
      <c r="E608" s="49">
        <v>1</v>
      </c>
      <c r="F608" s="50"/>
      <c r="G608" s="51"/>
    </row>
    <row r="609" spans="1:7" ht="15">
      <c r="A609" s="67" t="s">
        <v>468</v>
      </c>
      <c r="B609" s="68"/>
      <c r="C609" s="69"/>
      <c r="D609" s="70"/>
      <c r="E609" s="71"/>
      <c r="F609" s="72"/>
      <c r="G609" s="14"/>
    </row>
    <row r="610" spans="1:7" ht="36">
      <c r="A610" s="21">
        <f>A608+1</f>
        <v>522</v>
      </c>
      <c r="B610" s="6" t="s">
        <v>341</v>
      </c>
      <c r="C610" s="3" t="s">
        <v>488</v>
      </c>
      <c r="D610" s="1" t="s">
        <v>1</v>
      </c>
      <c r="E610" s="44">
        <v>2850</v>
      </c>
      <c r="F610" s="8"/>
      <c r="G610" s="22"/>
    </row>
    <row r="611" spans="1:7" ht="36">
      <c r="A611" s="21">
        <f>A610+1</f>
        <v>523</v>
      </c>
      <c r="B611" s="6" t="s">
        <v>469</v>
      </c>
      <c r="C611" s="3" t="s">
        <v>621</v>
      </c>
      <c r="D611" s="1" t="s">
        <v>25</v>
      </c>
      <c r="E611" s="44">
        <v>40</v>
      </c>
      <c r="F611" s="8"/>
      <c r="G611" s="22"/>
    </row>
    <row r="612" spans="1:7" ht="48">
      <c r="A612" s="21">
        <f>A611+1</f>
        <v>524</v>
      </c>
      <c r="B612" s="6" t="s">
        <v>469</v>
      </c>
      <c r="C612" s="3" t="s">
        <v>622</v>
      </c>
      <c r="D612" s="1" t="s">
        <v>25</v>
      </c>
      <c r="E612" s="44">
        <v>1775</v>
      </c>
      <c r="F612" s="8"/>
      <c r="G612" s="22"/>
    </row>
    <row r="613" spans="1:7" ht="36.75" thickBot="1">
      <c r="A613" s="21">
        <f>A612+1</f>
        <v>525</v>
      </c>
      <c r="B613" s="6" t="s">
        <v>469</v>
      </c>
      <c r="C613" s="3" t="s">
        <v>210</v>
      </c>
      <c r="D613" s="1" t="s">
        <v>1</v>
      </c>
      <c r="E613" s="44">
        <v>828</v>
      </c>
      <c r="F613" s="8"/>
      <c r="G613" s="24"/>
    </row>
    <row r="614" spans="1:7" ht="16.5" thickBot="1">
      <c r="A614" s="66" t="s">
        <v>471</v>
      </c>
      <c r="B614" s="66"/>
      <c r="C614" s="66"/>
      <c r="D614" s="66"/>
      <c r="E614" s="66"/>
      <c r="F614" s="66"/>
      <c r="G614" s="40"/>
    </row>
    <row r="615" spans="1:7" ht="16.5" thickBot="1">
      <c r="A615" s="65" t="s">
        <v>495</v>
      </c>
      <c r="B615" s="65"/>
      <c r="C615" s="65"/>
      <c r="D615" s="65"/>
      <c r="E615" s="65"/>
      <c r="F615" s="65"/>
      <c r="G615" s="39"/>
    </row>
    <row r="616" spans="1:7" ht="16.5" thickBot="1">
      <c r="A616" s="66" t="s">
        <v>472</v>
      </c>
      <c r="B616" s="66"/>
      <c r="C616" s="66"/>
      <c r="D616" s="66"/>
      <c r="E616" s="66"/>
      <c r="F616" s="66"/>
      <c r="G616" s="40"/>
    </row>
    <row r="617" ht="15.75" thickBot="1"/>
    <row r="618" spans="1:7" ht="16.5" thickBot="1">
      <c r="A618" s="66" t="s">
        <v>473</v>
      </c>
      <c r="B618" s="66"/>
      <c r="C618" s="66"/>
      <c r="D618" s="66"/>
      <c r="E618" s="66"/>
      <c r="F618" s="66"/>
      <c r="G618" s="40"/>
    </row>
    <row r="619" spans="1:7" ht="16.5" thickBot="1">
      <c r="A619" s="65" t="s">
        <v>495</v>
      </c>
      <c r="B619" s="65"/>
      <c r="C619" s="65"/>
      <c r="D619" s="65"/>
      <c r="E619" s="65"/>
      <c r="F619" s="65"/>
      <c r="G619" s="39"/>
    </row>
    <row r="620" spans="1:7" ht="16.5" thickBot="1">
      <c r="A620" s="66" t="s">
        <v>474</v>
      </c>
      <c r="B620" s="66"/>
      <c r="C620" s="66"/>
      <c r="D620" s="66"/>
      <c r="E620" s="66"/>
      <c r="F620" s="66"/>
      <c r="G620" s="40"/>
    </row>
  </sheetData>
  <sheetProtection/>
  <mergeCells count="168">
    <mergeCell ref="A221:C221"/>
    <mergeCell ref="D221:F221"/>
    <mergeCell ref="A339:C339"/>
    <mergeCell ref="A165:C165"/>
    <mergeCell ref="D165:F165"/>
    <mergeCell ref="A202:C202"/>
    <mergeCell ref="D202:F202"/>
    <mergeCell ref="A213:C213"/>
    <mergeCell ref="D213:F213"/>
    <mergeCell ref="D330:F330"/>
    <mergeCell ref="A305:C305"/>
    <mergeCell ref="D305:F305"/>
    <mergeCell ref="A306:C306"/>
    <mergeCell ref="D306:F306"/>
    <mergeCell ref="A348:F348"/>
    <mergeCell ref="A301:C301"/>
    <mergeCell ref="D301:F301"/>
    <mergeCell ref="D339:F339"/>
    <mergeCell ref="A318:C318"/>
    <mergeCell ref="D318:F318"/>
    <mergeCell ref="A319:C319"/>
    <mergeCell ref="D319:F319"/>
    <mergeCell ref="A316:C316"/>
    <mergeCell ref="D316:F316"/>
    <mergeCell ref="A330:C330"/>
    <mergeCell ref="A295:C295"/>
    <mergeCell ref="D295:F295"/>
    <mergeCell ref="A296:C296"/>
    <mergeCell ref="D296:F296"/>
    <mergeCell ref="A297:C297"/>
    <mergeCell ref="D297:F297"/>
    <mergeCell ref="D253:F253"/>
    <mergeCell ref="A254:C254"/>
    <mergeCell ref="D254:F254"/>
    <mergeCell ref="A262:C262"/>
    <mergeCell ref="D262:F262"/>
    <mergeCell ref="A275:C275"/>
    <mergeCell ref="D275:F275"/>
    <mergeCell ref="D139:F139"/>
    <mergeCell ref="A207:C207"/>
    <mergeCell ref="D207:F207"/>
    <mergeCell ref="A140:C140"/>
    <mergeCell ref="D140:F140"/>
    <mergeCell ref="A490:C490"/>
    <mergeCell ref="D490:F490"/>
    <mergeCell ref="A226:C226"/>
    <mergeCell ref="D226:F226"/>
    <mergeCell ref="A253:C253"/>
    <mergeCell ref="D130:F130"/>
    <mergeCell ref="D12:F12"/>
    <mergeCell ref="A37:C37"/>
    <mergeCell ref="D37:F37"/>
    <mergeCell ref="A346:F346"/>
    <mergeCell ref="A36:C36"/>
    <mergeCell ref="D36:F36"/>
    <mergeCell ref="A112:C112"/>
    <mergeCell ref="D112:F112"/>
    <mergeCell ref="A139:C139"/>
    <mergeCell ref="A347:F347"/>
    <mergeCell ref="A121:C121"/>
    <mergeCell ref="D121:F121"/>
    <mergeCell ref="A116:C116"/>
    <mergeCell ref="D116:F116"/>
    <mergeCell ref="A117:C117"/>
    <mergeCell ref="D117:F117"/>
    <mergeCell ref="A127:C127"/>
    <mergeCell ref="D127:F127"/>
    <mergeCell ref="A130:C130"/>
    <mergeCell ref="A2:G2"/>
    <mergeCell ref="A3:G3"/>
    <mergeCell ref="A4:G4"/>
    <mergeCell ref="A8:C8"/>
    <mergeCell ref="D8:F8"/>
    <mergeCell ref="A17:C17"/>
    <mergeCell ref="C6:C7"/>
    <mergeCell ref="B6:B7"/>
    <mergeCell ref="A6:A7"/>
    <mergeCell ref="D6:E6"/>
    <mergeCell ref="D17:F17"/>
    <mergeCell ref="A9:C9"/>
    <mergeCell ref="D9:F9"/>
    <mergeCell ref="A12:C12"/>
    <mergeCell ref="A61:C61"/>
    <mergeCell ref="D61:F61"/>
    <mergeCell ref="A47:C47"/>
    <mergeCell ref="D47:F47"/>
    <mergeCell ref="A57:C57"/>
    <mergeCell ref="D57:F57"/>
    <mergeCell ref="A86:C86"/>
    <mergeCell ref="D86:F86"/>
    <mergeCell ref="A65:C65"/>
    <mergeCell ref="D65:F65"/>
    <mergeCell ref="A69:C69"/>
    <mergeCell ref="D69:F69"/>
    <mergeCell ref="A73:C73"/>
    <mergeCell ref="D73:F73"/>
    <mergeCell ref="A5:G5"/>
    <mergeCell ref="A350:G350"/>
    <mergeCell ref="A93:C93"/>
    <mergeCell ref="D93:F93"/>
    <mergeCell ref="A100:C100"/>
    <mergeCell ref="D100:F100"/>
    <mergeCell ref="A77:C77"/>
    <mergeCell ref="D77:F77"/>
    <mergeCell ref="A79:C79"/>
    <mergeCell ref="D79:F79"/>
    <mergeCell ref="A351:A352"/>
    <mergeCell ref="B351:B352"/>
    <mergeCell ref="C351:C352"/>
    <mergeCell ref="D351:E351"/>
    <mergeCell ref="A353:C353"/>
    <mergeCell ref="D353:F353"/>
    <mergeCell ref="A354:C354"/>
    <mergeCell ref="D354:F354"/>
    <mergeCell ref="A365:C365"/>
    <mergeCell ref="D365:F365"/>
    <mergeCell ref="A371:C371"/>
    <mergeCell ref="D371:F371"/>
    <mergeCell ref="A437:C437"/>
    <mergeCell ref="D437:F437"/>
    <mergeCell ref="A389:C389"/>
    <mergeCell ref="D389:F389"/>
    <mergeCell ref="A405:C405"/>
    <mergeCell ref="D405:F405"/>
    <mergeCell ref="A419:C419"/>
    <mergeCell ref="D419:F419"/>
    <mergeCell ref="A433:C433"/>
    <mergeCell ref="D433:F433"/>
    <mergeCell ref="A406:C406"/>
    <mergeCell ref="D406:F406"/>
    <mergeCell ref="A408:C408"/>
    <mergeCell ref="D408:F408"/>
    <mergeCell ref="A413:C413"/>
    <mergeCell ref="D413:F413"/>
    <mergeCell ref="A438:C438"/>
    <mergeCell ref="D438:F438"/>
    <mergeCell ref="A549:C549"/>
    <mergeCell ref="D549:F549"/>
    <mergeCell ref="A550:C550"/>
    <mergeCell ref="D550:F550"/>
    <mergeCell ref="A493:C493"/>
    <mergeCell ref="D493:F493"/>
    <mergeCell ref="A518:C518"/>
    <mergeCell ref="D518:F518"/>
    <mergeCell ref="A559:C559"/>
    <mergeCell ref="D559:F559"/>
    <mergeCell ref="A562:C562"/>
    <mergeCell ref="D562:F562"/>
    <mergeCell ref="A563:C563"/>
    <mergeCell ref="D563:F563"/>
    <mergeCell ref="A581:C581"/>
    <mergeCell ref="D581:F581"/>
    <mergeCell ref="A582:C582"/>
    <mergeCell ref="D582:F582"/>
    <mergeCell ref="A616:F616"/>
    <mergeCell ref="A618:F618"/>
    <mergeCell ref="A609:C609"/>
    <mergeCell ref="D609:F609"/>
    <mergeCell ref="A591:C591"/>
    <mergeCell ref="D591:F591"/>
    <mergeCell ref="A619:F619"/>
    <mergeCell ref="A620:F620"/>
    <mergeCell ref="A592:C592"/>
    <mergeCell ref="D592:F592"/>
    <mergeCell ref="A600:C600"/>
    <mergeCell ref="D600:F600"/>
    <mergeCell ref="A614:F614"/>
    <mergeCell ref="A615:F615"/>
  </mergeCell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paperSize="9" scale="72" r:id="rId1"/>
  <rowBreaks count="5" manualBreakCount="5">
    <brk id="326" max="6" man="1"/>
    <brk id="349" max="6" man="1"/>
    <brk id="576" max="6" man="1"/>
    <brk id="608" max="6" man="1"/>
    <brk id="620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Zawadzka</dc:creator>
  <cp:keywords/>
  <dc:description/>
  <cp:lastModifiedBy>Marcin Bugaj</cp:lastModifiedBy>
  <cp:lastPrinted>2024-06-27T09:01:47Z</cp:lastPrinted>
  <dcterms:created xsi:type="dcterms:W3CDTF">2012-01-28T11:01:45Z</dcterms:created>
  <dcterms:modified xsi:type="dcterms:W3CDTF">2024-07-05T09:22:18Z</dcterms:modified>
  <cp:category/>
  <cp:version/>
  <cp:contentType/>
  <cp:contentStatus/>
</cp:coreProperties>
</file>