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<sst xmlns="http://schemas.openxmlformats.org/spreadsheetml/2006/main" count="146" uniqueCount="124">
  <si>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</si>
  <si>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</si>
  <si>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</si>
  <si>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</si>
  <si>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</si>
  <si>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</si>
  <si>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</si>
  <si>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</si>
  <si>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</si>
  <si>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</si>
  <si>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</si>
  <si>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</si>
  <si>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</si>
  <si>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</si>
  <si>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</si>
  <si>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PRZYGOTOWAWCZE</t>
  </si>
  <si>
    <t>1.1</t>
  </si>
  <si>
    <t>Roboty pomiarowe</t>
  </si>
  <si>
    <t>KNNR 1 0111-01</t>
  </si>
  <si>
    <t>Roboty pomiarowe przy liniowych robotach ziemnych - trasa dróg w terenie równinnym</t>
  </si>
  <si>
    <t>km</t>
  </si>
  <si>
    <t>RAZEM 1.1 Roboty pomiarowe</t>
  </si>
  <si>
    <t>1.2</t>
  </si>
  <si>
    <t>Roboty rozbiórkowe</t>
  </si>
  <si>
    <t>KNR AT-03 0101-02</t>
  </si>
  <si>
    <t>Roboty remontowe - cięcie piłą nawierzchni bitumicznych na gł. 6-10 cm</t>
  </si>
  <si>
    <t>m</t>
  </si>
  <si>
    <t>KNR 2-31 0813-03</t>
  </si>
  <si>
    <t>Rozebranie krawężników betonowych 15x30 cm
(12,38 m3)</t>
  </si>
  <si>
    <t>KNR 2-31 0814-02</t>
  </si>
  <si>
    <t>Rozebranie obrzeży 8x30 cm 
(6,60 m3)</t>
  </si>
  <si>
    <t>KNNR 6 0805-07</t>
  </si>
  <si>
    <t>Rozebranie chodników z płyt betonowych o wymiarach 50x50x7 cm
(315*0,07=22,05 m3)</t>
  </si>
  <si>
    <t>m2</t>
  </si>
  <si>
    <t>KNR 4-01 0108-09</t>
  </si>
  <si>
    <t>Wywiezienie gruzu spryzmowanego samochodami skrzyniowymi</t>
  </si>
  <si>
    <t>m3</t>
  </si>
  <si>
    <t>KNNR 6 0102-06</t>
  </si>
  <si>
    <t>Koryta gł.40 cm wykonywane w gruntach kat. V-VI na poszerzeniach jezdni lub chodników</t>
  </si>
  <si>
    <t>KNKRB 6 0101-08</t>
  </si>
  <si>
    <t>Profilowanie i zagęszczanie podłoża wykonywane ręcznie</t>
  </si>
  <si>
    <t>9</t>
  </si>
  <si>
    <t>KNR 4-01 0108-03</t>
  </si>
  <si>
    <t>Wywóz ziemi samochodami skrzyniowymi</t>
  </si>
  <si>
    <t>RAZEM 1.2 Roboty rozbiórkowe</t>
  </si>
  <si>
    <t>RAZEM 1 ROBOTY PRZYGOTOWAWCZE</t>
  </si>
  <si>
    <t>PODBUDOWY</t>
  </si>
  <si>
    <t>10</t>
  </si>
  <si>
    <t>KNNR 6 0113-01</t>
  </si>
  <si>
    <t>Warstwa dolna podbudowy z kruszyw łamanych o grubości po zagęszczeniu 15 cm</t>
  </si>
  <si>
    <t>11</t>
  </si>
  <si>
    <t>KNNR 6 0109-01</t>
  </si>
  <si>
    <t>Podbudowy betonowe o grubości po zagęszczeniu 10 cm pielęgnowane piaskiem i wodą</t>
  </si>
  <si>
    <t>RAZEM 2 PODBUDOWY</t>
  </si>
  <si>
    <t>ELEMENTY ULIC</t>
  </si>
  <si>
    <t>3.1</t>
  </si>
  <si>
    <t>Krawężniki betonowe</t>
  </si>
  <si>
    <t>12</t>
  </si>
  <si>
    <t>KNR 2-31 0401-06</t>
  </si>
  <si>
    <t>Rowki pod krawężniki i ławy krawężnikowe o wymiarach 30x40 cm w gruncie kat.III-IV</t>
  </si>
  <si>
    <t>13</t>
  </si>
  <si>
    <t>KNNR 6 0403-03</t>
  </si>
  <si>
    <t>Krawężniki betonowe wystające o wymiarach 15x30 cm z wykonaniem ław betonowych na podsypce cementowo-piaskowej</t>
  </si>
  <si>
    <t>RAZEM 3.1 Krawężniki betonowe</t>
  </si>
  <si>
    <t>3.2</t>
  </si>
  <si>
    <t>Betonowe obrzeża chodników</t>
  </si>
  <si>
    <t>14</t>
  </si>
  <si>
    <t>KNNR 6 0404-05</t>
  </si>
  <si>
    <t>Obrzeża betonowe o wymiarach 30x8 cm na podsypce cementowo-piaskowej, spoiny wypełnione zaprawą cementową</t>
  </si>
  <si>
    <t>RAZEM 3.2 Betonowe obrzeża chodników</t>
  </si>
  <si>
    <t>3.3</t>
  </si>
  <si>
    <t>Chodniki z kostki brukowej betonowej</t>
  </si>
  <si>
    <t>15</t>
  </si>
  <si>
    <t>KNR 2-31 0511-02</t>
  </si>
  <si>
    <t>Nawierzchnie z kostki brukowej betonowej o grubości 6 cm na podsypce cementowo-piaskowej grubość 5 cm po zagęszczeniu z wypełnieniem spoin piaskiem</t>
  </si>
  <si>
    <t>16</t>
  </si>
  <si>
    <t>KNR 2-31 0511-03</t>
  </si>
  <si>
    <t>Nawierzchnie z kostki brukowej betonowej grafitowej o grubości 8 cm na podsypce cementowo-piaskowej grubość 4 cm po zagęszczeniu z wypełnieniem spoin piaskiem</t>
  </si>
  <si>
    <t>RAZEM 3.3 Chodniki z kostki brukowej betonowej</t>
  </si>
  <si>
    <t>RAZEM 3 ELEMENTY ULIC</t>
  </si>
  <si>
    <t>POZOSTAŁE ROBOTY</t>
  </si>
  <si>
    <t>4.1</t>
  </si>
  <si>
    <t>Nawierzchnia z mas bitumicznych</t>
  </si>
  <si>
    <t>17</t>
  </si>
  <si>
    <t>KNR AT-03 0202-01</t>
  </si>
  <si>
    <t>Mechaniczne oczyszczenie i skropienie emulsją asfaltową na zimno:
- podbudowy tłuczniowej, 
- podbudowy z mieszanki minaralno - bitumicznej, 
- warstwy wiążącej</t>
  </si>
  <si>
    <t>18</t>
  </si>
  <si>
    <t>KNNR 6 0108-02</t>
  </si>
  <si>
    <t>Wyrównanie istniejącej podbudowy mieszanką mineralno-bitumiczną asfaltową mechaniczne średnia grubość 3 cm 
(29,0 m2)</t>
  </si>
  <si>
    <t>t</t>
  </si>
  <si>
    <t>19</t>
  </si>
  <si>
    <t>KNNR 6 0308-01</t>
  </si>
  <si>
    <t>Nawierzchnie z mieszanek mineralno-bitumicznych asfaltowych o grubości 4 cm (warstwa wiążąca)</t>
  </si>
  <si>
    <t>20</t>
  </si>
  <si>
    <t>KNNR 6 0309-02</t>
  </si>
  <si>
    <t>Nawierzchnie z mieszanek mineralno-bitumicznych asfaltowych o grubości po zagęszczeniu 4 cm (warstwa ścieralna)</t>
  </si>
  <si>
    <t>21</t>
  </si>
  <si>
    <t>Kalkulacja własna</t>
  </si>
  <si>
    <t>Uzupełnienie ubytku emulsją i grysem bazaltowym 2/5 pomiędzy krawężnikiem a nawierzchnią bitumiczną</t>
  </si>
  <si>
    <t>RAZEM 4.1 Nawierzchnia z mas bitumicznych</t>
  </si>
  <si>
    <t>4.2</t>
  </si>
  <si>
    <t>Regulacja</t>
  </si>
  <si>
    <t>22</t>
  </si>
  <si>
    <t>KNR 2-31 1406-04</t>
  </si>
  <si>
    <t>Regulacja pionowa studzienek dla zaworów wodociągowych i gazowych</t>
  </si>
  <si>
    <t>szt.</t>
  </si>
  <si>
    <t>RAZEM 4.2 Regulacja</t>
  </si>
  <si>
    <t>RAZEM 4 POZOSTAŁE ROBOTY</t>
  </si>
  <si>
    <t>RAZEM kosztorys NETTO:</t>
  </si>
  <si>
    <t>VAT (23%):</t>
  </si>
  <si>
    <t>RAZEM kosztorys 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</si>
  <si>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</si>
  <si>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</si>
  <si>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</si>
  <si>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</si>
  <si>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</si>
  <si>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</si>
  <si>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</si>
  <si>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</si>
  <si>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</si>
  <si>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</si>
  <si>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</si>
  <si>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 </t>
    </r>
    <r>
      <rPr>
        <b/>
        <sz val="10"/>
        <rFont val="Arial"/>
        <family val="2"/>
      </rPr>
      <t>ZP.271.1.20.2023</t>
    </r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</si>
  <si>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</rPr>
      <t>"Przebudowa chodnika w ciągu drogi powiatowej Nr 1726 ul. Pogodna w Jarosławiu"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</si>
</sst>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#,##0.00\ &quot;zł&quot;"/>
    <numFmt numFmtId="175" formatCode="[$-415]dddd\,\ d\ mmmm\ yyyy"/>
  </numFmts>
  <fonts count="6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172" fontId="54" fillId="12" borderId="10" xfId="0" applyNumberFormat="1" applyFont="1" applyFill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173" fontId="55" fillId="0" borderId="10" xfId="0" applyNumberFormat="1" applyFont="1" applyBorder="1" applyAlignment="1" applyProtection="1">
      <alignment vertical="center" wrapText="1"/>
      <protection/>
    </xf>
    <xf numFmtId="172" fontId="54" fillId="6" borderId="10" xfId="0" applyNumberFormat="1" applyFont="1" applyFill="1" applyBorder="1" applyAlignment="1" applyProtection="1">
      <alignment vertical="center" wrapText="1"/>
      <protection/>
    </xf>
    <xf numFmtId="172" fontId="54" fillId="18" borderId="10" xfId="0" applyNumberFormat="1" applyFont="1" applyFill="1" applyBorder="1" applyAlignment="1" applyProtection="1">
      <alignment vertical="center" wrapText="1"/>
      <protection/>
    </xf>
    <xf numFmtId="174" fontId="53" fillId="21" borderId="10" xfId="0" applyNumberFormat="1" applyFont="1" applyFill="1" applyBorder="1" applyAlignment="1" applyProtection="1">
      <alignment horizontal="center" vertical="center" wrapText="1"/>
      <protection/>
    </xf>
    <xf numFmtId="174" fontId="54" fillId="12" borderId="10" xfId="0" applyNumberFormat="1" applyFont="1" applyFill="1" applyBorder="1" applyAlignment="1" applyProtection="1">
      <alignment vertical="center" wrapText="1"/>
      <protection/>
    </xf>
    <xf numFmtId="174" fontId="55" fillId="0" borderId="10" xfId="0" applyNumberFormat="1" applyFont="1" applyBorder="1" applyAlignment="1" applyProtection="1">
      <alignment vertical="center" wrapText="1"/>
      <protection/>
    </xf>
    <xf numFmtId="174" fontId="54" fillId="6" borderId="10" xfId="0" applyNumberFormat="1" applyFont="1" applyFill="1" applyBorder="1" applyAlignment="1" applyProtection="1">
      <alignment vertical="center" wrapText="1"/>
      <protection/>
    </xf>
    <xf numFmtId="174" fontId="54" fillId="18" borderId="10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6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 horizontal="center"/>
    </xf>
    <xf numFmtId="0" fontId="57" fillId="0" borderId="0" xfId="0" applyFont="1" applyAlignment="1">
      <alignment horizontal="left" vertical="center" wrapText="1"/>
    </xf>
    <xf numFmtId="1" fontId="53" fillId="21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174" fontId="34" fillId="0" borderId="0" xfId="0" applyNumberFormat="1" applyFont="1" applyAlignment="1">
      <alignment horizontal="center"/>
    </xf>
    <xf numFmtId="174" fontId="34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justify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4" fontId="34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tabSelected="1" zoomScalePageLayoutView="0" workbookViewId="0" topLeftCell="A55">
      <selection activeCell="A79" sqref="A79:H79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5" width="14.28125" style="0" customWidth="1"/>
    <col min="6" max="6" width="14.28125" style="12" customWidth="1"/>
    <col min="7" max="7" width="22.7109375" style="12" customWidth="1"/>
  </cols>
  <sheetData>
    <row r="1" spans="1:8" ht="15">
      <c r="A1" s="20" t="s">
        <v>122</v>
      </c>
      <c r="B1" s="21"/>
      <c r="F1"/>
      <c r="G1" s="33" t="s">
        <v>114</v>
      </c>
      <c r="H1" s="22"/>
    </row>
    <row r="2" spans="6:8" ht="15">
      <c r="F2"/>
      <c r="G2" s="15"/>
      <c r="H2" s="17"/>
    </row>
    <row r="3" spans="6:8" ht="90">
      <c r="F3"/>
      <c r="G3" s="23" t="s">
        <v>115</v>
      </c>
      <c r="H3" s="15"/>
    </row>
    <row r="4" spans="1:8" ht="15">
      <c r="A4" s="24" t="s">
        <v>116</v>
      </c>
      <c r="F4"/>
      <c r="G4" s="17"/>
      <c r="H4" s="15"/>
    </row>
    <row r="5" spans="1:8" ht="15">
      <c r="A5" s="25" t="s">
        <v>117</v>
      </c>
      <c r="B5" s="25"/>
      <c r="C5" s="25"/>
      <c r="D5" s="25"/>
      <c r="E5" s="25"/>
      <c r="F5" s="25"/>
      <c r="G5" s="25"/>
      <c r="H5" s="15"/>
    </row>
    <row r="6" spans="6:8" ht="15">
      <c r="F6"/>
      <c r="G6" s="17"/>
      <c r="H6" s="15"/>
    </row>
    <row r="7" spans="6:8" ht="15">
      <c r="F7"/>
      <c r="G7" s="17"/>
      <c r="H7" s="15"/>
    </row>
    <row r="8" spans="6:8" ht="15">
      <c r="F8"/>
      <c r="G8" s="17"/>
      <c r="H8" s="15"/>
    </row>
    <row r="9" spans="1:8" ht="15">
      <c r="A9" s="26" t="s">
        <v>118</v>
      </c>
      <c r="F9"/>
      <c r="G9" s="17"/>
      <c r="H9" s="15"/>
    </row>
    <row r="10" spans="1:8" ht="15">
      <c r="A10" s="26"/>
      <c r="F10"/>
      <c r="G10" s="17"/>
      <c r="H10" s="15"/>
    </row>
    <row r="11" spans="1:8" ht="15">
      <c r="A11" s="27" t="s">
        <v>119</v>
      </c>
      <c r="B11" s="27"/>
      <c r="F11"/>
      <c r="G11" s="17"/>
      <c r="H11" s="15"/>
    </row>
    <row r="12" spans="1:8" ht="15">
      <c r="A12" s="26"/>
      <c r="F12"/>
      <c r="G12" s="17"/>
      <c r="H12" s="15"/>
    </row>
    <row r="13" spans="1:8" ht="15">
      <c r="A13" s="26"/>
      <c r="F13"/>
      <c r="G13" s="17"/>
      <c r="H13" s="15"/>
    </row>
    <row r="14" spans="1:8" ht="15">
      <c r="A14" s="28" t="s">
        <v>120</v>
      </c>
      <c r="B14" s="28"/>
      <c r="F14"/>
      <c r="G14" s="17"/>
      <c r="H14" s="15"/>
    </row>
    <row r="15" spans="6:8" ht="15">
      <c r="F15"/>
      <c r="G15" s="17"/>
      <c r="H15" s="15"/>
    </row>
    <row r="16" spans="1:8" ht="18.75">
      <c r="A16" s="29" t="s">
        <v>121</v>
      </c>
      <c r="B16" s="30"/>
      <c r="C16" s="30"/>
      <c r="D16" s="30"/>
      <c r="E16" s="30"/>
      <c r="F16" s="30"/>
      <c r="G16" s="30"/>
      <c r="H16" s="30"/>
    </row>
    <row r="17" spans="1:8" ht="60.75" customHeight="1">
      <c r="A17" s="31" t="s">
        <v>123</v>
      </c>
      <c r="B17" s="32"/>
      <c r="C17" s="32"/>
      <c r="D17" s="32"/>
      <c r="E17" s="32"/>
      <c r="F17" s="32"/>
      <c r="G17" s="32"/>
      <c r="H17" s="32"/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7" t="s">
        <v>5</v>
      </c>
      <c r="G19" s="7" t="s">
        <v>6</v>
      </c>
    </row>
    <row r="20" spans="1:7" ht="15">
      <c r="A20" s="1" t="s">
        <v>7</v>
      </c>
      <c r="B20" s="1" t="s">
        <v>8</v>
      </c>
      <c r="C20" s="1">
        <v>3</v>
      </c>
      <c r="D20" s="1">
        <v>4</v>
      </c>
      <c r="E20" s="1">
        <v>5</v>
      </c>
      <c r="F20" s="19">
        <v>6</v>
      </c>
      <c r="G20" s="19">
        <v>7</v>
      </c>
    </row>
    <row r="21" spans="1:7" ht="15">
      <c r="A21" s="2" t="s">
        <v>7</v>
      </c>
      <c r="B21" s="2"/>
      <c r="C21" s="2" t="s">
        <v>15</v>
      </c>
      <c r="D21" s="2"/>
      <c r="E21" s="2"/>
      <c r="F21" s="8"/>
      <c r="G21" s="8"/>
    </row>
    <row r="22" spans="1:7" ht="15">
      <c r="A22" s="2" t="s">
        <v>16</v>
      </c>
      <c r="B22" s="2"/>
      <c r="C22" s="2" t="s">
        <v>17</v>
      </c>
      <c r="D22" s="2"/>
      <c r="E22" s="2"/>
      <c r="F22" s="8"/>
      <c r="G22" s="8"/>
    </row>
    <row r="23" spans="1:7" ht="33">
      <c r="A23" s="3" t="s">
        <v>7</v>
      </c>
      <c r="B23" s="3" t="s">
        <v>18</v>
      </c>
      <c r="C23" s="3" t="s">
        <v>19</v>
      </c>
      <c r="D23" s="3" t="s">
        <v>20</v>
      </c>
      <c r="E23" s="4">
        <v>0.149</v>
      </c>
      <c r="F23" s="9"/>
      <c r="G23" s="9">
        <f>E23*F23</f>
        <v>0</v>
      </c>
    </row>
    <row r="24" spans="1:7" ht="15">
      <c r="A24" s="5"/>
      <c r="B24" s="5"/>
      <c r="C24" s="5" t="s">
        <v>21</v>
      </c>
      <c r="D24" s="5"/>
      <c r="E24" s="5"/>
      <c r="F24" s="10"/>
      <c r="G24" s="10">
        <f>G23</f>
        <v>0</v>
      </c>
    </row>
    <row r="25" spans="1:7" ht="15">
      <c r="A25" s="2" t="s">
        <v>22</v>
      </c>
      <c r="B25" s="2"/>
      <c r="C25" s="2" t="s">
        <v>23</v>
      </c>
      <c r="D25" s="2"/>
      <c r="E25" s="2"/>
      <c r="F25" s="8"/>
      <c r="G25" s="8"/>
    </row>
    <row r="26" spans="1:7" ht="33">
      <c r="A26" s="3" t="s">
        <v>8</v>
      </c>
      <c r="B26" s="3" t="s">
        <v>24</v>
      </c>
      <c r="C26" s="3" t="s">
        <v>25</v>
      </c>
      <c r="D26" s="3" t="s">
        <v>26</v>
      </c>
      <c r="E26" s="4">
        <v>149</v>
      </c>
      <c r="F26" s="9"/>
      <c r="G26" s="9">
        <f>E26*F26</f>
        <v>0</v>
      </c>
    </row>
    <row r="27" spans="1:7" ht="33">
      <c r="A27" s="3" t="s">
        <v>9</v>
      </c>
      <c r="B27" s="3" t="s">
        <v>27</v>
      </c>
      <c r="C27" s="3" t="s">
        <v>28</v>
      </c>
      <c r="D27" s="3" t="s">
        <v>26</v>
      </c>
      <c r="E27" s="4">
        <v>159</v>
      </c>
      <c r="F27" s="9"/>
      <c r="G27" s="9">
        <f aca="true" t="shared" si="0" ref="G27:G33">E27*F27</f>
        <v>0</v>
      </c>
    </row>
    <row r="28" spans="1:7" ht="33">
      <c r="A28" s="3" t="s">
        <v>10</v>
      </c>
      <c r="B28" s="3" t="s">
        <v>29</v>
      </c>
      <c r="C28" s="3" t="s">
        <v>30</v>
      </c>
      <c r="D28" s="3" t="s">
        <v>26</v>
      </c>
      <c r="E28" s="4">
        <v>149</v>
      </c>
      <c r="F28" s="9"/>
      <c r="G28" s="9">
        <f t="shared" si="0"/>
        <v>0</v>
      </c>
    </row>
    <row r="29" spans="1:7" ht="49.5">
      <c r="A29" s="3" t="s">
        <v>11</v>
      </c>
      <c r="B29" s="3" t="s">
        <v>31</v>
      </c>
      <c r="C29" s="3" t="s">
        <v>32</v>
      </c>
      <c r="D29" s="3" t="s">
        <v>33</v>
      </c>
      <c r="E29" s="4">
        <v>217.1</v>
      </c>
      <c r="F29" s="9"/>
      <c r="G29" s="9">
        <f t="shared" si="0"/>
        <v>0</v>
      </c>
    </row>
    <row r="30" spans="1:7" ht="33">
      <c r="A30" s="3" t="s">
        <v>12</v>
      </c>
      <c r="B30" s="3" t="s">
        <v>34</v>
      </c>
      <c r="C30" s="3" t="s">
        <v>35</v>
      </c>
      <c r="D30" s="3" t="s">
        <v>36</v>
      </c>
      <c r="E30" s="4">
        <v>25.928</v>
      </c>
      <c r="F30" s="9"/>
      <c r="G30" s="9">
        <f t="shared" si="0"/>
        <v>0</v>
      </c>
    </row>
    <row r="31" spans="1:7" ht="33">
      <c r="A31" s="3" t="s">
        <v>13</v>
      </c>
      <c r="B31" s="3" t="s">
        <v>37</v>
      </c>
      <c r="C31" s="3" t="s">
        <v>38</v>
      </c>
      <c r="D31" s="3" t="s">
        <v>33</v>
      </c>
      <c r="E31" s="4">
        <v>223.5</v>
      </c>
      <c r="F31" s="9"/>
      <c r="G31" s="9">
        <f t="shared" si="0"/>
        <v>0</v>
      </c>
    </row>
    <row r="32" spans="1:7" ht="33">
      <c r="A32" s="3" t="s">
        <v>14</v>
      </c>
      <c r="B32" s="3" t="s">
        <v>39</v>
      </c>
      <c r="C32" s="3" t="s">
        <v>40</v>
      </c>
      <c r="D32" s="3" t="s">
        <v>33</v>
      </c>
      <c r="E32" s="4">
        <v>223.5</v>
      </c>
      <c r="F32" s="9"/>
      <c r="G32" s="9">
        <f t="shared" si="0"/>
        <v>0</v>
      </c>
    </row>
    <row r="33" spans="1:7" ht="16.5">
      <c r="A33" s="3" t="s">
        <v>41</v>
      </c>
      <c r="B33" s="3" t="s">
        <v>42</v>
      </c>
      <c r="C33" s="3" t="s">
        <v>43</v>
      </c>
      <c r="D33" s="3" t="s">
        <v>36</v>
      </c>
      <c r="E33" s="4">
        <v>89.4</v>
      </c>
      <c r="F33" s="9"/>
      <c r="G33" s="9">
        <f t="shared" si="0"/>
        <v>0</v>
      </c>
    </row>
    <row r="34" spans="1:7" ht="15">
      <c r="A34" s="5"/>
      <c r="B34" s="5"/>
      <c r="C34" s="5" t="s">
        <v>44</v>
      </c>
      <c r="D34" s="5"/>
      <c r="E34" s="5"/>
      <c r="F34" s="10"/>
      <c r="G34" s="10">
        <f>SUM(G26:G33)</f>
        <v>0</v>
      </c>
    </row>
    <row r="35" spans="1:7" ht="15">
      <c r="A35" s="5"/>
      <c r="B35" s="5"/>
      <c r="C35" s="5" t="s">
        <v>45</v>
      </c>
      <c r="D35" s="5"/>
      <c r="E35" s="5"/>
      <c r="F35" s="10"/>
      <c r="G35" s="10">
        <f>G34+G24</f>
        <v>0</v>
      </c>
    </row>
    <row r="36" spans="1:7" ht="15">
      <c r="A36" s="2" t="s">
        <v>8</v>
      </c>
      <c r="B36" s="2"/>
      <c r="C36" s="2" t="s">
        <v>46</v>
      </c>
      <c r="D36" s="2"/>
      <c r="E36" s="2"/>
      <c r="F36" s="8"/>
      <c r="G36" s="8"/>
    </row>
    <row r="37" spans="1:7" ht="33">
      <c r="A37" s="3" t="s">
        <v>47</v>
      </c>
      <c r="B37" s="3" t="s">
        <v>48</v>
      </c>
      <c r="C37" s="3" t="s">
        <v>49</v>
      </c>
      <c r="D37" s="3" t="s">
        <v>33</v>
      </c>
      <c r="E37" s="4">
        <v>223.5</v>
      </c>
      <c r="F37" s="9"/>
      <c r="G37" s="9">
        <f>E37*F37</f>
        <v>0</v>
      </c>
    </row>
    <row r="38" spans="1:7" ht="33">
      <c r="A38" s="3" t="s">
        <v>50</v>
      </c>
      <c r="B38" s="3" t="s">
        <v>51</v>
      </c>
      <c r="C38" s="3" t="s">
        <v>52</v>
      </c>
      <c r="D38" s="3" t="s">
        <v>33</v>
      </c>
      <c r="E38" s="4">
        <v>18</v>
      </c>
      <c r="F38" s="9"/>
      <c r="G38" s="9">
        <f>E38*F38</f>
        <v>0</v>
      </c>
    </row>
    <row r="39" spans="1:7" ht="15">
      <c r="A39" s="5"/>
      <c r="B39" s="5"/>
      <c r="C39" s="5" t="s">
        <v>53</v>
      </c>
      <c r="D39" s="5"/>
      <c r="E39" s="5"/>
      <c r="F39" s="10"/>
      <c r="G39" s="10">
        <f>G37+G38</f>
        <v>0</v>
      </c>
    </row>
    <row r="40" spans="1:7" ht="15">
      <c r="A40" s="2" t="s">
        <v>9</v>
      </c>
      <c r="B40" s="2"/>
      <c r="C40" s="2" t="s">
        <v>54</v>
      </c>
      <c r="D40" s="2"/>
      <c r="E40" s="2"/>
      <c r="F40" s="8"/>
      <c r="G40" s="8"/>
    </row>
    <row r="41" spans="1:7" ht="15">
      <c r="A41" s="2" t="s">
        <v>55</v>
      </c>
      <c r="B41" s="2"/>
      <c r="C41" s="2" t="s">
        <v>56</v>
      </c>
      <c r="D41" s="2"/>
      <c r="E41" s="2"/>
      <c r="F41" s="8"/>
      <c r="G41" s="8"/>
    </row>
    <row r="42" spans="1:7" ht="33">
      <c r="A42" s="3" t="s">
        <v>57</v>
      </c>
      <c r="B42" s="3" t="s">
        <v>58</v>
      </c>
      <c r="C42" s="3" t="s">
        <v>59</v>
      </c>
      <c r="D42" s="3" t="s">
        <v>26</v>
      </c>
      <c r="E42" s="4">
        <v>161</v>
      </c>
      <c r="F42" s="9"/>
      <c r="G42" s="9">
        <f>E42*F42</f>
        <v>0</v>
      </c>
    </row>
    <row r="43" spans="1:7" ht="49.5">
      <c r="A43" s="3" t="s">
        <v>60</v>
      </c>
      <c r="B43" s="3" t="s">
        <v>61</v>
      </c>
      <c r="C43" s="3" t="s">
        <v>62</v>
      </c>
      <c r="D43" s="3" t="s">
        <v>26</v>
      </c>
      <c r="E43" s="4">
        <v>161</v>
      </c>
      <c r="F43" s="9"/>
      <c r="G43" s="9">
        <f>E43*F43</f>
        <v>0</v>
      </c>
    </row>
    <row r="44" spans="1:7" ht="15">
      <c r="A44" s="5"/>
      <c r="B44" s="5"/>
      <c r="C44" s="5" t="s">
        <v>63</v>
      </c>
      <c r="D44" s="5"/>
      <c r="E44" s="5"/>
      <c r="F44" s="10"/>
      <c r="G44" s="10">
        <f>G43+G42</f>
        <v>0</v>
      </c>
    </row>
    <row r="45" spans="1:7" ht="15">
      <c r="A45" s="2" t="s">
        <v>64</v>
      </c>
      <c r="B45" s="2"/>
      <c r="C45" s="2" t="s">
        <v>65</v>
      </c>
      <c r="D45" s="2"/>
      <c r="E45" s="2"/>
      <c r="F45" s="8"/>
      <c r="G45" s="8"/>
    </row>
    <row r="46" spans="1:7" ht="49.5">
      <c r="A46" s="3" t="s">
        <v>66</v>
      </c>
      <c r="B46" s="3" t="s">
        <v>67</v>
      </c>
      <c r="C46" s="3" t="s">
        <v>68</v>
      </c>
      <c r="D46" s="3" t="s">
        <v>26</v>
      </c>
      <c r="E46" s="4">
        <v>149</v>
      </c>
      <c r="F46" s="9"/>
      <c r="G46" s="9">
        <f>E46*F46</f>
        <v>0</v>
      </c>
    </row>
    <row r="47" spans="1:7" ht="15">
      <c r="A47" s="5"/>
      <c r="B47" s="5"/>
      <c r="C47" s="5" t="s">
        <v>69</v>
      </c>
      <c r="D47" s="5"/>
      <c r="E47" s="5"/>
      <c r="F47" s="10"/>
      <c r="G47" s="10">
        <f>G46</f>
        <v>0</v>
      </c>
    </row>
    <row r="48" spans="1:7" ht="15">
      <c r="A48" s="2" t="s">
        <v>70</v>
      </c>
      <c r="B48" s="2"/>
      <c r="C48" s="2" t="s">
        <v>71</v>
      </c>
      <c r="D48" s="2"/>
      <c r="E48" s="2"/>
      <c r="F48" s="8"/>
      <c r="G48" s="8"/>
    </row>
    <row r="49" spans="1:7" ht="66">
      <c r="A49" s="3" t="s">
        <v>72</v>
      </c>
      <c r="B49" s="3" t="s">
        <v>73</v>
      </c>
      <c r="C49" s="3" t="s">
        <v>74</v>
      </c>
      <c r="D49" s="3" t="s">
        <v>33</v>
      </c>
      <c r="E49" s="4">
        <v>205.5</v>
      </c>
      <c r="F49" s="9"/>
      <c r="G49" s="9">
        <f>E49*F49</f>
        <v>0</v>
      </c>
    </row>
    <row r="50" spans="1:7" ht="66">
      <c r="A50" s="3" t="s">
        <v>75</v>
      </c>
      <c r="B50" s="3" t="s">
        <v>76</v>
      </c>
      <c r="C50" s="3" t="s">
        <v>77</v>
      </c>
      <c r="D50" s="3" t="s">
        <v>33</v>
      </c>
      <c r="E50" s="4">
        <v>18</v>
      </c>
      <c r="F50" s="9"/>
      <c r="G50" s="9">
        <f>E50*F50</f>
        <v>0</v>
      </c>
    </row>
    <row r="51" spans="1:7" ht="15">
      <c r="A51" s="5"/>
      <c r="B51" s="5"/>
      <c r="C51" s="5" t="s">
        <v>78</v>
      </c>
      <c r="D51" s="5"/>
      <c r="E51" s="5"/>
      <c r="F51" s="10"/>
      <c r="G51" s="10">
        <f>G49+G50</f>
        <v>0</v>
      </c>
    </row>
    <row r="52" spans="1:7" ht="15">
      <c r="A52" s="5"/>
      <c r="B52" s="5"/>
      <c r="C52" s="5" t="s">
        <v>79</v>
      </c>
      <c r="D52" s="5"/>
      <c r="E52" s="5"/>
      <c r="F52" s="10"/>
      <c r="G52" s="10">
        <f>G51+G47+G44</f>
        <v>0</v>
      </c>
    </row>
    <row r="53" spans="1:7" ht="15">
      <c r="A53" s="2" t="s">
        <v>10</v>
      </c>
      <c r="B53" s="2"/>
      <c r="C53" s="2" t="s">
        <v>80</v>
      </c>
      <c r="D53" s="2"/>
      <c r="E53" s="2"/>
      <c r="F53" s="8"/>
      <c r="G53" s="8"/>
    </row>
    <row r="54" spans="1:7" ht="15">
      <c r="A54" s="2" t="s">
        <v>81</v>
      </c>
      <c r="B54" s="2"/>
      <c r="C54" s="2" t="s">
        <v>82</v>
      </c>
      <c r="D54" s="2"/>
      <c r="E54" s="2"/>
      <c r="F54" s="8"/>
      <c r="G54" s="8"/>
    </row>
    <row r="55" spans="1:7" ht="82.5">
      <c r="A55" s="3" t="s">
        <v>83</v>
      </c>
      <c r="B55" s="3" t="s">
        <v>84</v>
      </c>
      <c r="C55" s="3" t="s">
        <v>85</v>
      </c>
      <c r="D55" s="3" t="s">
        <v>33</v>
      </c>
      <c r="E55" s="4">
        <v>87</v>
      </c>
      <c r="F55" s="9"/>
      <c r="G55" s="9">
        <f>E55*F55</f>
        <v>0</v>
      </c>
    </row>
    <row r="56" spans="1:7" ht="66">
      <c r="A56" s="3" t="s">
        <v>86</v>
      </c>
      <c r="B56" s="3" t="s">
        <v>87</v>
      </c>
      <c r="C56" s="3" t="s">
        <v>88</v>
      </c>
      <c r="D56" s="3" t="s">
        <v>89</v>
      </c>
      <c r="E56" s="4">
        <v>2.175</v>
      </c>
      <c r="F56" s="9"/>
      <c r="G56" s="9">
        <f>E56*F56</f>
        <v>0</v>
      </c>
    </row>
    <row r="57" spans="1:7" ht="33">
      <c r="A57" s="3" t="s">
        <v>90</v>
      </c>
      <c r="B57" s="3" t="s">
        <v>91</v>
      </c>
      <c r="C57" s="3" t="s">
        <v>92</v>
      </c>
      <c r="D57" s="3" t="s">
        <v>33</v>
      </c>
      <c r="E57" s="4">
        <v>29</v>
      </c>
      <c r="F57" s="9"/>
      <c r="G57" s="9">
        <f>E57*F57</f>
        <v>0</v>
      </c>
    </row>
    <row r="58" spans="1:7" ht="49.5">
      <c r="A58" s="3" t="s">
        <v>93</v>
      </c>
      <c r="B58" s="3" t="s">
        <v>94</v>
      </c>
      <c r="C58" s="3" t="s">
        <v>95</v>
      </c>
      <c r="D58" s="3" t="s">
        <v>33</v>
      </c>
      <c r="E58" s="4">
        <v>29</v>
      </c>
      <c r="F58" s="9"/>
      <c r="G58" s="9">
        <f>E58*F58</f>
        <v>0</v>
      </c>
    </row>
    <row r="59" spans="1:7" ht="49.5">
      <c r="A59" s="3" t="s">
        <v>96</v>
      </c>
      <c r="B59" s="3" t="s">
        <v>97</v>
      </c>
      <c r="C59" s="3" t="s">
        <v>98</v>
      </c>
      <c r="D59" s="3" t="s">
        <v>33</v>
      </c>
      <c r="E59" s="4">
        <v>14.9</v>
      </c>
      <c r="F59" s="9"/>
      <c r="G59" s="9">
        <f>E59*F59</f>
        <v>0</v>
      </c>
    </row>
    <row r="60" spans="1:7" ht="15">
      <c r="A60" s="5"/>
      <c r="B60" s="5"/>
      <c r="C60" s="5" t="s">
        <v>99</v>
      </c>
      <c r="D60" s="5"/>
      <c r="E60" s="5"/>
      <c r="F60" s="10"/>
      <c r="G60" s="10">
        <f>SUM(G55:G59)</f>
        <v>0</v>
      </c>
    </row>
    <row r="61" spans="1:7" ht="15">
      <c r="A61" s="2" t="s">
        <v>100</v>
      </c>
      <c r="B61" s="2"/>
      <c r="C61" s="2" t="s">
        <v>101</v>
      </c>
      <c r="D61" s="2"/>
      <c r="E61" s="2"/>
      <c r="F61" s="8"/>
      <c r="G61" s="8"/>
    </row>
    <row r="62" spans="1:7" ht="37.5" customHeight="1">
      <c r="A62" s="3" t="s">
        <v>102</v>
      </c>
      <c r="B62" s="3" t="s">
        <v>103</v>
      </c>
      <c r="C62" s="3" t="s">
        <v>104</v>
      </c>
      <c r="D62" s="3" t="s">
        <v>105</v>
      </c>
      <c r="E62" s="4">
        <v>2</v>
      </c>
      <c r="F62" s="9"/>
      <c r="G62" s="9">
        <f>E62*F62</f>
        <v>0</v>
      </c>
    </row>
    <row r="63" spans="1:7" ht="15">
      <c r="A63" s="5"/>
      <c r="B63" s="5"/>
      <c r="C63" s="5" t="s">
        <v>106</v>
      </c>
      <c r="D63" s="5"/>
      <c r="E63" s="5"/>
      <c r="F63" s="10"/>
      <c r="G63" s="10">
        <f>G62</f>
        <v>0</v>
      </c>
    </row>
    <row r="64" spans="1:7" ht="15">
      <c r="A64" s="5"/>
      <c r="B64" s="5"/>
      <c r="C64" s="5" t="s">
        <v>107</v>
      </c>
      <c r="D64" s="5"/>
      <c r="E64" s="5"/>
      <c r="F64" s="10"/>
      <c r="G64" s="10">
        <f>G63+G60</f>
        <v>0</v>
      </c>
    </row>
    <row r="65" spans="1:7" ht="15">
      <c r="A65" s="6"/>
      <c r="B65" s="6"/>
      <c r="C65" s="6" t="s">
        <v>108</v>
      </c>
      <c r="D65" s="6"/>
      <c r="E65" s="6"/>
      <c r="F65" s="11"/>
      <c r="G65" s="11">
        <f>SUM(G64,G52,G39,G35)</f>
        <v>0</v>
      </c>
    </row>
    <row r="66" spans="1:7" ht="15">
      <c r="A66" s="6"/>
      <c r="B66" s="6"/>
      <c r="C66" s="6" t="s">
        <v>109</v>
      </c>
      <c r="D66" s="6"/>
      <c r="E66" s="6"/>
      <c r="F66" s="11"/>
      <c r="G66" s="11">
        <f>G65*0.23</f>
        <v>0</v>
      </c>
    </row>
    <row r="67" spans="1:7" ht="15">
      <c r="A67" s="6"/>
      <c r="B67" s="6"/>
      <c r="C67" s="6" t="s">
        <v>110</v>
      </c>
      <c r="D67" s="6"/>
      <c r="E67" s="6"/>
      <c r="F67" s="11"/>
      <c r="G67" s="11">
        <f>G65+G66</f>
        <v>0</v>
      </c>
    </row>
    <row r="70" spans="2:8" ht="15">
      <c r="B70" s="13" t="s">
        <v>111</v>
      </c>
      <c r="C70" s="14"/>
      <c r="D70" s="14"/>
      <c r="E70" s="14"/>
      <c r="F70" s="15"/>
      <c r="G70" s="14" t="s">
        <v>112</v>
      </c>
      <c r="H70" s="16"/>
    </row>
    <row r="71" spans="6:8" ht="15">
      <c r="F71"/>
      <c r="G71" s="17"/>
      <c r="H71" s="15"/>
    </row>
    <row r="72" spans="6:8" ht="15">
      <c r="F72"/>
      <c r="G72" s="17"/>
      <c r="H72" s="15"/>
    </row>
    <row r="73" spans="6:8" ht="15">
      <c r="F73"/>
      <c r="G73" s="17"/>
      <c r="H73" s="15"/>
    </row>
    <row r="74" spans="6:8" ht="15">
      <c r="F74"/>
      <c r="G74" s="17"/>
      <c r="H74" s="15"/>
    </row>
    <row r="75" spans="6:8" ht="15">
      <c r="F75"/>
      <c r="G75" s="17"/>
      <c r="H75" s="15"/>
    </row>
    <row r="76" spans="6:8" ht="15">
      <c r="F76"/>
      <c r="G76" s="17"/>
      <c r="H76" s="15"/>
    </row>
    <row r="77" spans="6:8" ht="15">
      <c r="F77"/>
      <c r="G77" s="17"/>
      <c r="H77" s="15"/>
    </row>
    <row r="78" spans="6:8" ht="15">
      <c r="F78"/>
      <c r="G78" s="17"/>
      <c r="H78" s="15"/>
    </row>
    <row r="79" spans="1:8" ht="51.75" customHeight="1">
      <c r="A79" s="18" t="s">
        <v>113</v>
      </c>
      <c r="B79" s="18"/>
      <c r="C79" s="18"/>
      <c r="D79" s="18"/>
      <c r="E79" s="18"/>
      <c r="F79" s="18"/>
      <c r="G79" s="18"/>
      <c r="H79" s="18"/>
    </row>
  </sheetData>
  <sheetProtection/>
  <mergeCells count="6">
    <mergeCell ref="A79:H79"/>
    <mergeCell ref="A5:G5"/>
    <mergeCell ref="A11:B11"/>
    <mergeCell ref="A14:B14"/>
    <mergeCell ref="A16:H16"/>
    <mergeCell ref="A17:H17"/>
  </mergeCell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9:B65 C19:G19 C21:G22 C25:G25 C23:E23 C36:G36 C26:E26 C27:E33 C34:F34 C35:F35 C40:G41 C37:E37 C38:E38 C39:F39 C45:G45 C42:E42 C43:E43 C44:F44 C48:G48 C46:E46 C47:F47 C53:G54 C49:E49 C50:E50 C51:F51 C52:F52 C61:G61 C55:E55 C56:E59 C60:F60 D65:F65 C62:E62 C63:F63 C64:F64 C24: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</cp:lastModifiedBy>
  <dcterms:created xsi:type="dcterms:W3CDTF">2023-09-15T07:53:07Z</dcterms:created>
  <dcterms:modified xsi:type="dcterms:W3CDTF">2023-09-15T08:10:07Z</dcterms:modified>
  <cp:category/>
  <cp:version/>
  <cp:contentType/>
  <cp:contentStatus/>
</cp:coreProperties>
</file>