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in" ContentType="application/vnd.openxmlformats-officedocument.spreadsheetml.printerSettings"/>
  <Default Extension="jpeg" ContentType="image/jpeg"/>
  <Default Extension="png" ContentType="image/png"/>
  <Default Extension="wmf" ContentType="image/x-wmf"/>
  <Default Extension="emf" ContentType="image/x-emf"/>
  <Override ContentType="application/vnd.openxmlformats-package.core-properties+xml" PartName="/docProps/core.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sharedStrings+xml" PartName="/xl/sharedStrings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 
><Relationship Target="docProps/core.xml" Type="http://schemas.openxmlformats.org/package/2006/relationships/metadata/core-properties" Id="rId1" /><Relationship Target="xl/workbook.xml" Type="http://schemas.openxmlformats.org/officeDocument/2006/relationships/officeDocument" Id="rId2" /><Relationship Target="docProps/app.xml" Type="http://schemas.openxmlformats.org/officeDocument/2006/relationships/extended-properties" Id="rId3" /></Relationships>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5240"/>
  <workbookPr defaultThemeVersion="124226"/>
  <sheets>
    <sheet name="KARTA TYTUŁOWA" sheetId="1" r:id="rId2"/>
    <sheet name="ZBIORCZE ZESTAWIENIE KOSZTÓW" sheetId="2" r:id="rId3"/>
    <sheet name="1 PRACE OGÓLNOBUDOWLANE" sheetId="3" r:id="rId4"/>
    <sheet name="2 System wentylacji bytowo-oddy" sheetId="4" r:id="rId5"/>
  </sheets>
  <calcPr calcId="125725" iterateDelta="0.001"/>
  <oleSize ref="A1"/>
</workbook>
</file>

<file path=xl/sharedStrings.xml><?xml version="1.0" encoding="utf-8"?>
<sst xmlns="http://schemas.openxmlformats.org/spreadsheetml/2006/main" count="882">
  <si>
    <t>FORMULARZ OFERTOWY</t>
  </si>
  <si>
    <t/>
  </si>
  <si>
    <t>Projekt dostosowania budynku Collegium Altum Do obowiązujących przepisów przeciwpożarowych ETAP 2b. Kompleksowa modernizacja energetyczna budynku Collegium Altum Uniwersytetu Ekonomicznego w Poznaniu</t>
  </si>
  <si>
    <t>Obiekt lub rodzaj robót:</t>
  </si>
  <si>
    <t xml:space="preserve">Budynek Collegium Altum Uniwesystetu Ekonomicznego w Poznaniu </t>
  </si>
  <si>
    <t>Lokalizacja:</t>
  </si>
  <si>
    <t>Poznań, ul. Powstańców Wielkopolskich 16, działka nr 17/1</t>
  </si>
  <si>
    <t>Inwestor:</t>
  </si>
  <si>
    <t xml:space="preserve">Uniwersytet Ekonomiczny w Poznaniu al. Niepodległości 10, 61-875 Poznań_x000D__x000A_</t>
  </si>
  <si>
    <t>Jednostka opracowująca:</t>
  </si>
  <si>
    <t>ATTIK PROJEKTOWANIE I NADZÓR INWESTYCJI Mariusz Sobczak_x000D__x000A_56-300 Milicz, Postolin 21a  info@attik.pl</t>
  </si>
  <si>
    <t>Data opracowania:</t>
  </si>
  <si>
    <t>2018-10-12</t>
  </si>
  <si>
    <t>Autor opracowania:</t>
  </si>
  <si>
    <t>mgr inż.arch. Mariusz Sobczak</t>
  </si>
  <si>
    <t>Wykonawca:</t>
  </si>
  <si>
    <t>Data:</t>
  </si>
  <si>
    <t>Lp</t>
  </si>
  <si>
    <t>Kod branży</t>
  </si>
  <si>
    <t>Oznaczenie arkusza</t>
  </si>
  <si>
    <t>Nazwa elementu</t>
  </si>
  <si>
    <t>Wartość</t>
  </si>
  <si>
    <t>Oszczędności netto</t>
  </si>
  <si>
    <t>Komentarz</t>
  </si>
  <si>
    <t>Wskaźnik techniczno-ekonomiczny</t>
  </si>
  <si>
    <t>Powierzchnia obiektu</t>
  </si>
  <si>
    <t>Jednostka</t>
  </si>
  <si>
    <t>Udział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</si>
  <si>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</si>
  <si>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</si>
  <si>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</si>
  <si>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</si>
  <si>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</si>
  <si>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</si>
  <si>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</si>
  <si>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</si>
  <si>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</si>
  <si>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</si>
  <si>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</si>
  <si>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</si>
  <si>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</t>
  </si>
  <si>
    <t xml:space="preserve">Kosztorys </t>
  </si>
  <si>
    <t>Rozdział 1</t>
  </si>
  <si>
    <t>PRACE OGÓLNOBUDOWLANE</t>
  </si>
  <si>
    <t>GRUPA 1.1</t>
  </si>
  <si>
    <t>Prace budowlane związane z przebudowami pod montaż elementów intalacji bytowo-oddymiającej oraz prace powiązane</t>
  </si>
  <si>
    <t>ELEMENT 1.1.1</t>
  </si>
  <si>
    <t>Szyb wentylacyjny częsci wysokiej- prace związne z dostosowaniem do projektowanych instalacji</t>
  </si>
  <si>
    <t>ELEMENT 1.1.2</t>
  </si>
  <si>
    <t>dach części wysokiej</t>
  </si>
  <si>
    <t>ELEMENT 1.1.3</t>
  </si>
  <si>
    <t>piętro 20 (pomieszczenia techniczne)</t>
  </si>
  <si>
    <t>ELEMENT 1.1.4</t>
  </si>
  <si>
    <t>piętro 17</t>
  </si>
  <si>
    <t>ELEMENT 1.1.5</t>
  </si>
  <si>
    <t>piętro 16</t>
  </si>
  <si>
    <t>ELEMENT 1.1.6</t>
  </si>
  <si>
    <t>piętro 15</t>
  </si>
  <si>
    <t>ELEMENT 1.1.7</t>
  </si>
  <si>
    <t>piętro 14</t>
  </si>
  <si>
    <t>ELEMENT 1.1.8</t>
  </si>
  <si>
    <t>piętro 13</t>
  </si>
  <si>
    <t>ELEMENT 1.1.9</t>
  </si>
  <si>
    <t>piętro 12</t>
  </si>
  <si>
    <t>13</t>
  </si>
  <si>
    <t>ELEMENT 1.1.10</t>
  </si>
  <si>
    <t>piętro 11</t>
  </si>
  <si>
    <t>14</t>
  </si>
  <si>
    <t>ELEMENT 1.1.11</t>
  </si>
  <si>
    <t>piętro 10</t>
  </si>
  <si>
    <t>15</t>
  </si>
  <si>
    <t>ELEMENT 1.1.12</t>
  </si>
  <si>
    <t>piętro 9</t>
  </si>
  <si>
    <t>16</t>
  </si>
  <si>
    <t>ELEMENT 1.1.13</t>
  </si>
  <si>
    <t>piętro 8</t>
  </si>
  <si>
    <t>17</t>
  </si>
  <si>
    <t>ELEMENT 1.1.14</t>
  </si>
  <si>
    <t>piętro 7</t>
  </si>
  <si>
    <t>18</t>
  </si>
  <si>
    <t>ELEMENT 1.1.15</t>
  </si>
  <si>
    <t>piętro 6</t>
  </si>
  <si>
    <t>19</t>
  </si>
  <si>
    <t>ELEMENT 1.1.16</t>
  </si>
  <si>
    <t>piętro 5</t>
  </si>
  <si>
    <t>20</t>
  </si>
  <si>
    <t>ELEMENT 1.1.17</t>
  </si>
  <si>
    <t>kondygnacja -1 piwnica</t>
  </si>
  <si>
    <t>21</t>
  </si>
  <si>
    <t>GRUPA 1.2</t>
  </si>
  <si>
    <t>Stolarka drzwiowa i okienna</t>
  </si>
  <si>
    <t>22</t>
  </si>
  <si>
    <t>ELEMENT 1.2.1</t>
  </si>
  <si>
    <t>Montaż kratek wentylacyjnych prefabrykowanyh w drzwiach istniejącyh</t>
  </si>
  <si>
    <t>23</t>
  </si>
  <si>
    <t>ELEMENT 1.2.2</t>
  </si>
  <si>
    <t>OP1</t>
  </si>
  <si>
    <t>24</t>
  </si>
  <si>
    <t>Rozdział 2</t>
  </si>
  <si>
    <t>System wentylacji bytowo-oddymiającej oraz odzysk ciepła, elementy uzupełniające</t>
  </si>
  <si>
    <t>25</t>
  </si>
  <si>
    <t>ELEMENT 2.1</t>
  </si>
  <si>
    <t>Instlacja odzysku glikolowego</t>
  </si>
  <si>
    <t>26</t>
  </si>
  <si>
    <t>GRUPA 2.2</t>
  </si>
  <si>
    <t>Dostaw i montaż systemów wentylacji bytowo-oddymiającej</t>
  </si>
  <si>
    <t>27</t>
  </si>
  <si>
    <t>ELEMENT 2.2.1</t>
  </si>
  <si>
    <t>SYSTEM N10 (napowietrzenie przedsionków części wysokiej, nawiew bytowy)</t>
  </si>
  <si>
    <t>28</t>
  </si>
  <si>
    <t>ELEMENT 2.2.2</t>
  </si>
  <si>
    <t>SYSTEM W10 (wyciąg bytowy korytarze część wysoka)</t>
  </si>
  <si>
    <t>29</t>
  </si>
  <si>
    <t>ELEMENT 2.2.3</t>
  </si>
  <si>
    <t>SYSTEM N9 (napowietrzenie wentylacja bytowa księgozbioru pietra 2, 3, 4- przebudowa )</t>
  </si>
  <si>
    <t>30</t>
  </si>
  <si>
    <t>ELEMENT 2.2.4</t>
  </si>
  <si>
    <t>SYSTEM W9 (wyciąg wentylacja bytowa  księgozbioru piętra 2, 3, 4 - przebudowa)</t>
  </si>
  <si>
    <t>31</t>
  </si>
  <si>
    <t>ELEMENT 2.2.5</t>
  </si>
  <si>
    <t xml:space="preserve">SYSTEM NAPOWIETRZANIA NP4 (wentylacja bytowo-pożarowa: przedsionek klatki A + bytowa dla kondygnacji od 5 do 18)_x000D__x000A_</t>
  </si>
  <si>
    <t>32</t>
  </si>
  <si>
    <t>ELEMENT 2.2.6</t>
  </si>
  <si>
    <t>SYSTEM O1 (wyciąg wentylacji pożarowej części wysokiej, wentylator oddymiający na dachu części wysokiej)</t>
  </si>
  <si>
    <t>33</t>
  </si>
  <si>
    <t>GRUPA 2.3</t>
  </si>
  <si>
    <t>Elementy uzupełniające: zasilanie, sterowanie, oprogramowanie</t>
  </si>
  <si>
    <t>34</t>
  </si>
  <si>
    <t>ELEMENT 2.3.1</t>
  </si>
  <si>
    <t>Zasilanie W10.1, W10.2, W10.3, N10</t>
  </si>
  <si>
    <t>35</t>
  </si>
  <si>
    <t>ELEMENT 2.3.2</t>
  </si>
  <si>
    <t>oprogramowanie, uruchomienie, dokumentacja</t>
  </si>
  <si>
    <t>Dane wyjściowe</t>
  </si>
  <si>
    <t>Odniesienie do dokumentacji przetargowej</t>
  </si>
  <si>
    <t>Kod indywidualny</t>
  </si>
  <si>
    <t>Podstawa</t>
  </si>
  <si>
    <t>Opis robót</t>
  </si>
  <si>
    <t>Szacowany obmiar projektanta</t>
  </si>
  <si>
    <t>Obmiar zweryfikowany przez wykonawcę</t>
  </si>
  <si>
    <t>Krotność</t>
  </si>
  <si>
    <t>Cena jednostkowa netto</t>
  </si>
  <si>
    <t>Przykładowi producenci referencyjni</t>
  </si>
  <si>
    <t>Uwagi oferenta</t>
  </si>
  <si>
    <t>Notatka</t>
  </si>
  <si>
    <t>Rozdział</t>
  </si>
  <si>
    <t>1.1</t>
  </si>
  <si>
    <t>Grupa</t>
  </si>
  <si>
    <t>1.1.1</t>
  </si>
  <si>
    <t>Element</t>
  </si>
  <si>
    <t>Uwaga prace budowlano-instalacyjno-rozbiórkowe prowadzone w szachcie instlacyjnych wiążą się z opracowaniem szczegółowego planu pracy obejmującym wszystkie kondygnacje szachtu. Przed przystąpieniem do pracy plan należy uzgodnić z inwestorem / inspektorem nadzoru. Przed przystąpieniem do prac i wyceny należy zapoznać się ze stanem faktycznym szachtu wentylacyjnego.</t>
  </si>
  <si>
    <t>K.2</t>
  </si>
  <si>
    <t>Cięcie piłą diamentową betonu zbrojonego o grubości do 40·cm, cięcie gr. powyżej 15·cm, stropy /wycinanie belki  podłużnej w stropie szybu/</t>
  </si>
  <si>
    <t>1.1.1.1</t>
  </si>
  <si>
    <t>AT 17/104/6</t>
  </si>
  <si>
    <t>m2</t>
  </si>
  <si>
    <t>(Zeszyt 2/98) Demontaż przewodów wentylacyjnych z blachy stalowej o przekroju prostokątnym lub okrągłym, obwód do 4400·mm (likwidacja pionu N10)</t>
  </si>
  <si>
    <t>1.1.1.2</t>
  </si>
  <si>
    <t># KNR 402/9901/3 analogia</t>
  </si>
  <si>
    <t>m</t>
  </si>
  <si>
    <t>(Zeszyt 2/98) Demontaż przewodów wentylacyjnych z blachy stalowej o przekroju prostokątnym lub okrągłym, obwód do 4400·mm (likwidacja pionu N11)</t>
  </si>
  <si>
    <t>1.1.1.3</t>
  </si>
  <si>
    <t>(Zeszyt 2/98) Demontaż przewodów wentylacyjnych z blachy stalowej o przekroju prostokątnym lub okrągłym, obwód do 4400·mm (likwidacja pionu N12)</t>
  </si>
  <si>
    <t>1.1.1.4</t>
  </si>
  <si>
    <t>(Zeszyt 2/98) Demontaż przewodów wentylacyjnych z blachy stalowej o przekroju prostokątnym lub okrągłym, obwód do 4400·mm (likwidacja pionu N13)</t>
  </si>
  <si>
    <t>1.1.1.5</t>
  </si>
  <si>
    <t>(Zeszyt 2/98) Demontaż przewodów wentylacyjnych z blachy stalowej o przekroju prostokątnym lub okrągłym, obwód do 4400·mm (likwidacja pionu N14)</t>
  </si>
  <si>
    <t>1.1.1.6</t>
  </si>
  <si>
    <t>(Zeszyt 2/98) Demontaż przewodów wentylacyjnych z blachy stalowej o przekroju prostokątnym lub okrągłym, obwód do 4400·mm (likwidacja pionu W10)</t>
  </si>
  <si>
    <t>1.1.1.7</t>
  </si>
  <si>
    <t>(Zeszyt 2/98) Demontaż przewodów wentylacyjnych z blachy stalowej o przekroju prostokątnym lub okrągłym, obwód do 4400·mm (likwidacja pionu W11)</t>
  </si>
  <si>
    <t>1.1.1.8</t>
  </si>
  <si>
    <t>(Zeszyt 2/98) Demontaż przewodów wentylacyjnych z blachy stalowej o przekroju prostokątnym lub okrągłym, obwód do 4400·mm (likwidacja pionu W12)</t>
  </si>
  <si>
    <t>1.1.1.9</t>
  </si>
  <si>
    <t>(Zeszyt 2/98) Demontaż przewodów wentylacyjnych z blachy stalowej o przekroju prostokątnym lub okrągłym, obwód do 4400·mm (likwidacja pionu W13)</t>
  </si>
  <si>
    <t>1.1.1.10</t>
  </si>
  <si>
    <t>(Zeszyt 2/98) Demontaż przewodów wentylacyjnych z blachy stalowej o przekroju prostokątnym lub okrągłym, obwód do 4400·mm (likwidacja pionu W14)</t>
  </si>
  <si>
    <t>1.1.1.11</t>
  </si>
  <si>
    <t>Usunięcie z budynku materiału z rozbiórki</t>
  </si>
  <si>
    <t>1.1.1.12</t>
  </si>
  <si>
    <t>KNR 401/106/4</t>
  </si>
  <si>
    <t>m3</t>
  </si>
  <si>
    <t>Norma: KNR 4-01 0106-04, ORGBUD wyd.I 1988,biuletyny do 9 1996_x000D__x000A_ZUZIA: Roboty remontowe budowlane</t>
  </si>
  <si>
    <t>roboty związane z przełożeniem lub czasowym demontażem elementów instalacji elektrycznych szybie instalacyjnym- sieć zasilania p.poż  (wiązka przewodów)  wraz z systemami mocowania</t>
  </si>
  <si>
    <t>1.1.1.13</t>
  </si>
  <si>
    <t># Kalkulacja własna</t>
  </si>
  <si>
    <t>mb</t>
  </si>
  <si>
    <t>Przebudowa odcinków kanalizacji sanitarnej PCV</t>
  </si>
  <si>
    <t>1.1.1.14</t>
  </si>
  <si>
    <t>Przebudowa odcinków centralnego ogrzewania ( przewody stalowe w otulinie na piętrze +4,5)</t>
  </si>
  <si>
    <t>1.1.1.15</t>
  </si>
  <si>
    <t>Izolacja rurociągów otulinami  jednowarstwowymi, izolacja 30·mm, rurociąg Fi 28-48·mm /izolacja przewodów CO/</t>
  </si>
  <si>
    <t>1.1.1.16</t>
  </si>
  <si>
    <t>KNR 34/101/19</t>
  </si>
  <si>
    <t>zaślepienie otworów w stropie / otwory podemontowanych kanałach wentylacyjnych/</t>
  </si>
  <si>
    <t>1.1.1.17</t>
  </si>
  <si>
    <t># Kalkulacja indywidualna</t>
  </si>
  <si>
    <t>zaślepienie otworów w stropie z blachy ryflowanej</t>
  </si>
  <si>
    <t>1.1.1.18</t>
  </si>
  <si>
    <t>Demontaż rurociągu stalowego o połączeniach gwintowanych, Fi·50·mm / wyłączone z eksploatacji piony CO od piętra 5 do 20/</t>
  </si>
  <si>
    <t>1.1.1.19</t>
  </si>
  <si>
    <t>KNNR 8/306/5</t>
  </si>
  <si>
    <t>Przebicia w ścianach z cegły na zaprawie wapiennej i cementowo-wapiennej /otwory w ścianie szachtu na piętrze +4, +20 pod montaż kanałów wentylacyjnych/_x000D__x000A_Robotnicy</t>
  </si>
  <si>
    <t>1.1.1.20</t>
  </si>
  <si>
    <t># KSNR 3/303/1 analogia</t>
  </si>
  <si>
    <t>Norma: KSNR 3 0303-01, WACETOB 1995, biuletyny do 9 1996_x000D__x000A_ZUZIA: Roboty remontowe ogólnobudowlane</t>
  </si>
  <si>
    <t>Uzupełnienie tynków zwykłych wewnętrznych kategorii II, podłoże z cegły, pustaków ceramicznych, gazo i pianobetonu, tynki z zaprawy cementowo-wapiennej, na ścianach płaskich i słupach prostokątnych, powierzchnia otynkowana do 1·m2</t>
  </si>
  <si>
    <t>1.1.1.21</t>
  </si>
  <si>
    <t>KNNRW 3/602/1</t>
  </si>
  <si>
    <t>Przebijanie otworów w ścianach lub stropach, w gazobetonie, długość przebicia do 15 cm, Fi 100 mm /przepust montażowy w ścianie działowej dla belki wzmocnienia stropu/</t>
  </si>
  <si>
    <t>1.1.1.22</t>
  </si>
  <si>
    <t>KNNRW 5/1209/1 (5)</t>
  </si>
  <si>
    <t>otwór</t>
  </si>
  <si>
    <t>Wiercenie otworów w elementach z betonu żwirowego i żelbetu o grubości do 40·cm, do Fi·92·mm /przepust montażowy w ścianie trzonu dla belki wzmocnienia stropu/</t>
  </si>
  <si>
    <t>1.1.1.23</t>
  </si>
  <si>
    <t>KNNRW 9/1104/3</t>
  </si>
  <si>
    <t>szt</t>
  </si>
  <si>
    <t>Uzupełnienie konstrukcji betonowych beton b-15 i wyższe /zaślepienie przepustu montażego w ścianie szachtu/</t>
  </si>
  <si>
    <t>1.1.1.24</t>
  </si>
  <si>
    <t># KNKRB 3/405/2 analogia</t>
  </si>
  <si>
    <t>Uzupełnienie ścianek z cegieł lub zamurowanie otworów, na zaprawie  cementowo-wapiennej, grubości 1/2 cegły /zamurowanie przepustó montażowych w ścianach działowych/</t>
  </si>
  <si>
    <t>1.1.1.25</t>
  </si>
  <si>
    <t># KNRW 401/303/2 (1) analogia</t>
  </si>
  <si>
    <t>Wzmocnienie stropu w szachcie wentylacyjnym /zestaw dla stropów  /</t>
  </si>
  <si>
    <t>1.1.1.26</t>
  </si>
  <si>
    <t># KNR 202/126/5 analogia</t>
  </si>
  <si>
    <t>kpl</t>
  </si>
  <si>
    <t>Norma: KNR 2-02 0126-05, ORGBUD wyd. spec. 1998_x000D__x000A_ZUZIA: Konstrukcje budowlane</t>
  </si>
  <si>
    <t>obudowa konstrukcji stalowej do klasy R120 /profile zamknięte stalowe - wzmocnienia stropu szachtu/ A</t>
  </si>
  <si>
    <t>1.1.1.27</t>
  </si>
  <si>
    <t># KNR 24/2014/1 (3) analogia</t>
  </si>
  <si>
    <t>RAZEM 1.1.1  Szyb wentylacyjny częsci wysokiej- prace związne z dostosowaniem do projektowanych instalacji</t>
  </si>
  <si>
    <t>1.1.2</t>
  </si>
  <si>
    <t>Spawanie i cięcie stali, pręty okrągłe do kształtowników lub płaskowników A</t>
  </si>
  <si>
    <t>1.1.2.1</t>
  </si>
  <si>
    <t>KNR 401/1304/3</t>
  </si>
  <si>
    <t>Malowanie elementów stalowych A</t>
  </si>
  <si>
    <t>1.1.2.2</t>
  </si>
  <si>
    <t># KNNR 2/1404/6 (2) analogia</t>
  </si>
  <si>
    <t>Uzupełnienia miejsc w konstrukcji stalowej obudów ażurowych po wycięciu otworu na elementy kanałów wentylacyjnych A</t>
  </si>
  <si>
    <t>1.1.2.3</t>
  </si>
  <si>
    <t># KNR 401/1304/3 analogia</t>
  </si>
  <si>
    <t>Usunięcie z budynku matriału z rozbiórki A</t>
  </si>
  <si>
    <t>1.1.2.4</t>
  </si>
  <si>
    <t>RAZEM 1.1.2  dach części wysokiej</t>
  </si>
  <si>
    <t>1.1.3</t>
  </si>
  <si>
    <t>Na danym piętrze planuje się prace związane z montażem urządzeń i przewodów instalacji oddymiajaco-bytowej. Wszystkie przepusty należy poprzedzić odkrywkami badawczymi. W miejscu prowadzenia tras instalacji nowoprojektowanych dopuszcza sie przebudowę lokalną elmementów istniejących (instalacje, elementy budowlane) Zakres prac obejmuje demnotaż kanałów oraz central wentylacyjnych wraz z podstawami żelbetowymi oraz usuniecie wszystkich elementów demontowanych z placu budowy. Niniejszy przedmiar należy weryfikować z częscią rysunkową oraz opisową opracowania projektowego.</t>
  </si>
  <si>
    <t>K.3</t>
  </si>
  <si>
    <t>Demontaz central wenlacyjnych W10, W11, W12, W13, W14</t>
  </si>
  <si>
    <t>1.1.3.1</t>
  </si>
  <si>
    <t>przesunięcie centrali wentylacyjnej W9</t>
  </si>
  <si>
    <t>1.1.3.2</t>
  </si>
  <si>
    <t>prace związane dodtakowe związane z demontazem central wentylacyjnych W10, W11, W12, W13, W14, transport dodatkowy, cięcia dodatkowe, składowanie tymczasowe,kanały wentylacj bytowej dodatkowe/</t>
  </si>
  <si>
    <t>1.1.3.3</t>
  </si>
  <si>
    <t>(Zeszyt 2/98) Demontaż przewodów wentylacyjnych z blachy stalowej o przekroju prostokątnym lub okrągłym, obwód do 4400·mm</t>
  </si>
  <si>
    <t>1.1.3.4</t>
  </si>
  <si>
    <t>KNR 402/9901/3</t>
  </si>
  <si>
    <t>prace związane dodtakowe związane z demontazem kanałów wentylacyjnych (transport dodatkowy, cięcia dodatkowe, składowanie tymczasowe)</t>
  </si>
  <si>
    <t>1.1.3.5</t>
  </si>
  <si>
    <t>Przewody wentylacyjne z blachy stalowej, prostokątne, typ A/I - udział kształtek do 35%, obwód przewodu do 1000·mm, ocynkowane (prace związane z przebudową fragmentu przewodów wentylacyjnych w miejscu prowadzenia kanałów wenty;acyjnych)</t>
  </si>
  <si>
    <t>1.1.3.6</t>
  </si>
  <si>
    <t># KNRW 217/101/3 (1) analogia</t>
  </si>
  <si>
    <t>(Zeszyt 2/98) Demontaż przewodów wentylacyjnych z blachy stalowej o przekroju prostokątnym lub okrągłym, obwód do 1000·mm</t>
  </si>
  <si>
    <t>1.1.3.7</t>
  </si>
  <si>
    <t>KNR 402/9901/1</t>
  </si>
  <si>
    <t>Uzupełnienie ścianek z cegieł lub zamurowanie otworów, na zaprawie  cementowo-wapiennej, grubości 1/2 cegły /zamurowanie otworów /</t>
  </si>
  <si>
    <t>1.1.3.8</t>
  </si>
  <si>
    <t>Wymiany stalowe nastropowe do montażu centrali wentylacyjnej i tłumików - dostawa i montaż /wentylatory W10.1, W10.2, W10.3., tłumiki /</t>
  </si>
  <si>
    <t>1.1.3.9</t>
  </si>
  <si>
    <t>1.1.3.10</t>
  </si>
  <si>
    <t>RAZEM 1.1.3  piętro 20 (pomieszczenia techniczne)</t>
  </si>
  <si>
    <t>1.1.4</t>
  </si>
  <si>
    <t>Na danym piętrze planuje się prace związane z montażem urządzeń i przewodów instalacji oddymiajaco-bytowej. W zakres prac wchodzi demontaż istniejących kanałów stalowych wentylacji bytowej w przestrzeni korytarzy oraz pomieszczeń użytkowych. Wszystkie przepusty należy poprzedzić odkrywkami badawczymi. W miejscu prowadzenia tras instalacji nowoprojektownych dopuszcza się przebudowę lokalną elmementów istniejących (instalacje elektryczne, instalacje DSO , SSP, instalacja oświetlenia, niezidentyfikowane sieci LAN, elementy budowlane) Zakres prac obejmuje usunięcie wszystkich elementów demontowanych z placu budowy. Niniejszy przedmiar należy weryfikować z częścią rysunkową oraz opisową projektu.</t>
  </si>
  <si>
    <t>K.4</t>
  </si>
  <si>
    <t>przesunięcie głośnika DSO</t>
  </si>
  <si>
    <t>1.1.4.1</t>
  </si>
  <si>
    <t>szt.</t>
  </si>
  <si>
    <t>Demontaż suitów podwieszanych z paneli stalowych</t>
  </si>
  <si>
    <t>1.1.4.2</t>
  </si>
  <si>
    <t>demontaz i montaż sufitów podwieszanych w pomieszczeniach użytkowych w miejscach prowadzenia tras przewodów wentylacji</t>
  </si>
  <si>
    <t>1.1.4.3</t>
  </si>
  <si>
    <t>(Zeszyt 2/98) Demontaż przewodów wentylacyjnych z blachy stalowej o przekroju prostokątnym lub okrągłym, obwód do 2200·mm</t>
  </si>
  <si>
    <t>1.1.4.4</t>
  </si>
  <si>
    <t>KNR 402/9901/2</t>
  </si>
  <si>
    <t>1.1.4.5</t>
  </si>
  <si>
    <t>1.1.4.6</t>
  </si>
  <si>
    <t>Wykucie z muru, kratek wentylacyjnych, drzwiczek (demontaz istniejących kratek wentylacji bytowej)</t>
  </si>
  <si>
    <t>1.1.4.7</t>
  </si>
  <si>
    <t>KNR 401/354/13</t>
  </si>
  <si>
    <t>Uzupełnienie ścianek z cegieł lub zamurowanie otworów, na zaprawie  cementowo-wapiennej, grubości 1/2 cegły (zamurowanie otworów w ścianach działowych po kratkach wentylacyjnych)</t>
  </si>
  <si>
    <t>1.1.4.8</t>
  </si>
  <si>
    <t>Przebicia w ścianach z cegły, na zaprawie wapiennej lub cementowo-wapiennej [przepusty w ścianach działowych pod przewody wentylacji bytowej]</t>
  </si>
  <si>
    <t>1.1.4.9</t>
  </si>
  <si>
    <t># KNNR 3/303/1 analogia</t>
  </si>
  <si>
    <t>Uzupełnienia i naprawy tynków uzupełnienia tynków wewn. kąt III w miejscach po zamur. przebiciach na ścianach pow. 0.5 m2 (poz 58)</t>
  </si>
  <si>
    <t>1.1.4.10</t>
  </si>
  <si>
    <t>TZKNBK 8/202/30</t>
  </si>
  <si>
    <t>obudowa lekka GKF obustronnie  wzmocnienie ścian działowych lekkich w miejscu prowadzenia kanałów wentylacyjnych</t>
  </si>
  <si>
    <t>1.1.4.11</t>
  </si>
  <si>
    <t>izolacja EI60 kanałów wentylacyjnych</t>
  </si>
  <si>
    <t>1.1.4.12</t>
  </si>
  <si>
    <t>Cięcie piłą diamentową betonu zbrojonego o grubości do 40·cm, cięcie gr. do 15·cm, ściany [przepusty pp1- powiększenie otworu istniejącego]</t>
  </si>
  <si>
    <t>1.1.4.13</t>
  </si>
  <si>
    <t># AT 17/104/2 analogia</t>
  </si>
  <si>
    <t>1.1.4.14</t>
  </si>
  <si>
    <t>roboty związane z przełożeniem lub czasowym demontażem elementów instalacji elektrycznych w obrębie sufitów</t>
  </si>
  <si>
    <t>1.1.4.15</t>
  </si>
  <si>
    <t>Montaż wzmocnień nadproży w ścianch działowych w miejsach nowych otworów wraz z wykończeniem  (przepusty o szerokości &lt;0,4m)</t>
  </si>
  <si>
    <t>1.1.4.16</t>
  </si>
  <si>
    <t># KNR 508/701/9 analogia</t>
  </si>
  <si>
    <t>uzupełnienia i przebudowy sufitów modułowych lekkich w miejscach  prowadzonych tras wentylacyjnych</t>
  </si>
  <si>
    <t>1.1.4.17</t>
  </si>
  <si>
    <t>uzupełnienia i przebudowy sufitów lekkich GK w miejscach  prowadzonych tras wentylacyjnych</t>
  </si>
  <si>
    <t>1.1.4.18</t>
  </si>
  <si>
    <t>Dwukrotne malowanie tynków wewnętrznych ścian i sufitów farbą akrylową z przygotowaniem powierzchni (farba biała)</t>
  </si>
  <si>
    <t>1.1.4.19</t>
  </si>
  <si>
    <t># KNNR 3/605/4 analogia</t>
  </si>
  <si>
    <t>Norma: KNNR 3 0605-04, Kancelaria Prezesa Rady Ministrów 2001_x000D__x000A_ZUZIA: Roboty remontowe ogólnobudowlane (Załącznik nr 1 MRRiB 26.09.2000)</t>
  </si>
  <si>
    <t>1.1.4.20</t>
  </si>
  <si>
    <t>RAZEM 1.1.4  piętro 17</t>
  </si>
  <si>
    <t>1.1.5</t>
  </si>
  <si>
    <t>K.5</t>
  </si>
  <si>
    <t>1.1.5.1</t>
  </si>
  <si>
    <t>1.1.5.2</t>
  </si>
  <si>
    <t>1.1.5.3</t>
  </si>
  <si>
    <t>1.1.5.4</t>
  </si>
  <si>
    <t>1.1.5.5</t>
  </si>
  <si>
    <t>1.1.5.6</t>
  </si>
  <si>
    <t>1.1.5.7</t>
  </si>
  <si>
    <t>1.1.5.8</t>
  </si>
  <si>
    <t>1.1.5.9</t>
  </si>
  <si>
    <t>1.1.5.10</t>
  </si>
  <si>
    <t>obudowa lekka GKF  obustronnie  wzmocnienie ścian działowych lekkich w miejscu prowadzenia kanałów wentylacyjnych</t>
  </si>
  <si>
    <t>1.1.5.11</t>
  </si>
  <si>
    <t>1.1.5.12</t>
  </si>
  <si>
    <t>1.1.5.13</t>
  </si>
  <si>
    <t>1.1.5.14</t>
  </si>
  <si>
    <t>1.1.5.15</t>
  </si>
  <si>
    <t>Montaż wzmocnień nadproży w ścianch działowych w miejsach nowych otworów wraz z wykończeniem  (przepusty o szerokości &gt;0,4m)</t>
  </si>
  <si>
    <t>1.1.5.16</t>
  </si>
  <si>
    <t>1.1.5.17</t>
  </si>
  <si>
    <t>1.1.5.18</t>
  </si>
  <si>
    <t>1.1.5.19</t>
  </si>
  <si>
    <t>1.1.5.20</t>
  </si>
  <si>
    <t>1.1.5.21</t>
  </si>
  <si>
    <t>RAZEM 1.1.5  piętro 16</t>
  </si>
  <si>
    <t>1.1.6</t>
  </si>
  <si>
    <t>K.6</t>
  </si>
  <si>
    <t>1.1.6.1</t>
  </si>
  <si>
    <t>1.1.6.2</t>
  </si>
  <si>
    <t>1.1.6.3</t>
  </si>
  <si>
    <t>1.1.6.4</t>
  </si>
  <si>
    <t>1.1.6.5</t>
  </si>
  <si>
    <t>1.1.6.6</t>
  </si>
  <si>
    <t>1.1.6.7</t>
  </si>
  <si>
    <t>1.1.6.8</t>
  </si>
  <si>
    <t>1.1.6.9</t>
  </si>
  <si>
    <t>1.1.6.10</t>
  </si>
  <si>
    <t>obudowa lekka obustronnie  wzmocnienie ścian działowych lekkich w miejscu prowadzenia kanałów wentylacyjnych</t>
  </si>
  <si>
    <t>1.1.6.11</t>
  </si>
  <si>
    <t>1.1.6.12</t>
  </si>
  <si>
    <t>1.1.6.13</t>
  </si>
  <si>
    <t>1.1.6.14</t>
  </si>
  <si>
    <t>1.1.6.15</t>
  </si>
  <si>
    <t>1.1.6.16</t>
  </si>
  <si>
    <t>1.1.6.17</t>
  </si>
  <si>
    <t>1.1.6.18</t>
  </si>
  <si>
    <t>1.1.6.19</t>
  </si>
  <si>
    <t>1.1.6.20</t>
  </si>
  <si>
    <t>RAZEM 1.1.6  piętro 15</t>
  </si>
  <si>
    <t>1.1.7</t>
  </si>
  <si>
    <t>K.7</t>
  </si>
  <si>
    <t>1.1.7.1</t>
  </si>
  <si>
    <t>1.1.7.2</t>
  </si>
  <si>
    <t>1.1.7.3</t>
  </si>
  <si>
    <t>1.1.7.4</t>
  </si>
  <si>
    <t>1.1.7.5</t>
  </si>
  <si>
    <t>1.1.7.6</t>
  </si>
  <si>
    <t>1.1.7.7</t>
  </si>
  <si>
    <t>1.1.7.8</t>
  </si>
  <si>
    <t>1.1.7.9</t>
  </si>
  <si>
    <t>1.1.7.10</t>
  </si>
  <si>
    <t>1.1.7.11</t>
  </si>
  <si>
    <t>1.1.7.12</t>
  </si>
  <si>
    <t>1.1.7.13</t>
  </si>
  <si>
    <t>1.1.7.14</t>
  </si>
  <si>
    <t>1.1.7.15</t>
  </si>
  <si>
    <t>1.1.7.16</t>
  </si>
  <si>
    <t>1.1.7.17</t>
  </si>
  <si>
    <t>1.1.7.18</t>
  </si>
  <si>
    <t>1.1.7.19</t>
  </si>
  <si>
    <t>RAZEM 1.1.7  piętro 14</t>
  </si>
  <si>
    <t>1.1.8</t>
  </si>
  <si>
    <t>K.8</t>
  </si>
  <si>
    <t>1.1.8.1</t>
  </si>
  <si>
    <t>1.1.8.2</t>
  </si>
  <si>
    <t>1.1.8.3</t>
  </si>
  <si>
    <t>1.1.8.4</t>
  </si>
  <si>
    <t>1.1.8.5</t>
  </si>
  <si>
    <t>1.1.8.6</t>
  </si>
  <si>
    <t>1.1.8.7</t>
  </si>
  <si>
    <t>1.1.8.8</t>
  </si>
  <si>
    <t>1.1.8.9</t>
  </si>
  <si>
    <t>1.1.8.10</t>
  </si>
  <si>
    <t>obudowa lekka  obustronnie  wzmocnienie ścian działowych lekkich w miejscu prowadzenia kanałów wentylacyjnych</t>
  </si>
  <si>
    <t>1.1.8.11</t>
  </si>
  <si>
    <t>1.1.8.12</t>
  </si>
  <si>
    <t>1.1.8.13</t>
  </si>
  <si>
    <t>1.1.8.14</t>
  </si>
  <si>
    <t>1.1.8.15</t>
  </si>
  <si>
    <t>1.1.8.16</t>
  </si>
  <si>
    <t>1.1.8.17</t>
  </si>
  <si>
    <t>1.1.8.18</t>
  </si>
  <si>
    <t>1.1.8.19</t>
  </si>
  <si>
    <t>1.1.8.20</t>
  </si>
  <si>
    <t>RAZEM 1.1.8  piętro 13</t>
  </si>
  <si>
    <t>1.1.9</t>
  </si>
  <si>
    <t>K.9</t>
  </si>
  <si>
    <t>1.1.9.1</t>
  </si>
  <si>
    <t>1.1.9.2</t>
  </si>
  <si>
    <t>1.1.9.3</t>
  </si>
  <si>
    <t>1.1.9.4</t>
  </si>
  <si>
    <t>1.1.9.5</t>
  </si>
  <si>
    <t>1.1.9.6</t>
  </si>
  <si>
    <t>1.1.9.7</t>
  </si>
  <si>
    <t>1.1.9.8</t>
  </si>
  <si>
    <t>1.1.9.9</t>
  </si>
  <si>
    <t>1.1.9.10</t>
  </si>
  <si>
    <t>1.1.9.11</t>
  </si>
  <si>
    <t>1.1.9.12</t>
  </si>
  <si>
    <t>1.1.9.13</t>
  </si>
  <si>
    <t>1.1.9.14</t>
  </si>
  <si>
    <t>1.1.9.15</t>
  </si>
  <si>
    <t>1.1.9.16</t>
  </si>
  <si>
    <t>1.1.9.17</t>
  </si>
  <si>
    <t>Dwukrotne malowanie tynków wewnętrznych ścian i sufitów farbą akrylową z przygotowaniem powierzchni (farba biała)A</t>
  </si>
  <si>
    <t>1.1.9.18</t>
  </si>
  <si>
    <t>Wykucie ze ścian ościeżnic (likwidacja drzwi na korytarz)</t>
  </si>
  <si>
    <t>1.1.9.19</t>
  </si>
  <si>
    <t>DC 20/119/3</t>
  </si>
  <si>
    <t>Usunięcie z budynku materiału z rozbiórki A</t>
  </si>
  <si>
    <t>1.1.9.20</t>
  </si>
  <si>
    <t>RAZEM 1.1.9  piętro 12</t>
  </si>
  <si>
    <t>1.1.10</t>
  </si>
  <si>
    <t>K.10</t>
  </si>
  <si>
    <t>1.1.10.1</t>
  </si>
  <si>
    <t>1.1.10.2</t>
  </si>
  <si>
    <t>1.1.10.3</t>
  </si>
  <si>
    <t>1.1.10.4</t>
  </si>
  <si>
    <t>1.1.10.5</t>
  </si>
  <si>
    <t>1.1.10.6</t>
  </si>
  <si>
    <t>1.1.10.7</t>
  </si>
  <si>
    <t>1.1.10.8</t>
  </si>
  <si>
    <t>1.1.10.9</t>
  </si>
  <si>
    <t>1.1.10.10</t>
  </si>
  <si>
    <t>1.1.10.11</t>
  </si>
  <si>
    <t>1.1.10.12</t>
  </si>
  <si>
    <t>1.1.10.13</t>
  </si>
  <si>
    <t>1.1.10.14</t>
  </si>
  <si>
    <t>1.1.10.15</t>
  </si>
  <si>
    <t>1.1.10.16</t>
  </si>
  <si>
    <t>1.1.10.17</t>
  </si>
  <si>
    <t>1.1.10.18</t>
  </si>
  <si>
    <t>1.1.10.19</t>
  </si>
  <si>
    <t>1.1.10.20</t>
  </si>
  <si>
    <t>1.1.10.21</t>
  </si>
  <si>
    <t>RAZEM 1.1.10  piętro 11</t>
  </si>
  <si>
    <t>1.1.11</t>
  </si>
  <si>
    <t>K.11</t>
  </si>
  <si>
    <t>1.1.11.1</t>
  </si>
  <si>
    <t>1.1.11.2</t>
  </si>
  <si>
    <t>1.1.11.3</t>
  </si>
  <si>
    <t>1.1.11.4</t>
  </si>
  <si>
    <t>1.1.11.5</t>
  </si>
  <si>
    <t>1.1.11.6</t>
  </si>
  <si>
    <t>1.1.11.7</t>
  </si>
  <si>
    <t>1.1.11.8</t>
  </si>
  <si>
    <t>Uzupełnienia i naprawy tynków uzupełnienia tynków wewn. kąt III w miejscach po zamur. przebiciach na ścianach pow. 0.5 m2</t>
  </si>
  <si>
    <t>1.1.11.9</t>
  </si>
  <si>
    <t>1.1.11.10</t>
  </si>
  <si>
    <t>1.1.11.11</t>
  </si>
  <si>
    <t>1.1.11.12</t>
  </si>
  <si>
    <t>1.1.11.13</t>
  </si>
  <si>
    <t>1.1.11.14</t>
  </si>
  <si>
    <t>1.1.11.15</t>
  </si>
  <si>
    <t>1.1.11.16</t>
  </si>
  <si>
    <t>1.1.11.17</t>
  </si>
  <si>
    <t>1.1.11.18</t>
  </si>
  <si>
    <t>1.1.11.19</t>
  </si>
  <si>
    <t>RAZEM 1.1.11  piętro 10</t>
  </si>
  <si>
    <t>1.1.12</t>
  </si>
  <si>
    <t>K.12</t>
  </si>
  <si>
    <t>1.1.12.1</t>
  </si>
  <si>
    <t>1.1.12.2</t>
  </si>
  <si>
    <t>1.1.12.3</t>
  </si>
  <si>
    <t>1.1.12.4</t>
  </si>
  <si>
    <t>1.1.12.5</t>
  </si>
  <si>
    <t>1.1.12.6</t>
  </si>
  <si>
    <t>1.1.12.7</t>
  </si>
  <si>
    <t>1.1.12.8</t>
  </si>
  <si>
    <t>1.1.12.9</t>
  </si>
  <si>
    <t>1.1.12.10</t>
  </si>
  <si>
    <t>1.1.12.11</t>
  </si>
  <si>
    <t>1.1.12.12</t>
  </si>
  <si>
    <t>1.1.12.13</t>
  </si>
  <si>
    <t>1.1.12.14</t>
  </si>
  <si>
    <t>1.1.12.15</t>
  </si>
  <si>
    <t>1.1.12.16</t>
  </si>
  <si>
    <t>1.1.12.17</t>
  </si>
  <si>
    <t>1.1.12.18</t>
  </si>
  <si>
    <t>1.1.12.19</t>
  </si>
  <si>
    <t>1.1.12.20</t>
  </si>
  <si>
    <t>RAZEM 1.1.12  piętro 9</t>
  </si>
  <si>
    <t>1.1.13</t>
  </si>
  <si>
    <t>K.13</t>
  </si>
  <si>
    <t>1.1.13.1</t>
  </si>
  <si>
    <t>1.1.13.2</t>
  </si>
  <si>
    <t>1.1.13.3</t>
  </si>
  <si>
    <t>1.1.13.4</t>
  </si>
  <si>
    <t>1.1.13.5</t>
  </si>
  <si>
    <t>1.1.13.6</t>
  </si>
  <si>
    <t>1.1.13.7</t>
  </si>
  <si>
    <t>1.1.13.8</t>
  </si>
  <si>
    <t>1.1.13.9</t>
  </si>
  <si>
    <t>1.1.13.10</t>
  </si>
  <si>
    <t>1.1.13.11</t>
  </si>
  <si>
    <t>1.1.13.12</t>
  </si>
  <si>
    <t>1.1.13.13</t>
  </si>
  <si>
    <t>1.1.13.14</t>
  </si>
  <si>
    <t>1.1.13.15</t>
  </si>
  <si>
    <t>1.1.13.16</t>
  </si>
  <si>
    <t>1.1.13.17</t>
  </si>
  <si>
    <t>1.1.13.18</t>
  </si>
  <si>
    <t>1.1.13.19</t>
  </si>
  <si>
    <t>1.1.13.20</t>
  </si>
  <si>
    <t>RAZEM 1.1.13  piętro 8</t>
  </si>
  <si>
    <t>1.1.14</t>
  </si>
  <si>
    <t>K.14</t>
  </si>
  <si>
    <t>1.1.14.1</t>
  </si>
  <si>
    <t>1.1.14.2</t>
  </si>
  <si>
    <t>1.1.14.3</t>
  </si>
  <si>
    <t>1.1.14.4</t>
  </si>
  <si>
    <t>1.1.14.5</t>
  </si>
  <si>
    <t>1.1.14.6</t>
  </si>
  <si>
    <t>1.1.14.7</t>
  </si>
  <si>
    <t>1.1.14.8</t>
  </si>
  <si>
    <t>1.1.14.9</t>
  </si>
  <si>
    <t>1.1.14.10</t>
  </si>
  <si>
    <t>1.1.14.11</t>
  </si>
  <si>
    <t>1.1.14.12</t>
  </si>
  <si>
    <t>1.1.14.13</t>
  </si>
  <si>
    <t>1.1.14.14</t>
  </si>
  <si>
    <t>1.1.14.15</t>
  </si>
  <si>
    <t>1.1.14.16</t>
  </si>
  <si>
    <t>1.1.14.17</t>
  </si>
  <si>
    <t>1.1.14.18</t>
  </si>
  <si>
    <t>1.1.14.19</t>
  </si>
  <si>
    <t>1.1.14.20</t>
  </si>
  <si>
    <t>RAZEM 1.1.14  piętro 7</t>
  </si>
  <si>
    <t>1.1.15</t>
  </si>
  <si>
    <t>K.15</t>
  </si>
  <si>
    <t>1.1.15.1</t>
  </si>
  <si>
    <t>1.1.15.2</t>
  </si>
  <si>
    <t>1.1.15.3</t>
  </si>
  <si>
    <t>1.1.15.4</t>
  </si>
  <si>
    <t>1.1.15.5</t>
  </si>
  <si>
    <t>1.1.15.6</t>
  </si>
  <si>
    <t>1.1.15.7</t>
  </si>
  <si>
    <t>1.1.15.8</t>
  </si>
  <si>
    <t>1.1.15.9</t>
  </si>
  <si>
    <t>1.1.15.10</t>
  </si>
  <si>
    <t>1.1.15.11</t>
  </si>
  <si>
    <t>1.1.15.12</t>
  </si>
  <si>
    <t>1.1.15.13</t>
  </si>
  <si>
    <t>1.1.15.14</t>
  </si>
  <si>
    <t>1.1.15.15</t>
  </si>
  <si>
    <t>1.1.15.16</t>
  </si>
  <si>
    <t>1.1.15.17</t>
  </si>
  <si>
    <t>1.1.15.18</t>
  </si>
  <si>
    <t>1.1.15.19</t>
  </si>
  <si>
    <t>1.1.15.20</t>
  </si>
  <si>
    <t>RAZEM 1.1.15  piętro 6</t>
  </si>
  <si>
    <t>1.1.16</t>
  </si>
  <si>
    <t>K.16</t>
  </si>
  <si>
    <t>1.1.16.1</t>
  </si>
  <si>
    <t>1.1.16.2</t>
  </si>
  <si>
    <t>1.1.16.3</t>
  </si>
  <si>
    <t>1.1.16.4</t>
  </si>
  <si>
    <t>1.1.16.5</t>
  </si>
  <si>
    <t>1.1.16.6</t>
  </si>
  <si>
    <t>1.1.16.7</t>
  </si>
  <si>
    <t>1.1.16.8</t>
  </si>
  <si>
    <t>1.1.16.9</t>
  </si>
  <si>
    <t>1.1.16.10</t>
  </si>
  <si>
    <t>1.1.16.11</t>
  </si>
  <si>
    <t>1.1.16.12</t>
  </si>
  <si>
    <t>1.1.16.13</t>
  </si>
  <si>
    <t>1.1.16.14</t>
  </si>
  <si>
    <t>1.1.16.15</t>
  </si>
  <si>
    <t>1.1.16.16</t>
  </si>
  <si>
    <t>1.1.16.17</t>
  </si>
  <si>
    <t>1.1.16.18</t>
  </si>
  <si>
    <t>1.1.16.19</t>
  </si>
  <si>
    <t>1.1.16.20</t>
  </si>
  <si>
    <t>1.1.16.21</t>
  </si>
  <si>
    <t>RAZEM 1.1.16  piętro 5</t>
  </si>
  <si>
    <t>1.1.17</t>
  </si>
  <si>
    <t>Prace budowlane na kondygnacji piwnicy  obejmują wyburzenie ścianek działowych, obudów kanałów murowanych i żelbetowych czerpni, wykonaniu przepustów w ścianach nośnych, budowę nowych ścian, montaż obudów EIS120, budowę ścian REI240 , Prace obejmują również demontaż kanałów wentylacji bytowej oraz central wentylacyjnych wraz z płytami fundamentowymi. Zakres prac obejmuje uszczenienia przeciwpożarowe przepustów. Zakres prac w niniejszym dziale nie obejmuje montażu klap pożarowych, montażu stolarki oraz elementów wentylacji bytowo-pożarowej oraz odzysku glikolowego.</t>
  </si>
  <si>
    <t>K.17</t>
  </si>
  <si>
    <t>Rozebranie ścianki grub.do 15 cm z bloczków lub płyt z betonu komórkowego na zaprawie cementowo-wapiennej oraz z betonu zbrojonego (likwidacja ścianek działowych i obudów szachtu nawiewu)</t>
  </si>
  <si>
    <t>1.1.17.1</t>
  </si>
  <si>
    <t># KNR 401/348/6 analogia</t>
  </si>
  <si>
    <t>Norma: KNR 4-01 0348-06, ORGBUD wyd.I 1988 biuletyny do 9 1996_x000D__x000A_ZUZIA: Roboty remontowe budowlane</t>
  </si>
  <si>
    <t>(Zeszyt 2/98) Demontaż przewodów wentylacyjnych z blachy stalowej o przekroju prostokątnym lub okrągłym, obwód do 4400·mm (demontaż kanałów wentylacji bytowej systemów nr N10, N11, N12, N13, N14)</t>
  </si>
  <si>
    <t>1.1.17.2</t>
  </si>
  <si>
    <t>Demontaz central wenlacyjnych wraz z płytami amortyzującymi  N10, N11, N12, N13, N14</t>
  </si>
  <si>
    <t>1.1.17.3</t>
  </si>
  <si>
    <t>prace związane dodatkowe związane z demontazem kanałów wentylacyjnych (transport dodatkowy, cięcia dodatkowe, składowanie tymczasowe)</t>
  </si>
  <si>
    <t>1.1.17.4</t>
  </si>
  <si>
    <t>Ściany działowe o wys. do 4,5 m z bloków silikatowych</t>
  </si>
  <si>
    <t>1.1.17.5</t>
  </si>
  <si>
    <t># KNR 901/105/2 analogia</t>
  </si>
  <si>
    <t>Norma: KNR 9-01 0105-02, ORGBUD-SERWIS, wyd.I 2000_x000D__x000A_ZUZIA: Ściany murowane systemu SILKA M (uzupełnienie KNR 2-02, tom I, rozdział 01), (Poznań 2000, Wyd.II)</t>
  </si>
  <si>
    <t>Tynki jednowarstw.wewn.z gipsu gr.10 mm wyk.mechan.na ścianach A</t>
  </si>
  <si>
    <t>1.1.17.6</t>
  </si>
  <si>
    <t>KNR 202/2008/1</t>
  </si>
  <si>
    <t>Norma: KNR 2-02 2008-01, ORGBUD wyd. spec. 1998_x000D__x000A_ZUZIA: Konstrukcje budowlane</t>
  </si>
  <si>
    <t>Dwukrotne malowanie tynków wewnętrznych ścian i sufitów farbą akrylową z przygotowaniem powierzchni (farba biała) A</t>
  </si>
  <si>
    <t>1.1.17.7</t>
  </si>
  <si>
    <t>1.1.17.8</t>
  </si>
  <si>
    <t>RAZEM 1.1.17  kondygnacja -1 piwnica</t>
  </si>
  <si>
    <t>RAZEM 1.1  Prace budowlane związane z przebudowami pod montaż elementów intalacji bytowo-oddymiającej oraz prace powiązane</t>
  </si>
  <si>
    <t>1.2</t>
  </si>
  <si>
    <t>1.2.1</t>
  </si>
  <si>
    <t>Montaż kratki wentylacyjnej gotowej w drzwiach istniejących KOMPLET ( demontaz skrzydła, wycięcie i wzmocnienie otworu, montaż kratki dwustronnie, prace wykończeniowe, montaż skrzydła)</t>
  </si>
  <si>
    <t>1.2.1.1</t>
  </si>
  <si>
    <t># AT 14/110/3 analogia</t>
  </si>
  <si>
    <t>RAZEM 1.2.1  Montaż kratek wentylacyjnych prefabrykowanyh w drzwiach istniejącyh</t>
  </si>
  <si>
    <t>1.2.2</t>
  </si>
  <si>
    <t>Montaż i dostawa okien p.poż zewnętrznych fabrycznie wykończonych  typ : OP2 -/wg zestawienia stolarki, w tym kompletne akcesoria /</t>
  </si>
  <si>
    <t>1.2.2.1</t>
  </si>
  <si>
    <t># KNR 2-02 1017-02 + KNR-  2-02 1025-03 analogia</t>
  </si>
  <si>
    <t>KNR 2-02 1017-02 + KNR-  2-02 1025-03_x000D__x000A_ORGBUD wyd. spec. 1998</t>
  </si>
  <si>
    <t>RAZEM 1.2.2  OP1</t>
  </si>
  <si>
    <t>RAZEM 1.2  Stolarka drzwiowa i okienna</t>
  </si>
  <si>
    <t>RAZEM 1  PRACE OGÓLNOBUDOWLANE</t>
  </si>
  <si>
    <t>2.1</t>
  </si>
  <si>
    <t>Prace pomocnicze montażu odzysku glikolowego zostały ujęte w przedmiarze ogólnobudolwanym</t>
  </si>
  <si>
    <t>K.18</t>
  </si>
  <si>
    <t>Zawór kulowy, odcinający, kołnierzowy DN 100, PN 16 z uszczelnieniem przystosowanym do 35% roztworu glikolu etylowego.</t>
  </si>
  <si>
    <t>2.1.1</t>
  </si>
  <si>
    <t># KNR 35/217/7 (1) analogia</t>
  </si>
  <si>
    <t>Filtr siatkowy DN 100, gwintowany, wielkość oczek 600/cm2, PN 16, z uszczelnieniem przystosowanym do 35% roztworu glikolu etylowego.</t>
  </si>
  <si>
    <t>2.1.2</t>
  </si>
  <si>
    <t># KNKRB 1/423/1 analogia</t>
  </si>
  <si>
    <t>Zawór regulacyjny, trójdrożny, mieszający, gwintowany  20mm, kvs=100 m3/h, PN 16, skok 20 mm, dpmax=100 kPa + siłownik dostosowany do współpracy z regulatorem centrali wentylacyjnej o charakterystyce stałoprocentowej z płynna regulacją, z uszczelnieniem przystosowanym do 35% roztworu glikolu etylowego. Zawór dostarczany wraz z siłownikiem przez producenta centrali wentylacyjnej (przed zamówieniem zakres dostawy uzgodnić z dostawcą central wentylacyjnych). +Siłownik sterowanie (0-10V) 24V/AC.</t>
  </si>
  <si>
    <t>2.1.3</t>
  </si>
  <si>
    <t># ZRE 10/158/1 analogia</t>
  </si>
  <si>
    <t>łącznik amortyzacyjny kołnierzowy  / DN100 / PN16 / EPDM</t>
  </si>
  <si>
    <t>2.1.4</t>
  </si>
  <si>
    <t>manometr model 0-16 bar, średnica 100mm, M20x1,5/ do +80°C, kl. 1</t>
  </si>
  <si>
    <t>2.1.5</t>
  </si>
  <si>
    <t>manometr model 0-6 bar, średnica 100mm, M20x1,5/ do +80°C, kl. 1</t>
  </si>
  <si>
    <t>2.1.6</t>
  </si>
  <si>
    <t>termometr -30 do +50C, średnica 100 mm, do 16 bar</t>
  </si>
  <si>
    <t>2.1.7</t>
  </si>
  <si>
    <t>odpowietrznik precyzyjny z zaworem stopowym 3/8"</t>
  </si>
  <si>
    <t>2.1.8</t>
  </si>
  <si>
    <t># KNR 31/208/5 analogia</t>
  </si>
  <si>
    <t>Zawór kulowy, spustowy ze złączką do węża, DN 20, PN 16, z uszczelnieniem przystosowanym do 35% roztworu glikolu etylowego.</t>
  </si>
  <si>
    <t>2.1.9</t>
  </si>
  <si>
    <t>Zawór regulacyjno-pomiarowy , DN 80, PN16, kołnierzowy, z płynną nastawą wstępną, z króćcem do pomiaru przepływu i kurkiem do napełniania i opróżniania instalacji.</t>
  </si>
  <si>
    <t>2.1.10</t>
  </si>
  <si>
    <t>Pompa obiegowa, o wydajności V=24,3 m3/h, Δp=70kPa, podłączenie kołnierzowe PN16.  Przystosowana do 35% roztworu glikolu etylowego i pracy z czynnikem o temp. -10C.</t>
  </si>
  <si>
    <t>2.1.11</t>
  </si>
  <si>
    <t>Zawór zwrotny, kołnierzowy DN 50, kvs=99m3/h, PN16, Minimalna temperatura pracy -10C. Zawór zwrotny w wykonaniu przystosowanym do 35% roztworu glikolu etylowego.</t>
  </si>
  <si>
    <t>2.1.12</t>
  </si>
  <si>
    <t>Naczynie wzbiorcze, zamknięte + konsola mocująca + szybkozłączka + zawór odcinający zabezpieczony przed przypadkowym zamknięciem + zawór opróżniający; maksymalne ciśnienie robocze 10 bar. Rura wzbiorcza DN25.</t>
  </si>
  <si>
    <t>2.1.13</t>
  </si>
  <si>
    <t>Zawór bezpieczeństwa pełnoskokowy kołnierzowy;  DN 20 x 32; PN 16/10; ciśnienie początku otwarcia=12,0 bar (g);  (12 bar), przystosowany do 35% roztworu glikolu etylowego</t>
  </si>
  <si>
    <t>2.1.14</t>
  </si>
  <si>
    <t>zawór bezpieczeństwa -  1/2'' / (2,5 bar), przystosowany do 35% roztworu glikolu etylowego</t>
  </si>
  <si>
    <t>2.1.15</t>
  </si>
  <si>
    <t>Odcinający zawór kulowy kołnierzowy, DN 65, PN 16,  z uszczelnieniem przystosowanym do 35% roztworu glikolu etylowego.</t>
  </si>
  <si>
    <t>2.1.16</t>
  </si>
  <si>
    <t xml:space="preserve">Filtr siatkowy DN 65, gwintowany, wielkość oczek 600/cm2, PN 16, z uszczelnieniem przystosowanym do 35% roztworu glikolu etylowego. _x000D__x000A_</t>
  </si>
  <si>
    <t>2.1.17</t>
  </si>
  <si>
    <t>Zawór regulacyjno-pomiarowy DN 50, PN16, kołnierzowy, z płynną nastawą wstępną, z króćcem do pomiaru przepływu i kurkiem do napełniania i opróżniania instalacji.</t>
  </si>
  <si>
    <t>2.1.18</t>
  </si>
  <si>
    <t>łącznik amortyzacyjny kołnierzowy / DN65 / PN16 / EPDM</t>
  </si>
  <si>
    <t>2.1.19</t>
  </si>
  <si>
    <t>Separator powietrza DN125</t>
  </si>
  <si>
    <t>2.1.20</t>
  </si>
  <si>
    <t>Rurociąg z rur stalowych gładkich bez szwu  wg.  PN-74/H-74219 łączony przez spawanie wraz z uchwytami i podporami. Izolacja otulinami z kauczuku syntetycznego otulina gr 35mm wraz z izolacją uchwytów. Średnica DN65 mm.</t>
  </si>
  <si>
    <t>2.1.21</t>
  </si>
  <si>
    <t>Rurociąg z rur stalowych gładkich bez szwu  wg.  PN-74/H-74219 łączony przez spawanie wraz z uchwytami i podporami. Izolacja otulinami z kauczuku syntetycznego otulina gr 50mm z izolacją uchwytów. Średnica DN100 mm.</t>
  </si>
  <si>
    <t>2.1.22</t>
  </si>
  <si>
    <t>Rurociąg z rur polipropylenowych wzmacnianych włóknem bazaltowym łączonych przez zgrzewanie wraz z uchwytami i podporami. Izolacja otulinami z kauczuku syntetycznego otulina gr 50mm w płaszczu z blachy aluminiowej wraz z izolacją uchwytów. Średnica fi125x14 mm.</t>
  </si>
  <si>
    <t>2.1.23</t>
  </si>
  <si>
    <t>Niezamarzający płyn o zawartości glikolu etylenowego 35% wraz z inhibitorami korozji</t>
  </si>
  <si>
    <t>2.1.24</t>
  </si>
  <si>
    <t>Uchwyt montażowy przewodów glikolowych punkt pośredni przesuwny PP zestaw</t>
  </si>
  <si>
    <t>2.1.25</t>
  </si>
  <si>
    <t>Uchwyt montażowy przewodów glikolowych punkt stały PS zestaw</t>
  </si>
  <si>
    <t>2.1.26</t>
  </si>
  <si>
    <t>Wanny ociekowe pod glikolowe wymienniki ciepła</t>
  </si>
  <si>
    <t>2.1.27</t>
  </si>
  <si>
    <t>RAZEM 2.1  Instlacja odzysku glikolowego</t>
  </si>
  <si>
    <t>2.2</t>
  </si>
  <si>
    <t>2.2.1</t>
  </si>
  <si>
    <t>Prace budowlane związane z prowadzeniem tras kanałów wentylacyjnych ujęto w dziale ogólnobudowlanym</t>
  </si>
  <si>
    <t>K.19</t>
  </si>
  <si>
    <t>centrala nawiewno wywiewna_x000A_wewnętrzna N10 Vn=40000m3/h  wewnętrzna, strona obsługowa prawa_x000A_z automatyką</t>
  </si>
  <si>
    <t>2.2.1.1</t>
  </si>
  <si>
    <t># KNP 5/969/6 analogia</t>
  </si>
  <si>
    <t>N10/01 tłumik szumu  tłumienie 250Hz=27dB(A), 40Pa, 422kg</t>
  </si>
  <si>
    <t>2.2.1.2</t>
  </si>
  <si>
    <t># KNP 5/941/1 analogia</t>
  </si>
  <si>
    <t>N10/02 tłumik szumu  tłumienie 250Hz=37dB(A), 43Pa, 590kg</t>
  </si>
  <si>
    <t>2.2.1.3</t>
  </si>
  <si>
    <t>klapa pożarowa odcinająca   1200*750 NO, EIS 120, z siłownikiem ( FD N10/01)</t>
  </si>
  <si>
    <t>2.2.1.4</t>
  </si>
  <si>
    <t># DC 15/308/3 analogia</t>
  </si>
  <si>
    <t>klapa pożarowa odcinająca  600*400 NO, EIS 120, z siłownikiem</t>
  </si>
  <si>
    <t>2.2.1.5</t>
  </si>
  <si>
    <t>klapa pożarowa odcinająca  600*300 NO, EIS 120, z siłownikiem</t>
  </si>
  <si>
    <t>2.2.1.6</t>
  </si>
  <si>
    <t>regulator stałego wydatku 600*250</t>
  </si>
  <si>
    <t>2.2.1.7</t>
  </si>
  <si>
    <t># DC 15/303/7 analogia</t>
  </si>
  <si>
    <t>regulator stałego wydatku 600*200</t>
  </si>
  <si>
    <t>2.2.1.8</t>
  </si>
  <si>
    <t>Przepustnica regulacyjna  450*300  ( RD)</t>
  </si>
  <si>
    <t>2.2.1.9</t>
  </si>
  <si>
    <t># DC 15/302/3 analogia</t>
  </si>
  <si>
    <t>Przepustnica regulacyjna 400*250  ( RD)</t>
  </si>
  <si>
    <t>2.2.1.10</t>
  </si>
  <si>
    <t>Przepustnica regulacyjna 250*225 RD)</t>
  </si>
  <si>
    <t>2.2.1.11</t>
  </si>
  <si>
    <t>Przepustnica regulacyjna 150*125 (RD) UWAGA ILOŚC ZWERYFIKOWAĆ  W CZASIE REALIZACJI</t>
  </si>
  <si>
    <t>2.2.1.12</t>
  </si>
  <si>
    <t>Przepustnica regulacyjna 125*100 (RD)</t>
  </si>
  <si>
    <t>2.2.1.13</t>
  </si>
  <si>
    <t>Kratka nawiewna  525*225</t>
  </si>
  <si>
    <t>2.2.1.14</t>
  </si>
  <si>
    <t>Kratka nawiewna 160*75</t>
  </si>
  <si>
    <t>2.2.1.15</t>
  </si>
  <si>
    <t>Kratka nawiewna 250*75</t>
  </si>
  <si>
    <t>2.2.1.16</t>
  </si>
  <si>
    <t>Kratka nawiewna 225*75</t>
  </si>
  <si>
    <t>2.2.1.17</t>
  </si>
  <si>
    <t>Kratka nawiewna 425*125</t>
  </si>
  <si>
    <t>2.2.1.18</t>
  </si>
  <si>
    <t>Kratka nawiewna 225*125</t>
  </si>
  <si>
    <t>2.2.1.19</t>
  </si>
  <si>
    <t>Kratka nawiewna 325*125</t>
  </si>
  <si>
    <t>2.2.1.20</t>
  </si>
  <si>
    <t>Kratka nawiewna 325*225</t>
  </si>
  <si>
    <t>2.2.1.21</t>
  </si>
  <si>
    <t>Kratka nawiewna 525*125</t>
  </si>
  <si>
    <t>2.2.1.22</t>
  </si>
  <si>
    <t>Kratka nawiewna 425*225</t>
  </si>
  <si>
    <t>2.2.1.23</t>
  </si>
  <si>
    <t>kanały wentylacyjne samonośne z płyt z wełny szklanej (kanały nawiewne +5 do +18 wentylacja bytowa) montowane na budowie</t>
  </si>
  <si>
    <t>2.2.1.24</t>
  </si>
  <si>
    <t># KNRW 217/102/4 (1) analogia</t>
  </si>
  <si>
    <t>Przewody wentylacyjne z blachy stalowej, prostokątne, typ A/II - udział kształtek do 65%, obwód przewodu do 3000·mm ( kanały nawiewne piwnica)</t>
  </si>
  <si>
    <t>2.2.1.25</t>
  </si>
  <si>
    <t>KNRW 217/106/6</t>
  </si>
  <si>
    <t>2.2.1.26</t>
  </si>
  <si>
    <t>Izolacja kanałów wentylacyjnych i klimatyzacyjnych o przekroju prostokątnym matą lamelową gr. 50 mm, mocowaną na szpilki zgrzewane, obwód kanału 3000 mm</t>
  </si>
  <si>
    <t>2.2.1.27</t>
  </si>
  <si>
    <t># KNR 916/210/5 analogia</t>
  </si>
  <si>
    <t>Izolacja kanałów wentylacyjnych i klimatyzacyjnych o przekroju prostokątnym matą lamelową gr. 100 mm, mocowaną na szpilki zgrzewane, obwód kanału 3000 mm</t>
  </si>
  <si>
    <t>2.2.1.28</t>
  </si>
  <si>
    <t>RAZEM 2.2.1  SYSTEM N10 (napowietrzenie przedsionków części wysokiej, nawiew bytowy)</t>
  </si>
  <si>
    <t>2.2.2</t>
  </si>
  <si>
    <t>K.20</t>
  </si>
  <si>
    <t>W10.1, W10.2, W10.3 centrala nawiewno wywiewna_x000A_wewnętrzna   Vn=11820m3/h wewnętrzna, strona obsługowa lewa _x000A_z automatyką</t>
  </si>
  <si>
    <t>2.2.2.1</t>
  </si>
  <si>
    <t>tłumik szumu  1945*933*1500</t>
  </si>
  <si>
    <t>2.2.2.2</t>
  </si>
  <si>
    <t>regulator stałego wydatku  500*300</t>
  </si>
  <si>
    <t>2.2.2.3</t>
  </si>
  <si>
    <t>regulator stałego wydatku 500*200</t>
  </si>
  <si>
    <t>2.2.2.4</t>
  </si>
  <si>
    <t>tłumik szumu 1945*933*500</t>
  </si>
  <si>
    <t>2.2.2.5</t>
  </si>
  <si>
    <t>klapa pożarowa odcinająca  600*300  NO, EIS 120, z siłownikiem</t>
  </si>
  <si>
    <t>2.2.2.6</t>
  </si>
  <si>
    <t>klapa pożarowa odcinająca 500*300  NO, EIS 120, z siłownikiem</t>
  </si>
  <si>
    <t>2.2.2.7</t>
  </si>
  <si>
    <t>klapa pożarowa odcinająca 1000*1000  NO, EIS 120, z siłownikiem</t>
  </si>
  <si>
    <t>2.2.2.8</t>
  </si>
  <si>
    <t>Kratka nawiewna  900*600</t>
  </si>
  <si>
    <t>2.2.2.9</t>
  </si>
  <si>
    <t>Kratka nawiewna  900*500</t>
  </si>
  <si>
    <t>2.2.2.10</t>
  </si>
  <si>
    <t>wyrzutnia peryskopowa 1600*1200/2000*1200, ścięcie 45', wlot osłoniety siatką z drutu ocynkowanego 15*15mm</t>
  </si>
  <si>
    <t>2.2.2.11</t>
  </si>
  <si>
    <t># DC 15/309/10 analogia</t>
  </si>
  <si>
    <t>Przewody wentylacyjne prostokątne, stalowe, ocynkowane, udział kształtek do 55%, klasa szczelności A, obwód do 4400 mm</t>
  </si>
  <si>
    <t>2.2.2.12</t>
  </si>
  <si>
    <t># DC 15/102/6 analogia</t>
  </si>
  <si>
    <t>Izolacja kanałów wentylacyjnych i klimatyzacyjnych o przekroju prostokątnym matą lamelową gr. 40  mm</t>
  </si>
  <si>
    <t>2.2.2.13</t>
  </si>
  <si>
    <t>Izolacja kanałów wentylacyjnych i klimatyzacyjnych o przekroju prostokątnym matą lamelową gr. 80  mm</t>
  </si>
  <si>
    <t>2.2.2.14</t>
  </si>
  <si>
    <t>RAZEM 2.2.2  SYSTEM W10 (wyciąg bytowy korytarze część wysoka)</t>
  </si>
  <si>
    <t>2.2.3</t>
  </si>
  <si>
    <t>ELEMENTY SYSTEMU N9, w obrębie wentylatorni na poziomie piwnicy do demontażu oraz ponownego montażu w nowej lokalizacji._x000D__x000A_Wymiana kanałów na odcinku od kanału czerpnego do szachtu. Kanał w szachcie bez zmian, dokładny zakres prac ustalić w takcie wizji lokalnej.</t>
  </si>
  <si>
    <t>K.21</t>
  </si>
  <si>
    <t>demontaż i montaż przewodów wentylacyjnych N9 w pomieszczeniu piwnicy</t>
  </si>
  <si>
    <t>2.2.3.1</t>
  </si>
  <si>
    <t>2.2.3.2</t>
  </si>
  <si>
    <t>RAZEM 2.2.3  SYSTEM N9 (napowietrzenie wentylacja bytowa księgozbioru pietra 2, 3, 4- przebudowa )</t>
  </si>
  <si>
    <t>2.2.4</t>
  </si>
  <si>
    <t>ELEMENTY SYSTEMU W9, w obrębie wentylatorni do demontażu oraz ponownego montażu w nowej lokalizacji._x000D__x000A_Wymienione także kanały na odcinku od kanału czerpnego do szachtu. Kanał w szachcie bez zmian</t>
  </si>
  <si>
    <t>K.22</t>
  </si>
  <si>
    <t>demontaż i montaż przewodów wentylacyjnych N9 w pomieszczeniu wenylatorowni</t>
  </si>
  <si>
    <t>2.2.4.1</t>
  </si>
  <si>
    <t>2.2.4.2</t>
  </si>
  <si>
    <t>RAZEM 2.2.4  SYSTEM W9 (wyciąg wentylacja bytowa  księgozbioru piętra 2, 3, 4 - przebudowa)</t>
  </si>
  <si>
    <t>2.2.5</t>
  </si>
  <si>
    <t>Kanał samonośny z płyt silikatowo-cementowych o grubości 50 mm o odporności ogniowej EIS 120 wraz z niezbędnymi elementami montażowymi systemu A</t>
  </si>
  <si>
    <t>2.2.5.1</t>
  </si>
  <si>
    <t># KNR 14/2011/7 analogia</t>
  </si>
  <si>
    <t>Norma: KNR 0-14 2011-07, IGM wyd.I 1996_x000D__x000A_ZUZIA: Roboty z gipsu i prefabrykatów gipsowych (suplement do KNR 2-02)</t>
  </si>
  <si>
    <t xml:space="preserve">RAZEM 2.2.5  SYSTEM NAPOWIETRZANIA NP4 (wentylacja bytowo-pożarowa: przedsionek klatki A + bytowa dla kondygnacji od 5 do 18) </t>
  </si>
  <si>
    <t>2.2.6</t>
  </si>
  <si>
    <t>Kanały pożarowe stalowe zgodnie z normą PN-EN 12101-7 „Systemy kontroli rozprzestrzeniania dymu i ciepła. Część 7. Odcinki wentylacji pożarowej.”</t>
  </si>
  <si>
    <t>2.2.6.1</t>
  </si>
  <si>
    <t>Kanał samonośny z płyt silikatowo-cementowych o grubości 50 mm o odporności ogniowej EIS 120 wraz z niezbędnymi elementami montażowymi systemu waga 28kg/m2 A</t>
  </si>
  <si>
    <t>2.2.6.2</t>
  </si>
  <si>
    <t>RAZEM 2.2.6  SYSTEM O1 (wyciąg wentylacji pożarowej części wysokiej, wentylator oddymiający na dachu części wysokiej)</t>
  </si>
  <si>
    <t>RAZEM 2.2  Dostaw i montaż systemów wentylacji bytowo-oddymiającej</t>
  </si>
  <si>
    <t>2.3</t>
  </si>
  <si>
    <t>2.3.1</t>
  </si>
  <si>
    <t>Montaż korytek przykręcenie do gotowych otworów, szerokość 200·mm</t>
  </si>
  <si>
    <t>2.3.1.1</t>
  </si>
  <si>
    <t>KNNR 5/1105/8</t>
  </si>
  <si>
    <t>Konstrukcje wsporcze przykręcane o masie do 1 kg - 2 mocowania_x000D__x000A_konstrukcja wsporcza do koryt 200</t>
  </si>
  <si>
    <t>2.3.1.2</t>
  </si>
  <si>
    <t>KNNR 5/1101/2</t>
  </si>
  <si>
    <t>Norma: KNNR 5 1101-02, Kancelaria Prezesa Rady Ministrów 2001_x000D__x000A_BIMES: Instalacje elektryczne i sieci zewnętrzne (Załącznik nr 1 MRRiB 26.09.2000)</t>
  </si>
  <si>
    <t>Drabinki kablowe, przykręcenie do gotowych otworów, szerokość 200·mm</t>
  </si>
  <si>
    <t>2.3.1.3</t>
  </si>
  <si>
    <t>KNNR 5/1105/1</t>
  </si>
  <si>
    <t>Konstrukcje wsporcze przykręcane o masie do 1 kg - 2 mocowania_x000D__x000A_konstrukcja wsporcza do drabin 200</t>
  </si>
  <si>
    <t>2.3.1.4</t>
  </si>
  <si>
    <t>Przewody kabelkowe układane n.t., na betonie, przekrój do 30·mm2 / rozdzlenia &gt; N10 /</t>
  </si>
  <si>
    <t>2.3.1.5</t>
  </si>
  <si>
    <t>KNNR 5/206/3</t>
  </si>
  <si>
    <t>Przewody kabelkowe układane w korytkach  przekrój do 30·mm2 / rozdzlenia &gt; N10 /</t>
  </si>
  <si>
    <t>2.3.1.6</t>
  </si>
  <si>
    <t>Przewody kabelkowe układane n.t., na betonie, przekrój do 12,5·mm2 / rozdzielnia &gt; W10.1, W10.2, W10.3/</t>
  </si>
  <si>
    <t>2.3.1.7</t>
  </si>
  <si>
    <t>KNNR 5/206/2</t>
  </si>
  <si>
    <t>Przewody kabelkowe układane w korytkach  przekrój do 12,5·mm2 / rozdzielnia &gt; W10.1, W10.2, W10.3/</t>
  </si>
  <si>
    <t>2.3.1.8</t>
  </si>
  <si>
    <t>Montaż końcówek kablowych przez zaciskanie - przekrój żył do 70 mm2</t>
  </si>
  <si>
    <t>2.3.1.9</t>
  </si>
  <si>
    <t>KNNR 5/1204/4</t>
  </si>
  <si>
    <t>Norma: KNNR 5 1204-04, Kancelaria Prezesa Rady Ministrów 2001_x000D__x000A_ZUZIA: Instalacje elektryczne i sieci zewnętrzne (Załącznik nr 1 MRRiB 26.09.2000)</t>
  </si>
  <si>
    <t>Podłączenie przewodów pojedynczych o przekroju żyły do 70 mm2 pod zaciski lub bolce</t>
  </si>
  <si>
    <t>2.3.1.10</t>
  </si>
  <si>
    <t>KNNR 5/1203/6</t>
  </si>
  <si>
    <t>szt.żył</t>
  </si>
  <si>
    <t>Norma: KNNR 5 1203-06, Kancelaria Prezesa Rady Ministrów 2001_x000D__x000A_ZUZIA: Instalacje elektryczne i sieci zewnętrzne (Załącznik nr 1 MRRiB 26.09.2000)</t>
  </si>
  <si>
    <t>Wiercenie otworów w konstrukcjach betonowych i żelbetowych (Fi do 5 cm), głębokości do 25 cm</t>
  </si>
  <si>
    <t>2.3.1.11</t>
  </si>
  <si>
    <t>KNR 1312/102/1</t>
  </si>
  <si>
    <t>Wiercenie otworów w konstrukcjach betonowych i żelbetowych (Fi do 5 cm), dodatek za każde następne 5 cm głębokości</t>
  </si>
  <si>
    <t>2.3.1.12</t>
  </si>
  <si>
    <t>KNR 1312/102/2</t>
  </si>
  <si>
    <t>RAZEM 2.3.1  Zasilanie W10.1, W10.2, W10.3, N10</t>
  </si>
  <si>
    <t>2.3.2</t>
  </si>
  <si>
    <t>Dokumentacja powykonawcza etapu 2b A</t>
  </si>
  <si>
    <t>2.3.2.1</t>
  </si>
  <si>
    <t>RAZEM 2.3.2  oprogramowanie, uruchomienie, dokumentacja</t>
  </si>
  <si>
    <t>RAZEM 2.3  Elementy uzupełniające: zasilanie, sterowanie, oprogramowanie</t>
  </si>
  <si>
    <t>RAZEM 2  System wentylacji bytowo-oddymiającej oraz odzysk ciepła, elementy uzupełniające</t>
  </si>
</sst>
</file>

<file path=xl/styles.xml><?xml version="1.0" encoding="utf-8"?>
<styleSheet xmlns="http://schemas.openxmlformats.org/spreadsheetml/2006/main">
  <numFmts count="1">
    <numFmt numFmtId="50" formatCode="# ### ### ##0.00####"/>
  </numFmts>
  <fonts count="4">
    <font>
      <name val="Calibri"/>
      <family val="2"/>
      <color theme="1"/>
      <sz val="11"/>
      <scheme val="minor"/>
    </font>
    <font>
      <name val="Calibri"/>
      <family val="2"/>
      <b/>
      <color rgb="800000"/>
      <sz val="18"/>
      <scheme val="minor"/>
    </font>
    <font>
      <name val="Calibri"/>
      <family val="2"/>
      <color theme="1"/>
      <sz val="16"/>
      <scheme val="minor"/>
    </font>
    <font>
      <name val="Calibri"/>
      <family val="2"/>
      <color rgb="800000"/>
      <sz val="18"/>
      <scheme val="minor"/>
    </font>
  </fonts>
  <fills count="8">
    <fill>
      <patternFill>
        <fgColor auto="1"/>
        <bgColor auto="1"/>
      </patternFill>
    </fill>
    <fill>
      <patternFill patternType="gray125">
        <fgColor auto="1"/>
        <bgColor auto="1"/>
      </patternFill>
    </fill>
    <fill>
      <patternFill patternType="solid">
        <fgColor rgb="D0605D"/>
        <bgColor auto="1"/>
      </patternFill>
    </fill>
    <fill>
      <patternFill patternType="solid">
        <fgColor rgb="FFFFCC"/>
        <bgColor auto="1"/>
      </patternFill>
    </fill>
    <fill>
      <patternFill patternType="solid">
        <fgColor rgb="CCCCCC"/>
        <bgColor auto="1"/>
      </patternFill>
    </fill>
    <fill>
      <patternFill patternType="solid">
        <fgColor rgb="FFCC99"/>
        <bgColor auto="1"/>
      </patternFill>
    </fill>
    <fill>
      <patternFill patternType="solid">
        <fgColor rgb="FFFFFF"/>
        <bgColor auto="1"/>
      </patternFill>
    </fill>
    <fill>
      <patternFill patternType="solid">
        <fgColor rgb="9BBB59"/>
        <bgColor auto="1"/>
      </patternFill>
    </fill>
  </fills>
  <borders count="4">
    <border outline="0">
      <left>
        <color auto="1"/>
      </left>
      <right>
        <color auto="1"/>
      </right>
      <top>
        <color auto="1"/>
      </top>
      <bottom>
        <color auto="1"/>
      </bottom>
      <diagonal>
        <color auto="1"/>
      </diagonal>
      <vertical>
        <color auto="1"/>
      </vertical>
      <horizontal>
        <color auto="1"/>
      </horizontal>
    </border>
    <border outline="0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>
        <color auto="1"/>
      </diagonal>
      <vertical>
        <color auto="1"/>
      </vertical>
      <horizontal>
        <color auto="1"/>
      </horizontal>
    </border>
    <border outline="0"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>
        <color auto="1"/>
      </diagonal>
      <vertical>
        <color auto="1"/>
      </vertical>
      <horizontal>
        <color auto="1"/>
      </horizontal>
    </border>
    <border outline="0"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>
        <color auto="1"/>
      </diagonal>
      <vertical>
        <color auto="1"/>
      </vertical>
      <horizontal>
        <color auto="1"/>
      </horizontal>
    </border>
  </borders>
  <cellStyleXfs count="1">
    <xf numFmtId="0" fontId="0" fillId="0" borderId="0" xfId="0"/>
  </cellStyleXfs>
  <cellXfs count="27">
    <xf numFmtId="0" fontId="0" fillId="0" borderId="0" xfId="0"/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0" applyFont="1" applyAlignment="1">
      <alignment horizontal="center" vertical="center" wrapText="1"/>
    </xf>
    <xf numFmtId="49" fontId="1" fillId="0" borderId="1" xfId="0" applyFont="1" applyBorder="1" applyAlignment="1">
      <alignment vertical="top" wrapText="1"/>
    </xf>
    <xf numFmtId="49" fontId="2" fillId="0" borderId="1" xfId="0" applyFont="1" applyBorder="1" applyAlignment="1">
      <alignment vertical="top" wrapText="1"/>
    </xf>
    <xf numFmtId="49" fontId="0" fillId="2" borderId="2" xfId="0" applyFill="1" applyBorder="1" applyAlignment="1">
      <alignment vertical="top" wrapText="1"/>
    </xf>
    <xf numFmtId="49" fontId="0" fillId="3" borderId="2" xfId="0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4" borderId="1" xfId="0" applyFill="1" applyBorder="1"/>
    <xf numFmtId="0" fontId="0" fillId="5" borderId="1" xfId="0" applyFill="1" applyBorder="1"/>
    <xf numFmtId="49" fontId="0" fillId="4" borderId="1" xfId="0" applyFill="1">
      <alignment vertical="top" wrapText="1"/>
    </xf>
    <xf numFmtId="0" fontId="0" fillId="6" borderId="1" xfId="0" applyFill="1" applyBorder="1"/>
    <xf numFmtId="49" fontId="0" fillId="5" borderId="1" xfId="0" applyFill="1" applyBorder="1">
      <alignment vertical="top" wrapText="1"/>
    </xf>
    <xf numFmtId="50" fontId="0" fillId="3" borderId="1" xfId="0" applyFill="1" applyAlignment="1">
      <alignment wrapText="1"/>
    </xf>
    <xf numFmtId="49" fontId="0" fillId="6" borderId="1" xfId="0" applyFill="1" applyBorder="1">
      <alignment vertical="top" wrapText="1"/>
    </xf>
    <xf numFmtId="50" fontId="0" fillId="0" borderId="1" xfId="0" applyNumberFormat="1" applyBorder="1">
      <alignment wrapText="1"/>
    </xf>
    <xf numFmtId="50" fontId="0" fillId="4" borderId="1" xfId="0" applyNumberFormat="1" applyBorder="1" applyAlignment="1">
      <alignment wrapText="1"/>
    </xf>
    <xf numFmtId="50" fontId="0" fillId="6" borderId="2" xfId="0" applyFill="1" applyBorder="1" applyAlignment="1">
      <alignment wrapText="1"/>
    </xf>
    <xf numFmtId="0" fontId="0" fillId="3" borderId="1" xfId="0" applyFill="1" applyAlignment="1"/>
    <xf numFmtId="50" fontId="0" fillId="6" borderId="1" xfId="0" applyNumberFormat="1">
      <alignment wrapText="1"/>
    </xf>
    <xf numFmtId="49" fontId="0" fillId="0" borderId="2" xfId="0" applyNumberFormat="1" applyBorder="1" applyAlignment="1">
      <alignment vertical="top" wrapText="1"/>
    </xf>
    <xf numFmtId="0" fontId="0" fillId="0" borderId="1" xfId="0" applyBorder="1" applyAlignment="1"/>
    <xf numFmtId="49" fontId="0" fillId="0" borderId="2" xfId="0" applyAlignment="1">
      <alignment horizontal="right" vertical="top" wrapText="1"/>
    </xf>
    <xf numFmtId="50" fontId="0" fillId="7" borderId="1" xfId="0" applyFill="1" applyAlignment="1">
      <alignment wrapText="1"/>
    </xf>
    <xf>
      <protection locked="0"/>
    </xf>
    <xf numFmtId="50" fontId="0" fillId="5" borderId="1" xfId="0" applyNumberFormat="1">
      <alignment wrapText="1"/>
    </xf>
  </cellXfs>
  <cellStyles count="1">
    <cellStyle name="Normal" xfId="0"/>
  </cellStyles>
</styleSheet>
</file>

<file path=xl/_rels/workbook.xml.rels><?xml version="1.0" encoding="UTF-8" standalone="yes"?><Relationships xmlns="http://schemas.openxmlformats.org/package/2006/relationships" 
><Relationship Target="styles.xml" Type="http://schemas.openxmlformats.org/officeDocument/2006/relationships/styles" Id="rId1" /><Relationship Target="worksheets/sheet1.xml" Type="http://schemas.openxmlformats.org/officeDocument/2006/relationships/worksheet" Id="rId2" /><Relationship Target="worksheets/sheet2.xml" Type="http://schemas.openxmlformats.org/officeDocument/2006/relationships/worksheet" Id="rId3" /><Relationship Target="worksheets/sheet3.xml" Type="http://schemas.openxmlformats.org/officeDocument/2006/relationships/worksheet" Id="rId4" /><Relationship Target="worksheets/sheet4.xml" Type="http://schemas.openxmlformats.org/officeDocument/2006/relationships/worksheet" Id="rId5" /><Relationship Target="sharedStrings.xml" Type="http://schemas.openxmlformats.org/officeDocument/2006/relationships/sharedStrings" Id="rId6" /><Relationship Target="theme/theme1.xml" Type="http://schemas.openxmlformats.org/officeDocument/2006/relationships/theme" Id="rId7" /></Relationships>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3"/>
  <cols>
    <col min="1" max="1" width="49" customWidth="1"/>
    <col min="2" max="2" width="71" customWidth="1"/>
  </cols>
  <sheetData>
    <row r="1" ht="15">
      <c r="A1" s="2"/>
      <c r="B1" s="2"/>
    </row>
    <row r="4" ht="15">
      <c r="A4" s="3" t="s">
        <v>0</v>
      </c>
      <c r="B4" s="4" t="s">
        <v>1</v>
      </c>
    </row>
    <row r="6" ht="15">
      <c r="A6" s="3" t="s">
        <v>2</v>
      </c>
      <c r="B6" s="4" t="s">
        <v>1</v>
      </c>
    </row>
    <row r="8" ht="15">
      <c r="A8" s="4" t="s">
        <v>3</v>
      </c>
      <c r="B8" s="5" t="s">
        <v>4</v>
      </c>
    </row>
    <row r="9" ht="15">
      <c r="A9" s="4" t="s">
        <v>5</v>
      </c>
      <c r="B9" s="5" t="s">
        <v>6</v>
      </c>
    </row>
    <row r="10" ht="15">
      <c r="A10" s="4" t="s">
        <v>7</v>
      </c>
      <c r="B10" s="5" t="s">
        <v>8</v>
      </c>
    </row>
    <row r="11" ht="15">
      <c r="A11" s="4" t="s">
        <v>9</v>
      </c>
      <c r="B11" s="5" t="s">
        <v>10</v>
      </c>
    </row>
    <row r="12" ht="15">
      <c r="A12" s="4" t="s">
        <v>11</v>
      </c>
      <c r="B12" s="5" t="s">
        <v>12</v>
      </c>
    </row>
    <row r="13" ht="15">
      <c r="A13" s="4" t="s">
        <v>13</v>
      </c>
      <c r="B13" s="5" t="s">
        <v>14</v>
      </c>
    </row>
  </sheetData>
  <mergeCells>
    <mergeCell ref="A4:B4"/>
    <mergeCell ref="A6:B6"/>
  </mergeCells>
  <pageMargins left="0.7" right="0.7" top="0.75" bottom="0.75" header="0.3" footer="0.3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7"/>
  <cols>
    <col min="1" max="2" width="11" customWidth="1"/>
    <col min="3" max="3" width="16" customWidth="1"/>
    <col min="4" max="4" width="42" customWidth="1"/>
    <col min="5" max="5" width="14" customWidth="1"/>
    <col min="6" max="8" width="14" customWidth="1" outlineLevel="1" collapsed="1"/>
    <col min="9" max="9" width="14" customWidth="1"/>
    <col min="10" max="12" width="14" customWidth="1" outlineLevel="1" collapsed="1"/>
  </cols>
  <sheetData>
    <row r="1" ht="15">
      <c r="A1" s="6" t="s">
        <v>2</v>
      </c>
      <c r="B1" s="6" t="s">
        <v>1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</row>
    <row r="2" ht="15">
      <c r="A2" s="7" t="s">
        <v>15</v>
      </c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</row>
    <row r="3" ht="15">
      <c r="A3" s="7" t="s">
        <v>16</v>
      </c>
      <c r="B3" s="7" t="s">
        <v>1</v>
      </c>
      <c r="C3" s="7" t="s">
        <v>12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</row>
    <row r="5" ht="15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</row>
    <row r="6" ht="15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39</v>
      </c>
    </row>
    <row r="7" ht="15">
      <c r="A7" s="11" t="s">
        <v>28</v>
      </c>
      <c r="B7" s="11" t="s">
        <v>40</v>
      </c>
      <c r="C7" s="11" t="s">
        <v>41</v>
      </c>
      <c r="D7" s="11" t="s">
        <v>2</v>
      </c>
      <c r="E7" s="17">
        <f>'1 PRACE OGÓLNOBUDOWLANE'!K378+'2 System wentylacji bytowo-oddy'!K124</f>
        <v>0</v>
      </c>
      <c r="F7" s="9" t="s">
        <v>1</v>
      </c>
      <c r="G7" s="9" t="s">
        <v>1</v>
      </c>
      <c r="H7" s="9" t="s">
        <v>1</v>
      </c>
      <c r="I7" s="17">
        <f>ROUND(E7/J7, 2)</f>
        <v>0</v>
      </c>
      <c r="J7" s="17">
        <f>E47</f>
        <v>1</v>
      </c>
      <c r="K7" s="17" t="str">
        <f>F47</f>
        <v> </v>
      </c>
      <c r="L7" s="9" t="s">
        <v>1</v>
      </c>
    </row>
    <row r="8" ht="15" outlineLevel="1">
      <c r="A8" s="11" t="s">
        <v>29</v>
      </c>
      <c r="B8" s="11" t="s">
        <v>40</v>
      </c>
      <c r="C8" s="11" t="s">
        <v>42</v>
      </c>
      <c r="D8" s="11" t="s">
        <v>43</v>
      </c>
      <c r="E8" s="17">
        <f>'1 PRACE OGÓLNOBUDOWLANE'!K378</f>
        <v>0</v>
      </c>
      <c r="F8" s="9" t="s">
        <v>1</v>
      </c>
      <c r="G8" s="9" t="s">
        <v>1</v>
      </c>
      <c r="H8" s="9" t="s">
        <v>1</v>
      </c>
      <c r="I8" s="17">
        <f>ROUND(E8/J8, 2)</f>
        <v>0</v>
      </c>
      <c r="J8" s="17">
        <f>E47</f>
        <v>1</v>
      </c>
      <c r="K8" s="17" t="str">
        <f>F47</f>
        <v> </v>
      </c>
      <c r="L8" s="9" t="s">
        <v>1</v>
      </c>
    </row>
    <row r="9" ht="15" outlineLevel="2">
      <c r="A9" s="13" t="s">
        <v>30</v>
      </c>
      <c r="B9" s="13" t="s">
        <v>40</v>
      </c>
      <c r="C9" s="13" t="s">
        <v>44</v>
      </c>
      <c r="D9" s="13" t="s">
        <v>45</v>
      </c>
      <c r="E9" s="26">
        <f>'1 PRACE OGÓLNOBUDOWLANE'!K369</f>
        <v>0</v>
      </c>
      <c r="F9" s="10" t="s">
        <v>1</v>
      </c>
      <c r="G9" s="10" t="s">
        <v>1</v>
      </c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</row>
    <row r="10" ht="15" outlineLevel="3">
      <c r="A10" s="15" t="s">
        <v>31</v>
      </c>
      <c r="B10" s="15" t="s">
        <v>40</v>
      </c>
      <c r="C10" s="15" t="s">
        <v>46</v>
      </c>
      <c r="D10" s="15" t="s">
        <v>47</v>
      </c>
      <c r="E10" s="20">
        <f>'1 PRACE OGÓLNOBUDOWLANE'!K38</f>
        <v>0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</row>
    <row r="11" ht="15" outlineLevel="3">
      <c r="A11" s="15" t="s">
        <v>32</v>
      </c>
      <c r="B11" s="15" t="s">
        <v>40</v>
      </c>
      <c r="C11" s="15" t="s">
        <v>48</v>
      </c>
      <c r="D11" s="15" t="s">
        <v>49</v>
      </c>
      <c r="E11" s="20">
        <f>'1 PRACE OGÓLNOBUDOWLANE'!K44</f>
        <v>0</v>
      </c>
      <c r="F11" s="12" t="s">
        <v>1</v>
      </c>
      <c r="G11" s="12" t="s">
        <v>1</v>
      </c>
      <c r="H11" s="12" t="s">
        <v>1</v>
      </c>
      <c r="I11" s="12" t="s">
        <v>1</v>
      </c>
      <c r="J11" s="12" t="s">
        <v>1</v>
      </c>
      <c r="K11" s="12" t="s">
        <v>1</v>
      </c>
      <c r="L11" s="12" t="s">
        <v>1</v>
      </c>
    </row>
    <row r="12" ht="15" outlineLevel="3">
      <c r="A12" s="15" t="s">
        <v>33</v>
      </c>
      <c r="B12" s="15" t="s">
        <v>40</v>
      </c>
      <c r="C12" s="15" t="s">
        <v>50</v>
      </c>
      <c r="D12" s="15" t="s">
        <v>51</v>
      </c>
      <c r="E12" s="20">
        <f>'1 PRACE OGÓLNOBUDOWLANE'!K57</f>
        <v>0</v>
      </c>
      <c r="F12" s="12" t="s">
        <v>1</v>
      </c>
      <c r="G12" s="12" t="s">
        <v>1</v>
      </c>
      <c r="H12" s="12" t="s">
        <v>1</v>
      </c>
      <c r="I12" s="12" t="s">
        <v>1</v>
      </c>
      <c r="J12" s="12" t="s">
        <v>1</v>
      </c>
      <c r="K12" s="12" t="s">
        <v>1</v>
      </c>
      <c r="L12" s="12" t="s">
        <v>1</v>
      </c>
    </row>
    <row r="13" ht="15" outlineLevel="3">
      <c r="A13" s="15" t="s">
        <v>34</v>
      </c>
      <c r="B13" s="15" t="s">
        <v>40</v>
      </c>
      <c r="C13" s="15" t="s">
        <v>52</v>
      </c>
      <c r="D13" s="15" t="s">
        <v>53</v>
      </c>
      <c r="E13" s="20">
        <f>'1 PRACE OGÓLNOBUDOWLANE'!K80</f>
        <v>0</v>
      </c>
      <c r="F13" s="12" t="s">
        <v>1</v>
      </c>
      <c r="G13" s="12" t="s">
        <v>1</v>
      </c>
      <c r="H13" s="12" t="s">
        <v>1</v>
      </c>
      <c r="I13" s="12" t="s">
        <v>1</v>
      </c>
      <c r="J13" s="12" t="s">
        <v>1</v>
      </c>
      <c r="K13" s="12" t="s">
        <v>1</v>
      </c>
      <c r="L13" s="12" t="s">
        <v>1</v>
      </c>
    </row>
    <row r="14" ht="15" outlineLevel="3">
      <c r="A14" s="15" t="s">
        <v>35</v>
      </c>
      <c r="B14" s="15" t="s">
        <v>40</v>
      </c>
      <c r="C14" s="15" t="s">
        <v>54</v>
      </c>
      <c r="D14" s="15" t="s">
        <v>55</v>
      </c>
      <c r="E14" s="20">
        <f>'1 PRACE OGÓLNOBUDOWLANE'!K104</f>
        <v>0</v>
      </c>
      <c r="F14" s="12" t="s">
        <v>1</v>
      </c>
      <c r="G14" s="12" t="s">
        <v>1</v>
      </c>
      <c r="H14" s="12" t="s">
        <v>1</v>
      </c>
      <c r="I14" s="12" t="s">
        <v>1</v>
      </c>
      <c r="J14" s="12" t="s">
        <v>1</v>
      </c>
      <c r="K14" s="12" t="s">
        <v>1</v>
      </c>
      <c r="L14" s="12" t="s">
        <v>1</v>
      </c>
    </row>
    <row r="15" ht="15" outlineLevel="3">
      <c r="A15" s="15" t="s">
        <v>36</v>
      </c>
      <c r="B15" s="15" t="s">
        <v>40</v>
      </c>
      <c r="C15" s="15" t="s">
        <v>56</v>
      </c>
      <c r="D15" s="15" t="s">
        <v>57</v>
      </c>
      <c r="E15" s="20">
        <f>'1 PRACE OGÓLNOBUDOWLANE'!K127</f>
        <v>0</v>
      </c>
      <c r="F15" s="12" t="s">
        <v>1</v>
      </c>
      <c r="G15" s="12" t="s">
        <v>1</v>
      </c>
      <c r="H15" s="12" t="s">
        <v>1</v>
      </c>
      <c r="I15" s="12" t="s">
        <v>1</v>
      </c>
      <c r="J15" s="12" t="s">
        <v>1</v>
      </c>
      <c r="K15" s="12" t="s">
        <v>1</v>
      </c>
      <c r="L15" s="12" t="s">
        <v>1</v>
      </c>
    </row>
    <row r="16" ht="15" outlineLevel="3">
      <c r="A16" s="15" t="s">
        <v>37</v>
      </c>
      <c r="B16" s="15" t="s">
        <v>40</v>
      </c>
      <c r="C16" s="15" t="s">
        <v>58</v>
      </c>
      <c r="D16" s="15" t="s">
        <v>59</v>
      </c>
      <c r="E16" s="20">
        <f>'1 PRACE OGÓLNOBUDOWLANE'!K149</f>
        <v>0</v>
      </c>
      <c r="F16" s="12" t="s">
        <v>1</v>
      </c>
      <c r="G16" s="12" t="s">
        <v>1</v>
      </c>
      <c r="H16" s="12" t="s">
        <v>1</v>
      </c>
      <c r="I16" s="12" t="s">
        <v>1</v>
      </c>
      <c r="J16" s="12" t="s">
        <v>1</v>
      </c>
      <c r="K16" s="12" t="s">
        <v>1</v>
      </c>
      <c r="L16" s="12" t="s">
        <v>1</v>
      </c>
    </row>
    <row r="17" ht="15" outlineLevel="3">
      <c r="A17" s="15" t="s">
        <v>38</v>
      </c>
      <c r="B17" s="15" t="s">
        <v>40</v>
      </c>
      <c r="C17" s="15" t="s">
        <v>60</v>
      </c>
      <c r="D17" s="15" t="s">
        <v>61</v>
      </c>
      <c r="E17" s="20">
        <f>'1 PRACE OGÓLNOBUDOWLANE'!K172</f>
        <v>0</v>
      </c>
      <c r="F17" s="12" t="s">
        <v>1</v>
      </c>
      <c r="G17" s="12" t="s">
        <v>1</v>
      </c>
      <c r="H17" s="12" t="s">
        <v>1</v>
      </c>
      <c r="I17" s="12" t="s">
        <v>1</v>
      </c>
      <c r="J17" s="12" t="s">
        <v>1</v>
      </c>
      <c r="K17" s="12" t="s">
        <v>1</v>
      </c>
      <c r="L17" s="12" t="s">
        <v>1</v>
      </c>
    </row>
    <row r="18" ht="15" outlineLevel="3">
      <c r="A18" s="15" t="s">
        <v>39</v>
      </c>
      <c r="B18" s="15" t="s">
        <v>40</v>
      </c>
      <c r="C18" s="15" t="s">
        <v>62</v>
      </c>
      <c r="D18" s="15" t="s">
        <v>63</v>
      </c>
      <c r="E18" s="20">
        <f>'1 PRACE OGÓLNOBUDOWLANE'!K195</f>
        <v>0</v>
      </c>
      <c r="F18" s="12" t="s">
        <v>1</v>
      </c>
      <c r="G18" s="12" t="s">
        <v>1</v>
      </c>
      <c r="H18" s="12" t="s">
        <v>1</v>
      </c>
      <c r="I18" s="12" t="s">
        <v>1</v>
      </c>
      <c r="J18" s="12" t="s">
        <v>1</v>
      </c>
      <c r="K18" s="12" t="s">
        <v>1</v>
      </c>
      <c r="L18" s="12" t="s">
        <v>1</v>
      </c>
    </row>
    <row r="19" ht="15" outlineLevel="3">
      <c r="A19" s="15" t="s">
        <v>64</v>
      </c>
      <c r="B19" s="15" t="s">
        <v>40</v>
      </c>
      <c r="C19" s="15" t="s">
        <v>65</v>
      </c>
      <c r="D19" s="15" t="s">
        <v>66</v>
      </c>
      <c r="E19" s="20">
        <f>'1 PRACE OGÓLNOBUDOWLANE'!K219</f>
        <v>0</v>
      </c>
      <c r="F19" s="12" t="s">
        <v>1</v>
      </c>
      <c r="G19" s="12" t="s">
        <v>1</v>
      </c>
      <c r="H19" s="12" t="s">
        <v>1</v>
      </c>
      <c r="I19" s="12" t="s">
        <v>1</v>
      </c>
      <c r="J19" s="12" t="s">
        <v>1</v>
      </c>
      <c r="K19" s="12" t="s">
        <v>1</v>
      </c>
      <c r="L19" s="12" t="s">
        <v>1</v>
      </c>
    </row>
    <row r="20" ht="15" outlineLevel="3">
      <c r="A20" s="15" t="s">
        <v>67</v>
      </c>
      <c r="B20" s="15" t="s">
        <v>40</v>
      </c>
      <c r="C20" s="15" t="s">
        <v>68</v>
      </c>
      <c r="D20" s="15" t="s">
        <v>69</v>
      </c>
      <c r="E20" s="20">
        <f>'1 PRACE OGÓLNOBUDOWLANE'!K241</f>
        <v>0</v>
      </c>
      <c r="F20" s="12" t="s">
        <v>1</v>
      </c>
      <c r="G20" s="12" t="s">
        <v>1</v>
      </c>
      <c r="H20" s="12" t="s">
        <v>1</v>
      </c>
      <c r="I20" s="12" t="s">
        <v>1</v>
      </c>
      <c r="J20" s="12" t="s">
        <v>1</v>
      </c>
      <c r="K20" s="12" t="s">
        <v>1</v>
      </c>
      <c r="L20" s="12" t="s">
        <v>1</v>
      </c>
    </row>
    <row r="21" ht="15" outlineLevel="3">
      <c r="A21" s="15" t="s">
        <v>70</v>
      </c>
      <c r="B21" s="15" t="s">
        <v>40</v>
      </c>
      <c r="C21" s="15" t="s">
        <v>71</v>
      </c>
      <c r="D21" s="15" t="s">
        <v>72</v>
      </c>
      <c r="E21" s="20">
        <f>'1 PRACE OGÓLNOBUDOWLANE'!K264</f>
        <v>0</v>
      </c>
      <c r="F21" s="12" t="s">
        <v>1</v>
      </c>
      <c r="G21" s="12" t="s">
        <v>1</v>
      </c>
      <c r="H21" s="12" t="s">
        <v>1</v>
      </c>
      <c r="I21" s="12" t="s">
        <v>1</v>
      </c>
      <c r="J21" s="12" t="s">
        <v>1</v>
      </c>
      <c r="K21" s="12" t="s">
        <v>1</v>
      </c>
      <c r="L21" s="12" t="s">
        <v>1</v>
      </c>
    </row>
    <row r="22" ht="15" outlineLevel="3">
      <c r="A22" s="15" t="s">
        <v>73</v>
      </c>
      <c r="B22" s="15" t="s">
        <v>40</v>
      </c>
      <c r="C22" s="15" t="s">
        <v>74</v>
      </c>
      <c r="D22" s="15" t="s">
        <v>75</v>
      </c>
      <c r="E22" s="20">
        <f>'1 PRACE OGÓLNOBUDOWLANE'!K287</f>
        <v>0</v>
      </c>
      <c r="F22" s="12" t="s">
        <v>1</v>
      </c>
      <c r="G22" s="12" t="s">
        <v>1</v>
      </c>
      <c r="H22" s="12" t="s">
        <v>1</v>
      </c>
      <c r="I22" s="12" t="s">
        <v>1</v>
      </c>
      <c r="J22" s="12" t="s">
        <v>1</v>
      </c>
      <c r="K22" s="12" t="s">
        <v>1</v>
      </c>
      <c r="L22" s="12" t="s">
        <v>1</v>
      </c>
    </row>
    <row r="23" ht="15" outlineLevel="3">
      <c r="A23" s="15" t="s">
        <v>76</v>
      </c>
      <c r="B23" s="15" t="s">
        <v>40</v>
      </c>
      <c r="C23" s="15" t="s">
        <v>77</v>
      </c>
      <c r="D23" s="15" t="s">
        <v>78</v>
      </c>
      <c r="E23" s="20">
        <f>'1 PRACE OGÓLNOBUDOWLANE'!K310</f>
        <v>0</v>
      </c>
      <c r="F23" s="12" t="s">
        <v>1</v>
      </c>
      <c r="G23" s="12" t="s">
        <v>1</v>
      </c>
      <c r="H23" s="12" t="s">
        <v>1</v>
      </c>
      <c r="I23" s="12" t="s">
        <v>1</v>
      </c>
      <c r="J23" s="12" t="s">
        <v>1</v>
      </c>
      <c r="K23" s="12" t="s">
        <v>1</v>
      </c>
      <c r="L23" s="12" t="s">
        <v>1</v>
      </c>
    </row>
    <row r="24" ht="15" outlineLevel="3">
      <c r="A24" s="15" t="s">
        <v>79</v>
      </c>
      <c r="B24" s="15" t="s">
        <v>40</v>
      </c>
      <c r="C24" s="15" t="s">
        <v>80</v>
      </c>
      <c r="D24" s="15" t="s">
        <v>81</v>
      </c>
      <c r="E24" s="20">
        <f>'1 PRACE OGÓLNOBUDOWLANE'!K333</f>
        <v>0</v>
      </c>
      <c r="F24" s="12" t="s">
        <v>1</v>
      </c>
      <c r="G24" s="12" t="s">
        <v>1</v>
      </c>
      <c r="H24" s="12" t="s">
        <v>1</v>
      </c>
      <c r="I24" s="12" t="s">
        <v>1</v>
      </c>
      <c r="J24" s="12" t="s">
        <v>1</v>
      </c>
      <c r="K24" s="12" t="s">
        <v>1</v>
      </c>
      <c r="L24" s="12" t="s">
        <v>1</v>
      </c>
    </row>
    <row r="25" ht="15" outlineLevel="3">
      <c r="A25" s="15" t="s">
        <v>82</v>
      </c>
      <c r="B25" s="15" t="s">
        <v>40</v>
      </c>
      <c r="C25" s="15" t="s">
        <v>83</v>
      </c>
      <c r="D25" s="15" t="s">
        <v>84</v>
      </c>
      <c r="E25" s="20">
        <f>'1 PRACE OGÓLNOBUDOWLANE'!K357</f>
        <v>0</v>
      </c>
      <c r="F25" s="12" t="s">
        <v>1</v>
      </c>
      <c r="G25" s="12" t="s">
        <v>1</v>
      </c>
      <c r="H25" s="12" t="s">
        <v>1</v>
      </c>
      <c r="I25" s="12" t="s">
        <v>1</v>
      </c>
      <c r="J25" s="12" t="s">
        <v>1</v>
      </c>
      <c r="K25" s="12" t="s">
        <v>1</v>
      </c>
      <c r="L25" s="12" t="s">
        <v>1</v>
      </c>
    </row>
    <row r="26" ht="15" outlineLevel="3">
      <c r="A26" s="15" t="s">
        <v>85</v>
      </c>
      <c r="B26" s="15" t="s">
        <v>40</v>
      </c>
      <c r="C26" s="15" t="s">
        <v>86</v>
      </c>
      <c r="D26" s="15" t="s">
        <v>87</v>
      </c>
      <c r="E26" s="20">
        <f>'1 PRACE OGÓLNOBUDOWLANE'!K368</f>
        <v>0</v>
      </c>
      <c r="F26" s="12" t="s">
        <v>1</v>
      </c>
      <c r="G26" s="12" t="s">
        <v>1</v>
      </c>
      <c r="H26" s="12" t="s">
        <v>1</v>
      </c>
      <c r="I26" s="12" t="s">
        <v>1</v>
      </c>
      <c r="J26" s="12" t="s">
        <v>1</v>
      </c>
      <c r="K26" s="12" t="s">
        <v>1</v>
      </c>
      <c r="L26" s="12" t="s">
        <v>1</v>
      </c>
    </row>
    <row r="27" ht="15" outlineLevel="2">
      <c r="A27" s="13" t="s">
        <v>88</v>
      </c>
      <c r="B27" s="13" t="s">
        <v>40</v>
      </c>
      <c r="C27" s="13" t="s">
        <v>89</v>
      </c>
      <c r="D27" s="13" t="s">
        <v>90</v>
      </c>
      <c r="E27" s="26">
        <f>'1 PRACE OGÓLNOBUDOWLANE'!K377</f>
        <v>0</v>
      </c>
      <c r="F27" s="10" t="s">
        <v>1</v>
      </c>
      <c r="G27" s="10" t="s">
        <v>1</v>
      </c>
      <c r="H27" s="10" t="s">
        <v>1</v>
      </c>
      <c r="I27" s="10" t="s">
        <v>1</v>
      </c>
      <c r="J27" s="10" t="s">
        <v>1</v>
      </c>
      <c r="K27" s="10" t="s">
        <v>1</v>
      </c>
      <c r="L27" s="10" t="s">
        <v>1</v>
      </c>
    </row>
    <row r="28" ht="15" outlineLevel="3">
      <c r="A28" s="15" t="s">
        <v>91</v>
      </c>
      <c r="B28" s="15" t="s">
        <v>40</v>
      </c>
      <c r="C28" s="15" t="s">
        <v>92</v>
      </c>
      <c r="D28" s="15" t="s">
        <v>93</v>
      </c>
      <c r="E28" s="20">
        <f>'1 PRACE OGÓLNOBUDOWLANE'!K373</f>
        <v>0</v>
      </c>
      <c r="F28" s="12" t="s">
        <v>1</v>
      </c>
      <c r="G28" s="12" t="s">
        <v>1</v>
      </c>
      <c r="H28" s="12" t="s">
        <v>1</v>
      </c>
      <c r="I28" s="12" t="s">
        <v>1</v>
      </c>
      <c r="J28" s="12" t="s">
        <v>1</v>
      </c>
      <c r="K28" s="12" t="s">
        <v>1</v>
      </c>
      <c r="L28" s="12" t="s">
        <v>1</v>
      </c>
    </row>
    <row r="29" ht="15" outlineLevel="3">
      <c r="A29" s="15" t="s">
        <v>94</v>
      </c>
      <c r="B29" s="15" t="s">
        <v>40</v>
      </c>
      <c r="C29" s="15" t="s">
        <v>95</v>
      </c>
      <c r="D29" s="15" t="s">
        <v>96</v>
      </c>
      <c r="E29" s="20">
        <f>'1 PRACE OGÓLNOBUDOWLANE'!K376</f>
        <v>0</v>
      </c>
      <c r="F29" s="12" t="s">
        <v>1</v>
      </c>
      <c r="G29" s="12" t="s">
        <v>1</v>
      </c>
      <c r="H29" s="12" t="s">
        <v>1</v>
      </c>
      <c r="I29" s="12" t="s">
        <v>1</v>
      </c>
      <c r="J29" s="12" t="s">
        <v>1</v>
      </c>
      <c r="K29" s="12" t="s">
        <v>1</v>
      </c>
      <c r="L29" s="12" t="s">
        <v>1</v>
      </c>
    </row>
    <row r="30" ht="15" outlineLevel="1">
      <c r="A30" s="11" t="s">
        <v>97</v>
      </c>
      <c r="B30" s="11" t="s">
        <v>40</v>
      </c>
      <c r="C30" s="11" t="s">
        <v>98</v>
      </c>
      <c r="D30" s="11" t="s">
        <v>99</v>
      </c>
      <c r="E30" s="17">
        <f>'2 System wentylacji bytowo-oddy'!K124</f>
        <v>0</v>
      </c>
      <c r="F30" s="9" t="s">
        <v>1</v>
      </c>
      <c r="G30" s="9" t="s">
        <v>1</v>
      </c>
      <c r="H30" s="9" t="s">
        <v>1</v>
      </c>
      <c r="I30" s="17">
        <f>ROUND(E30/J30, 2)</f>
        <v>0</v>
      </c>
      <c r="J30" s="17">
        <f>E47</f>
        <v>1</v>
      </c>
      <c r="K30" s="17" t="str">
        <f>F47</f>
        <v> </v>
      </c>
      <c r="L30" s="9" t="s">
        <v>1</v>
      </c>
    </row>
    <row r="31" ht="15" outlineLevel="2">
      <c r="A31" s="15" t="s">
        <v>100</v>
      </c>
      <c r="B31" s="15" t="s">
        <v>40</v>
      </c>
      <c r="C31" s="15" t="s">
        <v>101</v>
      </c>
      <c r="D31" s="15" t="s">
        <v>102</v>
      </c>
      <c r="E31" s="20">
        <f>'2 System wentylacji bytowo-oddy'!K37</f>
        <v>0</v>
      </c>
      <c r="F31" s="12" t="s">
        <v>1</v>
      </c>
      <c r="G31" s="12" t="s">
        <v>1</v>
      </c>
      <c r="H31" s="12" t="s">
        <v>1</v>
      </c>
      <c r="I31" s="12" t="s">
        <v>1</v>
      </c>
      <c r="J31" s="12" t="s">
        <v>1</v>
      </c>
      <c r="K31" s="12" t="s">
        <v>1</v>
      </c>
      <c r="L31" s="12" t="s">
        <v>1</v>
      </c>
    </row>
    <row r="32" ht="15" outlineLevel="2">
      <c r="A32" s="13" t="s">
        <v>103</v>
      </c>
      <c r="B32" s="13" t="s">
        <v>40</v>
      </c>
      <c r="C32" s="13" t="s">
        <v>104</v>
      </c>
      <c r="D32" s="13" t="s">
        <v>105</v>
      </c>
      <c r="E32" s="26">
        <f>'2 System wentylacji bytowo-oddy'!K104</f>
        <v>0</v>
      </c>
      <c r="F32" s="10" t="s">
        <v>1</v>
      </c>
      <c r="G32" s="10" t="s">
        <v>1</v>
      </c>
      <c r="H32" s="10" t="s">
        <v>1</v>
      </c>
      <c r="I32" s="10" t="s">
        <v>1</v>
      </c>
      <c r="J32" s="10" t="s">
        <v>1</v>
      </c>
      <c r="K32" s="10" t="s">
        <v>1</v>
      </c>
      <c r="L32" s="10" t="s">
        <v>1</v>
      </c>
    </row>
    <row r="33" ht="15" outlineLevel="3">
      <c r="A33" s="15" t="s">
        <v>106</v>
      </c>
      <c r="B33" s="15" t="s">
        <v>40</v>
      </c>
      <c r="C33" s="15" t="s">
        <v>107</v>
      </c>
      <c r="D33" s="15" t="s">
        <v>108</v>
      </c>
      <c r="E33" s="20">
        <f>'2 System wentylacji bytowo-oddy'!K69</f>
        <v>0</v>
      </c>
      <c r="F33" s="12" t="s">
        <v>1</v>
      </c>
      <c r="G33" s="12" t="s">
        <v>1</v>
      </c>
      <c r="H33" s="12" t="s">
        <v>1</v>
      </c>
      <c r="I33" s="12" t="s">
        <v>1</v>
      </c>
      <c r="J33" s="12" t="s">
        <v>1</v>
      </c>
      <c r="K33" s="12" t="s">
        <v>1</v>
      </c>
      <c r="L33" s="12" t="s">
        <v>1</v>
      </c>
    </row>
    <row r="34" ht="15" outlineLevel="3">
      <c r="A34" s="15" t="s">
        <v>109</v>
      </c>
      <c r="B34" s="15" t="s">
        <v>40</v>
      </c>
      <c r="C34" s="15" t="s">
        <v>110</v>
      </c>
      <c r="D34" s="15" t="s">
        <v>111</v>
      </c>
      <c r="E34" s="20">
        <f>'2 System wentylacji bytowo-oddy'!K86</f>
        <v>0</v>
      </c>
      <c r="F34" s="12" t="s">
        <v>1</v>
      </c>
      <c r="G34" s="12" t="s">
        <v>1</v>
      </c>
      <c r="H34" s="12" t="s">
        <v>1</v>
      </c>
      <c r="I34" s="12" t="s">
        <v>1</v>
      </c>
      <c r="J34" s="12" t="s">
        <v>1</v>
      </c>
      <c r="K34" s="12" t="s">
        <v>1</v>
      </c>
      <c r="L34" s="12" t="s">
        <v>1</v>
      </c>
    </row>
    <row r="35" ht="15" outlineLevel="3">
      <c r="A35" s="15" t="s">
        <v>112</v>
      </c>
      <c r="B35" s="15" t="s">
        <v>40</v>
      </c>
      <c r="C35" s="15" t="s">
        <v>113</v>
      </c>
      <c r="D35" s="15" t="s">
        <v>114</v>
      </c>
      <c r="E35" s="20">
        <f>'2 System wentylacji bytowo-oddy'!K91</f>
        <v>0</v>
      </c>
      <c r="F35" s="12" t="s">
        <v>1</v>
      </c>
      <c r="G35" s="12" t="s">
        <v>1</v>
      </c>
      <c r="H35" s="12" t="s">
        <v>1</v>
      </c>
      <c r="I35" s="12" t="s">
        <v>1</v>
      </c>
      <c r="J35" s="12" t="s">
        <v>1</v>
      </c>
      <c r="K35" s="12" t="s">
        <v>1</v>
      </c>
      <c r="L35" s="12" t="s">
        <v>1</v>
      </c>
    </row>
    <row r="36" ht="15" outlineLevel="3">
      <c r="A36" s="15" t="s">
        <v>115</v>
      </c>
      <c r="B36" s="15" t="s">
        <v>40</v>
      </c>
      <c r="C36" s="15" t="s">
        <v>116</v>
      </c>
      <c r="D36" s="15" t="s">
        <v>117</v>
      </c>
      <c r="E36" s="20">
        <f>'2 System wentylacji bytowo-oddy'!K96</f>
        <v>0</v>
      </c>
      <c r="F36" s="12" t="s">
        <v>1</v>
      </c>
      <c r="G36" s="12" t="s">
        <v>1</v>
      </c>
      <c r="H36" s="12" t="s">
        <v>1</v>
      </c>
      <c r="I36" s="12" t="s">
        <v>1</v>
      </c>
      <c r="J36" s="12" t="s">
        <v>1</v>
      </c>
      <c r="K36" s="12" t="s">
        <v>1</v>
      </c>
      <c r="L36" s="12" t="s">
        <v>1</v>
      </c>
    </row>
    <row r="37" ht="15" outlineLevel="3">
      <c r="A37" s="15" t="s">
        <v>118</v>
      </c>
      <c r="B37" s="15" t="s">
        <v>40</v>
      </c>
      <c r="C37" s="15" t="s">
        <v>119</v>
      </c>
      <c r="D37" s="15" t="s">
        <v>120</v>
      </c>
      <c r="E37" s="20">
        <f>'2 System wentylacji bytowo-oddy'!K99</f>
        <v>0</v>
      </c>
      <c r="F37" s="12" t="s">
        <v>1</v>
      </c>
      <c r="G37" s="12" t="s">
        <v>1</v>
      </c>
      <c r="H37" s="12" t="s">
        <v>1</v>
      </c>
      <c r="I37" s="12" t="s">
        <v>1</v>
      </c>
      <c r="J37" s="12" t="s">
        <v>1</v>
      </c>
      <c r="K37" s="12" t="s">
        <v>1</v>
      </c>
      <c r="L37" s="12" t="s">
        <v>1</v>
      </c>
    </row>
    <row r="38" ht="15" outlineLevel="3">
      <c r="A38" s="15" t="s">
        <v>121</v>
      </c>
      <c r="B38" s="15" t="s">
        <v>40</v>
      </c>
      <c r="C38" s="15" t="s">
        <v>122</v>
      </c>
      <c r="D38" s="15" t="s">
        <v>123</v>
      </c>
      <c r="E38" s="20">
        <f>'2 System wentylacji bytowo-oddy'!K103</f>
        <v>0</v>
      </c>
      <c r="F38" s="12" t="s">
        <v>1</v>
      </c>
      <c r="G38" s="12" t="s">
        <v>1</v>
      </c>
      <c r="H38" s="12" t="s">
        <v>1</v>
      </c>
      <c r="I38" s="12" t="s">
        <v>1</v>
      </c>
      <c r="J38" s="12" t="s">
        <v>1</v>
      </c>
      <c r="K38" s="12" t="s">
        <v>1</v>
      </c>
      <c r="L38" s="12" t="s">
        <v>1</v>
      </c>
    </row>
    <row r="39" ht="15" outlineLevel="2">
      <c r="A39" s="13" t="s">
        <v>124</v>
      </c>
      <c r="B39" s="13" t="s">
        <v>40</v>
      </c>
      <c r="C39" s="13" t="s">
        <v>125</v>
      </c>
      <c r="D39" s="13" t="s">
        <v>126</v>
      </c>
      <c r="E39" s="26">
        <f>'2 System wentylacji bytowo-oddy'!K123</f>
        <v>0</v>
      </c>
      <c r="F39" s="10" t="s">
        <v>1</v>
      </c>
      <c r="G39" s="10" t="s">
        <v>1</v>
      </c>
      <c r="H39" s="10" t="s">
        <v>1</v>
      </c>
      <c r="I39" s="10" t="s">
        <v>1</v>
      </c>
      <c r="J39" s="10" t="s">
        <v>1</v>
      </c>
      <c r="K39" s="10" t="s">
        <v>1</v>
      </c>
      <c r="L39" s="10" t="s">
        <v>1</v>
      </c>
    </row>
    <row r="40" ht="15" outlineLevel="3">
      <c r="A40" s="15" t="s">
        <v>127</v>
      </c>
      <c r="B40" s="15" t="s">
        <v>40</v>
      </c>
      <c r="C40" s="15" t="s">
        <v>128</v>
      </c>
      <c r="D40" s="15" t="s">
        <v>129</v>
      </c>
      <c r="E40" s="20">
        <f>'2 System wentylacji bytowo-oddy'!K119</f>
        <v>0</v>
      </c>
      <c r="F40" s="12" t="s">
        <v>1</v>
      </c>
      <c r="G40" s="12" t="s">
        <v>1</v>
      </c>
      <c r="H40" s="12" t="s">
        <v>1</v>
      </c>
      <c r="I40" s="12" t="s">
        <v>1</v>
      </c>
      <c r="J40" s="12" t="s">
        <v>1</v>
      </c>
      <c r="K40" s="12" t="s">
        <v>1</v>
      </c>
      <c r="L40" s="12" t="s">
        <v>1</v>
      </c>
    </row>
    <row r="41" ht="15" outlineLevel="3">
      <c r="A41" s="15" t="s">
        <v>130</v>
      </c>
      <c r="B41" s="15" t="s">
        <v>40</v>
      </c>
      <c r="C41" s="15" t="s">
        <v>131</v>
      </c>
      <c r="D41" s="15" t="s">
        <v>132</v>
      </c>
      <c r="E41" s="20">
        <f>'2 System wentylacji bytowo-oddy'!K122</f>
        <v>0</v>
      </c>
      <c r="F41" s="12" t="s">
        <v>1</v>
      </c>
      <c r="G41" s="12" t="s">
        <v>1</v>
      </c>
      <c r="H41" s="12" t="s">
        <v>1</v>
      </c>
      <c r="I41" s="12" t="s">
        <v>1</v>
      </c>
      <c r="J41" s="12" t="s">
        <v>1</v>
      </c>
      <c r="K41" s="12" t="s">
        <v>1</v>
      </c>
      <c r="L41" s="12" t="s">
        <v>1</v>
      </c>
    </row>
    <row r="46" ht="15">
      <c r="D46" s="8" t="s">
        <v>133</v>
      </c>
    </row>
    <row r="47" ht="15">
      <c r="E47" s="16">
        <v>1</v>
      </c>
      <c r="F47" s="8" t="s">
        <v>40</v>
      </c>
    </row>
  </sheetData>
  <mergeCells>
    <mergeCell ref="A1:L1"/>
    <mergeCell ref="A2:B2"/>
    <mergeCell ref="C2:L2"/>
    <mergeCell ref="A3:B3"/>
    <mergeCell ref="C3:L3"/>
  </mergeCells>
  <pageMargins left="0.7" right="0.7" top="0.75" bottom="0.75" header="0.3" footer="0.3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78"/>
  <cols>
    <col min="1" max="1" width="11" customWidth="1"/>
    <col min="2" max="3" width="11" hidden="1" customWidth="1" outlineLevel="1" collapsed="1"/>
    <col min="4" max="4" width="1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9" customWidth="1" outlineLevel="1" collapsed="1"/>
    <col min="15" max="15" width="42" customWidth="1"/>
  </cols>
  <sheetData>
    <row r="1" ht="15">
      <c r="A1" s="6" t="s">
        <v>43</v>
      </c>
      <c r="B1" s="6" t="s">
        <v>1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</row>
    <row r="2" ht="15">
      <c r="A2" s="7" t="s">
        <v>15</v>
      </c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</row>
    <row r="3" ht="15">
      <c r="A3" s="7" t="s">
        <v>16</v>
      </c>
      <c r="B3" s="7" t="s">
        <v>1</v>
      </c>
      <c r="C3" s="7" t="s">
        <v>1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</row>
    <row r="5" ht="15">
      <c r="A5" s="1" t="s">
        <v>17</v>
      </c>
      <c r="B5" s="1" t="s">
        <v>134</v>
      </c>
      <c r="C5" s="1" t="s">
        <v>135</v>
      </c>
      <c r="D5" s="1" t="s">
        <v>136</v>
      </c>
      <c r="E5" s="1" t="s">
        <v>137</v>
      </c>
      <c r="F5" s="1" t="s">
        <v>26</v>
      </c>
      <c r="G5" s="1" t="s">
        <v>138</v>
      </c>
      <c r="H5" s="1" t="s">
        <v>139</v>
      </c>
      <c r="I5" s="1" t="s">
        <v>140</v>
      </c>
      <c r="J5" s="1" t="s">
        <v>141</v>
      </c>
      <c r="K5" s="1" t="s">
        <v>21</v>
      </c>
      <c r="L5" s="1" t="s">
        <v>142</v>
      </c>
      <c r="M5" s="1" t="s">
        <v>143</v>
      </c>
      <c r="N5" s="1" t="s">
        <v>18</v>
      </c>
      <c r="O5" s="1" t="s">
        <v>144</v>
      </c>
    </row>
    <row r="6" ht="15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39</v>
      </c>
      <c r="M6" s="1" t="s">
        <v>64</v>
      </c>
      <c r="N6" s="1" t="s">
        <v>67</v>
      </c>
      <c r="O6" s="1" t="s">
        <v>70</v>
      </c>
    </row>
    <row r="7" ht="15">
      <c r="A7" s="11" t="s">
        <v>28</v>
      </c>
      <c r="B7" s="9" t="s">
        <v>1</v>
      </c>
      <c r="C7" s="9" t="s">
        <v>1</v>
      </c>
      <c r="D7" s="11" t="s">
        <v>145</v>
      </c>
      <c r="E7" s="11" t="s">
        <v>43</v>
      </c>
      <c r="F7" s="9" t="s">
        <v>1</v>
      </c>
      <c r="G7" s="9" t="s">
        <v>1</v>
      </c>
      <c r="H7" s="9" t="s">
        <v>1</v>
      </c>
      <c r="I7" s="9" t="s">
        <v>1</v>
      </c>
      <c r="J7" s="9" t="s">
        <v>1</v>
      </c>
      <c r="K7" s="9" t="s">
        <v>1</v>
      </c>
      <c r="L7" s="9" t="s">
        <v>1</v>
      </c>
      <c r="M7" s="9" t="s">
        <v>1</v>
      </c>
      <c r="N7" s="14" t="str">
        <f>'ZBIORCZE ZESTAWIENIE KOSZTÓW'!B8</f>
        <v> </v>
      </c>
      <c r="O7" s="15" t="s">
        <v>1</v>
      </c>
    </row>
    <row r="8" ht="15" outlineLevel="1">
      <c r="A8" s="13" t="s">
        <v>146</v>
      </c>
      <c r="B8" s="10" t="s">
        <v>1</v>
      </c>
      <c r="C8" s="10" t="s">
        <v>1</v>
      </c>
      <c r="D8" s="13" t="s">
        <v>147</v>
      </c>
      <c r="E8" s="13" t="s">
        <v>45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4" t="str">
        <f>'ZBIORCZE ZESTAWIENIE KOSZTÓW'!B8</f>
        <v> </v>
      </c>
      <c r="O8" s="15" t="s">
        <v>1</v>
      </c>
    </row>
    <row r="9" ht="15" outlineLevel="2">
      <c r="A9" s="15" t="s">
        <v>148</v>
      </c>
      <c r="B9" s="12" t="s">
        <v>1</v>
      </c>
      <c r="C9" s="12" t="s">
        <v>1</v>
      </c>
      <c r="D9" s="15" t="s">
        <v>149</v>
      </c>
      <c r="E9" s="15" t="s">
        <v>47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4" t="str">
        <f>'ZBIORCZE ZESTAWIENIE KOSZTÓW'!B8</f>
        <v> </v>
      </c>
      <c r="O9" s="15" t="s">
        <v>1</v>
      </c>
    </row>
    <row r="10" ht="15" outlineLevel="3">
      <c r="A10" s="15" t="s">
        <v>151</v>
      </c>
      <c r="B10" s="12" t="s">
        <v>1</v>
      </c>
      <c r="C10" s="12" t="s">
        <v>1</v>
      </c>
      <c r="D10" s="15" t="s">
        <v>23</v>
      </c>
      <c r="E10" s="15" t="s">
        <v>150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4" t="str">
        <f>'ZBIORCZE ZESTAWIENIE KOSZTÓW'!B8</f>
        <v> </v>
      </c>
      <c r="O10" s="18"/>
    </row>
    <row r="11" ht="15" outlineLevel="3">
      <c r="A11" s="15" t="s">
        <v>153</v>
      </c>
      <c r="B11" s="12" t="s">
        <v>1</v>
      </c>
      <c r="C11" s="12" t="s">
        <v>1</v>
      </c>
      <c r="D11" s="15" t="s">
        <v>154</v>
      </c>
      <c r="E11" s="15" t="s">
        <v>152</v>
      </c>
      <c r="F11" s="15" t="s">
        <v>155</v>
      </c>
      <c r="G11" s="20">
        <v>14.08</v>
      </c>
      <c r="H11" s="14"/>
      <c r="I11" s="14">
        <v>1</v>
      </c>
      <c r="J11" s="14"/>
      <c r="K11" s="14">
        <f>ROUND(H11*I11*J11, 2)</f>
        <v>0</v>
      </c>
      <c r="L11" s="19" t="s">
        <v>1</v>
      </c>
      <c r="M11" s="19" t="s">
        <v>1</v>
      </c>
      <c r="N11" s="14" t="str">
        <f>'ZBIORCZE ZESTAWIENIE KOSZTÓW'!B8</f>
        <v> </v>
      </c>
      <c r="O11" s="15" t="s">
        <v>1</v>
      </c>
    </row>
    <row r="12" ht="15" outlineLevel="3">
      <c r="A12" s="15" t="s">
        <v>157</v>
      </c>
      <c r="B12" s="12" t="s">
        <v>1</v>
      </c>
      <c r="C12" s="12" t="s">
        <v>1</v>
      </c>
      <c r="D12" s="15" t="s">
        <v>158</v>
      </c>
      <c r="E12" s="15" t="s">
        <v>156</v>
      </c>
      <c r="F12" s="15" t="s">
        <v>159</v>
      </c>
      <c r="G12" s="20">
        <v>30</v>
      </c>
      <c r="H12" s="14"/>
      <c r="I12" s="14">
        <v>1</v>
      </c>
      <c r="J12" s="14"/>
      <c r="K12" s="14">
        <f>ROUND(H12*I12*J12, 2)</f>
        <v>0</v>
      </c>
      <c r="L12" s="19" t="s">
        <v>1</v>
      </c>
      <c r="M12" s="19" t="s">
        <v>1</v>
      </c>
      <c r="N12" s="14" t="str">
        <f>'ZBIORCZE ZESTAWIENIE KOSZTÓW'!B8</f>
        <v> </v>
      </c>
      <c r="O12" s="15" t="s">
        <v>1</v>
      </c>
    </row>
    <row r="13" ht="15" outlineLevel="3">
      <c r="A13" s="15" t="s">
        <v>161</v>
      </c>
      <c r="B13" s="12" t="s">
        <v>1</v>
      </c>
      <c r="C13" s="12" t="s">
        <v>1</v>
      </c>
      <c r="D13" s="15" t="s">
        <v>158</v>
      </c>
      <c r="E13" s="15" t="s">
        <v>160</v>
      </c>
      <c r="F13" s="15" t="s">
        <v>159</v>
      </c>
      <c r="G13" s="20">
        <v>42</v>
      </c>
      <c r="H13" s="14"/>
      <c r="I13" s="14">
        <v>1</v>
      </c>
      <c r="J13" s="14"/>
      <c r="K13" s="14">
        <f>ROUND(H13*I13*J13, 2)</f>
        <v>0</v>
      </c>
      <c r="L13" s="19" t="s">
        <v>1</v>
      </c>
      <c r="M13" s="19" t="s">
        <v>1</v>
      </c>
      <c r="N13" s="14" t="str">
        <f>'ZBIORCZE ZESTAWIENIE KOSZTÓW'!B8</f>
        <v> </v>
      </c>
      <c r="O13" s="15" t="s">
        <v>1</v>
      </c>
    </row>
    <row r="14" ht="15" outlineLevel="3">
      <c r="A14" s="15" t="s">
        <v>163</v>
      </c>
      <c r="B14" s="12" t="s">
        <v>1</v>
      </c>
      <c r="C14" s="12" t="s">
        <v>1</v>
      </c>
      <c r="D14" s="15" t="s">
        <v>158</v>
      </c>
      <c r="E14" s="15" t="s">
        <v>162</v>
      </c>
      <c r="F14" s="15" t="s">
        <v>159</v>
      </c>
      <c r="G14" s="20">
        <v>52</v>
      </c>
      <c r="H14" s="14"/>
      <c r="I14" s="14">
        <v>1</v>
      </c>
      <c r="J14" s="14"/>
      <c r="K14" s="14">
        <f>ROUND(H14*I14*J14, 2)</f>
        <v>0</v>
      </c>
      <c r="L14" s="19" t="s">
        <v>1</v>
      </c>
      <c r="M14" s="19" t="s">
        <v>1</v>
      </c>
      <c r="N14" s="14" t="str">
        <f>'ZBIORCZE ZESTAWIENIE KOSZTÓW'!B8</f>
        <v> </v>
      </c>
      <c r="O14" s="15" t="s">
        <v>1</v>
      </c>
    </row>
    <row r="15" ht="15" outlineLevel="3">
      <c r="A15" s="15" t="s">
        <v>165</v>
      </c>
      <c r="B15" s="12" t="s">
        <v>1</v>
      </c>
      <c r="C15" s="12" t="s">
        <v>1</v>
      </c>
      <c r="D15" s="15" t="s">
        <v>158</v>
      </c>
      <c r="E15" s="15" t="s">
        <v>164</v>
      </c>
      <c r="F15" s="15" t="s">
        <v>159</v>
      </c>
      <c r="G15" s="20">
        <v>60</v>
      </c>
      <c r="H15" s="14"/>
      <c r="I15" s="14">
        <v>1</v>
      </c>
      <c r="J15" s="14"/>
      <c r="K15" s="14">
        <f>ROUND(H15*I15*J15, 2)</f>
        <v>0</v>
      </c>
      <c r="L15" s="19" t="s">
        <v>1</v>
      </c>
      <c r="M15" s="19" t="s">
        <v>1</v>
      </c>
      <c r="N15" s="14" t="str">
        <f>'ZBIORCZE ZESTAWIENIE KOSZTÓW'!B8</f>
        <v> </v>
      </c>
      <c r="O15" s="15" t="s">
        <v>1</v>
      </c>
    </row>
    <row r="16" ht="15" outlineLevel="3">
      <c r="A16" s="15" t="s">
        <v>167</v>
      </c>
      <c r="B16" s="12" t="s">
        <v>1</v>
      </c>
      <c r="C16" s="12" t="s">
        <v>1</v>
      </c>
      <c r="D16" s="15" t="s">
        <v>158</v>
      </c>
      <c r="E16" s="15" t="s">
        <v>166</v>
      </c>
      <c r="F16" s="15" t="s">
        <v>159</v>
      </c>
      <c r="G16" s="20">
        <v>71</v>
      </c>
      <c r="H16" s="14"/>
      <c r="I16" s="14">
        <v>1</v>
      </c>
      <c r="J16" s="14"/>
      <c r="K16" s="14">
        <f>ROUND(H16*I16*J16, 2)</f>
        <v>0</v>
      </c>
      <c r="L16" s="19" t="s">
        <v>1</v>
      </c>
      <c r="M16" s="19" t="s">
        <v>1</v>
      </c>
      <c r="N16" s="14" t="str">
        <f>'ZBIORCZE ZESTAWIENIE KOSZTÓW'!B8</f>
        <v> </v>
      </c>
      <c r="O16" s="15" t="s">
        <v>1</v>
      </c>
    </row>
    <row r="17" ht="15" outlineLevel="3">
      <c r="A17" s="15" t="s">
        <v>169</v>
      </c>
      <c r="B17" s="12" t="s">
        <v>1</v>
      </c>
      <c r="C17" s="12" t="s">
        <v>1</v>
      </c>
      <c r="D17" s="15" t="s">
        <v>158</v>
      </c>
      <c r="E17" s="15" t="s">
        <v>168</v>
      </c>
      <c r="F17" s="15" t="s">
        <v>159</v>
      </c>
      <c r="G17" s="20">
        <v>47</v>
      </c>
      <c r="H17" s="14"/>
      <c r="I17" s="14">
        <v>1</v>
      </c>
      <c r="J17" s="14"/>
      <c r="K17" s="14">
        <f>ROUND(H17*I17*J17, 2)</f>
        <v>0</v>
      </c>
      <c r="L17" s="19" t="s">
        <v>1</v>
      </c>
      <c r="M17" s="19" t="s">
        <v>1</v>
      </c>
      <c r="N17" s="14" t="str">
        <f>'ZBIORCZE ZESTAWIENIE KOSZTÓW'!B8</f>
        <v> </v>
      </c>
      <c r="O17" s="15" t="s">
        <v>1</v>
      </c>
    </row>
    <row r="18" ht="15" outlineLevel="3">
      <c r="A18" s="15" t="s">
        <v>171</v>
      </c>
      <c r="B18" s="12" t="s">
        <v>1</v>
      </c>
      <c r="C18" s="12" t="s">
        <v>1</v>
      </c>
      <c r="D18" s="15" t="s">
        <v>158</v>
      </c>
      <c r="E18" s="15" t="s">
        <v>170</v>
      </c>
      <c r="F18" s="15" t="s">
        <v>159</v>
      </c>
      <c r="G18" s="20">
        <v>40</v>
      </c>
      <c r="H18" s="14"/>
      <c r="I18" s="14">
        <v>1</v>
      </c>
      <c r="J18" s="14"/>
      <c r="K18" s="14">
        <f>ROUND(H18*I18*J18, 2)</f>
        <v>0</v>
      </c>
      <c r="L18" s="19" t="s">
        <v>1</v>
      </c>
      <c r="M18" s="19" t="s">
        <v>1</v>
      </c>
      <c r="N18" s="14" t="str">
        <f>'ZBIORCZE ZESTAWIENIE KOSZTÓW'!B8</f>
        <v> </v>
      </c>
      <c r="O18" s="15" t="s">
        <v>1</v>
      </c>
    </row>
    <row r="19" ht="15" outlineLevel="3">
      <c r="A19" s="15" t="s">
        <v>173</v>
      </c>
      <c r="B19" s="12" t="s">
        <v>1</v>
      </c>
      <c r="C19" s="12" t="s">
        <v>1</v>
      </c>
      <c r="D19" s="15" t="s">
        <v>158</v>
      </c>
      <c r="E19" s="15" t="s">
        <v>172</v>
      </c>
      <c r="F19" s="15" t="s">
        <v>159</v>
      </c>
      <c r="G19" s="20">
        <v>30</v>
      </c>
      <c r="H19" s="14"/>
      <c r="I19" s="14">
        <v>1</v>
      </c>
      <c r="J19" s="14"/>
      <c r="K19" s="14">
        <f>ROUND(H19*I19*J19, 2)</f>
        <v>0</v>
      </c>
      <c r="L19" s="19" t="s">
        <v>1</v>
      </c>
      <c r="M19" s="19" t="s">
        <v>1</v>
      </c>
      <c r="N19" s="14" t="str">
        <f>'ZBIORCZE ZESTAWIENIE KOSZTÓW'!B8</f>
        <v> </v>
      </c>
      <c r="O19" s="15" t="s">
        <v>1</v>
      </c>
    </row>
    <row r="20" ht="15" outlineLevel="3">
      <c r="A20" s="15" t="s">
        <v>175</v>
      </c>
      <c r="B20" s="12" t="s">
        <v>1</v>
      </c>
      <c r="C20" s="12" t="s">
        <v>1</v>
      </c>
      <c r="D20" s="15" t="s">
        <v>158</v>
      </c>
      <c r="E20" s="15" t="s">
        <v>174</v>
      </c>
      <c r="F20" s="15" t="s">
        <v>159</v>
      </c>
      <c r="G20" s="20">
        <v>21</v>
      </c>
      <c r="H20" s="14"/>
      <c r="I20" s="14">
        <v>1</v>
      </c>
      <c r="J20" s="14"/>
      <c r="K20" s="14">
        <f>ROUND(H20*I20*J20, 2)</f>
        <v>0</v>
      </c>
      <c r="L20" s="19" t="s">
        <v>1</v>
      </c>
      <c r="M20" s="19" t="s">
        <v>1</v>
      </c>
      <c r="N20" s="14" t="str">
        <f>'ZBIORCZE ZESTAWIENIE KOSZTÓW'!B8</f>
        <v> </v>
      </c>
      <c r="O20" s="15" t="s">
        <v>1</v>
      </c>
    </row>
    <row r="21" ht="15" outlineLevel="3">
      <c r="A21" s="15" t="s">
        <v>177</v>
      </c>
      <c r="B21" s="12" t="s">
        <v>1</v>
      </c>
      <c r="C21" s="12" t="s">
        <v>1</v>
      </c>
      <c r="D21" s="15" t="s">
        <v>158</v>
      </c>
      <c r="E21" s="15" t="s">
        <v>176</v>
      </c>
      <c r="F21" s="15" t="s">
        <v>159</v>
      </c>
      <c r="G21" s="20">
        <v>16</v>
      </c>
      <c r="H21" s="14"/>
      <c r="I21" s="14">
        <v>1</v>
      </c>
      <c r="J21" s="14"/>
      <c r="K21" s="14">
        <f>ROUND(H21*I21*J21, 2)</f>
        <v>0</v>
      </c>
      <c r="L21" s="19" t="s">
        <v>1</v>
      </c>
      <c r="M21" s="19" t="s">
        <v>1</v>
      </c>
      <c r="N21" s="14" t="str">
        <f>'ZBIORCZE ZESTAWIENIE KOSZTÓW'!B8</f>
        <v> </v>
      </c>
      <c r="O21" s="15" t="s">
        <v>1</v>
      </c>
    </row>
    <row r="22" ht="15" outlineLevel="3">
      <c r="A22" s="15" t="s">
        <v>179</v>
      </c>
      <c r="B22" s="12" t="s">
        <v>1</v>
      </c>
      <c r="C22" s="12" t="s">
        <v>1</v>
      </c>
      <c r="D22" s="15" t="s">
        <v>180</v>
      </c>
      <c r="E22" s="15" t="s">
        <v>178</v>
      </c>
      <c r="F22" s="15" t="s">
        <v>181</v>
      </c>
      <c r="G22" s="20">
        <v>196.54</v>
      </c>
      <c r="H22" s="14"/>
      <c r="I22" s="14">
        <v>1</v>
      </c>
      <c r="J22" s="14"/>
      <c r="K22" s="14">
        <f>ROUND(H22*I22*J22, 2)</f>
        <v>0</v>
      </c>
      <c r="L22" s="19" t="s">
        <v>1</v>
      </c>
      <c r="M22" s="19" t="s">
        <v>1</v>
      </c>
      <c r="N22" s="14" t="str">
        <f>'ZBIORCZE ZESTAWIENIE KOSZTÓW'!B8</f>
        <v> </v>
      </c>
      <c r="O22" s="15" t="s">
        <v>182</v>
      </c>
    </row>
    <row r="23" ht="15" outlineLevel="3">
      <c r="A23" s="15" t="s">
        <v>184</v>
      </c>
      <c r="B23" s="12" t="s">
        <v>1</v>
      </c>
      <c r="C23" s="12" t="s">
        <v>1</v>
      </c>
      <c r="D23" s="15" t="s">
        <v>185</v>
      </c>
      <c r="E23" s="15" t="s">
        <v>183</v>
      </c>
      <c r="F23" s="15" t="s">
        <v>186</v>
      </c>
      <c r="G23" s="20">
        <v>20</v>
      </c>
      <c r="H23" s="14"/>
      <c r="I23" s="14">
        <v>1</v>
      </c>
      <c r="J23" s="14"/>
      <c r="K23" s="14">
        <f>ROUND(H23*I23*J23, 2)</f>
        <v>0</v>
      </c>
      <c r="L23" s="19" t="s">
        <v>1</v>
      </c>
      <c r="M23" s="19" t="s">
        <v>1</v>
      </c>
      <c r="N23" s="14" t="str">
        <f>'ZBIORCZE ZESTAWIENIE KOSZTÓW'!B8</f>
        <v> </v>
      </c>
      <c r="O23" s="15" t="s">
        <v>1</v>
      </c>
    </row>
    <row r="24" ht="15" outlineLevel="3">
      <c r="A24" s="15" t="s">
        <v>188</v>
      </c>
      <c r="B24" s="12" t="s">
        <v>1</v>
      </c>
      <c r="C24" s="12" t="s">
        <v>1</v>
      </c>
      <c r="D24" s="15" t="s">
        <v>185</v>
      </c>
      <c r="E24" s="15" t="s">
        <v>187</v>
      </c>
      <c r="F24" s="15" t="s">
        <v>186</v>
      </c>
      <c r="G24" s="20">
        <v>35</v>
      </c>
      <c r="H24" s="14"/>
      <c r="I24" s="14">
        <v>1</v>
      </c>
      <c r="J24" s="14"/>
      <c r="K24" s="14">
        <f>ROUND(H24*I24*J24, 2)</f>
        <v>0</v>
      </c>
      <c r="L24" s="19" t="s">
        <v>1</v>
      </c>
      <c r="M24" s="19" t="s">
        <v>1</v>
      </c>
      <c r="N24" s="14" t="str">
        <f>'ZBIORCZE ZESTAWIENIE KOSZTÓW'!B8</f>
        <v> </v>
      </c>
      <c r="O24" s="15" t="s">
        <v>1</v>
      </c>
    </row>
    <row r="25" ht="15" outlineLevel="3">
      <c r="A25" s="15" t="s">
        <v>190</v>
      </c>
      <c r="B25" s="12" t="s">
        <v>1</v>
      </c>
      <c r="C25" s="12" t="s">
        <v>1</v>
      </c>
      <c r="D25" s="15" t="s">
        <v>185</v>
      </c>
      <c r="E25" s="15" t="s">
        <v>189</v>
      </c>
      <c r="F25" s="15" t="s">
        <v>186</v>
      </c>
      <c r="G25" s="20">
        <v>44</v>
      </c>
      <c r="H25" s="14"/>
      <c r="I25" s="14">
        <v>1</v>
      </c>
      <c r="J25" s="14"/>
      <c r="K25" s="14">
        <f>ROUND(H25*I25*J25, 2)</f>
        <v>0</v>
      </c>
      <c r="L25" s="19" t="s">
        <v>1</v>
      </c>
      <c r="M25" s="19" t="s">
        <v>1</v>
      </c>
      <c r="N25" s="14" t="str">
        <f>'ZBIORCZE ZESTAWIENIE KOSZTÓW'!B8</f>
        <v> </v>
      </c>
      <c r="O25" s="15" t="s">
        <v>1</v>
      </c>
    </row>
    <row r="26" ht="15" outlineLevel="3">
      <c r="A26" s="15" t="s">
        <v>192</v>
      </c>
      <c r="B26" s="12" t="s">
        <v>1</v>
      </c>
      <c r="C26" s="12" t="s">
        <v>1</v>
      </c>
      <c r="D26" s="15" t="s">
        <v>193</v>
      </c>
      <c r="E26" s="15" t="s">
        <v>191</v>
      </c>
      <c r="F26" s="15" t="s">
        <v>159</v>
      </c>
      <c r="G26" s="20">
        <v>44</v>
      </c>
      <c r="H26" s="14"/>
      <c r="I26" s="14">
        <v>1</v>
      </c>
      <c r="J26" s="14"/>
      <c r="K26" s="14">
        <f>ROUND(H26*I26*J26, 2)</f>
        <v>0</v>
      </c>
      <c r="L26" s="19" t="s">
        <v>1</v>
      </c>
      <c r="M26" s="19" t="s">
        <v>1</v>
      </c>
      <c r="N26" s="14" t="str">
        <f>'ZBIORCZE ZESTAWIENIE KOSZTÓW'!B8</f>
        <v> </v>
      </c>
      <c r="O26" s="15" t="s">
        <v>1</v>
      </c>
    </row>
    <row r="27" ht="15" outlineLevel="3">
      <c r="A27" s="15" t="s">
        <v>195</v>
      </c>
      <c r="B27" s="12" t="s">
        <v>1</v>
      </c>
      <c r="C27" s="12" t="s">
        <v>1</v>
      </c>
      <c r="D27" s="15" t="s">
        <v>196</v>
      </c>
      <c r="E27" s="15" t="s">
        <v>194</v>
      </c>
      <c r="F27" s="15" t="s">
        <v>155</v>
      </c>
      <c r="G27" s="20">
        <v>22</v>
      </c>
      <c r="H27" s="14"/>
      <c r="I27" s="14">
        <v>1</v>
      </c>
      <c r="J27" s="14"/>
      <c r="K27" s="14">
        <f>ROUND(H27*I27*J27, 2)</f>
        <v>0</v>
      </c>
      <c r="L27" s="19" t="s">
        <v>1</v>
      </c>
      <c r="M27" s="19" t="s">
        <v>1</v>
      </c>
      <c r="N27" s="14" t="str">
        <f>'ZBIORCZE ZESTAWIENIE KOSZTÓW'!B8</f>
        <v> </v>
      </c>
      <c r="O27" s="15" t="s">
        <v>1</v>
      </c>
    </row>
    <row r="28" ht="15" outlineLevel="3">
      <c r="A28" s="15" t="s">
        <v>198</v>
      </c>
      <c r="B28" s="12" t="s">
        <v>1</v>
      </c>
      <c r="C28" s="12" t="s">
        <v>1</v>
      </c>
      <c r="D28" s="15" t="s">
        <v>196</v>
      </c>
      <c r="E28" s="15" t="s">
        <v>197</v>
      </c>
      <c r="F28" s="15" t="s">
        <v>155</v>
      </c>
      <c r="G28" s="20">
        <v>20.79</v>
      </c>
      <c r="H28" s="14"/>
      <c r="I28" s="14">
        <v>1</v>
      </c>
      <c r="J28" s="14"/>
      <c r="K28" s="14">
        <f>ROUND(H28*I28*J28, 2)</f>
        <v>0</v>
      </c>
      <c r="L28" s="19" t="s">
        <v>1</v>
      </c>
      <c r="M28" s="19" t="s">
        <v>1</v>
      </c>
      <c r="N28" s="14" t="str">
        <f>'ZBIORCZE ZESTAWIENIE KOSZTÓW'!B8</f>
        <v> </v>
      </c>
      <c r="O28" s="15" t="s">
        <v>1</v>
      </c>
    </row>
    <row r="29" ht="15" outlineLevel="3">
      <c r="A29" s="15" t="s">
        <v>200</v>
      </c>
      <c r="B29" s="12" t="s">
        <v>1</v>
      </c>
      <c r="C29" s="12" t="s">
        <v>1</v>
      </c>
      <c r="D29" s="15" t="s">
        <v>201</v>
      </c>
      <c r="E29" s="15" t="s">
        <v>199</v>
      </c>
      <c r="F29" s="15" t="s">
        <v>159</v>
      </c>
      <c r="G29" s="20">
        <v>116</v>
      </c>
      <c r="H29" s="14"/>
      <c r="I29" s="14">
        <v>1</v>
      </c>
      <c r="J29" s="14"/>
      <c r="K29" s="14">
        <f>ROUND(H29*I29*J29, 2)</f>
        <v>0</v>
      </c>
      <c r="L29" s="19" t="s">
        <v>1</v>
      </c>
      <c r="M29" s="19" t="s">
        <v>1</v>
      </c>
      <c r="N29" s="14" t="str">
        <f>'ZBIORCZE ZESTAWIENIE KOSZTÓW'!B8</f>
        <v> </v>
      </c>
      <c r="O29" s="15" t="s">
        <v>1</v>
      </c>
    </row>
    <row r="30" ht="15" outlineLevel="3">
      <c r="A30" s="15" t="s">
        <v>203</v>
      </c>
      <c r="B30" s="12" t="s">
        <v>1</v>
      </c>
      <c r="C30" s="12" t="s">
        <v>1</v>
      </c>
      <c r="D30" s="15" t="s">
        <v>204</v>
      </c>
      <c r="E30" s="15" t="s">
        <v>202</v>
      </c>
      <c r="F30" s="15" t="s">
        <v>181</v>
      </c>
      <c r="G30" s="20">
        <v>0.53</v>
      </c>
      <c r="H30" s="14"/>
      <c r="I30" s="14">
        <v>1</v>
      </c>
      <c r="J30" s="14"/>
      <c r="K30" s="14">
        <f>ROUND(H30*I30*J30, 2)</f>
        <v>0</v>
      </c>
      <c r="L30" s="19" t="s">
        <v>1</v>
      </c>
      <c r="M30" s="19" t="s">
        <v>1</v>
      </c>
      <c r="N30" s="14" t="str">
        <f>'ZBIORCZE ZESTAWIENIE KOSZTÓW'!B8</f>
        <v> </v>
      </c>
      <c r="O30" s="15" t="s">
        <v>205</v>
      </c>
    </row>
    <row r="31" ht="15" outlineLevel="3">
      <c r="A31" s="15" t="s">
        <v>207</v>
      </c>
      <c r="B31" s="12" t="s">
        <v>1</v>
      </c>
      <c r="C31" s="12" t="s">
        <v>1</v>
      </c>
      <c r="D31" s="15" t="s">
        <v>208</v>
      </c>
      <c r="E31" s="15" t="s">
        <v>206</v>
      </c>
      <c r="F31" s="15" t="s">
        <v>155</v>
      </c>
      <c r="G31" s="20">
        <v>4.42</v>
      </c>
      <c r="H31" s="14"/>
      <c r="I31" s="14">
        <v>1</v>
      </c>
      <c r="J31" s="14"/>
      <c r="K31" s="14">
        <f>ROUND(H31*I31*J31, 2)</f>
        <v>0</v>
      </c>
      <c r="L31" s="19" t="s">
        <v>1</v>
      </c>
      <c r="M31" s="19" t="s">
        <v>1</v>
      </c>
      <c r="N31" s="14" t="str">
        <f>'ZBIORCZE ZESTAWIENIE KOSZTÓW'!B8</f>
        <v> </v>
      </c>
      <c r="O31" s="15" t="s">
        <v>1</v>
      </c>
    </row>
    <row r="32" ht="15" outlineLevel="3">
      <c r="A32" s="15" t="s">
        <v>210</v>
      </c>
      <c r="B32" s="12" t="s">
        <v>1</v>
      </c>
      <c r="C32" s="12" t="s">
        <v>1</v>
      </c>
      <c r="D32" s="15" t="s">
        <v>211</v>
      </c>
      <c r="E32" s="15" t="s">
        <v>209</v>
      </c>
      <c r="F32" s="15" t="s">
        <v>212</v>
      </c>
      <c r="G32" s="20">
        <v>112</v>
      </c>
      <c r="H32" s="14"/>
      <c r="I32" s="14">
        <v>1</v>
      </c>
      <c r="J32" s="14"/>
      <c r="K32" s="14">
        <f>ROUND(H32*I32*J32, 2)</f>
        <v>0</v>
      </c>
      <c r="L32" s="19" t="s">
        <v>1</v>
      </c>
      <c r="M32" s="19" t="s">
        <v>1</v>
      </c>
      <c r="N32" s="14" t="str">
        <f>'ZBIORCZE ZESTAWIENIE KOSZTÓW'!B8</f>
        <v> </v>
      </c>
      <c r="O32" s="15" t="s">
        <v>1</v>
      </c>
    </row>
    <row r="33" ht="15" outlineLevel="3">
      <c r="A33" s="15" t="s">
        <v>214</v>
      </c>
      <c r="B33" s="12" t="s">
        <v>1</v>
      </c>
      <c r="C33" s="12" t="s">
        <v>1</v>
      </c>
      <c r="D33" s="15" t="s">
        <v>215</v>
      </c>
      <c r="E33" s="15" t="s">
        <v>213</v>
      </c>
      <c r="F33" s="15" t="s">
        <v>216</v>
      </c>
      <c r="G33" s="20">
        <v>147</v>
      </c>
      <c r="H33" s="14"/>
      <c r="I33" s="14">
        <v>1</v>
      </c>
      <c r="J33" s="14"/>
      <c r="K33" s="14">
        <f>ROUND(H33*I33*J33, 2)</f>
        <v>0</v>
      </c>
      <c r="L33" s="19" t="s">
        <v>1</v>
      </c>
      <c r="M33" s="19" t="s">
        <v>1</v>
      </c>
      <c r="N33" s="14" t="str">
        <f>'ZBIORCZE ZESTAWIENIE KOSZTÓW'!B8</f>
        <v> </v>
      </c>
      <c r="O33" s="15" t="s">
        <v>1</v>
      </c>
    </row>
    <row r="34" ht="15" outlineLevel="3">
      <c r="A34" s="15" t="s">
        <v>218</v>
      </c>
      <c r="B34" s="12" t="s">
        <v>1</v>
      </c>
      <c r="C34" s="12" t="s">
        <v>1</v>
      </c>
      <c r="D34" s="15" t="s">
        <v>219</v>
      </c>
      <c r="E34" s="15" t="s">
        <v>217</v>
      </c>
      <c r="F34" s="15" t="s">
        <v>181</v>
      </c>
      <c r="G34" s="20">
        <v>0.27</v>
      </c>
      <c r="H34" s="14"/>
      <c r="I34" s="14">
        <v>1</v>
      </c>
      <c r="J34" s="14"/>
      <c r="K34" s="14">
        <f>ROUND(H34*I34*J34, 2)</f>
        <v>0</v>
      </c>
      <c r="L34" s="19" t="s">
        <v>1</v>
      </c>
      <c r="M34" s="19" t="s">
        <v>1</v>
      </c>
      <c r="N34" s="14" t="str">
        <f>'ZBIORCZE ZESTAWIENIE KOSZTÓW'!B8</f>
        <v> </v>
      </c>
      <c r="O34" s="15" t="s">
        <v>1</v>
      </c>
    </row>
    <row r="35" ht="15" outlineLevel="3">
      <c r="A35" s="15" t="s">
        <v>221</v>
      </c>
      <c r="B35" s="12" t="s">
        <v>1</v>
      </c>
      <c r="C35" s="12" t="s">
        <v>1</v>
      </c>
      <c r="D35" s="15" t="s">
        <v>222</v>
      </c>
      <c r="E35" s="15" t="s">
        <v>220</v>
      </c>
      <c r="F35" s="15" t="s">
        <v>155</v>
      </c>
      <c r="G35" s="20">
        <v>2.38</v>
      </c>
      <c r="H35" s="14"/>
      <c r="I35" s="14">
        <v>1</v>
      </c>
      <c r="J35" s="14"/>
      <c r="K35" s="14">
        <f>ROUND(H35*I35*J35, 2)</f>
        <v>0</v>
      </c>
      <c r="L35" s="19" t="s">
        <v>1</v>
      </c>
      <c r="M35" s="19" t="s">
        <v>1</v>
      </c>
      <c r="N35" s="14" t="str">
        <f>'ZBIORCZE ZESTAWIENIE KOSZTÓW'!B8</f>
        <v> </v>
      </c>
      <c r="O35" s="15" t="s">
        <v>1</v>
      </c>
    </row>
    <row r="36" ht="15" outlineLevel="3">
      <c r="A36" s="15" t="s">
        <v>224</v>
      </c>
      <c r="B36" s="12" t="s">
        <v>1</v>
      </c>
      <c r="C36" s="12" t="s">
        <v>1</v>
      </c>
      <c r="D36" s="15" t="s">
        <v>225</v>
      </c>
      <c r="E36" s="15" t="s">
        <v>223</v>
      </c>
      <c r="F36" s="15" t="s">
        <v>226</v>
      </c>
      <c r="G36" s="20">
        <v>22</v>
      </c>
      <c r="H36" s="14"/>
      <c r="I36" s="14">
        <v>1</v>
      </c>
      <c r="J36" s="14"/>
      <c r="K36" s="14">
        <f>ROUND(H36*I36*J36, 2)</f>
        <v>0</v>
      </c>
      <c r="L36" s="19" t="s">
        <v>1</v>
      </c>
      <c r="M36" s="19" t="s">
        <v>1</v>
      </c>
      <c r="N36" s="14" t="str">
        <f>'ZBIORCZE ZESTAWIENIE KOSZTÓW'!B8</f>
        <v> </v>
      </c>
      <c r="O36" s="15" t="s">
        <v>227</v>
      </c>
    </row>
    <row r="37" ht="15" outlineLevel="3">
      <c r="A37" s="15" t="s">
        <v>229</v>
      </c>
      <c r="B37" s="12" t="s">
        <v>1</v>
      </c>
      <c r="C37" s="12" t="s">
        <v>1</v>
      </c>
      <c r="D37" s="15" t="s">
        <v>230</v>
      </c>
      <c r="E37" s="15" t="s">
        <v>228</v>
      </c>
      <c r="F37" s="15" t="s">
        <v>155</v>
      </c>
      <c r="G37" s="20">
        <v>69.84</v>
      </c>
      <c r="H37" s="14"/>
      <c r="I37" s="14">
        <v>1</v>
      </c>
      <c r="J37" s="14"/>
      <c r="K37" s="14">
        <f>ROUND(H37*I37*J37, 2)</f>
        <v>0</v>
      </c>
      <c r="L37" s="19" t="s">
        <v>1</v>
      </c>
      <c r="M37" s="19" t="s">
        <v>1</v>
      </c>
      <c r="N37" s="14" t="str">
        <f>'ZBIORCZE ZESTAWIENIE KOSZTÓW'!B8</f>
        <v> </v>
      </c>
      <c r="O37" s="15" t="s">
        <v>1</v>
      </c>
    </row>
    <row r="38" ht="15" outlineLevel="3">
      <c r="A38" s="23" t="s">
        <v>231</v>
      </c>
      <c r="B38" s="21" t="s">
        <v>1</v>
      </c>
      <c r="C38" s="21" t="s">
        <v>1</v>
      </c>
      <c r="D38" s="21" t="s">
        <v>1</v>
      </c>
      <c r="E38" s="21" t="s">
        <v>1</v>
      </c>
      <c r="F38" s="21" t="s">
        <v>1</v>
      </c>
      <c r="G38" s="21" t="s">
        <v>1</v>
      </c>
      <c r="H38" s="21" t="s">
        <v>1</v>
      </c>
      <c r="I38" s="21" t="s">
        <v>1</v>
      </c>
      <c r="J38" s="21" t="s">
        <v>1</v>
      </c>
      <c r="K38" s="14">
        <f>SUM(K10:K37)</f>
        <v>0</v>
      </c>
      <c r="L38" s="19" t="s">
        <v>1</v>
      </c>
      <c r="M38" s="19" t="s">
        <v>1</v>
      </c>
      <c r="N38" s="19" t="s">
        <v>1</v>
      </c>
      <c r="O38" s="22" t="s">
        <v>1</v>
      </c>
    </row>
    <row r="39" ht="15" outlineLevel="2">
      <c r="A39" s="15" t="s">
        <v>232</v>
      </c>
      <c r="B39" s="12" t="s">
        <v>1</v>
      </c>
      <c r="C39" s="12" t="s">
        <v>1</v>
      </c>
      <c r="D39" s="15" t="s">
        <v>149</v>
      </c>
      <c r="E39" s="15" t="s">
        <v>49</v>
      </c>
      <c r="F39" s="12" t="s">
        <v>1</v>
      </c>
      <c r="G39" s="12" t="s">
        <v>1</v>
      </c>
      <c r="H39" s="12" t="s">
        <v>1</v>
      </c>
      <c r="I39" s="12" t="s">
        <v>1</v>
      </c>
      <c r="J39" s="12" t="s">
        <v>1</v>
      </c>
      <c r="K39" s="12" t="s">
        <v>1</v>
      </c>
      <c r="L39" s="12" t="s">
        <v>1</v>
      </c>
      <c r="M39" s="12" t="s">
        <v>1</v>
      </c>
      <c r="N39" s="14" t="str">
        <f>'ZBIORCZE ZESTAWIENIE KOSZTÓW'!B8</f>
        <v> </v>
      </c>
      <c r="O39" s="15" t="s">
        <v>1</v>
      </c>
    </row>
    <row r="40" ht="15" outlineLevel="3">
      <c r="A40" s="15" t="s">
        <v>234</v>
      </c>
      <c r="B40" s="12" t="s">
        <v>1</v>
      </c>
      <c r="C40" s="12" t="s">
        <v>1</v>
      </c>
      <c r="D40" s="15" t="s">
        <v>235</v>
      </c>
      <c r="E40" s="15" t="s">
        <v>233</v>
      </c>
      <c r="F40" s="15" t="s">
        <v>159</v>
      </c>
      <c r="G40" s="20">
        <v>16.8</v>
      </c>
      <c r="H40" s="14"/>
      <c r="I40" s="14">
        <v>1</v>
      </c>
      <c r="J40" s="14"/>
      <c r="K40" s="14">
        <f>ROUND(H40*I40*J40, 2)</f>
        <v>0</v>
      </c>
      <c r="L40" s="19" t="s">
        <v>1</v>
      </c>
      <c r="M40" s="19" t="s">
        <v>1</v>
      </c>
      <c r="N40" s="14" t="str">
        <f>'ZBIORCZE ZESTAWIENIE KOSZTÓW'!B8</f>
        <v> </v>
      </c>
      <c r="O40" s="15" t="s">
        <v>1</v>
      </c>
    </row>
    <row r="41" ht="15" outlineLevel="3">
      <c r="A41" s="15" t="s">
        <v>237</v>
      </c>
      <c r="B41" s="12" t="s">
        <v>1</v>
      </c>
      <c r="C41" s="12" t="s">
        <v>1</v>
      </c>
      <c r="D41" s="15" t="s">
        <v>238</v>
      </c>
      <c r="E41" s="15" t="s">
        <v>236</v>
      </c>
      <c r="F41" s="15" t="s">
        <v>159</v>
      </c>
      <c r="G41" s="20">
        <v>16.8</v>
      </c>
      <c r="H41" s="14"/>
      <c r="I41" s="14">
        <v>1</v>
      </c>
      <c r="J41" s="14"/>
      <c r="K41" s="14">
        <f>ROUND(H41*I41*J41, 2)</f>
        <v>0</v>
      </c>
      <c r="L41" s="19" t="s">
        <v>1</v>
      </c>
      <c r="M41" s="19" t="s">
        <v>1</v>
      </c>
      <c r="N41" s="14" t="str">
        <f>'ZBIORCZE ZESTAWIENIE KOSZTÓW'!B8</f>
        <v> </v>
      </c>
      <c r="O41" s="15" t="s">
        <v>1</v>
      </c>
    </row>
    <row r="42" ht="15" outlineLevel="3">
      <c r="A42" s="15" t="s">
        <v>240</v>
      </c>
      <c r="B42" s="12" t="s">
        <v>1</v>
      </c>
      <c r="C42" s="12" t="s">
        <v>1</v>
      </c>
      <c r="D42" s="15" t="s">
        <v>241</v>
      </c>
      <c r="E42" s="15" t="s">
        <v>239</v>
      </c>
      <c r="F42" s="15" t="s">
        <v>159</v>
      </c>
      <c r="G42" s="20">
        <v>16.8</v>
      </c>
      <c r="H42" s="14"/>
      <c r="I42" s="14">
        <v>1</v>
      </c>
      <c r="J42" s="14"/>
      <c r="K42" s="14">
        <f>ROUND(H42*I42*J42, 2)</f>
        <v>0</v>
      </c>
      <c r="L42" s="19" t="s">
        <v>1</v>
      </c>
      <c r="M42" s="19" t="s">
        <v>1</v>
      </c>
      <c r="N42" s="14" t="str">
        <f>'ZBIORCZE ZESTAWIENIE KOSZTÓW'!B8</f>
        <v> </v>
      </c>
      <c r="O42" s="15" t="s">
        <v>1</v>
      </c>
    </row>
    <row r="43" ht="15" outlineLevel="3">
      <c r="A43" s="15" t="s">
        <v>243</v>
      </c>
      <c r="B43" s="12" t="s">
        <v>1</v>
      </c>
      <c r="C43" s="12" t="s">
        <v>1</v>
      </c>
      <c r="D43" s="15" t="s">
        <v>180</v>
      </c>
      <c r="E43" s="15" t="s">
        <v>242</v>
      </c>
      <c r="F43" s="15" t="s">
        <v>181</v>
      </c>
      <c r="G43" s="20">
        <v>0.25</v>
      </c>
      <c r="H43" s="14"/>
      <c r="I43" s="14">
        <v>1</v>
      </c>
      <c r="J43" s="14"/>
      <c r="K43" s="14">
        <f>ROUND(H43*I43*J43, 2)</f>
        <v>0</v>
      </c>
      <c r="L43" s="19" t="s">
        <v>1</v>
      </c>
      <c r="M43" s="19" t="s">
        <v>1</v>
      </c>
      <c r="N43" s="14" t="str">
        <f>'ZBIORCZE ZESTAWIENIE KOSZTÓW'!B8</f>
        <v> </v>
      </c>
      <c r="O43" s="15" t="s">
        <v>182</v>
      </c>
    </row>
    <row r="44" ht="15" outlineLevel="3">
      <c r="A44" s="23" t="s">
        <v>244</v>
      </c>
      <c r="B44" s="21" t="s">
        <v>1</v>
      </c>
      <c r="C44" s="21" t="s">
        <v>1</v>
      </c>
      <c r="D44" s="21" t="s">
        <v>1</v>
      </c>
      <c r="E44" s="21" t="s">
        <v>1</v>
      </c>
      <c r="F44" s="21" t="s">
        <v>1</v>
      </c>
      <c r="G44" s="21" t="s">
        <v>1</v>
      </c>
      <c r="H44" s="21" t="s">
        <v>1</v>
      </c>
      <c r="I44" s="21" t="s">
        <v>1</v>
      </c>
      <c r="J44" s="21" t="s">
        <v>1</v>
      </c>
      <c r="K44" s="14">
        <f>SUM(K40:K43)</f>
        <v>0</v>
      </c>
      <c r="L44" s="19" t="s">
        <v>1</v>
      </c>
      <c r="M44" s="19" t="s">
        <v>1</v>
      </c>
      <c r="N44" s="19" t="s">
        <v>1</v>
      </c>
      <c r="O44" s="22" t="s">
        <v>1</v>
      </c>
    </row>
    <row r="45" ht="15" outlineLevel="2">
      <c r="A45" s="15" t="s">
        <v>245</v>
      </c>
      <c r="B45" s="12" t="s">
        <v>1</v>
      </c>
      <c r="C45" s="12" t="s">
        <v>1</v>
      </c>
      <c r="D45" s="15" t="s">
        <v>149</v>
      </c>
      <c r="E45" s="15" t="s">
        <v>51</v>
      </c>
      <c r="F45" s="12" t="s">
        <v>1</v>
      </c>
      <c r="G45" s="12" t="s">
        <v>1</v>
      </c>
      <c r="H45" s="12" t="s">
        <v>1</v>
      </c>
      <c r="I45" s="12" t="s">
        <v>1</v>
      </c>
      <c r="J45" s="12" t="s">
        <v>1</v>
      </c>
      <c r="K45" s="12" t="s">
        <v>1</v>
      </c>
      <c r="L45" s="12" t="s">
        <v>1</v>
      </c>
      <c r="M45" s="12" t="s">
        <v>1</v>
      </c>
      <c r="N45" s="14" t="str">
        <f>'ZBIORCZE ZESTAWIENIE KOSZTÓW'!B8</f>
        <v> </v>
      </c>
      <c r="O45" s="15" t="s">
        <v>1</v>
      </c>
    </row>
    <row r="46" ht="15" outlineLevel="3">
      <c r="A46" s="15" t="s">
        <v>247</v>
      </c>
      <c r="B46" s="12" t="s">
        <v>1</v>
      </c>
      <c r="C46" s="12" t="s">
        <v>1</v>
      </c>
      <c r="D46" s="15" t="s">
        <v>23</v>
      </c>
      <c r="E46" s="15" t="s">
        <v>246</v>
      </c>
      <c r="F46" s="12" t="s">
        <v>1</v>
      </c>
      <c r="G46" s="12" t="s">
        <v>1</v>
      </c>
      <c r="H46" s="12" t="s">
        <v>1</v>
      </c>
      <c r="I46" s="12" t="s">
        <v>1</v>
      </c>
      <c r="J46" s="12" t="s">
        <v>1</v>
      </c>
      <c r="K46" s="12" t="s">
        <v>1</v>
      </c>
      <c r="L46" s="12" t="s">
        <v>1</v>
      </c>
      <c r="M46" s="12" t="s">
        <v>1</v>
      </c>
      <c r="N46" s="14" t="str">
        <f>'ZBIORCZE ZESTAWIENIE KOSZTÓW'!B8</f>
        <v> </v>
      </c>
      <c r="O46" s="18"/>
    </row>
    <row r="47" ht="15" outlineLevel="3">
      <c r="A47" s="15" t="s">
        <v>249</v>
      </c>
      <c r="B47" s="12" t="s">
        <v>1</v>
      </c>
      <c r="C47" s="12" t="s">
        <v>1</v>
      </c>
      <c r="D47" s="15" t="s">
        <v>196</v>
      </c>
      <c r="E47" s="15" t="s">
        <v>248</v>
      </c>
      <c r="F47" s="15" t="s">
        <v>216</v>
      </c>
      <c r="G47" s="20">
        <v>5</v>
      </c>
      <c r="H47" s="14"/>
      <c r="I47" s="14">
        <v>1</v>
      </c>
      <c r="J47" s="14"/>
      <c r="K47" s="14">
        <f>ROUND(H47*I47*J47, 2)</f>
        <v>0</v>
      </c>
      <c r="L47" s="19" t="s">
        <v>1</v>
      </c>
      <c r="M47" s="19" t="s">
        <v>1</v>
      </c>
      <c r="N47" s="14" t="str">
        <f>'ZBIORCZE ZESTAWIENIE KOSZTÓW'!B8</f>
        <v> </v>
      </c>
      <c r="O47" s="15" t="s">
        <v>1</v>
      </c>
    </row>
    <row r="48" ht="15" outlineLevel="3">
      <c r="A48" s="15" t="s">
        <v>251</v>
      </c>
      <c r="B48" s="12" t="s">
        <v>1</v>
      </c>
      <c r="C48" s="12" t="s">
        <v>1</v>
      </c>
      <c r="D48" s="15" t="s">
        <v>196</v>
      </c>
      <c r="E48" s="15" t="s">
        <v>250</v>
      </c>
      <c r="F48" s="15" t="s">
        <v>216</v>
      </c>
      <c r="G48" s="20">
        <v>1</v>
      </c>
      <c r="H48" s="14"/>
      <c r="I48" s="14">
        <v>1</v>
      </c>
      <c r="J48" s="14"/>
      <c r="K48" s="14">
        <f>ROUND(H48*I48*J48, 2)</f>
        <v>0</v>
      </c>
      <c r="L48" s="19" t="s">
        <v>1</v>
      </c>
      <c r="M48" s="19" t="s">
        <v>1</v>
      </c>
      <c r="N48" s="14" t="str">
        <f>'ZBIORCZE ZESTAWIENIE KOSZTÓW'!B8</f>
        <v> </v>
      </c>
      <c r="O48" s="15" t="s">
        <v>1</v>
      </c>
    </row>
    <row r="49" ht="15" outlineLevel="3">
      <c r="A49" s="15" t="s">
        <v>253</v>
      </c>
      <c r="B49" s="12" t="s">
        <v>1</v>
      </c>
      <c r="C49" s="12" t="s">
        <v>1</v>
      </c>
      <c r="D49" s="15" t="s">
        <v>196</v>
      </c>
      <c r="E49" s="15" t="s">
        <v>252</v>
      </c>
      <c r="F49" s="15" t="s">
        <v>226</v>
      </c>
      <c r="G49" s="20">
        <v>5</v>
      </c>
      <c r="H49" s="14"/>
      <c r="I49" s="14">
        <v>1</v>
      </c>
      <c r="J49" s="14"/>
      <c r="K49" s="14">
        <f>ROUND(H49*I49*J49, 2)</f>
        <v>0</v>
      </c>
      <c r="L49" s="19" t="s">
        <v>1</v>
      </c>
      <c r="M49" s="19" t="s">
        <v>1</v>
      </c>
      <c r="N49" s="14" t="str">
        <f>'ZBIORCZE ZESTAWIENIE KOSZTÓW'!B8</f>
        <v> </v>
      </c>
      <c r="O49" s="15" t="s">
        <v>1</v>
      </c>
    </row>
    <row r="50" ht="15" outlineLevel="3">
      <c r="A50" s="15" t="s">
        <v>255</v>
      </c>
      <c r="B50" s="12" t="s">
        <v>1</v>
      </c>
      <c r="C50" s="12" t="s">
        <v>1</v>
      </c>
      <c r="D50" s="15" t="s">
        <v>256</v>
      </c>
      <c r="E50" s="15" t="s">
        <v>254</v>
      </c>
      <c r="F50" s="15" t="s">
        <v>159</v>
      </c>
      <c r="G50" s="20">
        <v>56</v>
      </c>
      <c r="H50" s="14"/>
      <c r="I50" s="14">
        <v>1</v>
      </c>
      <c r="J50" s="14"/>
      <c r="K50" s="14">
        <f>ROUND(H50*I50*J50, 2)</f>
        <v>0</v>
      </c>
      <c r="L50" s="19" t="s">
        <v>1</v>
      </c>
      <c r="M50" s="19" t="s">
        <v>1</v>
      </c>
      <c r="N50" s="14" t="str">
        <f>'ZBIORCZE ZESTAWIENIE KOSZTÓW'!B8</f>
        <v> </v>
      </c>
      <c r="O50" s="15" t="s">
        <v>1</v>
      </c>
    </row>
    <row r="51" ht="15" outlineLevel="3">
      <c r="A51" s="15" t="s">
        <v>258</v>
      </c>
      <c r="B51" s="12" t="s">
        <v>1</v>
      </c>
      <c r="C51" s="12" t="s">
        <v>1</v>
      </c>
      <c r="D51" s="15" t="s">
        <v>196</v>
      </c>
      <c r="E51" s="15" t="s">
        <v>257</v>
      </c>
      <c r="F51" s="15" t="s">
        <v>226</v>
      </c>
      <c r="G51" s="20">
        <v>6</v>
      </c>
      <c r="H51" s="14"/>
      <c r="I51" s="14">
        <v>1</v>
      </c>
      <c r="J51" s="14"/>
      <c r="K51" s="14">
        <f>ROUND(H51*I51*J51, 2)</f>
        <v>0</v>
      </c>
      <c r="L51" s="19" t="s">
        <v>1</v>
      </c>
      <c r="M51" s="19" t="s">
        <v>1</v>
      </c>
      <c r="N51" s="14" t="str">
        <f>'ZBIORCZE ZESTAWIENIE KOSZTÓW'!B8</f>
        <v> </v>
      </c>
      <c r="O51" s="15" t="s">
        <v>1</v>
      </c>
    </row>
    <row r="52" ht="15" outlineLevel="3">
      <c r="A52" s="15" t="s">
        <v>260</v>
      </c>
      <c r="B52" s="12" t="s">
        <v>1</v>
      </c>
      <c r="C52" s="12" t="s">
        <v>1</v>
      </c>
      <c r="D52" s="15" t="s">
        <v>261</v>
      </c>
      <c r="E52" s="15" t="s">
        <v>259</v>
      </c>
      <c r="F52" s="15" t="s">
        <v>155</v>
      </c>
      <c r="G52" s="20">
        <v>50</v>
      </c>
      <c r="H52" s="14"/>
      <c r="I52" s="14">
        <v>1</v>
      </c>
      <c r="J52" s="14"/>
      <c r="K52" s="14">
        <f>ROUND(H52*I52*J52, 2)</f>
        <v>0</v>
      </c>
      <c r="L52" s="19" t="s">
        <v>1</v>
      </c>
      <c r="M52" s="19" t="s">
        <v>1</v>
      </c>
      <c r="N52" s="14" t="str">
        <f>'ZBIORCZE ZESTAWIENIE KOSZTÓW'!B8</f>
        <v> </v>
      </c>
      <c r="O52" s="15" t="s">
        <v>1</v>
      </c>
    </row>
    <row r="53" ht="15" outlineLevel="3">
      <c r="A53" s="15" t="s">
        <v>263</v>
      </c>
      <c r="B53" s="12" t="s">
        <v>1</v>
      </c>
      <c r="C53" s="12" t="s">
        <v>1</v>
      </c>
      <c r="D53" s="15" t="s">
        <v>264</v>
      </c>
      <c r="E53" s="15" t="s">
        <v>262</v>
      </c>
      <c r="F53" s="15" t="s">
        <v>159</v>
      </c>
      <c r="G53" s="20">
        <v>2</v>
      </c>
      <c r="H53" s="14"/>
      <c r="I53" s="14">
        <v>1</v>
      </c>
      <c r="J53" s="14"/>
      <c r="K53" s="14">
        <f>ROUND(H53*I53*J53, 2)</f>
        <v>0</v>
      </c>
      <c r="L53" s="19" t="s">
        <v>1</v>
      </c>
      <c r="M53" s="19" t="s">
        <v>1</v>
      </c>
      <c r="N53" s="14" t="str">
        <f>'ZBIORCZE ZESTAWIENIE KOSZTÓW'!B8</f>
        <v> </v>
      </c>
      <c r="O53" s="15" t="s">
        <v>1</v>
      </c>
    </row>
    <row r="54" ht="15" outlineLevel="3">
      <c r="A54" s="15" t="s">
        <v>266</v>
      </c>
      <c r="B54" s="12" t="s">
        <v>1</v>
      </c>
      <c r="C54" s="12" t="s">
        <v>1</v>
      </c>
      <c r="D54" s="15" t="s">
        <v>222</v>
      </c>
      <c r="E54" s="15" t="s">
        <v>265</v>
      </c>
      <c r="F54" s="15" t="s">
        <v>155</v>
      </c>
      <c r="G54" s="20">
        <v>11.5</v>
      </c>
      <c r="H54" s="14"/>
      <c r="I54" s="14">
        <v>1</v>
      </c>
      <c r="J54" s="14"/>
      <c r="K54" s="14">
        <f>ROUND(H54*I54*J54, 2)</f>
        <v>0</v>
      </c>
      <c r="L54" s="19" t="s">
        <v>1</v>
      </c>
      <c r="M54" s="19" t="s">
        <v>1</v>
      </c>
      <c r="N54" s="14" t="str">
        <f>'ZBIORCZE ZESTAWIENIE KOSZTÓW'!B8</f>
        <v> </v>
      </c>
      <c r="O54" s="15" t="s">
        <v>1</v>
      </c>
    </row>
    <row r="55" ht="15" outlineLevel="3">
      <c r="A55" s="15" t="s">
        <v>268</v>
      </c>
      <c r="B55" s="12" t="s">
        <v>1</v>
      </c>
      <c r="C55" s="12" t="s">
        <v>1</v>
      </c>
      <c r="D55" s="15" t="s">
        <v>225</v>
      </c>
      <c r="E55" s="15" t="s">
        <v>267</v>
      </c>
      <c r="F55" s="15" t="s">
        <v>226</v>
      </c>
      <c r="G55" s="20">
        <v>6</v>
      </c>
      <c r="H55" s="14"/>
      <c r="I55" s="14">
        <v>1</v>
      </c>
      <c r="J55" s="14"/>
      <c r="K55" s="14">
        <f>ROUND(H55*I55*J55, 2)</f>
        <v>0</v>
      </c>
      <c r="L55" s="19" t="s">
        <v>1</v>
      </c>
      <c r="M55" s="19" t="s">
        <v>1</v>
      </c>
      <c r="N55" s="14" t="str">
        <f>'ZBIORCZE ZESTAWIENIE KOSZTÓW'!B8</f>
        <v> </v>
      </c>
      <c r="O55" s="15" t="s">
        <v>227</v>
      </c>
    </row>
    <row r="56" ht="15" outlineLevel="3">
      <c r="A56" s="15" t="s">
        <v>269</v>
      </c>
      <c r="B56" s="12" t="s">
        <v>1</v>
      </c>
      <c r="C56" s="12" t="s">
        <v>1</v>
      </c>
      <c r="D56" s="15" t="s">
        <v>180</v>
      </c>
      <c r="E56" s="15" t="s">
        <v>178</v>
      </c>
      <c r="F56" s="15" t="s">
        <v>181</v>
      </c>
      <c r="G56" s="20">
        <v>32.04</v>
      </c>
      <c r="H56" s="14"/>
      <c r="I56" s="14">
        <v>1</v>
      </c>
      <c r="J56" s="14"/>
      <c r="K56" s="14">
        <f>ROUND(H56*I56*J56, 2)</f>
        <v>0</v>
      </c>
      <c r="L56" s="19" t="s">
        <v>1</v>
      </c>
      <c r="M56" s="19" t="s">
        <v>1</v>
      </c>
      <c r="N56" s="14" t="str">
        <f>'ZBIORCZE ZESTAWIENIE KOSZTÓW'!B8</f>
        <v> </v>
      </c>
      <c r="O56" s="15" t="s">
        <v>182</v>
      </c>
    </row>
    <row r="57" ht="15" outlineLevel="3">
      <c r="A57" s="23" t="s">
        <v>270</v>
      </c>
      <c r="B57" s="21" t="s">
        <v>1</v>
      </c>
      <c r="C57" s="21" t="s">
        <v>1</v>
      </c>
      <c r="D57" s="21" t="s">
        <v>1</v>
      </c>
      <c r="E57" s="21" t="s">
        <v>1</v>
      </c>
      <c r="F57" s="21" t="s">
        <v>1</v>
      </c>
      <c r="G57" s="21" t="s">
        <v>1</v>
      </c>
      <c r="H57" s="21" t="s">
        <v>1</v>
      </c>
      <c r="I57" s="21" t="s">
        <v>1</v>
      </c>
      <c r="J57" s="21" t="s">
        <v>1</v>
      </c>
      <c r="K57" s="14">
        <f>SUM(K46:K56)</f>
        <v>0</v>
      </c>
      <c r="L57" s="19" t="s">
        <v>1</v>
      </c>
      <c r="M57" s="19" t="s">
        <v>1</v>
      </c>
      <c r="N57" s="19" t="s">
        <v>1</v>
      </c>
      <c r="O57" s="22" t="s">
        <v>1</v>
      </c>
    </row>
    <row r="58" ht="15" outlineLevel="2">
      <c r="A58" s="15" t="s">
        <v>271</v>
      </c>
      <c r="B58" s="12" t="s">
        <v>1</v>
      </c>
      <c r="C58" s="12" t="s">
        <v>1</v>
      </c>
      <c r="D58" s="15" t="s">
        <v>149</v>
      </c>
      <c r="E58" s="15" t="s">
        <v>53</v>
      </c>
      <c r="F58" s="12" t="s">
        <v>1</v>
      </c>
      <c r="G58" s="12" t="s">
        <v>1</v>
      </c>
      <c r="H58" s="12" t="s">
        <v>1</v>
      </c>
      <c r="I58" s="12" t="s">
        <v>1</v>
      </c>
      <c r="J58" s="12" t="s">
        <v>1</v>
      </c>
      <c r="K58" s="12" t="s">
        <v>1</v>
      </c>
      <c r="L58" s="12" t="s">
        <v>1</v>
      </c>
      <c r="M58" s="12" t="s">
        <v>1</v>
      </c>
      <c r="N58" s="14" t="str">
        <f>'ZBIORCZE ZESTAWIENIE KOSZTÓW'!B8</f>
        <v> </v>
      </c>
      <c r="O58" s="15" t="s">
        <v>1</v>
      </c>
    </row>
    <row r="59" ht="15" outlineLevel="3">
      <c r="A59" s="15" t="s">
        <v>273</v>
      </c>
      <c r="B59" s="12" t="s">
        <v>1</v>
      </c>
      <c r="C59" s="12" t="s">
        <v>1</v>
      </c>
      <c r="D59" s="15" t="s">
        <v>23</v>
      </c>
      <c r="E59" s="15" t="s">
        <v>272</v>
      </c>
      <c r="F59" s="12" t="s">
        <v>1</v>
      </c>
      <c r="G59" s="12" t="s">
        <v>1</v>
      </c>
      <c r="H59" s="12" t="s">
        <v>1</v>
      </c>
      <c r="I59" s="12" t="s">
        <v>1</v>
      </c>
      <c r="J59" s="12" t="s">
        <v>1</v>
      </c>
      <c r="K59" s="12" t="s">
        <v>1</v>
      </c>
      <c r="L59" s="12" t="s">
        <v>1</v>
      </c>
      <c r="M59" s="12" t="s">
        <v>1</v>
      </c>
      <c r="N59" s="14" t="str">
        <f>'ZBIORCZE ZESTAWIENIE KOSZTÓW'!B8</f>
        <v> </v>
      </c>
      <c r="O59" s="18"/>
    </row>
    <row r="60" ht="15" outlineLevel="3">
      <c r="A60" s="15" t="s">
        <v>275</v>
      </c>
      <c r="B60" s="12" t="s">
        <v>1</v>
      </c>
      <c r="C60" s="12" t="s">
        <v>1</v>
      </c>
      <c r="D60" s="15" t="s">
        <v>196</v>
      </c>
      <c r="E60" s="15" t="s">
        <v>274</v>
      </c>
      <c r="F60" s="15" t="s">
        <v>276</v>
      </c>
      <c r="G60" s="20">
        <v>20</v>
      </c>
      <c r="H60" s="14"/>
      <c r="I60" s="14">
        <v>1</v>
      </c>
      <c r="J60" s="14"/>
      <c r="K60" s="14">
        <f>ROUND(H60*I60*J60, 2)</f>
        <v>0</v>
      </c>
      <c r="L60" s="19" t="s">
        <v>1</v>
      </c>
      <c r="M60" s="19" t="s">
        <v>1</v>
      </c>
      <c r="N60" s="14" t="str">
        <f>'ZBIORCZE ZESTAWIENIE KOSZTÓW'!B8</f>
        <v> </v>
      </c>
      <c r="O60" s="15" t="s">
        <v>1</v>
      </c>
    </row>
    <row r="61" ht="15" outlineLevel="3">
      <c r="A61" s="15" t="s">
        <v>278</v>
      </c>
      <c r="B61" s="12" t="s">
        <v>1</v>
      </c>
      <c r="C61" s="12" t="s">
        <v>1</v>
      </c>
      <c r="D61" s="15" t="s">
        <v>185</v>
      </c>
      <c r="E61" s="15" t="s">
        <v>277</v>
      </c>
      <c r="F61" s="15" t="s">
        <v>155</v>
      </c>
      <c r="G61" s="20">
        <v>167.85</v>
      </c>
      <c r="H61" s="14"/>
      <c r="I61" s="14">
        <v>1</v>
      </c>
      <c r="J61" s="14"/>
      <c r="K61" s="14">
        <f>ROUND(H61*I61*J61, 2)</f>
        <v>0</v>
      </c>
      <c r="L61" s="19" t="s">
        <v>1</v>
      </c>
      <c r="M61" s="19" t="s">
        <v>1</v>
      </c>
      <c r="N61" s="14" t="str">
        <f>'ZBIORCZE ZESTAWIENIE KOSZTÓW'!B8</f>
        <v> </v>
      </c>
      <c r="O61" s="15" t="s">
        <v>1</v>
      </c>
    </row>
    <row r="62" ht="15" outlineLevel="3">
      <c r="A62" s="15" t="s">
        <v>280</v>
      </c>
      <c r="B62" s="12" t="s">
        <v>1</v>
      </c>
      <c r="C62" s="12" t="s">
        <v>1</v>
      </c>
      <c r="D62" s="15" t="s">
        <v>185</v>
      </c>
      <c r="E62" s="15" t="s">
        <v>279</v>
      </c>
      <c r="F62" s="15" t="s">
        <v>155</v>
      </c>
      <c r="G62" s="20">
        <v>13.32</v>
      </c>
      <c r="H62" s="14"/>
      <c r="I62" s="14">
        <v>1</v>
      </c>
      <c r="J62" s="14"/>
      <c r="K62" s="14">
        <f>ROUND(H62*I62*J62, 2)</f>
        <v>0</v>
      </c>
      <c r="L62" s="19" t="s">
        <v>1</v>
      </c>
      <c r="M62" s="19" t="s">
        <v>1</v>
      </c>
      <c r="N62" s="14" t="str">
        <f>'ZBIORCZE ZESTAWIENIE KOSZTÓW'!B8</f>
        <v> </v>
      </c>
      <c r="O62" s="15" t="s">
        <v>1</v>
      </c>
    </row>
    <row r="63" ht="15" outlineLevel="3">
      <c r="A63" s="15" t="s">
        <v>282</v>
      </c>
      <c r="B63" s="12" t="s">
        <v>1</v>
      </c>
      <c r="C63" s="12" t="s">
        <v>1</v>
      </c>
      <c r="D63" s="15" t="s">
        <v>283</v>
      </c>
      <c r="E63" s="15" t="s">
        <v>281</v>
      </c>
      <c r="F63" s="15" t="s">
        <v>159</v>
      </c>
      <c r="G63" s="20">
        <v>107</v>
      </c>
      <c r="H63" s="14"/>
      <c r="I63" s="14">
        <v>1</v>
      </c>
      <c r="J63" s="14"/>
      <c r="K63" s="14">
        <f>ROUND(H63*I63*J63, 2)</f>
        <v>0</v>
      </c>
      <c r="L63" s="19" t="s">
        <v>1</v>
      </c>
      <c r="M63" s="19" t="s">
        <v>1</v>
      </c>
      <c r="N63" s="14" t="str">
        <f>'ZBIORCZE ZESTAWIENIE KOSZTÓW'!B8</f>
        <v> </v>
      </c>
      <c r="O63" s="15" t="s">
        <v>1</v>
      </c>
    </row>
    <row r="64" ht="15" outlineLevel="3">
      <c r="A64" s="15" t="s">
        <v>284</v>
      </c>
      <c r="B64" s="12" t="s">
        <v>1</v>
      </c>
      <c r="C64" s="12" t="s">
        <v>1</v>
      </c>
      <c r="D64" s="15" t="s">
        <v>264</v>
      </c>
      <c r="E64" s="15" t="s">
        <v>262</v>
      </c>
      <c r="F64" s="15" t="s">
        <v>159</v>
      </c>
      <c r="G64" s="20">
        <v>43</v>
      </c>
      <c r="H64" s="14"/>
      <c r="I64" s="14">
        <v>1</v>
      </c>
      <c r="J64" s="14"/>
      <c r="K64" s="14">
        <f>ROUND(H64*I64*J64, 2)</f>
        <v>0</v>
      </c>
      <c r="L64" s="19" t="s">
        <v>1</v>
      </c>
      <c r="M64" s="19" t="s">
        <v>1</v>
      </c>
      <c r="N64" s="14" t="str">
        <f>'ZBIORCZE ZESTAWIENIE KOSZTÓW'!B8</f>
        <v> </v>
      </c>
      <c r="O64" s="15" t="s">
        <v>1</v>
      </c>
    </row>
    <row r="65" ht="15" outlineLevel="3">
      <c r="A65" s="15" t="s">
        <v>285</v>
      </c>
      <c r="B65" s="12" t="s">
        <v>1</v>
      </c>
      <c r="C65" s="12" t="s">
        <v>1</v>
      </c>
      <c r="D65" s="15" t="s">
        <v>196</v>
      </c>
      <c r="E65" s="15" t="s">
        <v>257</v>
      </c>
      <c r="F65" s="15" t="s">
        <v>226</v>
      </c>
      <c r="G65" s="20">
        <v>1</v>
      </c>
      <c r="H65" s="14"/>
      <c r="I65" s="14">
        <v>1</v>
      </c>
      <c r="J65" s="14"/>
      <c r="K65" s="14">
        <f>ROUND(H65*I65*J65, 2)</f>
        <v>0</v>
      </c>
      <c r="L65" s="19" t="s">
        <v>1</v>
      </c>
      <c r="M65" s="19" t="s">
        <v>1</v>
      </c>
      <c r="N65" s="14" t="str">
        <f>'ZBIORCZE ZESTAWIENIE KOSZTÓW'!B8</f>
        <v> </v>
      </c>
      <c r="O65" s="15" t="s">
        <v>1</v>
      </c>
    </row>
    <row r="66" ht="15" outlineLevel="3">
      <c r="A66" s="15" t="s">
        <v>287</v>
      </c>
      <c r="B66" s="12" t="s">
        <v>1</v>
      </c>
      <c r="C66" s="12" t="s">
        <v>1</v>
      </c>
      <c r="D66" s="15" t="s">
        <v>288</v>
      </c>
      <c r="E66" s="15" t="s">
        <v>286</v>
      </c>
      <c r="F66" s="15" t="s">
        <v>216</v>
      </c>
      <c r="G66" s="20">
        <v>36</v>
      </c>
      <c r="H66" s="14"/>
      <c r="I66" s="14">
        <v>1</v>
      </c>
      <c r="J66" s="14"/>
      <c r="K66" s="14">
        <f>ROUND(H66*I66*J66, 2)</f>
        <v>0</v>
      </c>
      <c r="L66" s="19" t="s">
        <v>1</v>
      </c>
      <c r="M66" s="19" t="s">
        <v>1</v>
      </c>
      <c r="N66" s="14" t="str">
        <f>'ZBIORCZE ZESTAWIENIE KOSZTÓW'!B8</f>
        <v> </v>
      </c>
      <c r="O66" s="15" t="s">
        <v>1</v>
      </c>
    </row>
    <row r="67" ht="15" outlineLevel="3">
      <c r="A67" s="15" t="s">
        <v>290</v>
      </c>
      <c r="B67" s="12" t="s">
        <v>1</v>
      </c>
      <c r="C67" s="12" t="s">
        <v>1</v>
      </c>
      <c r="D67" s="15" t="s">
        <v>222</v>
      </c>
      <c r="E67" s="15" t="s">
        <v>289</v>
      </c>
      <c r="F67" s="15" t="s">
        <v>155</v>
      </c>
      <c r="G67" s="20">
        <v>6.08</v>
      </c>
      <c r="H67" s="14"/>
      <c r="I67" s="14">
        <v>1</v>
      </c>
      <c r="J67" s="14"/>
      <c r="K67" s="14">
        <f>ROUND(H67*I67*J67, 2)</f>
        <v>0</v>
      </c>
      <c r="L67" s="19" t="s">
        <v>1</v>
      </c>
      <c r="M67" s="19" t="s">
        <v>1</v>
      </c>
      <c r="N67" s="14" t="str">
        <f>'ZBIORCZE ZESTAWIENIE KOSZTÓW'!B8</f>
        <v> </v>
      </c>
      <c r="O67" s="15" t="s">
        <v>1</v>
      </c>
    </row>
    <row r="68" ht="15" outlineLevel="3">
      <c r="A68" s="15" t="s">
        <v>292</v>
      </c>
      <c r="B68" s="12" t="s">
        <v>1</v>
      </c>
      <c r="C68" s="12" t="s">
        <v>1</v>
      </c>
      <c r="D68" s="15" t="s">
        <v>293</v>
      </c>
      <c r="E68" s="15" t="s">
        <v>291</v>
      </c>
      <c r="F68" s="15" t="s">
        <v>181</v>
      </c>
      <c r="G68" s="20">
        <v>0.6</v>
      </c>
      <c r="H68" s="14"/>
      <c r="I68" s="14">
        <v>1</v>
      </c>
      <c r="J68" s="14"/>
      <c r="K68" s="14">
        <f>ROUND(H68*I68*J68, 2)</f>
        <v>0</v>
      </c>
      <c r="L68" s="19" t="s">
        <v>1</v>
      </c>
      <c r="M68" s="19" t="s">
        <v>1</v>
      </c>
      <c r="N68" s="14" t="str">
        <f>'ZBIORCZE ZESTAWIENIE KOSZTÓW'!B8</f>
        <v> </v>
      </c>
      <c r="O68" s="15" t="s">
        <v>1</v>
      </c>
    </row>
    <row r="69" ht="15" outlineLevel="3">
      <c r="A69" s="15" t="s">
        <v>295</v>
      </c>
      <c r="B69" s="12" t="s">
        <v>1</v>
      </c>
      <c r="C69" s="12" t="s">
        <v>1</v>
      </c>
      <c r="D69" s="15" t="s">
        <v>296</v>
      </c>
      <c r="E69" s="15" t="s">
        <v>294</v>
      </c>
      <c r="F69" s="15" t="s">
        <v>216</v>
      </c>
      <c r="G69" s="20">
        <v>24</v>
      </c>
      <c r="H69" s="14"/>
      <c r="I69" s="14">
        <v>1</v>
      </c>
      <c r="J69" s="14"/>
      <c r="K69" s="14">
        <f>ROUND(H69*I69*J69, 2)</f>
        <v>0</v>
      </c>
      <c r="L69" s="19" t="s">
        <v>1</v>
      </c>
      <c r="M69" s="19" t="s">
        <v>1</v>
      </c>
      <c r="N69" s="14" t="str">
        <f>'ZBIORCZE ZESTAWIENIE KOSZTÓW'!B8</f>
        <v> </v>
      </c>
      <c r="O69" s="15" t="s">
        <v>205</v>
      </c>
    </row>
    <row r="70" ht="15" outlineLevel="3">
      <c r="A70" s="15" t="s">
        <v>298</v>
      </c>
      <c r="B70" s="12" t="s">
        <v>1</v>
      </c>
      <c r="C70" s="12" t="s">
        <v>1</v>
      </c>
      <c r="D70" s="15" t="s">
        <v>230</v>
      </c>
      <c r="E70" s="15" t="s">
        <v>297</v>
      </c>
      <c r="F70" s="15" t="s">
        <v>155</v>
      </c>
      <c r="G70" s="20">
        <v>10.43</v>
      </c>
      <c r="H70" s="14"/>
      <c r="I70" s="14">
        <v>1</v>
      </c>
      <c r="J70" s="14"/>
      <c r="K70" s="14">
        <f>ROUND(H70*I70*J70, 2)</f>
        <v>0</v>
      </c>
      <c r="L70" s="19" t="s">
        <v>1</v>
      </c>
      <c r="M70" s="19" t="s">
        <v>1</v>
      </c>
      <c r="N70" s="14" t="str">
        <f>'ZBIORCZE ZESTAWIENIE KOSZTÓW'!B8</f>
        <v> </v>
      </c>
      <c r="O70" s="15" t="s">
        <v>1</v>
      </c>
    </row>
    <row r="71" ht="15" outlineLevel="3">
      <c r="A71" s="15" t="s">
        <v>300</v>
      </c>
      <c r="B71" s="12" t="s">
        <v>1</v>
      </c>
      <c r="C71" s="12" t="s">
        <v>1</v>
      </c>
      <c r="D71" s="15" t="s">
        <v>196</v>
      </c>
      <c r="E71" s="15" t="s">
        <v>299</v>
      </c>
      <c r="F71" s="15" t="s">
        <v>155</v>
      </c>
      <c r="G71" s="20">
        <v>3.26</v>
      </c>
      <c r="H71" s="14"/>
      <c r="I71" s="14">
        <v>1</v>
      </c>
      <c r="J71" s="14"/>
      <c r="K71" s="14">
        <f>ROUND(H71*I71*J71, 2)</f>
        <v>0</v>
      </c>
      <c r="L71" s="19" t="s">
        <v>1</v>
      </c>
      <c r="M71" s="19" t="s">
        <v>1</v>
      </c>
      <c r="N71" s="14" t="str">
        <f>'ZBIORCZE ZESTAWIENIE KOSZTÓW'!B8</f>
        <v> </v>
      </c>
      <c r="O71" s="15" t="s">
        <v>1</v>
      </c>
    </row>
    <row r="72" ht="15" outlineLevel="3">
      <c r="A72" s="15" t="s">
        <v>302</v>
      </c>
      <c r="B72" s="12" t="s">
        <v>1</v>
      </c>
      <c r="C72" s="12" t="s">
        <v>1</v>
      </c>
      <c r="D72" s="15" t="s">
        <v>303</v>
      </c>
      <c r="E72" s="15" t="s">
        <v>301</v>
      </c>
      <c r="F72" s="15" t="s">
        <v>155</v>
      </c>
      <c r="G72" s="20">
        <v>0.8</v>
      </c>
      <c r="H72" s="14"/>
      <c r="I72" s="14">
        <v>1</v>
      </c>
      <c r="J72" s="14"/>
      <c r="K72" s="14">
        <f>ROUND(H72*I72*J72, 2)</f>
        <v>0</v>
      </c>
      <c r="L72" s="19" t="s">
        <v>1</v>
      </c>
      <c r="M72" s="19" t="s">
        <v>1</v>
      </c>
      <c r="N72" s="14" t="str">
        <f>'ZBIORCZE ZESTAWIENIE KOSZTÓW'!B8</f>
        <v> </v>
      </c>
      <c r="O72" s="15" t="s">
        <v>1</v>
      </c>
    </row>
    <row r="73" ht="15" outlineLevel="3">
      <c r="A73" s="15" t="s">
        <v>304</v>
      </c>
      <c r="B73" s="12" t="s">
        <v>1</v>
      </c>
      <c r="C73" s="12" t="s">
        <v>1</v>
      </c>
      <c r="D73" s="15" t="s">
        <v>208</v>
      </c>
      <c r="E73" s="15" t="s">
        <v>206</v>
      </c>
      <c r="F73" s="15" t="s">
        <v>155</v>
      </c>
      <c r="G73" s="20">
        <v>7.09</v>
      </c>
      <c r="H73" s="14"/>
      <c r="I73" s="14">
        <v>1</v>
      </c>
      <c r="J73" s="14"/>
      <c r="K73" s="14">
        <f>ROUND(H73*I73*J73, 2)</f>
        <v>0</v>
      </c>
      <c r="L73" s="19" t="s">
        <v>1</v>
      </c>
      <c r="M73" s="19" t="s">
        <v>1</v>
      </c>
      <c r="N73" s="14" t="str">
        <f>'ZBIORCZE ZESTAWIENIE KOSZTÓW'!B8</f>
        <v> </v>
      </c>
      <c r="O73" s="15" t="s">
        <v>1</v>
      </c>
    </row>
    <row r="74" ht="15" outlineLevel="3">
      <c r="A74" s="15" t="s">
        <v>306</v>
      </c>
      <c r="B74" s="12" t="s">
        <v>1</v>
      </c>
      <c r="C74" s="12" t="s">
        <v>1</v>
      </c>
      <c r="D74" s="15" t="s">
        <v>185</v>
      </c>
      <c r="E74" s="15" t="s">
        <v>305</v>
      </c>
      <c r="F74" s="15" t="s">
        <v>155</v>
      </c>
      <c r="G74" s="20">
        <v>150</v>
      </c>
      <c r="H74" s="14"/>
      <c r="I74" s="14">
        <v>1</v>
      </c>
      <c r="J74" s="14"/>
      <c r="K74" s="14">
        <f>ROUND(H74*I74*J74, 2)</f>
        <v>0</v>
      </c>
      <c r="L74" s="19" t="s">
        <v>1</v>
      </c>
      <c r="M74" s="19" t="s">
        <v>1</v>
      </c>
      <c r="N74" s="14" t="str">
        <f>'ZBIORCZE ZESTAWIENIE KOSZTÓW'!B8</f>
        <v> </v>
      </c>
      <c r="O74" s="15" t="s">
        <v>1</v>
      </c>
    </row>
    <row r="75" ht="15" outlineLevel="3">
      <c r="A75" s="15" t="s">
        <v>308</v>
      </c>
      <c r="B75" s="12" t="s">
        <v>1</v>
      </c>
      <c r="C75" s="12" t="s">
        <v>1</v>
      </c>
      <c r="D75" s="15" t="s">
        <v>309</v>
      </c>
      <c r="E75" s="15" t="s">
        <v>307</v>
      </c>
      <c r="F75" s="15" t="s">
        <v>216</v>
      </c>
      <c r="G75" s="20">
        <v>1</v>
      </c>
      <c r="H75" s="14"/>
      <c r="I75" s="14">
        <v>1</v>
      </c>
      <c r="J75" s="14"/>
      <c r="K75" s="14">
        <f>ROUND(H75*I75*J75, 2)</f>
        <v>0</v>
      </c>
      <c r="L75" s="19" t="s">
        <v>1</v>
      </c>
      <c r="M75" s="19" t="s">
        <v>1</v>
      </c>
      <c r="N75" s="14" t="str">
        <f>'ZBIORCZE ZESTAWIENIE KOSZTÓW'!B8</f>
        <v> </v>
      </c>
      <c r="O75" s="15" t="s">
        <v>1</v>
      </c>
    </row>
    <row r="76" ht="15" outlineLevel="3">
      <c r="A76" s="15" t="s">
        <v>311</v>
      </c>
      <c r="B76" s="12" t="s">
        <v>1</v>
      </c>
      <c r="C76" s="12" t="s">
        <v>1</v>
      </c>
      <c r="D76" s="15" t="s">
        <v>196</v>
      </c>
      <c r="E76" s="15" t="s">
        <v>310</v>
      </c>
      <c r="F76" s="15" t="s">
        <v>155</v>
      </c>
      <c r="G76" s="20">
        <v>22.42</v>
      </c>
      <c r="H76" s="14"/>
      <c r="I76" s="14">
        <v>1</v>
      </c>
      <c r="J76" s="14"/>
      <c r="K76" s="14">
        <f>ROUND(H76*I76*J76, 2)</f>
        <v>0</v>
      </c>
      <c r="L76" s="19" t="s">
        <v>1</v>
      </c>
      <c r="M76" s="19" t="s">
        <v>1</v>
      </c>
      <c r="N76" s="14" t="str">
        <f>'ZBIORCZE ZESTAWIENIE KOSZTÓW'!B8</f>
        <v> </v>
      </c>
      <c r="O76" s="15" t="s">
        <v>1</v>
      </c>
    </row>
    <row r="77" ht="15" outlineLevel="3">
      <c r="A77" s="15" t="s">
        <v>313</v>
      </c>
      <c r="B77" s="12" t="s">
        <v>1</v>
      </c>
      <c r="C77" s="12" t="s">
        <v>1</v>
      </c>
      <c r="D77" s="15" t="s">
        <v>196</v>
      </c>
      <c r="E77" s="15" t="s">
        <v>312</v>
      </c>
      <c r="F77" s="15" t="s">
        <v>155</v>
      </c>
      <c r="G77" s="20">
        <v>5.54</v>
      </c>
      <c r="H77" s="14"/>
      <c r="I77" s="14">
        <v>1</v>
      </c>
      <c r="J77" s="14"/>
      <c r="K77" s="14">
        <f>ROUND(H77*I77*J77, 2)</f>
        <v>0</v>
      </c>
      <c r="L77" s="19" t="s">
        <v>1</v>
      </c>
      <c r="M77" s="19" t="s">
        <v>1</v>
      </c>
      <c r="N77" s="14" t="str">
        <f>'ZBIORCZE ZESTAWIENIE KOSZTÓW'!B8</f>
        <v> </v>
      </c>
      <c r="O77" s="15" t="s">
        <v>1</v>
      </c>
    </row>
    <row r="78" ht="15" outlineLevel="3">
      <c r="A78" s="15" t="s">
        <v>315</v>
      </c>
      <c r="B78" s="12" t="s">
        <v>1</v>
      </c>
      <c r="C78" s="12" t="s">
        <v>1</v>
      </c>
      <c r="D78" s="15" t="s">
        <v>316</v>
      </c>
      <c r="E78" s="15" t="s">
        <v>314</v>
      </c>
      <c r="F78" s="15" t="s">
        <v>155</v>
      </c>
      <c r="G78" s="20">
        <v>78.8</v>
      </c>
      <c r="H78" s="14"/>
      <c r="I78" s="14">
        <v>1</v>
      </c>
      <c r="J78" s="14"/>
      <c r="K78" s="14">
        <f>ROUND(H78*I78*J78, 2)</f>
        <v>0</v>
      </c>
      <c r="L78" s="19" t="s">
        <v>1</v>
      </c>
      <c r="M78" s="19" t="s">
        <v>1</v>
      </c>
      <c r="N78" s="14" t="str">
        <f>'ZBIORCZE ZESTAWIENIE KOSZTÓW'!B8</f>
        <v> </v>
      </c>
      <c r="O78" s="15" t="s">
        <v>317</v>
      </c>
    </row>
    <row r="79" ht="15" outlineLevel="3">
      <c r="A79" s="15" t="s">
        <v>318</v>
      </c>
      <c r="B79" s="12" t="s">
        <v>1</v>
      </c>
      <c r="C79" s="12" t="s">
        <v>1</v>
      </c>
      <c r="D79" s="15" t="s">
        <v>180</v>
      </c>
      <c r="E79" s="15" t="s">
        <v>178</v>
      </c>
      <c r="F79" s="15" t="s">
        <v>181</v>
      </c>
      <c r="G79" s="20">
        <v>27.32</v>
      </c>
      <c r="H79" s="14"/>
      <c r="I79" s="14">
        <v>1</v>
      </c>
      <c r="J79" s="14"/>
      <c r="K79" s="14">
        <f>ROUND(H79*I79*J79, 2)</f>
        <v>0</v>
      </c>
      <c r="L79" s="19" t="s">
        <v>1</v>
      </c>
      <c r="M79" s="19" t="s">
        <v>1</v>
      </c>
      <c r="N79" s="14" t="str">
        <f>'ZBIORCZE ZESTAWIENIE KOSZTÓW'!B8</f>
        <v> </v>
      </c>
      <c r="O79" s="15" t="s">
        <v>182</v>
      </c>
    </row>
    <row r="80" ht="15" outlineLevel="3">
      <c r="A80" s="23" t="s">
        <v>319</v>
      </c>
      <c r="B80" s="21" t="s">
        <v>1</v>
      </c>
      <c r="C80" s="21" t="s">
        <v>1</v>
      </c>
      <c r="D80" s="21" t="s">
        <v>1</v>
      </c>
      <c r="E80" s="21" t="s">
        <v>1</v>
      </c>
      <c r="F80" s="21" t="s">
        <v>1</v>
      </c>
      <c r="G80" s="21" t="s">
        <v>1</v>
      </c>
      <c r="H80" s="21" t="s">
        <v>1</v>
      </c>
      <c r="I80" s="21" t="s">
        <v>1</v>
      </c>
      <c r="J80" s="21" t="s">
        <v>1</v>
      </c>
      <c r="K80" s="14">
        <f>SUM(K59:K79)</f>
        <v>0</v>
      </c>
      <c r="L80" s="19" t="s">
        <v>1</v>
      </c>
      <c r="M80" s="19" t="s">
        <v>1</v>
      </c>
      <c r="N80" s="19" t="s">
        <v>1</v>
      </c>
      <c r="O80" s="22" t="s">
        <v>1</v>
      </c>
    </row>
    <row r="81" ht="15" outlineLevel="2">
      <c r="A81" s="15" t="s">
        <v>320</v>
      </c>
      <c r="B81" s="12" t="s">
        <v>1</v>
      </c>
      <c r="C81" s="12" t="s">
        <v>1</v>
      </c>
      <c r="D81" s="15" t="s">
        <v>149</v>
      </c>
      <c r="E81" s="15" t="s">
        <v>55</v>
      </c>
      <c r="F81" s="12" t="s">
        <v>1</v>
      </c>
      <c r="G81" s="12" t="s">
        <v>1</v>
      </c>
      <c r="H81" s="12" t="s">
        <v>1</v>
      </c>
      <c r="I81" s="12" t="s">
        <v>1</v>
      </c>
      <c r="J81" s="12" t="s">
        <v>1</v>
      </c>
      <c r="K81" s="12" t="s">
        <v>1</v>
      </c>
      <c r="L81" s="12" t="s">
        <v>1</v>
      </c>
      <c r="M81" s="12" t="s">
        <v>1</v>
      </c>
      <c r="N81" s="14" t="str">
        <f>'ZBIORCZE ZESTAWIENIE KOSZTÓW'!B8</f>
        <v> </v>
      </c>
      <c r="O81" s="15" t="s">
        <v>1</v>
      </c>
    </row>
    <row r="82" ht="15" outlineLevel="3">
      <c r="A82" s="15" t="s">
        <v>321</v>
      </c>
      <c r="B82" s="12" t="s">
        <v>1</v>
      </c>
      <c r="C82" s="12" t="s">
        <v>1</v>
      </c>
      <c r="D82" s="15" t="s">
        <v>23</v>
      </c>
      <c r="E82" s="15" t="s">
        <v>272</v>
      </c>
      <c r="F82" s="12" t="s">
        <v>1</v>
      </c>
      <c r="G82" s="12" t="s">
        <v>1</v>
      </c>
      <c r="H82" s="12" t="s">
        <v>1</v>
      </c>
      <c r="I82" s="12" t="s">
        <v>1</v>
      </c>
      <c r="J82" s="12" t="s">
        <v>1</v>
      </c>
      <c r="K82" s="12" t="s">
        <v>1</v>
      </c>
      <c r="L82" s="12" t="s">
        <v>1</v>
      </c>
      <c r="M82" s="12" t="s">
        <v>1</v>
      </c>
      <c r="N82" s="14" t="str">
        <f>'ZBIORCZE ZESTAWIENIE KOSZTÓW'!B8</f>
        <v> </v>
      </c>
      <c r="O82" s="18"/>
    </row>
    <row r="83" ht="15" outlineLevel="3">
      <c r="A83" s="15" t="s">
        <v>322</v>
      </c>
      <c r="B83" s="12" t="s">
        <v>1</v>
      </c>
      <c r="C83" s="12" t="s">
        <v>1</v>
      </c>
      <c r="D83" s="15" t="s">
        <v>196</v>
      </c>
      <c r="E83" s="15" t="s">
        <v>274</v>
      </c>
      <c r="F83" s="15" t="s">
        <v>276</v>
      </c>
      <c r="G83" s="20">
        <v>20</v>
      </c>
      <c r="H83" s="14"/>
      <c r="I83" s="14">
        <v>1</v>
      </c>
      <c r="J83" s="14"/>
      <c r="K83" s="14">
        <f>ROUND(H83*I83*J83, 2)</f>
        <v>0</v>
      </c>
      <c r="L83" s="19" t="s">
        <v>1</v>
      </c>
      <c r="M83" s="19" t="s">
        <v>1</v>
      </c>
      <c r="N83" s="14" t="str">
        <f>'ZBIORCZE ZESTAWIENIE KOSZTÓW'!B8</f>
        <v> </v>
      </c>
      <c r="O83" s="15" t="s">
        <v>1</v>
      </c>
    </row>
    <row r="84" ht="15" outlineLevel="3">
      <c r="A84" s="15" t="s">
        <v>323</v>
      </c>
      <c r="B84" s="12" t="s">
        <v>1</v>
      </c>
      <c r="C84" s="12" t="s">
        <v>1</v>
      </c>
      <c r="D84" s="15" t="s">
        <v>185</v>
      </c>
      <c r="E84" s="15" t="s">
        <v>277</v>
      </c>
      <c r="F84" s="15" t="s">
        <v>155</v>
      </c>
      <c r="G84" s="20">
        <v>131.03</v>
      </c>
      <c r="H84" s="14"/>
      <c r="I84" s="14">
        <v>1</v>
      </c>
      <c r="J84" s="14"/>
      <c r="K84" s="14">
        <f>ROUND(H84*I84*J84, 2)</f>
        <v>0</v>
      </c>
      <c r="L84" s="19" t="s">
        <v>1</v>
      </c>
      <c r="M84" s="19" t="s">
        <v>1</v>
      </c>
      <c r="N84" s="14" t="str">
        <f>'ZBIORCZE ZESTAWIENIE KOSZTÓW'!B8</f>
        <v> </v>
      </c>
      <c r="O84" s="15" t="s">
        <v>1</v>
      </c>
    </row>
    <row r="85" ht="15" outlineLevel="3">
      <c r="A85" s="15" t="s">
        <v>324</v>
      </c>
      <c r="B85" s="12" t="s">
        <v>1</v>
      </c>
      <c r="C85" s="12" t="s">
        <v>1</v>
      </c>
      <c r="D85" s="15" t="s">
        <v>185</v>
      </c>
      <c r="E85" s="15" t="s">
        <v>279</v>
      </c>
      <c r="F85" s="15" t="s">
        <v>155</v>
      </c>
      <c r="G85" s="20">
        <v>13.58</v>
      </c>
      <c r="H85" s="14"/>
      <c r="I85" s="14">
        <v>1</v>
      </c>
      <c r="J85" s="14"/>
      <c r="K85" s="14">
        <f>ROUND(H85*I85*J85, 2)</f>
        <v>0</v>
      </c>
      <c r="L85" s="19" t="s">
        <v>1</v>
      </c>
      <c r="M85" s="19" t="s">
        <v>1</v>
      </c>
      <c r="N85" s="14" t="str">
        <f>'ZBIORCZE ZESTAWIENIE KOSZTÓW'!B8</f>
        <v> </v>
      </c>
      <c r="O85" s="15" t="s">
        <v>1</v>
      </c>
    </row>
    <row r="86" ht="15" outlineLevel="3">
      <c r="A86" s="15" t="s">
        <v>325</v>
      </c>
      <c r="B86" s="12" t="s">
        <v>1</v>
      </c>
      <c r="C86" s="12" t="s">
        <v>1</v>
      </c>
      <c r="D86" s="15" t="s">
        <v>283</v>
      </c>
      <c r="E86" s="15" t="s">
        <v>281</v>
      </c>
      <c r="F86" s="15" t="s">
        <v>159</v>
      </c>
      <c r="G86" s="20">
        <v>107</v>
      </c>
      <c r="H86" s="14"/>
      <c r="I86" s="14">
        <v>1</v>
      </c>
      <c r="J86" s="14"/>
      <c r="K86" s="14">
        <f>ROUND(H86*I86*J86, 2)</f>
        <v>0</v>
      </c>
      <c r="L86" s="19" t="s">
        <v>1</v>
      </c>
      <c r="M86" s="19" t="s">
        <v>1</v>
      </c>
      <c r="N86" s="14" t="str">
        <f>'ZBIORCZE ZESTAWIENIE KOSZTÓW'!B8</f>
        <v> </v>
      </c>
      <c r="O86" s="15" t="s">
        <v>1</v>
      </c>
    </row>
    <row r="87" ht="15" outlineLevel="3">
      <c r="A87" s="15" t="s">
        <v>326</v>
      </c>
      <c r="B87" s="12" t="s">
        <v>1</v>
      </c>
      <c r="C87" s="12" t="s">
        <v>1</v>
      </c>
      <c r="D87" s="15" t="s">
        <v>264</v>
      </c>
      <c r="E87" s="15" t="s">
        <v>262</v>
      </c>
      <c r="F87" s="15" t="s">
        <v>159</v>
      </c>
      <c r="G87" s="20">
        <v>43</v>
      </c>
      <c r="H87" s="14"/>
      <c r="I87" s="14">
        <v>1</v>
      </c>
      <c r="J87" s="14"/>
      <c r="K87" s="14">
        <f>ROUND(H87*I87*J87, 2)</f>
        <v>0</v>
      </c>
      <c r="L87" s="19" t="s">
        <v>1</v>
      </c>
      <c r="M87" s="19" t="s">
        <v>1</v>
      </c>
      <c r="N87" s="14" t="str">
        <f>'ZBIORCZE ZESTAWIENIE KOSZTÓW'!B8</f>
        <v> </v>
      </c>
      <c r="O87" s="15" t="s">
        <v>1</v>
      </c>
    </row>
    <row r="88" ht="15" outlineLevel="3">
      <c r="A88" s="15" t="s">
        <v>327</v>
      </c>
      <c r="B88" s="12" t="s">
        <v>1</v>
      </c>
      <c r="C88" s="12" t="s">
        <v>1</v>
      </c>
      <c r="D88" s="15" t="s">
        <v>196</v>
      </c>
      <c r="E88" s="15" t="s">
        <v>257</v>
      </c>
      <c r="F88" s="15" t="s">
        <v>226</v>
      </c>
      <c r="G88" s="20">
        <v>1</v>
      </c>
      <c r="H88" s="14"/>
      <c r="I88" s="14">
        <v>1</v>
      </c>
      <c r="J88" s="14"/>
      <c r="K88" s="14">
        <f>ROUND(H88*I88*J88, 2)</f>
        <v>0</v>
      </c>
      <c r="L88" s="19" t="s">
        <v>1</v>
      </c>
      <c r="M88" s="19" t="s">
        <v>1</v>
      </c>
      <c r="N88" s="14" t="str">
        <f>'ZBIORCZE ZESTAWIENIE KOSZTÓW'!B8</f>
        <v> </v>
      </c>
      <c r="O88" s="15" t="s">
        <v>1</v>
      </c>
    </row>
    <row r="89" ht="15" outlineLevel="3">
      <c r="A89" s="15" t="s">
        <v>328</v>
      </c>
      <c r="B89" s="12" t="s">
        <v>1</v>
      </c>
      <c r="C89" s="12" t="s">
        <v>1</v>
      </c>
      <c r="D89" s="15" t="s">
        <v>288</v>
      </c>
      <c r="E89" s="15" t="s">
        <v>286</v>
      </c>
      <c r="F89" s="15" t="s">
        <v>216</v>
      </c>
      <c r="G89" s="20">
        <v>38</v>
      </c>
      <c r="H89" s="14"/>
      <c r="I89" s="14">
        <v>1</v>
      </c>
      <c r="J89" s="14"/>
      <c r="K89" s="14">
        <f>ROUND(H89*I89*J89, 2)</f>
        <v>0</v>
      </c>
      <c r="L89" s="19" t="s">
        <v>1</v>
      </c>
      <c r="M89" s="19" t="s">
        <v>1</v>
      </c>
      <c r="N89" s="14" t="str">
        <f>'ZBIORCZE ZESTAWIENIE KOSZTÓW'!B8</f>
        <v> </v>
      </c>
      <c r="O89" s="15" t="s">
        <v>1</v>
      </c>
    </row>
    <row r="90" ht="15" outlineLevel="3">
      <c r="A90" s="15" t="s">
        <v>329</v>
      </c>
      <c r="B90" s="12" t="s">
        <v>1</v>
      </c>
      <c r="C90" s="12" t="s">
        <v>1</v>
      </c>
      <c r="D90" s="15" t="s">
        <v>222</v>
      </c>
      <c r="E90" s="15" t="s">
        <v>289</v>
      </c>
      <c r="F90" s="15" t="s">
        <v>155</v>
      </c>
      <c r="G90" s="20">
        <v>6.58</v>
      </c>
      <c r="H90" s="14"/>
      <c r="I90" s="14">
        <v>1</v>
      </c>
      <c r="J90" s="14"/>
      <c r="K90" s="14">
        <f>ROUND(H90*I90*J90, 2)</f>
        <v>0</v>
      </c>
      <c r="L90" s="19" t="s">
        <v>1</v>
      </c>
      <c r="M90" s="19" t="s">
        <v>1</v>
      </c>
      <c r="N90" s="14" t="str">
        <f>'ZBIORCZE ZESTAWIENIE KOSZTÓW'!B8</f>
        <v> </v>
      </c>
      <c r="O90" s="15" t="s">
        <v>1</v>
      </c>
    </row>
    <row r="91" ht="15" outlineLevel="3">
      <c r="A91" s="15" t="s">
        <v>330</v>
      </c>
      <c r="B91" s="12" t="s">
        <v>1</v>
      </c>
      <c r="C91" s="12" t="s">
        <v>1</v>
      </c>
      <c r="D91" s="15" t="s">
        <v>293</v>
      </c>
      <c r="E91" s="15" t="s">
        <v>291</v>
      </c>
      <c r="F91" s="15" t="s">
        <v>181</v>
      </c>
      <c r="G91" s="20">
        <v>0.61</v>
      </c>
      <c r="H91" s="14"/>
      <c r="I91" s="14">
        <v>1</v>
      </c>
      <c r="J91" s="14"/>
      <c r="K91" s="14">
        <f>ROUND(H91*I91*J91, 2)</f>
        <v>0</v>
      </c>
      <c r="L91" s="19" t="s">
        <v>1</v>
      </c>
      <c r="M91" s="19" t="s">
        <v>1</v>
      </c>
      <c r="N91" s="14" t="str">
        <f>'ZBIORCZE ZESTAWIENIE KOSZTÓW'!B8</f>
        <v> </v>
      </c>
      <c r="O91" s="15" t="s">
        <v>1</v>
      </c>
    </row>
    <row r="92" ht="15" outlineLevel="3">
      <c r="A92" s="15" t="s">
        <v>331</v>
      </c>
      <c r="B92" s="12" t="s">
        <v>1</v>
      </c>
      <c r="C92" s="12" t="s">
        <v>1</v>
      </c>
      <c r="D92" s="15" t="s">
        <v>296</v>
      </c>
      <c r="E92" s="15" t="s">
        <v>294</v>
      </c>
      <c r="F92" s="15" t="s">
        <v>216</v>
      </c>
      <c r="G92" s="20">
        <v>25</v>
      </c>
      <c r="H92" s="14"/>
      <c r="I92" s="14">
        <v>1</v>
      </c>
      <c r="J92" s="14"/>
      <c r="K92" s="14">
        <f>ROUND(H92*I92*J92, 2)</f>
        <v>0</v>
      </c>
      <c r="L92" s="19" t="s">
        <v>1</v>
      </c>
      <c r="M92" s="19" t="s">
        <v>1</v>
      </c>
      <c r="N92" s="14" t="str">
        <f>'ZBIORCZE ZESTAWIENIE KOSZTÓW'!B8</f>
        <v> </v>
      </c>
      <c r="O92" s="15" t="s">
        <v>205</v>
      </c>
    </row>
    <row r="93" ht="15" outlineLevel="3">
      <c r="A93" s="15" t="s">
        <v>333</v>
      </c>
      <c r="B93" s="12" t="s">
        <v>1</v>
      </c>
      <c r="C93" s="12" t="s">
        <v>1</v>
      </c>
      <c r="D93" s="15" t="s">
        <v>230</v>
      </c>
      <c r="E93" s="15" t="s">
        <v>332</v>
      </c>
      <c r="F93" s="15" t="s">
        <v>155</v>
      </c>
      <c r="G93" s="20">
        <v>10.78</v>
      </c>
      <c r="H93" s="14"/>
      <c r="I93" s="14">
        <v>1</v>
      </c>
      <c r="J93" s="14"/>
      <c r="K93" s="14">
        <f>ROUND(H93*I93*J93, 2)</f>
        <v>0</v>
      </c>
      <c r="L93" s="19" t="s">
        <v>1</v>
      </c>
      <c r="M93" s="19" t="s">
        <v>1</v>
      </c>
      <c r="N93" s="14" t="str">
        <f>'ZBIORCZE ZESTAWIENIE KOSZTÓW'!B8</f>
        <v> </v>
      </c>
      <c r="O93" s="15" t="s">
        <v>1</v>
      </c>
    </row>
    <row r="94" ht="15" outlineLevel="3">
      <c r="A94" s="15" t="s">
        <v>334</v>
      </c>
      <c r="B94" s="12" t="s">
        <v>1</v>
      </c>
      <c r="C94" s="12" t="s">
        <v>1</v>
      </c>
      <c r="D94" s="15" t="s">
        <v>196</v>
      </c>
      <c r="E94" s="15" t="s">
        <v>299</v>
      </c>
      <c r="F94" s="15" t="s">
        <v>155</v>
      </c>
      <c r="G94" s="20">
        <v>3.26</v>
      </c>
      <c r="H94" s="14"/>
      <c r="I94" s="14">
        <v>1</v>
      </c>
      <c r="J94" s="14"/>
      <c r="K94" s="14">
        <f>ROUND(H94*I94*J94, 2)</f>
        <v>0</v>
      </c>
      <c r="L94" s="19" t="s">
        <v>1</v>
      </c>
      <c r="M94" s="19" t="s">
        <v>1</v>
      </c>
      <c r="N94" s="14" t="str">
        <f>'ZBIORCZE ZESTAWIENIE KOSZTÓW'!B8</f>
        <v> </v>
      </c>
      <c r="O94" s="15" t="s">
        <v>1</v>
      </c>
    </row>
    <row r="95" ht="15" outlineLevel="3">
      <c r="A95" s="15" t="s">
        <v>335</v>
      </c>
      <c r="B95" s="12" t="s">
        <v>1</v>
      </c>
      <c r="C95" s="12" t="s">
        <v>1</v>
      </c>
      <c r="D95" s="15" t="s">
        <v>303</v>
      </c>
      <c r="E95" s="15" t="s">
        <v>301</v>
      </c>
      <c r="F95" s="15" t="s">
        <v>155</v>
      </c>
      <c r="G95" s="20">
        <v>0.8</v>
      </c>
      <c r="H95" s="14"/>
      <c r="I95" s="14">
        <v>1</v>
      </c>
      <c r="J95" s="14"/>
      <c r="K95" s="14">
        <f>ROUND(H95*I95*J95, 2)</f>
        <v>0</v>
      </c>
      <c r="L95" s="19" t="s">
        <v>1</v>
      </c>
      <c r="M95" s="19" t="s">
        <v>1</v>
      </c>
      <c r="N95" s="14" t="str">
        <f>'ZBIORCZE ZESTAWIENIE KOSZTÓW'!B8</f>
        <v> </v>
      </c>
      <c r="O95" s="15" t="s">
        <v>1</v>
      </c>
    </row>
    <row r="96" ht="15" outlineLevel="3">
      <c r="A96" s="15" t="s">
        <v>336</v>
      </c>
      <c r="B96" s="12" t="s">
        <v>1</v>
      </c>
      <c r="C96" s="12" t="s">
        <v>1</v>
      </c>
      <c r="D96" s="15" t="s">
        <v>208</v>
      </c>
      <c r="E96" s="15" t="s">
        <v>206</v>
      </c>
      <c r="F96" s="15" t="s">
        <v>155</v>
      </c>
      <c r="G96" s="20">
        <v>7.64</v>
      </c>
      <c r="H96" s="14"/>
      <c r="I96" s="14">
        <v>1</v>
      </c>
      <c r="J96" s="14"/>
      <c r="K96" s="14">
        <f>ROUND(H96*I96*J96, 2)</f>
        <v>0</v>
      </c>
      <c r="L96" s="19" t="s">
        <v>1</v>
      </c>
      <c r="M96" s="19" t="s">
        <v>1</v>
      </c>
      <c r="N96" s="14" t="str">
        <f>'ZBIORCZE ZESTAWIENIE KOSZTÓW'!B8</f>
        <v> </v>
      </c>
      <c r="O96" s="15" t="s">
        <v>1</v>
      </c>
    </row>
    <row r="97" ht="15" outlineLevel="3">
      <c r="A97" s="15" t="s">
        <v>337</v>
      </c>
      <c r="B97" s="12" t="s">
        <v>1</v>
      </c>
      <c r="C97" s="12" t="s">
        <v>1</v>
      </c>
      <c r="D97" s="15" t="s">
        <v>185</v>
      </c>
      <c r="E97" s="15" t="s">
        <v>305</v>
      </c>
      <c r="F97" s="15" t="s">
        <v>155</v>
      </c>
      <c r="G97" s="20">
        <v>300</v>
      </c>
      <c r="H97" s="14"/>
      <c r="I97" s="14">
        <v>1</v>
      </c>
      <c r="J97" s="14"/>
      <c r="K97" s="14">
        <f>ROUND(H97*I97*J97, 2)</f>
        <v>0</v>
      </c>
      <c r="L97" s="19" t="s">
        <v>1</v>
      </c>
      <c r="M97" s="19" t="s">
        <v>1</v>
      </c>
      <c r="N97" s="14" t="str">
        <f>'ZBIORCZE ZESTAWIENIE KOSZTÓW'!B8</f>
        <v> </v>
      </c>
      <c r="O97" s="15" t="s">
        <v>1</v>
      </c>
    </row>
    <row r="98" ht="15" outlineLevel="3">
      <c r="A98" s="15" t="s">
        <v>339</v>
      </c>
      <c r="B98" s="12" t="s">
        <v>1</v>
      </c>
      <c r="C98" s="12" t="s">
        <v>1</v>
      </c>
      <c r="D98" s="15" t="s">
        <v>309</v>
      </c>
      <c r="E98" s="15" t="s">
        <v>338</v>
      </c>
      <c r="F98" s="15" t="s">
        <v>216</v>
      </c>
      <c r="G98" s="20">
        <v>3</v>
      </c>
      <c r="H98" s="14"/>
      <c r="I98" s="14">
        <v>1</v>
      </c>
      <c r="J98" s="14"/>
      <c r="K98" s="14">
        <f>ROUND(H98*I98*J98, 2)</f>
        <v>0</v>
      </c>
      <c r="L98" s="19" t="s">
        <v>1</v>
      </c>
      <c r="M98" s="19" t="s">
        <v>1</v>
      </c>
      <c r="N98" s="14" t="str">
        <f>'ZBIORCZE ZESTAWIENIE KOSZTÓW'!B8</f>
        <v> </v>
      </c>
      <c r="O98" s="15" t="s">
        <v>1</v>
      </c>
    </row>
    <row r="99" ht="15" outlineLevel="3">
      <c r="A99" s="15" t="s">
        <v>340</v>
      </c>
      <c r="B99" s="12" t="s">
        <v>1</v>
      </c>
      <c r="C99" s="12" t="s">
        <v>1</v>
      </c>
      <c r="D99" s="15" t="s">
        <v>309</v>
      </c>
      <c r="E99" s="15" t="s">
        <v>307</v>
      </c>
      <c r="F99" s="15" t="s">
        <v>216</v>
      </c>
      <c r="G99" s="20">
        <v>1</v>
      </c>
      <c r="H99" s="14"/>
      <c r="I99" s="14">
        <v>1</v>
      </c>
      <c r="J99" s="14"/>
      <c r="K99" s="14">
        <f>ROUND(H99*I99*J99, 2)</f>
        <v>0</v>
      </c>
      <c r="L99" s="19" t="s">
        <v>1</v>
      </c>
      <c r="M99" s="19" t="s">
        <v>1</v>
      </c>
      <c r="N99" s="14" t="str">
        <f>'ZBIORCZE ZESTAWIENIE KOSZTÓW'!B8</f>
        <v> </v>
      </c>
      <c r="O99" s="15" t="s">
        <v>1</v>
      </c>
    </row>
    <row r="100" ht="15" outlineLevel="3">
      <c r="A100" s="15" t="s">
        <v>341</v>
      </c>
      <c r="B100" s="12" t="s">
        <v>1</v>
      </c>
      <c r="C100" s="12" t="s">
        <v>1</v>
      </c>
      <c r="D100" s="15" t="s">
        <v>196</v>
      </c>
      <c r="E100" s="15" t="s">
        <v>310</v>
      </c>
      <c r="F100" s="15" t="s">
        <v>155</v>
      </c>
      <c r="G100" s="20">
        <v>30</v>
      </c>
      <c r="H100" s="14"/>
      <c r="I100" s="14">
        <v>1</v>
      </c>
      <c r="J100" s="14"/>
      <c r="K100" s="14">
        <f>ROUND(H100*I100*J100, 2)</f>
        <v>0</v>
      </c>
      <c r="L100" s="19" t="s">
        <v>1</v>
      </c>
      <c r="M100" s="19" t="s">
        <v>1</v>
      </c>
      <c r="N100" s="14" t="str">
        <f>'ZBIORCZE ZESTAWIENIE KOSZTÓW'!B8</f>
        <v> </v>
      </c>
      <c r="O100" s="15" t="s">
        <v>1</v>
      </c>
    </row>
    <row r="101" ht="15" outlineLevel="3">
      <c r="A101" s="15" t="s">
        <v>342</v>
      </c>
      <c r="B101" s="12" t="s">
        <v>1</v>
      </c>
      <c r="C101" s="12" t="s">
        <v>1</v>
      </c>
      <c r="D101" s="15" t="s">
        <v>196</v>
      </c>
      <c r="E101" s="15" t="s">
        <v>312</v>
      </c>
      <c r="F101" s="15" t="s">
        <v>155</v>
      </c>
      <c r="G101" s="20">
        <v>4.88</v>
      </c>
      <c r="H101" s="14"/>
      <c r="I101" s="14">
        <v>1</v>
      </c>
      <c r="J101" s="14"/>
      <c r="K101" s="14">
        <f>ROUND(H101*I101*J101, 2)</f>
        <v>0</v>
      </c>
      <c r="L101" s="19" t="s">
        <v>1</v>
      </c>
      <c r="M101" s="19" t="s">
        <v>1</v>
      </c>
      <c r="N101" s="14" t="str">
        <f>'ZBIORCZE ZESTAWIENIE KOSZTÓW'!B8</f>
        <v> </v>
      </c>
      <c r="O101" s="15" t="s">
        <v>1</v>
      </c>
    </row>
    <row r="102" ht="15" outlineLevel="3">
      <c r="A102" s="15" t="s">
        <v>343</v>
      </c>
      <c r="B102" s="12" t="s">
        <v>1</v>
      </c>
      <c r="C102" s="12" t="s">
        <v>1</v>
      </c>
      <c r="D102" s="15" t="s">
        <v>316</v>
      </c>
      <c r="E102" s="15" t="s">
        <v>314</v>
      </c>
      <c r="F102" s="15" t="s">
        <v>155</v>
      </c>
      <c r="G102" s="20">
        <v>78.84</v>
      </c>
      <c r="H102" s="14"/>
      <c r="I102" s="14">
        <v>1</v>
      </c>
      <c r="J102" s="14"/>
      <c r="K102" s="14">
        <f>ROUND(H102*I102*J102, 2)</f>
        <v>0</v>
      </c>
      <c r="L102" s="19" t="s">
        <v>1</v>
      </c>
      <c r="M102" s="19" t="s">
        <v>1</v>
      </c>
      <c r="N102" s="14" t="str">
        <f>'ZBIORCZE ZESTAWIENIE KOSZTÓW'!B8</f>
        <v> </v>
      </c>
      <c r="O102" s="15" t="s">
        <v>317</v>
      </c>
    </row>
    <row r="103" ht="15" outlineLevel="3">
      <c r="A103" s="15" t="s">
        <v>344</v>
      </c>
      <c r="B103" s="12" t="s">
        <v>1</v>
      </c>
      <c r="C103" s="12" t="s">
        <v>1</v>
      </c>
      <c r="D103" s="15" t="s">
        <v>180</v>
      </c>
      <c r="E103" s="15" t="s">
        <v>178</v>
      </c>
      <c r="F103" s="15" t="s">
        <v>181</v>
      </c>
      <c r="G103" s="20">
        <v>22.19</v>
      </c>
      <c r="H103" s="14"/>
      <c r="I103" s="14">
        <v>1</v>
      </c>
      <c r="J103" s="14"/>
      <c r="K103" s="14">
        <f>ROUND(H103*I103*J103, 2)</f>
        <v>0</v>
      </c>
      <c r="L103" s="19" t="s">
        <v>1</v>
      </c>
      <c r="M103" s="19" t="s">
        <v>1</v>
      </c>
      <c r="N103" s="14" t="str">
        <f>'ZBIORCZE ZESTAWIENIE KOSZTÓW'!B8</f>
        <v> </v>
      </c>
      <c r="O103" s="15" t="s">
        <v>182</v>
      </c>
    </row>
    <row r="104" ht="15" outlineLevel="3">
      <c r="A104" s="23" t="s">
        <v>345</v>
      </c>
      <c r="B104" s="21" t="s">
        <v>1</v>
      </c>
      <c r="C104" s="21" t="s">
        <v>1</v>
      </c>
      <c r="D104" s="21" t="s">
        <v>1</v>
      </c>
      <c r="E104" s="21" t="s">
        <v>1</v>
      </c>
      <c r="F104" s="21" t="s">
        <v>1</v>
      </c>
      <c r="G104" s="21" t="s">
        <v>1</v>
      </c>
      <c r="H104" s="21" t="s">
        <v>1</v>
      </c>
      <c r="I104" s="21" t="s">
        <v>1</v>
      </c>
      <c r="J104" s="21" t="s">
        <v>1</v>
      </c>
      <c r="K104" s="14">
        <f>SUM(K82:K103)</f>
        <v>0</v>
      </c>
      <c r="L104" s="19" t="s">
        <v>1</v>
      </c>
      <c r="M104" s="19" t="s">
        <v>1</v>
      </c>
      <c r="N104" s="19" t="s">
        <v>1</v>
      </c>
      <c r="O104" s="22" t="s">
        <v>1</v>
      </c>
    </row>
    <row r="105" ht="15" outlineLevel="2">
      <c r="A105" s="15" t="s">
        <v>346</v>
      </c>
      <c r="B105" s="12" t="s">
        <v>1</v>
      </c>
      <c r="C105" s="12" t="s">
        <v>1</v>
      </c>
      <c r="D105" s="15" t="s">
        <v>149</v>
      </c>
      <c r="E105" s="15" t="s">
        <v>57</v>
      </c>
      <c r="F105" s="12" t="s">
        <v>1</v>
      </c>
      <c r="G105" s="12" t="s">
        <v>1</v>
      </c>
      <c r="H105" s="12" t="s">
        <v>1</v>
      </c>
      <c r="I105" s="12" t="s">
        <v>1</v>
      </c>
      <c r="J105" s="12" t="s">
        <v>1</v>
      </c>
      <c r="K105" s="12" t="s">
        <v>1</v>
      </c>
      <c r="L105" s="12" t="s">
        <v>1</v>
      </c>
      <c r="M105" s="12" t="s">
        <v>1</v>
      </c>
      <c r="N105" s="14" t="str">
        <f>'ZBIORCZE ZESTAWIENIE KOSZTÓW'!B8</f>
        <v> </v>
      </c>
      <c r="O105" s="15" t="s">
        <v>1</v>
      </c>
    </row>
    <row r="106" ht="15" outlineLevel="3">
      <c r="A106" s="15" t="s">
        <v>347</v>
      </c>
      <c r="B106" s="12" t="s">
        <v>1</v>
      </c>
      <c r="C106" s="12" t="s">
        <v>1</v>
      </c>
      <c r="D106" s="15" t="s">
        <v>23</v>
      </c>
      <c r="E106" s="15" t="s">
        <v>272</v>
      </c>
      <c r="F106" s="12" t="s">
        <v>1</v>
      </c>
      <c r="G106" s="12" t="s">
        <v>1</v>
      </c>
      <c r="H106" s="12" t="s">
        <v>1</v>
      </c>
      <c r="I106" s="12" t="s">
        <v>1</v>
      </c>
      <c r="J106" s="12" t="s">
        <v>1</v>
      </c>
      <c r="K106" s="12" t="s">
        <v>1</v>
      </c>
      <c r="L106" s="12" t="s">
        <v>1</v>
      </c>
      <c r="M106" s="12" t="s">
        <v>1</v>
      </c>
      <c r="N106" s="14" t="str">
        <f>'ZBIORCZE ZESTAWIENIE KOSZTÓW'!B8</f>
        <v> </v>
      </c>
      <c r="O106" s="18"/>
    </row>
    <row r="107" ht="15" outlineLevel="3">
      <c r="A107" s="15" t="s">
        <v>348</v>
      </c>
      <c r="B107" s="12" t="s">
        <v>1</v>
      </c>
      <c r="C107" s="12" t="s">
        <v>1</v>
      </c>
      <c r="D107" s="15" t="s">
        <v>196</v>
      </c>
      <c r="E107" s="15" t="s">
        <v>274</v>
      </c>
      <c r="F107" s="15" t="s">
        <v>276</v>
      </c>
      <c r="G107" s="20">
        <v>19</v>
      </c>
      <c r="H107" s="14"/>
      <c r="I107" s="14">
        <v>1</v>
      </c>
      <c r="J107" s="14"/>
      <c r="K107" s="14">
        <f>ROUND(H107*I107*J107, 2)</f>
        <v>0</v>
      </c>
      <c r="L107" s="19" t="s">
        <v>1</v>
      </c>
      <c r="M107" s="19" t="s">
        <v>1</v>
      </c>
      <c r="N107" s="14" t="str">
        <f>'ZBIORCZE ZESTAWIENIE KOSZTÓW'!B8</f>
        <v> </v>
      </c>
      <c r="O107" s="15" t="s">
        <v>1</v>
      </c>
    </row>
    <row r="108" ht="15" outlineLevel="3">
      <c r="A108" s="15" t="s">
        <v>349</v>
      </c>
      <c r="B108" s="12" t="s">
        <v>1</v>
      </c>
      <c r="C108" s="12" t="s">
        <v>1</v>
      </c>
      <c r="D108" s="15" t="s">
        <v>185</v>
      </c>
      <c r="E108" s="15" t="s">
        <v>277</v>
      </c>
      <c r="F108" s="15" t="s">
        <v>155</v>
      </c>
      <c r="G108" s="20">
        <v>131.03</v>
      </c>
      <c r="H108" s="14"/>
      <c r="I108" s="14">
        <v>1</v>
      </c>
      <c r="J108" s="14"/>
      <c r="K108" s="14">
        <f>ROUND(H108*I108*J108, 2)</f>
        <v>0</v>
      </c>
      <c r="L108" s="19" t="s">
        <v>1</v>
      </c>
      <c r="M108" s="19" t="s">
        <v>1</v>
      </c>
      <c r="N108" s="14" t="str">
        <f>'ZBIORCZE ZESTAWIENIE KOSZTÓW'!B8</f>
        <v> </v>
      </c>
      <c r="O108" s="15" t="s">
        <v>1</v>
      </c>
    </row>
    <row r="109" ht="15" outlineLevel="3">
      <c r="A109" s="15" t="s">
        <v>350</v>
      </c>
      <c r="B109" s="12" t="s">
        <v>1</v>
      </c>
      <c r="C109" s="12" t="s">
        <v>1</v>
      </c>
      <c r="D109" s="15" t="s">
        <v>185</v>
      </c>
      <c r="E109" s="15" t="s">
        <v>279</v>
      </c>
      <c r="F109" s="15" t="s">
        <v>155</v>
      </c>
      <c r="G109" s="20">
        <v>13.18</v>
      </c>
      <c r="H109" s="14"/>
      <c r="I109" s="14">
        <v>1</v>
      </c>
      <c r="J109" s="14"/>
      <c r="K109" s="14">
        <f>ROUND(H109*I109*J109, 2)</f>
        <v>0</v>
      </c>
      <c r="L109" s="19" t="s">
        <v>1</v>
      </c>
      <c r="M109" s="19" t="s">
        <v>1</v>
      </c>
      <c r="N109" s="14" t="str">
        <f>'ZBIORCZE ZESTAWIENIE KOSZTÓW'!B8</f>
        <v> </v>
      </c>
      <c r="O109" s="15" t="s">
        <v>1</v>
      </c>
    </row>
    <row r="110" ht="15" outlineLevel="3">
      <c r="A110" s="15" t="s">
        <v>351</v>
      </c>
      <c r="B110" s="12" t="s">
        <v>1</v>
      </c>
      <c r="C110" s="12" t="s">
        <v>1</v>
      </c>
      <c r="D110" s="15" t="s">
        <v>283</v>
      </c>
      <c r="E110" s="15" t="s">
        <v>281</v>
      </c>
      <c r="F110" s="15" t="s">
        <v>159</v>
      </c>
      <c r="G110" s="20">
        <v>107</v>
      </c>
      <c r="H110" s="14"/>
      <c r="I110" s="14">
        <v>1</v>
      </c>
      <c r="J110" s="14"/>
      <c r="K110" s="14">
        <f>ROUND(H110*I110*J110, 2)</f>
        <v>0</v>
      </c>
      <c r="L110" s="19" t="s">
        <v>1</v>
      </c>
      <c r="M110" s="19" t="s">
        <v>1</v>
      </c>
      <c r="N110" s="14" t="str">
        <f>'ZBIORCZE ZESTAWIENIE KOSZTÓW'!B8</f>
        <v> </v>
      </c>
      <c r="O110" s="15" t="s">
        <v>1</v>
      </c>
    </row>
    <row r="111" ht="15" outlineLevel="3">
      <c r="A111" s="15" t="s">
        <v>352</v>
      </c>
      <c r="B111" s="12" t="s">
        <v>1</v>
      </c>
      <c r="C111" s="12" t="s">
        <v>1</v>
      </c>
      <c r="D111" s="15" t="s">
        <v>264</v>
      </c>
      <c r="E111" s="15" t="s">
        <v>262</v>
      </c>
      <c r="F111" s="15" t="s">
        <v>159</v>
      </c>
      <c r="G111" s="20">
        <v>43</v>
      </c>
      <c r="H111" s="14"/>
      <c r="I111" s="14">
        <v>1</v>
      </c>
      <c r="J111" s="14"/>
      <c r="K111" s="14">
        <f>ROUND(H111*I111*J111, 2)</f>
        <v>0</v>
      </c>
      <c r="L111" s="19" t="s">
        <v>1</v>
      </c>
      <c r="M111" s="19" t="s">
        <v>1</v>
      </c>
      <c r="N111" s="14" t="str">
        <f>'ZBIORCZE ZESTAWIENIE KOSZTÓW'!B8</f>
        <v> </v>
      </c>
      <c r="O111" s="15" t="s">
        <v>1</v>
      </c>
    </row>
    <row r="112" ht="15" outlineLevel="3">
      <c r="A112" s="15" t="s">
        <v>353</v>
      </c>
      <c r="B112" s="12" t="s">
        <v>1</v>
      </c>
      <c r="C112" s="12" t="s">
        <v>1</v>
      </c>
      <c r="D112" s="15" t="s">
        <v>196</v>
      </c>
      <c r="E112" s="15" t="s">
        <v>257</v>
      </c>
      <c r="F112" s="15" t="s">
        <v>226</v>
      </c>
      <c r="G112" s="20">
        <v>1</v>
      </c>
      <c r="H112" s="14"/>
      <c r="I112" s="14">
        <v>1</v>
      </c>
      <c r="J112" s="14"/>
      <c r="K112" s="14">
        <f>ROUND(H112*I112*J112, 2)</f>
        <v>0</v>
      </c>
      <c r="L112" s="19" t="s">
        <v>1</v>
      </c>
      <c r="M112" s="19" t="s">
        <v>1</v>
      </c>
      <c r="N112" s="14" t="str">
        <f>'ZBIORCZE ZESTAWIENIE KOSZTÓW'!B8</f>
        <v> </v>
      </c>
      <c r="O112" s="15" t="s">
        <v>1</v>
      </c>
    </row>
    <row r="113" ht="15" outlineLevel="3">
      <c r="A113" s="15" t="s">
        <v>354</v>
      </c>
      <c r="B113" s="12" t="s">
        <v>1</v>
      </c>
      <c r="C113" s="12" t="s">
        <v>1</v>
      </c>
      <c r="D113" s="15" t="s">
        <v>288</v>
      </c>
      <c r="E113" s="15" t="s">
        <v>286</v>
      </c>
      <c r="F113" s="15" t="s">
        <v>216</v>
      </c>
      <c r="G113" s="20">
        <v>36</v>
      </c>
      <c r="H113" s="14"/>
      <c r="I113" s="14">
        <v>1</v>
      </c>
      <c r="J113" s="14"/>
      <c r="K113" s="14">
        <f>ROUND(H113*I113*J113, 2)</f>
        <v>0</v>
      </c>
      <c r="L113" s="19" t="s">
        <v>1</v>
      </c>
      <c r="M113" s="19" t="s">
        <v>1</v>
      </c>
      <c r="N113" s="14" t="str">
        <f>'ZBIORCZE ZESTAWIENIE KOSZTÓW'!B8</f>
        <v> </v>
      </c>
      <c r="O113" s="15" t="s">
        <v>1</v>
      </c>
    </row>
    <row r="114" ht="15" outlineLevel="3">
      <c r="A114" s="15" t="s">
        <v>355</v>
      </c>
      <c r="B114" s="12" t="s">
        <v>1</v>
      </c>
      <c r="C114" s="12" t="s">
        <v>1</v>
      </c>
      <c r="D114" s="15" t="s">
        <v>222</v>
      </c>
      <c r="E114" s="15" t="s">
        <v>289</v>
      </c>
      <c r="F114" s="15" t="s">
        <v>155</v>
      </c>
      <c r="G114" s="20">
        <v>6.58</v>
      </c>
      <c r="H114" s="14"/>
      <c r="I114" s="14">
        <v>1</v>
      </c>
      <c r="J114" s="14"/>
      <c r="K114" s="14">
        <f>ROUND(H114*I114*J114, 2)</f>
        <v>0</v>
      </c>
      <c r="L114" s="19" t="s">
        <v>1</v>
      </c>
      <c r="M114" s="19" t="s">
        <v>1</v>
      </c>
      <c r="N114" s="14" t="str">
        <f>'ZBIORCZE ZESTAWIENIE KOSZTÓW'!B8</f>
        <v> </v>
      </c>
      <c r="O114" s="15" t="s">
        <v>1</v>
      </c>
    </row>
    <row r="115" ht="15" outlineLevel="3">
      <c r="A115" s="15" t="s">
        <v>356</v>
      </c>
      <c r="B115" s="12" t="s">
        <v>1</v>
      </c>
      <c r="C115" s="12" t="s">
        <v>1</v>
      </c>
      <c r="D115" s="15" t="s">
        <v>293</v>
      </c>
      <c r="E115" s="15" t="s">
        <v>291</v>
      </c>
      <c r="F115" s="15" t="s">
        <v>181</v>
      </c>
      <c r="G115" s="20">
        <v>0.73</v>
      </c>
      <c r="H115" s="14"/>
      <c r="I115" s="14">
        <v>1</v>
      </c>
      <c r="J115" s="14"/>
      <c r="K115" s="14">
        <f>ROUND(H115*I115*J115, 2)</f>
        <v>0</v>
      </c>
      <c r="L115" s="19" t="s">
        <v>1</v>
      </c>
      <c r="M115" s="19" t="s">
        <v>1</v>
      </c>
      <c r="N115" s="14" t="str">
        <f>'ZBIORCZE ZESTAWIENIE KOSZTÓW'!B8</f>
        <v> </v>
      </c>
      <c r="O115" s="15" t="s">
        <v>1</v>
      </c>
    </row>
    <row r="116" ht="15" outlineLevel="3">
      <c r="A116" s="15" t="s">
        <v>357</v>
      </c>
      <c r="B116" s="12" t="s">
        <v>1</v>
      </c>
      <c r="C116" s="12" t="s">
        <v>1</v>
      </c>
      <c r="D116" s="15" t="s">
        <v>296</v>
      </c>
      <c r="E116" s="15" t="s">
        <v>294</v>
      </c>
      <c r="F116" s="15" t="s">
        <v>216</v>
      </c>
      <c r="G116" s="20">
        <v>26</v>
      </c>
      <c r="H116" s="14"/>
      <c r="I116" s="14">
        <v>1</v>
      </c>
      <c r="J116" s="14"/>
      <c r="K116" s="14">
        <f>ROUND(H116*I116*J116, 2)</f>
        <v>0</v>
      </c>
      <c r="L116" s="19" t="s">
        <v>1</v>
      </c>
      <c r="M116" s="19" t="s">
        <v>1</v>
      </c>
      <c r="N116" s="14" t="str">
        <f>'ZBIORCZE ZESTAWIENIE KOSZTÓW'!B8</f>
        <v> </v>
      </c>
      <c r="O116" s="15" t="s">
        <v>205</v>
      </c>
    </row>
    <row r="117" ht="15" outlineLevel="3">
      <c r="A117" s="15" t="s">
        <v>359</v>
      </c>
      <c r="B117" s="12" t="s">
        <v>1</v>
      </c>
      <c r="C117" s="12" t="s">
        <v>1</v>
      </c>
      <c r="D117" s="15" t="s">
        <v>230</v>
      </c>
      <c r="E117" s="15" t="s">
        <v>358</v>
      </c>
      <c r="F117" s="15" t="s">
        <v>155</v>
      </c>
      <c r="G117" s="20">
        <v>10.78</v>
      </c>
      <c r="H117" s="14"/>
      <c r="I117" s="14">
        <v>1</v>
      </c>
      <c r="J117" s="14"/>
      <c r="K117" s="14">
        <f>ROUND(H117*I117*J117, 2)</f>
        <v>0</v>
      </c>
      <c r="L117" s="19" t="s">
        <v>1</v>
      </c>
      <c r="M117" s="19" t="s">
        <v>1</v>
      </c>
      <c r="N117" s="14" t="str">
        <f>'ZBIORCZE ZESTAWIENIE KOSZTÓW'!B8</f>
        <v> </v>
      </c>
      <c r="O117" s="15" t="s">
        <v>1</v>
      </c>
    </row>
    <row r="118" ht="15" outlineLevel="3">
      <c r="A118" s="15" t="s">
        <v>360</v>
      </c>
      <c r="B118" s="12" t="s">
        <v>1</v>
      </c>
      <c r="C118" s="12" t="s">
        <v>1</v>
      </c>
      <c r="D118" s="15" t="s">
        <v>196</v>
      </c>
      <c r="E118" s="15" t="s">
        <v>299</v>
      </c>
      <c r="F118" s="15" t="s">
        <v>155</v>
      </c>
      <c r="G118" s="20">
        <v>3.26</v>
      </c>
      <c r="H118" s="14"/>
      <c r="I118" s="14">
        <v>1</v>
      </c>
      <c r="J118" s="14"/>
      <c r="K118" s="14">
        <f>ROUND(H118*I118*J118, 2)</f>
        <v>0</v>
      </c>
      <c r="L118" s="19" t="s">
        <v>1</v>
      </c>
      <c r="M118" s="19" t="s">
        <v>1</v>
      </c>
      <c r="N118" s="14" t="str">
        <f>'ZBIORCZE ZESTAWIENIE KOSZTÓW'!B8</f>
        <v> </v>
      </c>
      <c r="O118" s="15" t="s">
        <v>1</v>
      </c>
    </row>
    <row r="119" ht="15" outlineLevel="3">
      <c r="A119" s="15" t="s">
        <v>361</v>
      </c>
      <c r="B119" s="12" t="s">
        <v>1</v>
      </c>
      <c r="C119" s="12" t="s">
        <v>1</v>
      </c>
      <c r="D119" s="15" t="s">
        <v>303</v>
      </c>
      <c r="E119" s="15" t="s">
        <v>301</v>
      </c>
      <c r="F119" s="15" t="s">
        <v>155</v>
      </c>
      <c r="G119" s="20">
        <v>0.8</v>
      </c>
      <c r="H119" s="14"/>
      <c r="I119" s="14">
        <v>1</v>
      </c>
      <c r="J119" s="14"/>
      <c r="K119" s="14">
        <f>ROUND(H119*I119*J119, 2)</f>
        <v>0</v>
      </c>
      <c r="L119" s="19" t="s">
        <v>1</v>
      </c>
      <c r="M119" s="19" t="s">
        <v>1</v>
      </c>
      <c r="N119" s="14" t="str">
        <f>'ZBIORCZE ZESTAWIENIE KOSZTÓW'!B8</f>
        <v> </v>
      </c>
      <c r="O119" s="15" t="s">
        <v>1</v>
      </c>
    </row>
    <row r="120" ht="15" outlineLevel="3">
      <c r="A120" s="15" t="s">
        <v>362</v>
      </c>
      <c r="B120" s="12" t="s">
        <v>1</v>
      </c>
      <c r="C120" s="12" t="s">
        <v>1</v>
      </c>
      <c r="D120" s="15" t="s">
        <v>208</v>
      </c>
      <c r="E120" s="15" t="s">
        <v>206</v>
      </c>
      <c r="F120" s="15" t="s">
        <v>155</v>
      </c>
      <c r="G120" s="20">
        <v>7.64</v>
      </c>
      <c r="H120" s="14"/>
      <c r="I120" s="14">
        <v>1</v>
      </c>
      <c r="J120" s="14"/>
      <c r="K120" s="14">
        <f>ROUND(H120*I120*J120, 2)</f>
        <v>0</v>
      </c>
      <c r="L120" s="19" t="s">
        <v>1</v>
      </c>
      <c r="M120" s="19" t="s">
        <v>1</v>
      </c>
      <c r="N120" s="14" t="str">
        <f>'ZBIORCZE ZESTAWIENIE KOSZTÓW'!B8</f>
        <v> </v>
      </c>
      <c r="O120" s="15" t="s">
        <v>1</v>
      </c>
    </row>
    <row r="121" ht="15" outlineLevel="3">
      <c r="A121" s="15" t="s">
        <v>363</v>
      </c>
      <c r="B121" s="12" t="s">
        <v>1</v>
      </c>
      <c r="C121" s="12" t="s">
        <v>1</v>
      </c>
      <c r="D121" s="15" t="s">
        <v>185</v>
      </c>
      <c r="E121" s="15" t="s">
        <v>305</v>
      </c>
      <c r="F121" s="15" t="s">
        <v>155</v>
      </c>
      <c r="G121" s="20">
        <v>120</v>
      </c>
      <c r="H121" s="14"/>
      <c r="I121" s="14">
        <v>1</v>
      </c>
      <c r="J121" s="14"/>
      <c r="K121" s="14">
        <f>ROUND(H121*I121*J121, 2)</f>
        <v>0</v>
      </c>
      <c r="L121" s="19" t="s">
        <v>1</v>
      </c>
      <c r="M121" s="19" t="s">
        <v>1</v>
      </c>
      <c r="N121" s="14" t="str">
        <f>'ZBIORCZE ZESTAWIENIE KOSZTÓW'!B8</f>
        <v> </v>
      </c>
      <c r="O121" s="15" t="s">
        <v>1</v>
      </c>
    </row>
    <row r="122" ht="15" outlineLevel="3">
      <c r="A122" s="15" t="s">
        <v>364</v>
      </c>
      <c r="B122" s="12" t="s">
        <v>1</v>
      </c>
      <c r="C122" s="12" t="s">
        <v>1</v>
      </c>
      <c r="D122" s="15" t="s">
        <v>309</v>
      </c>
      <c r="E122" s="15" t="s">
        <v>338</v>
      </c>
      <c r="F122" s="15" t="s">
        <v>216</v>
      </c>
      <c r="G122" s="20">
        <v>4</v>
      </c>
      <c r="H122" s="14"/>
      <c r="I122" s="14">
        <v>1</v>
      </c>
      <c r="J122" s="14"/>
      <c r="K122" s="14">
        <f>ROUND(H122*I122*J122, 2)</f>
        <v>0</v>
      </c>
      <c r="L122" s="19" t="s">
        <v>1</v>
      </c>
      <c r="M122" s="19" t="s">
        <v>1</v>
      </c>
      <c r="N122" s="14" t="str">
        <f>'ZBIORCZE ZESTAWIENIE KOSZTÓW'!B8</f>
        <v> </v>
      </c>
      <c r="O122" s="15" t="s">
        <v>1</v>
      </c>
    </row>
    <row r="123" ht="15" outlineLevel="3">
      <c r="A123" s="15" t="s">
        <v>365</v>
      </c>
      <c r="B123" s="12" t="s">
        <v>1</v>
      </c>
      <c r="C123" s="12" t="s">
        <v>1</v>
      </c>
      <c r="D123" s="15" t="s">
        <v>309</v>
      </c>
      <c r="E123" s="15" t="s">
        <v>307</v>
      </c>
      <c r="F123" s="15" t="s">
        <v>216</v>
      </c>
      <c r="G123" s="20">
        <v>1</v>
      </c>
      <c r="H123" s="14"/>
      <c r="I123" s="14">
        <v>1</v>
      </c>
      <c r="J123" s="14"/>
      <c r="K123" s="14">
        <f>ROUND(H123*I123*J123, 2)</f>
        <v>0</v>
      </c>
      <c r="L123" s="19" t="s">
        <v>1</v>
      </c>
      <c r="M123" s="19" t="s">
        <v>1</v>
      </c>
      <c r="N123" s="14" t="str">
        <f>'ZBIORCZE ZESTAWIENIE KOSZTÓW'!B8</f>
        <v> </v>
      </c>
      <c r="O123" s="15" t="s">
        <v>1</v>
      </c>
    </row>
    <row r="124" ht="15" outlineLevel="3">
      <c r="A124" s="15" t="s">
        <v>366</v>
      </c>
      <c r="B124" s="12" t="s">
        <v>1</v>
      </c>
      <c r="C124" s="12" t="s">
        <v>1</v>
      </c>
      <c r="D124" s="15" t="s">
        <v>196</v>
      </c>
      <c r="E124" s="15" t="s">
        <v>312</v>
      </c>
      <c r="F124" s="15" t="s">
        <v>155</v>
      </c>
      <c r="G124" s="20">
        <v>1.88</v>
      </c>
      <c r="H124" s="14"/>
      <c r="I124" s="14">
        <v>1</v>
      </c>
      <c r="J124" s="14"/>
      <c r="K124" s="14">
        <f>ROUND(H124*I124*J124, 2)</f>
        <v>0</v>
      </c>
      <c r="L124" s="19" t="s">
        <v>1</v>
      </c>
      <c r="M124" s="19" t="s">
        <v>1</v>
      </c>
      <c r="N124" s="14" t="str">
        <f>'ZBIORCZE ZESTAWIENIE KOSZTÓW'!B8</f>
        <v> </v>
      </c>
      <c r="O124" s="15" t="s">
        <v>1</v>
      </c>
    </row>
    <row r="125" ht="15" outlineLevel="3">
      <c r="A125" s="15" t="s">
        <v>367</v>
      </c>
      <c r="B125" s="12" t="s">
        <v>1</v>
      </c>
      <c r="C125" s="12" t="s">
        <v>1</v>
      </c>
      <c r="D125" s="15" t="s">
        <v>316</v>
      </c>
      <c r="E125" s="15" t="s">
        <v>314</v>
      </c>
      <c r="F125" s="15" t="s">
        <v>155</v>
      </c>
      <c r="G125" s="20">
        <v>75.84</v>
      </c>
      <c r="H125" s="14"/>
      <c r="I125" s="14">
        <v>1</v>
      </c>
      <c r="J125" s="14"/>
      <c r="K125" s="14">
        <f>ROUND(H125*I125*J125, 2)</f>
        <v>0</v>
      </c>
      <c r="L125" s="19" t="s">
        <v>1</v>
      </c>
      <c r="M125" s="19" t="s">
        <v>1</v>
      </c>
      <c r="N125" s="14" t="str">
        <f>'ZBIORCZE ZESTAWIENIE KOSZTÓW'!B8</f>
        <v> </v>
      </c>
      <c r="O125" s="15" t="s">
        <v>317</v>
      </c>
    </row>
    <row r="126" ht="15" outlineLevel="3">
      <c r="A126" s="15" t="s">
        <v>368</v>
      </c>
      <c r="B126" s="12" t="s">
        <v>1</v>
      </c>
      <c r="C126" s="12" t="s">
        <v>1</v>
      </c>
      <c r="D126" s="15" t="s">
        <v>180</v>
      </c>
      <c r="E126" s="15" t="s">
        <v>178</v>
      </c>
      <c r="F126" s="15" t="s">
        <v>181</v>
      </c>
      <c r="G126" s="20">
        <v>24.81</v>
      </c>
      <c r="H126" s="14"/>
      <c r="I126" s="14">
        <v>1</v>
      </c>
      <c r="J126" s="14"/>
      <c r="K126" s="14">
        <f>ROUND(H126*I126*J126, 2)</f>
        <v>0</v>
      </c>
      <c r="L126" s="19" t="s">
        <v>1</v>
      </c>
      <c r="M126" s="19" t="s">
        <v>1</v>
      </c>
      <c r="N126" s="14" t="str">
        <f>'ZBIORCZE ZESTAWIENIE KOSZTÓW'!B8</f>
        <v> </v>
      </c>
      <c r="O126" s="15" t="s">
        <v>182</v>
      </c>
    </row>
    <row r="127" ht="15" outlineLevel="3">
      <c r="A127" s="23" t="s">
        <v>369</v>
      </c>
      <c r="B127" s="21" t="s">
        <v>1</v>
      </c>
      <c r="C127" s="21" t="s">
        <v>1</v>
      </c>
      <c r="D127" s="21" t="s">
        <v>1</v>
      </c>
      <c r="E127" s="21" t="s">
        <v>1</v>
      </c>
      <c r="F127" s="21" t="s">
        <v>1</v>
      </c>
      <c r="G127" s="21" t="s">
        <v>1</v>
      </c>
      <c r="H127" s="21" t="s">
        <v>1</v>
      </c>
      <c r="I127" s="21" t="s">
        <v>1</v>
      </c>
      <c r="J127" s="21" t="s">
        <v>1</v>
      </c>
      <c r="K127" s="14">
        <f>SUM(K106:K126)</f>
        <v>0</v>
      </c>
      <c r="L127" s="19" t="s">
        <v>1</v>
      </c>
      <c r="M127" s="19" t="s">
        <v>1</v>
      </c>
      <c r="N127" s="19" t="s">
        <v>1</v>
      </c>
      <c r="O127" s="22" t="s">
        <v>1</v>
      </c>
    </row>
    <row r="128" ht="15" outlineLevel="2">
      <c r="A128" s="15" t="s">
        <v>370</v>
      </c>
      <c r="B128" s="12" t="s">
        <v>1</v>
      </c>
      <c r="C128" s="12" t="s">
        <v>1</v>
      </c>
      <c r="D128" s="15" t="s">
        <v>149</v>
      </c>
      <c r="E128" s="15" t="s">
        <v>59</v>
      </c>
      <c r="F128" s="12" t="s">
        <v>1</v>
      </c>
      <c r="G128" s="12" t="s">
        <v>1</v>
      </c>
      <c r="H128" s="12" t="s">
        <v>1</v>
      </c>
      <c r="I128" s="12" t="s">
        <v>1</v>
      </c>
      <c r="J128" s="12" t="s">
        <v>1</v>
      </c>
      <c r="K128" s="12" t="s">
        <v>1</v>
      </c>
      <c r="L128" s="12" t="s">
        <v>1</v>
      </c>
      <c r="M128" s="12" t="s">
        <v>1</v>
      </c>
      <c r="N128" s="14" t="str">
        <f>'ZBIORCZE ZESTAWIENIE KOSZTÓW'!B8</f>
        <v> </v>
      </c>
      <c r="O128" s="15" t="s">
        <v>1</v>
      </c>
    </row>
    <row r="129" ht="15" outlineLevel="3">
      <c r="A129" s="15" t="s">
        <v>371</v>
      </c>
      <c r="B129" s="12" t="s">
        <v>1</v>
      </c>
      <c r="C129" s="12" t="s">
        <v>1</v>
      </c>
      <c r="D129" s="15" t="s">
        <v>23</v>
      </c>
      <c r="E129" s="15" t="s">
        <v>272</v>
      </c>
      <c r="F129" s="12" t="s">
        <v>1</v>
      </c>
      <c r="G129" s="12" t="s">
        <v>1</v>
      </c>
      <c r="H129" s="12" t="s">
        <v>1</v>
      </c>
      <c r="I129" s="12" t="s">
        <v>1</v>
      </c>
      <c r="J129" s="12" t="s">
        <v>1</v>
      </c>
      <c r="K129" s="12" t="s">
        <v>1</v>
      </c>
      <c r="L129" s="12" t="s">
        <v>1</v>
      </c>
      <c r="M129" s="12" t="s">
        <v>1</v>
      </c>
      <c r="N129" s="14" t="str">
        <f>'ZBIORCZE ZESTAWIENIE KOSZTÓW'!B8</f>
        <v> </v>
      </c>
      <c r="O129" s="18"/>
    </row>
    <row r="130" ht="15" outlineLevel="3">
      <c r="A130" s="15" t="s">
        <v>372</v>
      </c>
      <c r="B130" s="12" t="s">
        <v>1</v>
      </c>
      <c r="C130" s="12" t="s">
        <v>1</v>
      </c>
      <c r="D130" s="15" t="s">
        <v>196</v>
      </c>
      <c r="E130" s="15" t="s">
        <v>274</v>
      </c>
      <c r="F130" s="15" t="s">
        <v>276</v>
      </c>
      <c r="G130" s="20">
        <v>22</v>
      </c>
      <c r="H130" s="14"/>
      <c r="I130" s="14">
        <v>1</v>
      </c>
      <c r="J130" s="14"/>
      <c r="K130" s="14">
        <f>ROUND(H130*I130*J130, 2)</f>
        <v>0</v>
      </c>
      <c r="L130" s="19" t="s">
        <v>1</v>
      </c>
      <c r="M130" s="19" t="s">
        <v>1</v>
      </c>
      <c r="N130" s="14" t="str">
        <f>'ZBIORCZE ZESTAWIENIE KOSZTÓW'!B8</f>
        <v> </v>
      </c>
      <c r="O130" s="15" t="s">
        <v>1</v>
      </c>
    </row>
    <row r="131" ht="15" outlineLevel="3">
      <c r="A131" s="15" t="s">
        <v>373</v>
      </c>
      <c r="B131" s="12" t="s">
        <v>1</v>
      </c>
      <c r="C131" s="12" t="s">
        <v>1</v>
      </c>
      <c r="D131" s="15" t="s">
        <v>185</v>
      </c>
      <c r="E131" s="15" t="s">
        <v>277</v>
      </c>
      <c r="F131" s="15" t="s">
        <v>155</v>
      </c>
      <c r="G131" s="20">
        <v>145.15</v>
      </c>
      <c r="H131" s="14"/>
      <c r="I131" s="14">
        <v>1</v>
      </c>
      <c r="J131" s="14"/>
      <c r="K131" s="14">
        <f>ROUND(H131*I131*J131, 2)</f>
        <v>0</v>
      </c>
      <c r="L131" s="19" t="s">
        <v>1</v>
      </c>
      <c r="M131" s="19" t="s">
        <v>1</v>
      </c>
      <c r="N131" s="14" t="str">
        <f>'ZBIORCZE ZESTAWIENIE KOSZTÓW'!B8</f>
        <v> </v>
      </c>
      <c r="O131" s="15" t="s">
        <v>1</v>
      </c>
    </row>
    <row r="132" ht="15" outlineLevel="3">
      <c r="A132" s="15" t="s">
        <v>374</v>
      </c>
      <c r="B132" s="12" t="s">
        <v>1</v>
      </c>
      <c r="C132" s="12" t="s">
        <v>1</v>
      </c>
      <c r="D132" s="15" t="s">
        <v>283</v>
      </c>
      <c r="E132" s="15" t="s">
        <v>281</v>
      </c>
      <c r="F132" s="15" t="s">
        <v>159</v>
      </c>
      <c r="G132" s="20">
        <v>107</v>
      </c>
      <c r="H132" s="14"/>
      <c r="I132" s="14">
        <v>1</v>
      </c>
      <c r="J132" s="14"/>
      <c r="K132" s="14">
        <f>ROUND(H132*I132*J132, 2)</f>
        <v>0</v>
      </c>
      <c r="L132" s="19" t="s">
        <v>1</v>
      </c>
      <c r="M132" s="19" t="s">
        <v>1</v>
      </c>
      <c r="N132" s="14" t="str">
        <f>'ZBIORCZE ZESTAWIENIE KOSZTÓW'!B8</f>
        <v> </v>
      </c>
      <c r="O132" s="15" t="s">
        <v>1</v>
      </c>
    </row>
    <row r="133" ht="15" outlineLevel="3">
      <c r="A133" s="15" t="s">
        <v>375</v>
      </c>
      <c r="B133" s="12" t="s">
        <v>1</v>
      </c>
      <c r="C133" s="12" t="s">
        <v>1</v>
      </c>
      <c r="D133" s="15" t="s">
        <v>264</v>
      </c>
      <c r="E133" s="15" t="s">
        <v>262</v>
      </c>
      <c r="F133" s="15" t="s">
        <v>159</v>
      </c>
      <c r="G133" s="20">
        <v>43</v>
      </c>
      <c r="H133" s="14"/>
      <c r="I133" s="14">
        <v>1</v>
      </c>
      <c r="J133" s="14"/>
      <c r="K133" s="14">
        <f>ROUND(H133*I133*J133, 2)</f>
        <v>0</v>
      </c>
      <c r="L133" s="19" t="s">
        <v>1</v>
      </c>
      <c r="M133" s="19" t="s">
        <v>1</v>
      </c>
      <c r="N133" s="14" t="str">
        <f>'ZBIORCZE ZESTAWIENIE KOSZTÓW'!B8</f>
        <v> </v>
      </c>
      <c r="O133" s="15" t="s">
        <v>1</v>
      </c>
    </row>
    <row r="134" ht="15" outlineLevel="3">
      <c r="A134" s="15" t="s">
        <v>376</v>
      </c>
      <c r="B134" s="12" t="s">
        <v>1</v>
      </c>
      <c r="C134" s="12" t="s">
        <v>1</v>
      </c>
      <c r="D134" s="15" t="s">
        <v>196</v>
      </c>
      <c r="E134" s="15" t="s">
        <v>257</v>
      </c>
      <c r="F134" s="15" t="s">
        <v>226</v>
      </c>
      <c r="G134" s="20">
        <v>1</v>
      </c>
      <c r="H134" s="14"/>
      <c r="I134" s="14">
        <v>1</v>
      </c>
      <c r="J134" s="14"/>
      <c r="K134" s="14">
        <f>ROUND(H134*I134*J134, 2)</f>
        <v>0</v>
      </c>
      <c r="L134" s="19" t="s">
        <v>1</v>
      </c>
      <c r="M134" s="19" t="s">
        <v>1</v>
      </c>
      <c r="N134" s="14" t="str">
        <f>'ZBIORCZE ZESTAWIENIE KOSZTÓW'!B8</f>
        <v> </v>
      </c>
      <c r="O134" s="15" t="s">
        <v>1</v>
      </c>
    </row>
    <row r="135" ht="15" outlineLevel="3">
      <c r="A135" s="15" t="s">
        <v>377</v>
      </c>
      <c r="B135" s="12" t="s">
        <v>1</v>
      </c>
      <c r="C135" s="12" t="s">
        <v>1</v>
      </c>
      <c r="D135" s="15" t="s">
        <v>288</v>
      </c>
      <c r="E135" s="15" t="s">
        <v>286</v>
      </c>
      <c r="F135" s="15" t="s">
        <v>216</v>
      </c>
      <c r="G135" s="20">
        <v>36</v>
      </c>
      <c r="H135" s="14"/>
      <c r="I135" s="14">
        <v>1</v>
      </c>
      <c r="J135" s="14"/>
      <c r="K135" s="14">
        <f>ROUND(H135*I135*J135, 2)</f>
        <v>0</v>
      </c>
      <c r="L135" s="19" t="s">
        <v>1</v>
      </c>
      <c r="M135" s="19" t="s">
        <v>1</v>
      </c>
      <c r="N135" s="14" t="str">
        <f>'ZBIORCZE ZESTAWIENIE KOSZTÓW'!B8</f>
        <v> </v>
      </c>
      <c r="O135" s="15" t="s">
        <v>1</v>
      </c>
    </row>
    <row r="136" ht="15" outlineLevel="3">
      <c r="A136" s="15" t="s">
        <v>378</v>
      </c>
      <c r="B136" s="12" t="s">
        <v>1</v>
      </c>
      <c r="C136" s="12" t="s">
        <v>1</v>
      </c>
      <c r="D136" s="15" t="s">
        <v>222</v>
      </c>
      <c r="E136" s="15" t="s">
        <v>289</v>
      </c>
      <c r="F136" s="15" t="s">
        <v>155</v>
      </c>
      <c r="G136" s="20">
        <v>6.58</v>
      </c>
      <c r="H136" s="14"/>
      <c r="I136" s="14">
        <v>1</v>
      </c>
      <c r="J136" s="14"/>
      <c r="K136" s="14">
        <f>ROUND(H136*I136*J136, 2)</f>
        <v>0</v>
      </c>
      <c r="L136" s="19" t="s">
        <v>1</v>
      </c>
      <c r="M136" s="19" t="s">
        <v>1</v>
      </c>
      <c r="N136" s="14" t="str">
        <f>'ZBIORCZE ZESTAWIENIE KOSZTÓW'!B8</f>
        <v> </v>
      </c>
      <c r="O136" s="15" t="s">
        <v>1</v>
      </c>
    </row>
    <row r="137" ht="15" outlineLevel="3">
      <c r="A137" s="15" t="s">
        <v>379</v>
      </c>
      <c r="B137" s="12" t="s">
        <v>1</v>
      </c>
      <c r="C137" s="12" t="s">
        <v>1</v>
      </c>
      <c r="D137" s="15" t="s">
        <v>293</v>
      </c>
      <c r="E137" s="15" t="s">
        <v>291</v>
      </c>
      <c r="F137" s="15" t="s">
        <v>181</v>
      </c>
      <c r="G137" s="20">
        <v>0.76</v>
      </c>
      <c r="H137" s="14"/>
      <c r="I137" s="14">
        <v>1</v>
      </c>
      <c r="J137" s="14"/>
      <c r="K137" s="14">
        <f>ROUND(H137*I137*J137, 2)</f>
        <v>0</v>
      </c>
      <c r="L137" s="19" t="s">
        <v>1</v>
      </c>
      <c r="M137" s="19" t="s">
        <v>1</v>
      </c>
      <c r="N137" s="14" t="str">
        <f>'ZBIORCZE ZESTAWIENIE KOSZTÓW'!B8</f>
        <v> </v>
      </c>
      <c r="O137" s="15" t="s">
        <v>1</v>
      </c>
    </row>
    <row r="138" ht="15" outlineLevel="3">
      <c r="A138" s="15" t="s">
        <v>380</v>
      </c>
      <c r="B138" s="12" t="s">
        <v>1</v>
      </c>
      <c r="C138" s="12" t="s">
        <v>1</v>
      </c>
      <c r="D138" s="15" t="s">
        <v>296</v>
      </c>
      <c r="E138" s="15" t="s">
        <v>294</v>
      </c>
      <c r="F138" s="15" t="s">
        <v>216</v>
      </c>
      <c r="G138" s="20">
        <v>28</v>
      </c>
      <c r="H138" s="14"/>
      <c r="I138" s="14">
        <v>1</v>
      </c>
      <c r="J138" s="14"/>
      <c r="K138" s="14">
        <f>ROUND(H138*I138*J138, 2)</f>
        <v>0</v>
      </c>
      <c r="L138" s="19" t="s">
        <v>1</v>
      </c>
      <c r="M138" s="19" t="s">
        <v>1</v>
      </c>
      <c r="N138" s="14" t="str">
        <f>'ZBIORCZE ZESTAWIENIE KOSZTÓW'!B8</f>
        <v> </v>
      </c>
      <c r="O138" s="15" t="s">
        <v>205</v>
      </c>
    </row>
    <row r="139" ht="15" outlineLevel="3">
      <c r="A139" s="15" t="s">
        <v>381</v>
      </c>
      <c r="B139" s="12" t="s">
        <v>1</v>
      </c>
      <c r="C139" s="12" t="s">
        <v>1</v>
      </c>
      <c r="D139" s="15" t="s">
        <v>230</v>
      </c>
      <c r="E139" s="15" t="s">
        <v>358</v>
      </c>
      <c r="F139" s="15" t="s">
        <v>155</v>
      </c>
      <c r="G139" s="20">
        <v>10.78</v>
      </c>
      <c r="H139" s="14"/>
      <c r="I139" s="14">
        <v>1</v>
      </c>
      <c r="J139" s="14"/>
      <c r="K139" s="14">
        <f>ROUND(H139*I139*J139, 2)</f>
        <v>0</v>
      </c>
      <c r="L139" s="19" t="s">
        <v>1</v>
      </c>
      <c r="M139" s="19" t="s">
        <v>1</v>
      </c>
      <c r="N139" s="14" t="str">
        <f>'ZBIORCZE ZESTAWIENIE KOSZTÓW'!B8</f>
        <v> </v>
      </c>
      <c r="O139" s="15" t="s">
        <v>1</v>
      </c>
    </row>
    <row r="140" ht="15" outlineLevel="3">
      <c r="A140" s="15" t="s">
        <v>382</v>
      </c>
      <c r="B140" s="12" t="s">
        <v>1</v>
      </c>
      <c r="C140" s="12" t="s">
        <v>1</v>
      </c>
      <c r="D140" s="15" t="s">
        <v>196</v>
      </c>
      <c r="E140" s="15" t="s">
        <v>299</v>
      </c>
      <c r="F140" s="15" t="s">
        <v>155</v>
      </c>
      <c r="G140" s="20">
        <v>3.26</v>
      </c>
      <c r="H140" s="14"/>
      <c r="I140" s="14">
        <v>1</v>
      </c>
      <c r="J140" s="14"/>
      <c r="K140" s="14">
        <f>ROUND(H140*I140*J140, 2)</f>
        <v>0</v>
      </c>
      <c r="L140" s="19" t="s">
        <v>1</v>
      </c>
      <c r="M140" s="19" t="s">
        <v>1</v>
      </c>
      <c r="N140" s="14" t="str">
        <f>'ZBIORCZE ZESTAWIENIE KOSZTÓW'!B8</f>
        <v> </v>
      </c>
      <c r="O140" s="15" t="s">
        <v>1</v>
      </c>
    </row>
    <row r="141" ht="15" outlineLevel="3">
      <c r="A141" s="15" t="s">
        <v>383</v>
      </c>
      <c r="B141" s="12" t="s">
        <v>1</v>
      </c>
      <c r="C141" s="12" t="s">
        <v>1</v>
      </c>
      <c r="D141" s="15" t="s">
        <v>303</v>
      </c>
      <c r="E141" s="15" t="s">
        <v>301</v>
      </c>
      <c r="F141" s="15" t="s">
        <v>155</v>
      </c>
      <c r="G141" s="20">
        <v>0.8</v>
      </c>
      <c r="H141" s="14"/>
      <c r="I141" s="14">
        <v>1</v>
      </c>
      <c r="J141" s="14"/>
      <c r="K141" s="14">
        <f>ROUND(H141*I141*J141, 2)</f>
        <v>0</v>
      </c>
      <c r="L141" s="19" t="s">
        <v>1</v>
      </c>
      <c r="M141" s="19" t="s">
        <v>1</v>
      </c>
      <c r="N141" s="14" t="str">
        <f>'ZBIORCZE ZESTAWIENIE KOSZTÓW'!B8</f>
        <v> </v>
      </c>
      <c r="O141" s="15" t="s">
        <v>1</v>
      </c>
    </row>
    <row r="142" ht="15" outlineLevel="3">
      <c r="A142" s="15" t="s">
        <v>384</v>
      </c>
      <c r="B142" s="12" t="s">
        <v>1</v>
      </c>
      <c r="C142" s="12" t="s">
        <v>1</v>
      </c>
      <c r="D142" s="15" t="s">
        <v>208</v>
      </c>
      <c r="E142" s="15" t="s">
        <v>206</v>
      </c>
      <c r="F142" s="15" t="s">
        <v>155</v>
      </c>
      <c r="G142" s="20">
        <v>7.64</v>
      </c>
      <c r="H142" s="14"/>
      <c r="I142" s="14">
        <v>1</v>
      </c>
      <c r="J142" s="14"/>
      <c r="K142" s="14">
        <f>ROUND(H142*I142*J142, 2)</f>
        <v>0</v>
      </c>
      <c r="L142" s="19" t="s">
        <v>1</v>
      </c>
      <c r="M142" s="19" t="s">
        <v>1</v>
      </c>
      <c r="N142" s="14" t="str">
        <f>'ZBIORCZE ZESTAWIENIE KOSZTÓW'!B8</f>
        <v> </v>
      </c>
      <c r="O142" s="15" t="s">
        <v>1</v>
      </c>
    </row>
    <row r="143" ht="15" outlineLevel="3">
      <c r="A143" s="15" t="s">
        <v>385</v>
      </c>
      <c r="B143" s="12" t="s">
        <v>1</v>
      </c>
      <c r="C143" s="12" t="s">
        <v>1</v>
      </c>
      <c r="D143" s="15" t="s">
        <v>185</v>
      </c>
      <c r="E143" s="15" t="s">
        <v>305</v>
      </c>
      <c r="F143" s="15" t="s">
        <v>155</v>
      </c>
      <c r="G143" s="20">
        <v>120</v>
      </c>
      <c r="H143" s="14"/>
      <c r="I143" s="14">
        <v>1</v>
      </c>
      <c r="J143" s="14"/>
      <c r="K143" s="14">
        <f>ROUND(H143*I143*J143, 2)</f>
        <v>0</v>
      </c>
      <c r="L143" s="19" t="s">
        <v>1</v>
      </c>
      <c r="M143" s="19" t="s">
        <v>1</v>
      </c>
      <c r="N143" s="14" t="str">
        <f>'ZBIORCZE ZESTAWIENIE KOSZTÓW'!B8</f>
        <v> </v>
      </c>
      <c r="O143" s="15" t="s">
        <v>1</v>
      </c>
    </row>
    <row r="144" ht="15" outlineLevel="3">
      <c r="A144" s="15" t="s">
        <v>386</v>
      </c>
      <c r="B144" s="12" t="s">
        <v>1</v>
      </c>
      <c r="C144" s="12" t="s">
        <v>1</v>
      </c>
      <c r="D144" s="15" t="s">
        <v>309</v>
      </c>
      <c r="E144" s="15" t="s">
        <v>338</v>
      </c>
      <c r="F144" s="15" t="s">
        <v>216</v>
      </c>
      <c r="G144" s="20">
        <v>4</v>
      </c>
      <c r="H144" s="14"/>
      <c r="I144" s="14">
        <v>1</v>
      </c>
      <c r="J144" s="14"/>
      <c r="K144" s="14">
        <f>ROUND(H144*I144*J144, 2)</f>
        <v>0</v>
      </c>
      <c r="L144" s="19" t="s">
        <v>1</v>
      </c>
      <c r="M144" s="19" t="s">
        <v>1</v>
      </c>
      <c r="N144" s="14" t="str">
        <f>'ZBIORCZE ZESTAWIENIE KOSZTÓW'!B8</f>
        <v> </v>
      </c>
      <c r="O144" s="15" t="s">
        <v>1</v>
      </c>
    </row>
    <row r="145" ht="15" outlineLevel="3">
      <c r="A145" s="15" t="s">
        <v>387</v>
      </c>
      <c r="B145" s="12" t="s">
        <v>1</v>
      </c>
      <c r="C145" s="12" t="s">
        <v>1</v>
      </c>
      <c r="D145" s="15" t="s">
        <v>309</v>
      </c>
      <c r="E145" s="15" t="s">
        <v>307</v>
      </c>
      <c r="F145" s="15" t="s">
        <v>216</v>
      </c>
      <c r="G145" s="20">
        <v>1</v>
      </c>
      <c r="H145" s="14"/>
      <c r="I145" s="14">
        <v>1</v>
      </c>
      <c r="J145" s="14"/>
      <c r="K145" s="14">
        <f>ROUND(H145*I145*J145, 2)</f>
        <v>0</v>
      </c>
      <c r="L145" s="19" t="s">
        <v>1</v>
      </c>
      <c r="M145" s="19" t="s">
        <v>1</v>
      </c>
      <c r="N145" s="14" t="str">
        <f>'ZBIORCZE ZESTAWIENIE KOSZTÓW'!B8</f>
        <v> </v>
      </c>
      <c r="O145" s="15" t="s">
        <v>1</v>
      </c>
    </row>
    <row r="146" ht="15" outlineLevel="3">
      <c r="A146" s="15" t="s">
        <v>388</v>
      </c>
      <c r="B146" s="12" t="s">
        <v>1</v>
      </c>
      <c r="C146" s="12" t="s">
        <v>1</v>
      </c>
      <c r="D146" s="15" t="s">
        <v>196</v>
      </c>
      <c r="E146" s="15" t="s">
        <v>312</v>
      </c>
      <c r="F146" s="15" t="s">
        <v>155</v>
      </c>
      <c r="G146" s="20">
        <v>1.88</v>
      </c>
      <c r="H146" s="14"/>
      <c r="I146" s="14">
        <v>1</v>
      </c>
      <c r="J146" s="14"/>
      <c r="K146" s="14">
        <f>ROUND(H146*I146*J146, 2)</f>
        <v>0</v>
      </c>
      <c r="L146" s="19" t="s">
        <v>1</v>
      </c>
      <c r="M146" s="19" t="s">
        <v>1</v>
      </c>
      <c r="N146" s="14" t="str">
        <f>'ZBIORCZE ZESTAWIENIE KOSZTÓW'!B8</f>
        <v> </v>
      </c>
      <c r="O146" s="15" t="s">
        <v>1</v>
      </c>
    </row>
    <row r="147" ht="15" outlineLevel="3">
      <c r="A147" s="15" t="s">
        <v>389</v>
      </c>
      <c r="B147" s="12" t="s">
        <v>1</v>
      </c>
      <c r="C147" s="12" t="s">
        <v>1</v>
      </c>
      <c r="D147" s="15" t="s">
        <v>316</v>
      </c>
      <c r="E147" s="15" t="s">
        <v>314</v>
      </c>
      <c r="F147" s="15" t="s">
        <v>155</v>
      </c>
      <c r="G147" s="20">
        <v>54.28</v>
      </c>
      <c r="H147" s="14"/>
      <c r="I147" s="14">
        <v>1</v>
      </c>
      <c r="J147" s="14"/>
      <c r="K147" s="14">
        <f>ROUND(H147*I147*J147, 2)</f>
        <v>0</v>
      </c>
      <c r="L147" s="19" t="s">
        <v>1</v>
      </c>
      <c r="M147" s="19" t="s">
        <v>1</v>
      </c>
      <c r="N147" s="14" t="str">
        <f>'ZBIORCZE ZESTAWIENIE KOSZTÓW'!B8</f>
        <v> </v>
      </c>
      <c r="O147" s="15" t="s">
        <v>317</v>
      </c>
    </row>
    <row r="148" ht="15" outlineLevel="3">
      <c r="A148" s="15" t="s">
        <v>390</v>
      </c>
      <c r="B148" s="12" t="s">
        <v>1</v>
      </c>
      <c r="C148" s="12" t="s">
        <v>1</v>
      </c>
      <c r="D148" s="15" t="s">
        <v>180</v>
      </c>
      <c r="E148" s="15" t="s">
        <v>178</v>
      </c>
      <c r="F148" s="15" t="s">
        <v>181</v>
      </c>
      <c r="G148" s="20">
        <v>25.52</v>
      </c>
      <c r="H148" s="14"/>
      <c r="I148" s="14">
        <v>1</v>
      </c>
      <c r="J148" s="14"/>
      <c r="K148" s="14">
        <f>ROUND(H148*I148*J148, 2)</f>
        <v>0</v>
      </c>
      <c r="L148" s="19" t="s">
        <v>1</v>
      </c>
      <c r="M148" s="19" t="s">
        <v>1</v>
      </c>
      <c r="N148" s="14" t="str">
        <f>'ZBIORCZE ZESTAWIENIE KOSZTÓW'!B8</f>
        <v> </v>
      </c>
      <c r="O148" s="15" t="s">
        <v>182</v>
      </c>
    </row>
    <row r="149" ht="15" outlineLevel="3">
      <c r="A149" s="23" t="s">
        <v>391</v>
      </c>
      <c r="B149" s="21" t="s">
        <v>1</v>
      </c>
      <c r="C149" s="21" t="s">
        <v>1</v>
      </c>
      <c r="D149" s="21" t="s">
        <v>1</v>
      </c>
      <c r="E149" s="21" t="s">
        <v>1</v>
      </c>
      <c r="F149" s="21" t="s">
        <v>1</v>
      </c>
      <c r="G149" s="21" t="s">
        <v>1</v>
      </c>
      <c r="H149" s="21" t="s">
        <v>1</v>
      </c>
      <c r="I149" s="21" t="s">
        <v>1</v>
      </c>
      <c r="J149" s="21" t="s">
        <v>1</v>
      </c>
      <c r="K149" s="14">
        <f>SUM(K129:K148)</f>
        <v>0</v>
      </c>
      <c r="L149" s="19" t="s">
        <v>1</v>
      </c>
      <c r="M149" s="19" t="s">
        <v>1</v>
      </c>
      <c r="N149" s="19" t="s">
        <v>1</v>
      </c>
      <c r="O149" s="22" t="s">
        <v>1</v>
      </c>
    </row>
    <row r="150" ht="15" outlineLevel="2">
      <c r="A150" s="15" t="s">
        <v>392</v>
      </c>
      <c r="B150" s="12" t="s">
        <v>1</v>
      </c>
      <c r="C150" s="12" t="s">
        <v>1</v>
      </c>
      <c r="D150" s="15" t="s">
        <v>149</v>
      </c>
      <c r="E150" s="15" t="s">
        <v>61</v>
      </c>
      <c r="F150" s="12" t="s">
        <v>1</v>
      </c>
      <c r="G150" s="12" t="s">
        <v>1</v>
      </c>
      <c r="H150" s="12" t="s">
        <v>1</v>
      </c>
      <c r="I150" s="12" t="s">
        <v>1</v>
      </c>
      <c r="J150" s="12" t="s">
        <v>1</v>
      </c>
      <c r="K150" s="12" t="s">
        <v>1</v>
      </c>
      <c r="L150" s="12" t="s">
        <v>1</v>
      </c>
      <c r="M150" s="12" t="s">
        <v>1</v>
      </c>
      <c r="N150" s="14" t="str">
        <f>'ZBIORCZE ZESTAWIENIE KOSZTÓW'!B8</f>
        <v> </v>
      </c>
      <c r="O150" s="15" t="s">
        <v>1</v>
      </c>
    </row>
    <row r="151" ht="15" outlineLevel="3">
      <c r="A151" s="15" t="s">
        <v>393</v>
      </c>
      <c r="B151" s="12" t="s">
        <v>1</v>
      </c>
      <c r="C151" s="12" t="s">
        <v>1</v>
      </c>
      <c r="D151" s="15" t="s">
        <v>23</v>
      </c>
      <c r="E151" s="15" t="s">
        <v>272</v>
      </c>
      <c r="F151" s="12" t="s">
        <v>1</v>
      </c>
      <c r="G151" s="12" t="s">
        <v>1</v>
      </c>
      <c r="H151" s="12" t="s">
        <v>1</v>
      </c>
      <c r="I151" s="12" t="s">
        <v>1</v>
      </c>
      <c r="J151" s="12" t="s">
        <v>1</v>
      </c>
      <c r="K151" s="12" t="s">
        <v>1</v>
      </c>
      <c r="L151" s="12" t="s">
        <v>1</v>
      </c>
      <c r="M151" s="12" t="s">
        <v>1</v>
      </c>
      <c r="N151" s="14" t="str">
        <f>'ZBIORCZE ZESTAWIENIE KOSZTÓW'!B8</f>
        <v> </v>
      </c>
      <c r="O151" s="18"/>
    </row>
    <row r="152" ht="15" outlineLevel="3">
      <c r="A152" s="15" t="s">
        <v>394</v>
      </c>
      <c r="B152" s="12" t="s">
        <v>1</v>
      </c>
      <c r="C152" s="12" t="s">
        <v>1</v>
      </c>
      <c r="D152" s="15" t="s">
        <v>196</v>
      </c>
      <c r="E152" s="15" t="s">
        <v>274</v>
      </c>
      <c r="F152" s="15" t="s">
        <v>276</v>
      </c>
      <c r="G152" s="20">
        <v>22</v>
      </c>
      <c r="H152" s="14"/>
      <c r="I152" s="14">
        <v>1</v>
      </c>
      <c r="J152" s="14"/>
      <c r="K152" s="14">
        <f>ROUND(H152*I152*J152, 2)</f>
        <v>0</v>
      </c>
      <c r="L152" s="19" t="s">
        <v>1</v>
      </c>
      <c r="M152" s="19" t="s">
        <v>1</v>
      </c>
      <c r="N152" s="14" t="str">
        <f>'ZBIORCZE ZESTAWIENIE KOSZTÓW'!B8</f>
        <v> </v>
      </c>
      <c r="O152" s="15" t="s">
        <v>1</v>
      </c>
    </row>
    <row r="153" ht="15" outlineLevel="3">
      <c r="A153" s="15" t="s">
        <v>395</v>
      </c>
      <c r="B153" s="12" t="s">
        <v>1</v>
      </c>
      <c r="C153" s="12" t="s">
        <v>1</v>
      </c>
      <c r="D153" s="15" t="s">
        <v>185</v>
      </c>
      <c r="E153" s="15" t="s">
        <v>277</v>
      </c>
      <c r="F153" s="15" t="s">
        <v>155</v>
      </c>
      <c r="G153" s="20">
        <v>136.03</v>
      </c>
      <c r="H153" s="14"/>
      <c r="I153" s="14">
        <v>1</v>
      </c>
      <c r="J153" s="14"/>
      <c r="K153" s="14">
        <f>ROUND(H153*I153*J153, 2)</f>
        <v>0</v>
      </c>
      <c r="L153" s="19" t="s">
        <v>1</v>
      </c>
      <c r="M153" s="19" t="s">
        <v>1</v>
      </c>
      <c r="N153" s="14" t="str">
        <f>'ZBIORCZE ZESTAWIENIE KOSZTÓW'!B8</f>
        <v> </v>
      </c>
      <c r="O153" s="15" t="s">
        <v>1</v>
      </c>
    </row>
    <row r="154" ht="15" outlineLevel="3">
      <c r="A154" s="15" t="s">
        <v>396</v>
      </c>
      <c r="B154" s="12" t="s">
        <v>1</v>
      </c>
      <c r="C154" s="12" t="s">
        <v>1</v>
      </c>
      <c r="D154" s="15" t="s">
        <v>185</v>
      </c>
      <c r="E154" s="15" t="s">
        <v>279</v>
      </c>
      <c r="F154" s="15" t="s">
        <v>155</v>
      </c>
      <c r="G154" s="20">
        <v>10.36</v>
      </c>
      <c r="H154" s="14"/>
      <c r="I154" s="14">
        <v>1</v>
      </c>
      <c r="J154" s="14"/>
      <c r="K154" s="14">
        <f>ROUND(H154*I154*J154, 2)</f>
        <v>0</v>
      </c>
      <c r="L154" s="19" t="s">
        <v>1</v>
      </c>
      <c r="M154" s="19" t="s">
        <v>1</v>
      </c>
      <c r="N154" s="14" t="str">
        <f>'ZBIORCZE ZESTAWIENIE KOSZTÓW'!B8</f>
        <v> </v>
      </c>
      <c r="O154" s="15" t="s">
        <v>1</v>
      </c>
    </row>
    <row r="155" ht="15" outlineLevel="3">
      <c r="A155" s="15" t="s">
        <v>397</v>
      </c>
      <c r="B155" s="12" t="s">
        <v>1</v>
      </c>
      <c r="C155" s="12" t="s">
        <v>1</v>
      </c>
      <c r="D155" s="15" t="s">
        <v>283</v>
      </c>
      <c r="E155" s="15" t="s">
        <v>281</v>
      </c>
      <c r="F155" s="15" t="s">
        <v>159</v>
      </c>
      <c r="G155" s="20">
        <v>107</v>
      </c>
      <c r="H155" s="14"/>
      <c r="I155" s="14">
        <v>1</v>
      </c>
      <c r="J155" s="14"/>
      <c r="K155" s="14">
        <f>ROUND(H155*I155*J155, 2)</f>
        <v>0</v>
      </c>
      <c r="L155" s="19" t="s">
        <v>1</v>
      </c>
      <c r="M155" s="19" t="s">
        <v>1</v>
      </c>
      <c r="N155" s="14" t="str">
        <f>'ZBIORCZE ZESTAWIENIE KOSZTÓW'!B8</f>
        <v> </v>
      </c>
      <c r="O155" s="15" t="s">
        <v>1</v>
      </c>
    </row>
    <row r="156" ht="15" outlineLevel="3">
      <c r="A156" s="15" t="s">
        <v>398</v>
      </c>
      <c r="B156" s="12" t="s">
        <v>1</v>
      </c>
      <c r="C156" s="12" t="s">
        <v>1</v>
      </c>
      <c r="D156" s="15" t="s">
        <v>264</v>
      </c>
      <c r="E156" s="15" t="s">
        <v>262</v>
      </c>
      <c r="F156" s="15" t="s">
        <v>159</v>
      </c>
      <c r="G156" s="20">
        <v>43</v>
      </c>
      <c r="H156" s="14"/>
      <c r="I156" s="14">
        <v>1</v>
      </c>
      <c r="J156" s="14"/>
      <c r="K156" s="14">
        <f>ROUND(H156*I156*J156, 2)</f>
        <v>0</v>
      </c>
      <c r="L156" s="19" t="s">
        <v>1</v>
      </c>
      <c r="M156" s="19" t="s">
        <v>1</v>
      </c>
      <c r="N156" s="14" t="str">
        <f>'ZBIORCZE ZESTAWIENIE KOSZTÓW'!B8</f>
        <v> </v>
      </c>
      <c r="O156" s="15" t="s">
        <v>1</v>
      </c>
    </row>
    <row r="157" ht="15" outlineLevel="3">
      <c r="A157" s="15" t="s">
        <v>399</v>
      </c>
      <c r="B157" s="12" t="s">
        <v>1</v>
      </c>
      <c r="C157" s="12" t="s">
        <v>1</v>
      </c>
      <c r="D157" s="15" t="s">
        <v>196</v>
      </c>
      <c r="E157" s="15" t="s">
        <v>257</v>
      </c>
      <c r="F157" s="15" t="s">
        <v>226</v>
      </c>
      <c r="G157" s="20">
        <v>1</v>
      </c>
      <c r="H157" s="14"/>
      <c r="I157" s="14">
        <v>1</v>
      </c>
      <c r="J157" s="14"/>
      <c r="K157" s="14">
        <f>ROUND(H157*I157*J157, 2)</f>
        <v>0</v>
      </c>
      <c r="L157" s="19" t="s">
        <v>1</v>
      </c>
      <c r="M157" s="19" t="s">
        <v>1</v>
      </c>
      <c r="N157" s="14" t="str">
        <f>'ZBIORCZE ZESTAWIENIE KOSZTÓW'!B8</f>
        <v> </v>
      </c>
      <c r="O157" s="15" t="s">
        <v>1</v>
      </c>
    </row>
    <row r="158" ht="15" outlineLevel="3">
      <c r="A158" s="15" t="s">
        <v>400</v>
      </c>
      <c r="B158" s="12" t="s">
        <v>1</v>
      </c>
      <c r="C158" s="12" t="s">
        <v>1</v>
      </c>
      <c r="D158" s="15" t="s">
        <v>288</v>
      </c>
      <c r="E158" s="15" t="s">
        <v>286</v>
      </c>
      <c r="F158" s="15" t="s">
        <v>216</v>
      </c>
      <c r="G158" s="20">
        <v>36</v>
      </c>
      <c r="H158" s="14"/>
      <c r="I158" s="14">
        <v>1</v>
      </c>
      <c r="J158" s="14"/>
      <c r="K158" s="14">
        <f>ROUND(H158*I158*J158, 2)</f>
        <v>0</v>
      </c>
      <c r="L158" s="19" t="s">
        <v>1</v>
      </c>
      <c r="M158" s="19" t="s">
        <v>1</v>
      </c>
      <c r="N158" s="14" t="str">
        <f>'ZBIORCZE ZESTAWIENIE KOSZTÓW'!B8</f>
        <v> </v>
      </c>
      <c r="O158" s="15" t="s">
        <v>1</v>
      </c>
    </row>
    <row r="159" ht="15" outlineLevel="3">
      <c r="A159" s="15" t="s">
        <v>401</v>
      </c>
      <c r="B159" s="12" t="s">
        <v>1</v>
      </c>
      <c r="C159" s="12" t="s">
        <v>1</v>
      </c>
      <c r="D159" s="15" t="s">
        <v>222</v>
      </c>
      <c r="E159" s="15" t="s">
        <v>289</v>
      </c>
      <c r="F159" s="15" t="s">
        <v>155</v>
      </c>
      <c r="G159" s="20">
        <v>6.58</v>
      </c>
      <c r="H159" s="14"/>
      <c r="I159" s="14">
        <v>1</v>
      </c>
      <c r="J159" s="14"/>
      <c r="K159" s="14">
        <f>ROUND(H159*I159*J159, 2)</f>
        <v>0</v>
      </c>
      <c r="L159" s="19" t="s">
        <v>1</v>
      </c>
      <c r="M159" s="19" t="s">
        <v>1</v>
      </c>
      <c r="N159" s="14" t="str">
        <f>'ZBIORCZE ZESTAWIENIE KOSZTÓW'!B8</f>
        <v> </v>
      </c>
      <c r="O159" s="15" t="s">
        <v>1</v>
      </c>
    </row>
    <row r="160" ht="15" outlineLevel="3">
      <c r="A160" s="15" t="s">
        <v>402</v>
      </c>
      <c r="B160" s="12" t="s">
        <v>1</v>
      </c>
      <c r="C160" s="12" t="s">
        <v>1</v>
      </c>
      <c r="D160" s="15" t="s">
        <v>293</v>
      </c>
      <c r="E160" s="15" t="s">
        <v>291</v>
      </c>
      <c r="F160" s="15" t="s">
        <v>181</v>
      </c>
      <c r="G160" s="20">
        <v>0.76</v>
      </c>
      <c r="H160" s="14"/>
      <c r="I160" s="14">
        <v>1</v>
      </c>
      <c r="J160" s="14"/>
      <c r="K160" s="14">
        <f>ROUND(H160*I160*J160, 2)</f>
        <v>0</v>
      </c>
      <c r="L160" s="19" t="s">
        <v>1</v>
      </c>
      <c r="M160" s="19" t="s">
        <v>1</v>
      </c>
      <c r="N160" s="14" t="str">
        <f>'ZBIORCZE ZESTAWIENIE KOSZTÓW'!B8</f>
        <v> </v>
      </c>
      <c r="O160" s="15" t="s">
        <v>1</v>
      </c>
    </row>
    <row r="161" ht="15" outlineLevel="3">
      <c r="A161" s="15" t="s">
        <v>403</v>
      </c>
      <c r="B161" s="12" t="s">
        <v>1</v>
      </c>
      <c r="C161" s="12" t="s">
        <v>1</v>
      </c>
      <c r="D161" s="15" t="s">
        <v>296</v>
      </c>
      <c r="E161" s="15" t="s">
        <v>294</v>
      </c>
      <c r="F161" s="15" t="s">
        <v>216</v>
      </c>
      <c r="G161" s="20">
        <v>28</v>
      </c>
      <c r="H161" s="14"/>
      <c r="I161" s="14">
        <v>1</v>
      </c>
      <c r="J161" s="14"/>
      <c r="K161" s="14">
        <f>ROUND(H161*I161*J161, 2)</f>
        <v>0</v>
      </c>
      <c r="L161" s="19" t="s">
        <v>1</v>
      </c>
      <c r="M161" s="19" t="s">
        <v>1</v>
      </c>
      <c r="N161" s="14" t="str">
        <f>'ZBIORCZE ZESTAWIENIE KOSZTÓW'!B8</f>
        <v> </v>
      </c>
      <c r="O161" s="15" t="s">
        <v>205</v>
      </c>
    </row>
    <row r="162" ht="15" outlineLevel="3">
      <c r="A162" s="15" t="s">
        <v>405</v>
      </c>
      <c r="B162" s="12" t="s">
        <v>1</v>
      </c>
      <c r="C162" s="12" t="s">
        <v>1</v>
      </c>
      <c r="D162" s="15" t="s">
        <v>230</v>
      </c>
      <c r="E162" s="15" t="s">
        <v>404</v>
      </c>
      <c r="F162" s="15" t="s">
        <v>155</v>
      </c>
      <c r="G162" s="20">
        <v>10.78</v>
      </c>
      <c r="H162" s="14"/>
      <c r="I162" s="14">
        <v>1</v>
      </c>
      <c r="J162" s="14"/>
      <c r="K162" s="14">
        <f>ROUND(H162*I162*J162, 2)</f>
        <v>0</v>
      </c>
      <c r="L162" s="19" t="s">
        <v>1</v>
      </c>
      <c r="M162" s="19" t="s">
        <v>1</v>
      </c>
      <c r="N162" s="14" t="str">
        <f>'ZBIORCZE ZESTAWIENIE KOSZTÓW'!B8</f>
        <v> </v>
      </c>
      <c r="O162" s="15" t="s">
        <v>1</v>
      </c>
    </row>
    <row r="163" ht="15" outlineLevel="3">
      <c r="A163" s="15" t="s">
        <v>406</v>
      </c>
      <c r="B163" s="12" t="s">
        <v>1</v>
      </c>
      <c r="C163" s="12" t="s">
        <v>1</v>
      </c>
      <c r="D163" s="15" t="s">
        <v>196</v>
      </c>
      <c r="E163" s="15" t="s">
        <v>299</v>
      </c>
      <c r="F163" s="15" t="s">
        <v>155</v>
      </c>
      <c r="G163" s="20">
        <v>3.26</v>
      </c>
      <c r="H163" s="14"/>
      <c r="I163" s="14">
        <v>1</v>
      </c>
      <c r="J163" s="14"/>
      <c r="K163" s="14">
        <f>ROUND(H163*I163*J163, 2)</f>
        <v>0</v>
      </c>
      <c r="L163" s="19" t="s">
        <v>1</v>
      </c>
      <c r="M163" s="19" t="s">
        <v>1</v>
      </c>
      <c r="N163" s="14" t="str">
        <f>'ZBIORCZE ZESTAWIENIE KOSZTÓW'!B8</f>
        <v> </v>
      </c>
      <c r="O163" s="15" t="s">
        <v>1</v>
      </c>
    </row>
    <row r="164" ht="15" outlineLevel="3">
      <c r="A164" s="15" t="s">
        <v>407</v>
      </c>
      <c r="B164" s="12" t="s">
        <v>1</v>
      </c>
      <c r="C164" s="12" t="s">
        <v>1</v>
      </c>
      <c r="D164" s="15" t="s">
        <v>303</v>
      </c>
      <c r="E164" s="15" t="s">
        <v>301</v>
      </c>
      <c r="F164" s="15" t="s">
        <v>155</v>
      </c>
      <c r="G164" s="20">
        <v>0.8</v>
      </c>
      <c r="H164" s="14"/>
      <c r="I164" s="14">
        <v>1</v>
      </c>
      <c r="J164" s="14"/>
      <c r="K164" s="14">
        <f>ROUND(H164*I164*J164, 2)</f>
        <v>0</v>
      </c>
      <c r="L164" s="19" t="s">
        <v>1</v>
      </c>
      <c r="M164" s="19" t="s">
        <v>1</v>
      </c>
      <c r="N164" s="14" t="str">
        <f>'ZBIORCZE ZESTAWIENIE KOSZTÓW'!B8</f>
        <v> </v>
      </c>
      <c r="O164" s="15" t="s">
        <v>1</v>
      </c>
    </row>
    <row r="165" ht="15" outlineLevel="3">
      <c r="A165" s="15" t="s">
        <v>408</v>
      </c>
      <c r="B165" s="12" t="s">
        <v>1</v>
      </c>
      <c r="C165" s="12" t="s">
        <v>1</v>
      </c>
      <c r="D165" s="15" t="s">
        <v>208</v>
      </c>
      <c r="E165" s="15" t="s">
        <v>206</v>
      </c>
      <c r="F165" s="15" t="s">
        <v>155</v>
      </c>
      <c r="G165" s="20">
        <v>7.64</v>
      </c>
      <c r="H165" s="14"/>
      <c r="I165" s="14">
        <v>1</v>
      </c>
      <c r="J165" s="14"/>
      <c r="K165" s="14">
        <f>ROUND(H165*I165*J165, 2)</f>
        <v>0</v>
      </c>
      <c r="L165" s="19" t="s">
        <v>1</v>
      </c>
      <c r="M165" s="19" t="s">
        <v>1</v>
      </c>
      <c r="N165" s="14" t="str">
        <f>'ZBIORCZE ZESTAWIENIE KOSZTÓW'!B8</f>
        <v> </v>
      </c>
      <c r="O165" s="15" t="s">
        <v>1</v>
      </c>
    </row>
    <row r="166" ht="15" outlineLevel="3">
      <c r="A166" s="15" t="s">
        <v>409</v>
      </c>
      <c r="B166" s="12" t="s">
        <v>1</v>
      </c>
      <c r="C166" s="12" t="s">
        <v>1</v>
      </c>
      <c r="D166" s="15" t="s">
        <v>185</v>
      </c>
      <c r="E166" s="15" t="s">
        <v>305</v>
      </c>
      <c r="F166" s="15" t="s">
        <v>155</v>
      </c>
      <c r="G166" s="20">
        <v>150</v>
      </c>
      <c r="H166" s="14"/>
      <c r="I166" s="14">
        <v>1</v>
      </c>
      <c r="J166" s="14"/>
      <c r="K166" s="14">
        <f>ROUND(H166*I166*J166, 2)</f>
        <v>0</v>
      </c>
      <c r="L166" s="19" t="s">
        <v>1</v>
      </c>
      <c r="M166" s="19" t="s">
        <v>1</v>
      </c>
      <c r="N166" s="14" t="str">
        <f>'ZBIORCZE ZESTAWIENIE KOSZTÓW'!B8</f>
        <v> </v>
      </c>
      <c r="O166" s="15" t="s">
        <v>1</v>
      </c>
    </row>
    <row r="167" ht="15" outlineLevel="3">
      <c r="A167" s="15" t="s">
        <v>410</v>
      </c>
      <c r="B167" s="12" t="s">
        <v>1</v>
      </c>
      <c r="C167" s="12" t="s">
        <v>1</v>
      </c>
      <c r="D167" s="15" t="s">
        <v>309</v>
      </c>
      <c r="E167" s="15" t="s">
        <v>338</v>
      </c>
      <c r="F167" s="15" t="s">
        <v>216</v>
      </c>
      <c r="G167" s="20">
        <v>4</v>
      </c>
      <c r="H167" s="14"/>
      <c r="I167" s="14">
        <v>1</v>
      </c>
      <c r="J167" s="14"/>
      <c r="K167" s="14">
        <f>ROUND(H167*I167*J167, 2)</f>
        <v>0</v>
      </c>
      <c r="L167" s="19" t="s">
        <v>1</v>
      </c>
      <c r="M167" s="19" t="s">
        <v>1</v>
      </c>
      <c r="N167" s="14" t="str">
        <f>'ZBIORCZE ZESTAWIENIE KOSZTÓW'!B8</f>
        <v> </v>
      </c>
      <c r="O167" s="15" t="s">
        <v>1</v>
      </c>
    </row>
    <row r="168" ht="15" outlineLevel="3">
      <c r="A168" s="15" t="s">
        <v>411</v>
      </c>
      <c r="B168" s="12" t="s">
        <v>1</v>
      </c>
      <c r="C168" s="12" t="s">
        <v>1</v>
      </c>
      <c r="D168" s="15" t="s">
        <v>309</v>
      </c>
      <c r="E168" s="15" t="s">
        <v>307</v>
      </c>
      <c r="F168" s="15" t="s">
        <v>216</v>
      </c>
      <c r="G168" s="20">
        <v>1</v>
      </c>
      <c r="H168" s="14"/>
      <c r="I168" s="14">
        <v>1</v>
      </c>
      <c r="J168" s="14"/>
      <c r="K168" s="14">
        <f>ROUND(H168*I168*J168, 2)</f>
        <v>0</v>
      </c>
      <c r="L168" s="19" t="s">
        <v>1</v>
      </c>
      <c r="M168" s="19" t="s">
        <v>1</v>
      </c>
      <c r="N168" s="14" t="str">
        <f>'ZBIORCZE ZESTAWIENIE KOSZTÓW'!B8</f>
        <v> </v>
      </c>
      <c r="O168" s="15" t="s">
        <v>1</v>
      </c>
    </row>
    <row r="169" ht="15" outlineLevel="3">
      <c r="A169" s="15" t="s">
        <v>412</v>
      </c>
      <c r="B169" s="12" t="s">
        <v>1</v>
      </c>
      <c r="C169" s="12" t="s">
        <v>1</v>
      </c>
      <c r="D169" s="15" t="s">
        <v>196</v>
      </c>
      <c r="E169" s="15" t="s">
        <v>312</v>
      </c>
      <c r="F169" s="15" t="s">
        <v>155</v>
      </c>
      <c r="G169" s="20">
        <v>1.88</v>
      </c>
      <c r="H169" s="14"/>
      <c r="I169" s="14">
        <v>1</v>
      </c>
      <c r="J169" s="14"/>
      <c r="K169" s="14">
        <f>ROUND(H169*I169*J169, 2)</f>
        <v>0</v>
      </c>
      <c r="L169" s="19" t="s">
        <v>1</v>
      </c>
      <c r="M169" s="19" t="s">
        <v>1</v>
      </c>
      <c r="N169" s="14" t="str">
        <f>'ZBIORCZE ZESTAWIENIE KOSZTÓW'!B8</f>
        <v> </v>
      </c>
      <c r="O169" s="15" t="s">
        <v>1</v>
      </c>
    </row>
    <row r="170" ht="15" outlineLevel="3">
      <c r="A170" s="15" t="s">
        <v>413</v>
      </c>
      <c r="B170" s="12" t="s">
        <v>1</v>
      </c>
      <c r="C170" s="12" t="s">
        <v>1</v>
      </c>
      <c r="D170" s="15" t="s">
        <v>316</v>
      </c>
      <c r="E170" s="15" t="s">
        <v>314</v>
      </c>
      <c r="F170" s="15" t="s">
        <v>155</v>
      </c>
      <c r="G170" s="20">
        <v>75.84</v>
      </c>
      <c r="H170" s="14"/>
      <c r="I170" s="14">
        <v>1</v>
      </c>
      <c r="J170" s="14"/>
      <c r="K170" s="14">
        <f>ROUND(H170*I170*J170, 2)</f>
        <v>0</v>
      </c>
      <c r="L170" s="19" t="s">
        <v>1</v>
      </c>
      <c r="M170" s="19" t="s">
        <v>1</v>
      </c>
      <c r="N170" s="14" t="str">
        <f>'ZBIORCZE ZESTAWIENIE KOSZTÓW'!B8</f>
        <v> </v>
      </c>
      <c r="O170" s="15" t="s">
        <v>317</v>
      </c>
    </row>
    <row r="171" ht="15" outlineLevel="3">
      <c r="A171" s="15" t="s">
        <v>414</v>
      </c>
      <c r="B171" s="12" t="s">
        <v>1</v>
      </c>
      <c r="C171" s="12" t="s">
        <v>1</v>
      </c>
      <c r="D171" s="15" t="s">
        <v>180</v>
      </c>
      <c r="E171" s="15" t="s">
        <v>178</v>
      </c>
      <c r="F171" s="15" t="s">
        <v>181</v>
      </c>
      <c r="G171" s="20">
        <v>27.96</v>
      </c>
      <c r="H171" s="14"/>
      <c r="I171" s="14">
        <v>1</v>
      </c>
      <c r="J171" s="14"/>
      <c r="K171" s="14">
        <f>ROUND(H171*I171*J171, 2)</f>
        <v>0</v>
      </c>
      <c r="L171" s="19" t="s">
        <v>1</v>
      </c>
      <c r="M171" s="19" t="s">
        <v>1</v>
      </c>
      <c r="N171" s="14" t="str">
        <f>'ZBIORCZE ZESTAWIENIE KOSZTÓW'!B8</f>
        <v> </v>
      </c>
      <c r="O171" s="15" t="s">
        <v>182</v>
      </c>
    </row>
    <row r="172" ht="15" outlineLevel="3">
      <c r="A172" s="23" t="s">
        <v>415</v>
      </c>
      <c r="B172" s="21" t="s">
        <v>1</v>
      </c>
      <c r="C172" s="21" t="s">
        <v>1</v>
      </c>
      <c r="D172" s="21" t="s">
        <v>1</v>
      </c>
      <c r="E172" s="21" t="s">
        <v>1</v>
      </c>
      <c r="F172" s="21" t="s">
        <v>1</v>
      </c>
      <c r="G172" s="21" t="s">
        <v>1</v>
      </c>
      <c r="H172" s="21" t="s">
        <v>1</v>
      </c>
      <c r="I172" s="21" t="s">
        <v>1</v>
      </c>
      <c r="J172" s="21" t="s">
        <v>1</v>
      </c>
      <c r="K172" s="14">
        <f>SUM(K151:K171)</f>
        <v>0</v>
      </c>
      <c r="L172" s="19" t="s">
        <v>1</v>
      </c>
      <c r="M172" s="19" t="s">
        <v>1</v>
      </c>
      <c r="N172" s="19" t="s">
        <v>1</v>
      </c>
      <c r="O172" s="22" t="s">
        <v>1</v>
      </c>
    </row>
    <row r="173" ht="15" outlineLevel="2">
      <c r="A173" s="15" t="s">
        <v>416</v>
      </c>
      <c r="B173" s="12" t="s">
        <v>1</v>
      </c>
      <c r="C173" s="12" t="s">
        <v>1</v>
      </c>
      <c r="D173" s="15" t="s">
        <v>149</v>
      </c>
      <c r="E173" s="15" t="s">
        <v>63</v>
      </c>
      <c r="F173" s="12" t="s">
        <v>1</v>
      </c>
      <c r="G173" s="12" t="s">
        <v>1</v>
      </c>
      <c r="H173" s="12" t="s">
        <v>1</v>
      </c>
      <c r="I173" s="12" t="s">
        <v>1</v>
      </c>
      <c r="J173" s="12" t="s">
        <v>1</v>
      </c>
      <c r="K173" s="12" t="s">
        <v>1</v>
      </c>
      <c r="L173" s="12" t="s">
        <v>1</v>
      </c>
      <c r="M173" s="12" t="s">
        <v>1</v>
      </c>
      <c r="N173" s="14" t="str">
        <f>'ZBIORCZE ZESTAWIENIE KOSZTÓW'!B8</f>
        <v> </v>
      </c>
      <c r="O173" s="15" t="s">
        <v>1</v>
      </c>
    </row>
    <row r="174" ht="15" outlineLevel="3">
      <c r="A174" s="15" t="s">
        <v>417</v>
      </c>
      <c r="B174" s="12" t="s">
        <v>1</v>
      </c>
      <c r="C174" s="12" t="s">
        <v>1</v>
      </c>
      <c r="D174" s="15" t="s">
        <v>23</v>
      </c>
      <c r="E174" s="15" t="s">
        <v>272</v>
      </c>
      <c r="F174" s="12" t="s">
        <v>1</v>
      </c>
      <c r="G174" s="12" t="s">
        <v>1</v>
      </c>
      <c r="H174" s="12" t="s">
        <v>1</v>
      </c>
      <c r="I174" s="12" t="s">
        <v>1</v>
      </c>
      <c r="J174" s="12" t="s">
        <v>1</v>
      </c>
      <c r="K174" s="12" t="s">
        <v>1</v>
      </c>
      <c r="L174" s="12" t="s">
        <v>1</v>
      </c>
      <c r="M174" s="12" t="s">
        <v>1</v>
      </c>
      <c r="N174" s="14" t="str">
        <f>'ZBIORCZE ZESTAWIENIE KOSZTÓW'!B8</f>
        <v> </v>
      </c>
      <c r="O174" s="18"/>
    </row>
    <row r="175" ht="15" outlineLevel="3">
      <c r="A175" s="15" t="s">
        <v>418</v>
      </c>
      <c r="B175" s="12" t="s">
        <v>1</v>
      </c>
      <c r="C175" s="12" t="s">
        <v>1</v>
      </c>
      <c r="D175" s="15" t="s">
        <v>196</v>
      </c>
      <c r="E175" s="15" t="s">
        <v>274</v>
      </c>
      <c r="F175" s="15" t="s">
        <v>276</v>
      </c>
      <c r="G175" s="20">
        <v>21</v>
      </c>
      <c r="H175" s="14"/>
      <c r="I175" s="14">
        <v>1</v>
      </c>
      <c r="J175" s="14"/>
      <c r="K175" s="14">
        <f>ROUND(H175*I175*J175, 2)</f>
        <v>0</v>
      </c>
      <c r="L175" s="19" t="s">
        <v>1</v>
      </c>
      <c r="M175" s="19" t="s">
        <v>1</v>
      </c>
      <c r="N175" s="14" t="str">
        <f>'ZBIORCZE ZESTAWIENIE KOSZTÓW'!B8</f>
        <v> </v>
      </c>
      <c r="O175" s="15" t="s">
        <v>1</v>
      </c>
    </row>
    <row r="176" ht="15" outlineLevel="3">
      <c r="A176" s="15" t="s">
        <v>419</v>
      </c>
      <c r="B176" s="12" t="s">
        <v>1</v>
      </c>
      <c r="C176" s="12" t="s">
        <v>1</v>
      </c>
      <c r="D176" s="15" t="s">
        <v>185</v>
      </c>
      <c r="E176" s="15" t="s">
        <v>277</v>
      </c>
      <c r="F176" s="15" t="s">
        <v>155</v>
      </c>
      <c r="G176" s="20">
        <v>134.85</v>
      </c>
      <c r="H176" s="14"/>
      <c r="I176" s="14">
        <v>1</v>
      </c>
      <c r="J176" s="14"/>
      <c r="K176" s="14">
        <f>ROUND(H176*I176*J176, 2)</f>
        <v>0</v>
      </c>
      <c r="L176" s="19" t="s">
        <v>1</v>
      </c>
      <c r="M176" s="19" t="s">
        <v>1</v>
      </c>
      <c r="N176" s="14" t="str">
        <f>'ZBIORCZE ZESTAWIENIE KOSZTÓW'!B8</f>
        <v> </v>
      </c>
      <c r="O176" s="15" t="s">
        <v>1</v>
      </c>
    </row>
    <row r="177" ht="15" outlineLevel="3">
      <c r="A177" s="15" t="s">
        <v>420</v>
      </c>
      <c r="B177" s="12" t="s">
        <v>1</v>
      </c>
      <c r="C177" s="12" t="s">
        <v>1</v>
      </c>
      <c r="D177" s="15" t="s">
        <v>283</v>
      </c>
      <c r="E177" s="15" t="s">
        <v>281</v>
      </c>
      <c r="F177" s="15" t="s">
        <v>159</v>
      </c>
      <c r="G177" s="20">
        <v>107</v>
      </c>
      <c r="H177" s="14"/>
      <c r="I177" s="14">
        <v>1</v>
      </c>
      <c r="J177" s="14"/>
      <c r="K177" s="14">
        <f>ROUND(H177*I177*J177, 2)</f>
        <v>0</v>
      </c>
      <c r="L177" s="19" t="s">
        <v>1</v>
      </c>
      <c r="M177" s="19" t="s">
        <v>1</v>
      </c>
      <c r="N177" s="14" t="str">
        <f>'ZBIORCZE ZESTAWIENIE KOSZTÓW'!B8</f>
        <v> </v>
      </c>
      <c r="O177" s="15" t="s">
        <v>1</v>
      </c>
    </row>
    <row r="178" ht="15" outlineLevel="3">
      <c r="A178" s="15" t="s">
        <v>421</v>
      </c>
      <c r="B178" s="12" t="s">
        <v>1</v>
      </c>
      <c r="C178" s="12" t="s">
        <v>1</v>
      </c>
      <c r="D178" s="15" t="s">
        <v>264</v>
      </c>
      <c r="E178" s="15" t="s">
        <v>262</v>
      </c>
      <c r="F178" s="15" t="s">
        <v>159</v>
      </c>
      <c r="G178" s="20">
        <v>43</v>
      </c>
      <c r="H178" s="14"/>
      <c r="I178" s="14">
        <v>1</v>
      </c>
      <c r="J178" s="14"/>
      <c r="K178" s="14">
        <f>ROUND(H178*I178*J178, 2)</f>
        <v>0</v>
      </c>
      <c r="L178" s="19" t="s">
        <v>1</v>
      </c>
      <c r="M178" s="19" t="s">
        <v>1</v>
      </c>
      <c r="N178" s="14" t="str">
        <f>'ZBIORCZE ZESTAWIENIE KOSZTÓW'!B8</f>
        <v> </v>
      </c>
      <c r="O178" s="15" t="s">
        <v>1</v>
      </c>
    </row>
    <row r="179" ht="15" outlineLevel="3">
      <c r="A179" s="15" t="s">
        <v>422</v>
      </c>
      <c r="B179" s="12" t="s">
        <v>1</v>
      </c>
      <c r="C179" s="12" t="s">
        <v>1</v>
      </c>
      <c r="D179" s="15" t="s">
        <v>196</v>
      </c>
      <c r="E179" s="15" t="s">
        <v>257</v>
      </c>
      <c r="F179" s="15" t="s">
        <v>226</v>
      </c>
      <c r="G179" s="20">
        <v>1</v>
      </c>
      <c r="H179" s="14"/>
      <c r="I179" s="14">
        <v>1</v>
      </c>
      <c r="J179" s="14"/>
      <c r="K179" s="14">
        <f>ROUND(H179*I179*J179, 2)</f>
        <v>0</v>
      </c>
      <c r="L179" s="19" t="s">
        <v>1</v>
      </c>
      <c r="M179" s="19" t="s">
        <v>1</v>
      </c>
      <c r="N179" s="14" t="str">
        <f>'ZBIORCZE ZESTAWIENIE KOSZTÓW'!B8</f>
        <v> </v>
      </c>
      <c r="O179" s="15" t="s">
        <v>1</v>
      </c>
    </row>
    <row r="180" ht="15" outlineLevel="3">
      <c r="A180" s="15" t="s">
        <v>423</v>
      </c>
      <c r="B180" s="12" t="s">
        <v>1</v>
      </c>
      <c r="C180" s="12" t="s">
        <v>1</v>
      </c>
      <c r="D180" s="15" t="s">
        <v>288</v>
      </c>
      <c r="E180" s="15" t="s">
        <v>286</v>
      </c>
      <c r="F180" s="15" t="s">
        <v>216</v>
      </c>
      <c r="G180" s="20">
        <v>36</v>
      </c>
      <c r="H180" s="14"/>
      <c r="I180" s="14">
        <v>1</v>
      </c>
      <c r="J180" s="14"/>
      <c r="K180" s="14">
        <f>ROUND(H180*I180*J180, 2)</f>
        <v>0</v>
      </c>
      <c r="L180" s="19" t="s">
        <v>1</v>
      </c>
      <c r="M180" s="19" t="s">
        <v>1</v>
      </c>
      <c r="N180" s="14" t="str">
        <f>'ZBIORCZE ZESTAWIENIE KOSZTÓW'!B8</f>
        <v> </v>
      </c>
      <c r="O180" s="15" t="s">
        <v>1</v>
      </c>
    </row>
    <row r="181" ht="15" outlineLevel="3">
      <c r="A181" s="15" t="s">
        <v>424</v>
      </c>
      <c r="B181" s="12" t="s">
        <v>1</v>
      </c>
      <c r="C181" s="12" t="s">
        <v>1</v>
      </c>
      <c r="D181" s="15" t="s">
        <v>222</v>
      </c>
      <c r="E181" s="15" t="s">
        <v>289</v>
      </c>
      <c r="F181" s="15" t="s">
        <v>155</v>
      </c>
      <c r="G181" s="20">
        <v>6.58</v>
      </c>
      <c r="H181" s="14"/>
      <c r="I181" s="14">
        <v>1</v>
      </c>
      <c r="J181" s="14"/>
      <c r="K181" s="14">
        <f>ROUND(H181*I181*J181, 2)</f>
        <v>0</v>
      </c>
      <c r="L181" s="19" t="s">
        <v>1</v>
      </c>
      <c r="M181" s="19" t="s">
        <v>1</v>
      </c>
      <c r="N181" s="14" t="str">
        <f>'ZBIORCZE ZESTAWIENIE KOSZTÓW'!B8</f>
        <v> </v>
      </c>
      <c r="O181" s="15" t="s">
        <v>1</v>
      </c>
    </row>
    <row r="182" ht="15" outlineLevel="3">
      <c r="A182" s="15" t="s">
        <v>425</v>
      </c>
      <c r="B182" s="12" t="s">
        <v>1</v>
      </c>
      <c r="C182" s="12" t="s">
        <v>1</v>
      </c>
      <c r="D182" s="15" t="s">
        <v>293</v>
      </c>
      <c r="E182" s="15" t="s">
        <v>291</v>
      </c>
      <c r="F182" s="15" t="s">
        <v>181</v>
      </c>
      <c r="G182" s="20">
        <v>0.75</v>
      </c>
      <c r="H182" s="14"/>
      <c r="I182" s="14">
        <v>1</v>
      </c>
      <c r="J182" s="14"/>
      <c r="K182" s="14">
        <f>ROUND(H182*I182*J182, 2)</f>
        <v>0</v>
      </c>
      <c r="L182" s="19" t="s">
        <v>1</v>
      </c>
      <c r="M182" s="19" t="s">
        <v>1</v>
      </c>
      <c r="N182" s="14" t="str">
        <f>'ZBIORCZE ZESTAWIENIE KOSZTÓW'!B8</f>
        <v> </v>
      </c>
      <c r="O182" s="15" t="s">
        <v>1</v>
      </c>
    </row>
    <row r="183" ht="15" outlineLevel="3">
      <c r="A183" s="15" t="s">
        <v>426</v>
      </c>
      <c r="B183" s="12" t="s">
        <v>1</v>
      </c>
      <c r="C183" s="12" t="s">
        <v>1</v>
      </c>
      <c r="D183" s="15" t="s">
        <v>296</v>
      </c>
      <c r="E183" s="15" t="s">
        <v>294</v>
      </c>
      <c r="F183" s="15" t="s">
        <v>216</v>
      </c>
      <c r="G183" s="20">
        <v>26</v>
      </c>
      <c r="H183" s="14"/>
      <c r="I183" s="14">
        <v>1</v>
      </c>
      <c r="J183" s="14"/>
      <c r="K183" s="14">
        <f>ROUND(H183*I183*J183, 2)</f>
        <v>0</v>
      </c>
      <c r="L183" s="19" t="s">
        <v>1</v>
      </c>
      <c r="M183" s="19" t="s">
        <v>1</v>
      </c>
      <c r="N183" s="14" t="str">
        <f>'ZBIORCZE ZESTAWIENIE KOSZTÓW'!B8</f>
        <v> </v>
      </c>
      <c r="O183" s="15" t="s">
        <v>205</v>
      </c>
    </row>
    <row r="184" ht="15" outlineLevel="3">
      <c r="A184" s="15" t="s">
        <v>427</v>
      </c>
      <c r="B184" s="12" t="s">
        <v>1</v>
      </c>
      <c r="C184" s="12" t="s">
        <v>1</v>
      </c>
      <c r="D184" s="15" t="s">
        <v>230</v>
      </c>
      <c r="E184" s="15" t="s">
        <v>297</v>
      </c>
      <c r="F184" s="15" t="s">
        <v>155</v>
      </c>
      <c r="G184" s="20">
        <v>10.78</v>
      </c>
      <c r="H184" s="14"/>
      <c r="I184" s="14">
        <v>1</v>
      </c>
      <c r="J184" s="14"/>
      <c r="K184" s="14">
        <f>ROUND(H184*I184*J184, 2)</f>
        <v>0</v>
      </c>
      <c r="L184" s="19" t="s">
        <v>1</v>
      </c>
      <c r="M184" s="19" t="s">
        <v>1</v>
      </c>
      <c r="N184" s="14" t="str">
        <f>'ZBIORCZE ZESTAWIENIE KOSZTÓW'!B8</f>
        <v> </v>
      </c>
      <c r="O184" s="15" t="s">
        <v>1</v>
      </c>
    </row>
    <row r="185" ht="15" outlineLevel="3">
      <c r="A185" s="15" t="s">
        <v>428</v>
      </c>
      <c r="B185" s="12" t="s">
        <v>1</v>
      </c>
      <c r="C185" s="12" t="s">
        <v>1</v>
      </c>
      <c r="D185" s="15" t="s">
        <v>196</v>
      </c>
      <c r="E185" s="15" t="s">
        <v>299</v>
      </c>
      <c r="F185" s="15" t="s">
        <v>155</v>
      </c>
      <c r="G185" s="20">
        <v>3.26</v>
      </c>
      <c r="H185" s="14"/>
      <c r="I185" s="14">
        <v>1</v>
      </c>
      <c r="J185" s="14"/>
      <c r="K185" s="14">
        <f>ROUND(H185*I185*J185, 2)</f>
        <v>0</v>
      </c>
      <c r="L185" s="19" t="s">
        <v>1</v>
      </c>
      <c r="M185" s="19" t="s">
        <v>1</v>
      </c>
      <c r="N185" s="14" t="str">
        <f>'ZBIORCZE ZESTAWIENIE KOSZTÓW'!B8</f>
        <v> </v>
      </c>
      <c r="O185" s="15" t="s">
        <v>1</v>
      </c>
    </row>
    <row r="186" ht="15" outlineLevel="3">
      <c r="A186" s="15" t="s">
        <v>429</v>
      </c>
      <c r="B186" s="12" t="s">
        <v>1</v>
      </c>
      <c r="C186" s="12" t="s">
        <v>1</v>
      </c>
      <c r="D186" s="15" t="s">
        <v>303</v>
      </c>
      <c r="E186" s="15" t="s">
        <v>301</v>
      </c>
      <c r="F186" s="15" t="s">
        <v>155</v>
      </c>
      <c r="G186" s="20">
        <v>0.8</v>
      </c>
      <c r="H186" s="14"/>
      <c r="I186" s="14">
        <v>1</v>
      </c>
      <c r="J186" s="14"/>
      <c r="K186" s="14">
        <f>ROUND(H186*I186*J186, 2)</f>
        <v>0</v>
      </c>
      <c r="L186" s="19" t="s">
        <v>1</v>
      </c>
      <c r="M186" s="19" t="s">
        <v>1</v>
      </c>
      <c r="N186" s="14" t="str">
        <f>'ZBIORCZE ZESTAWIENIE KOSZTÓW'!B8</f>
        <v> </v>
      </c>
      <c r="O186" s="15" t="s">
        <v>1</v>
      </c>
    </row>
    <row r="187" ht="15" outlineLevel="3">
      <c r="A187" s="15" t="s">
        <v>430</v>
      </c>
      <c r="B187" s="12" t="s">
        <v>1</v>
      </c>
      <c r="C187" s="12" t="s">
        <v>1</v>
      </c>
      <c r="D187" s="15" t="s">
        <v>208</v>
      </c>
      <c r="E187" s="15" t="s">
        <v>206</v>
      </c>
      <c r="F187" s="15" t="s">
        <v>155</v>
      </c>
      <c r="G187" s="20">
        <v>7.64</v>
      </c>
      <c r="H187" s="14"/>
      <c r="I187" s="14">
        <v>1</v>
      </c>
      <c r="J187" s="14"/>
      <c r="K187" s="14">
        <f>ROUND(H187*I187*J187, 2)</f>
        <v>0</v>
      </c>
      <c r="L187" s="19" t="s">
        <v>1</v>
      </c>
      <c r="M187" s="19" t="s">
        <v>1</v>
      </c>
      <c r="N187" s="14" t="str">
        <f>'ZBIORCZE ZESTAWIENIE KOSZTÓW'!B8</f>
        <v> </v>
      </c>
      <c r="O187" s="15" t="s">
        <v>1</v>
      </c>
    </row>
    <row r="188" ht="15" outlineLevel="3">
      <c r="A188" s="15" t="s">
        <v>431</v>
      </c>
      <c r="B188" s="12" t="s">
        <v>1</v>
      </c>
      <c r="C188" s="12" t="s">
        <v>1</v>
      </c>
      <c r="D188" s="15" t="s">
        <v>309</v>
      </c>
      <c r="E188" s="15" t="s">
        <v>338</v>
      </c>
      <c r="F188" s="15" t="s">
        <v>216</v>
      </c>
      <c r="G188" s="20">
        <v>4</v>
      </c>
      <c r="H188" s="14"/>
      <c r="I188" s="14">
        <v>1</v>
      </c>
      <c r="J188" s="14"/>
      <c r="K188" s="14">
        <f>ROUND(H188*I188*J188, 2)</f>
        <v>0</v>
      </c>
      <c r="L188" s="19" t="s">
        <v>1</v>
      </c>
      <c r="M188" s="19" t="s">
        <v>1</v>
      </c>
      <c r="N188" s="14" t="str">
        <f>'ZBIORCZE ZESTAWIENIE KOSZTÓW'!B8</f>
        <v> </v>
      </c>
      <c r="O188" s="15" t="s">
        <v>1</v>
      </c>
    </row>
    <row r="189" ht="15" outlineLevel="3">
      <c r="A189" s="15" t="s">
        <v>432</v>
      </c>
      <c r="B189" s="12" t="s">
        <v>1</v>
      </c>
      <c r="C189" s="12" t="s">
        <v>1</v>
      </c>
      <c r="D189" s="15" t="s">
        <v>309</v>
      </c>
      <c r="E189" s="15" t="s">
        <v>307</v>
      </c>
      <c r="F189" s="15" t="s">
        <v>216</v>
      </c>
      <c r="G189" s="20">
        <v>1</v>
      </c>
      <c r="H189" s="14"/>
      <c r="I189" s="14">
        <v>1</v>
      </c>
      <c r="J189" s="14"/>
      <c r="K189" s="14">
        <f>ROUND(H189*I189*J189, 2)</f>
        <v>0</v>
      </c>
      <c r="L189" s="19" t="s">
        <v>1</v>
      </c>
      <c r="M189" s="19" t="s">
        <v>1</v>
      </c>
      <c r="N189" s="14" t="str">
        <f>'ZBIORCZE ZESTAWIENIE KOSZTÓW'!B8</f>
        <v> </v>
      </c>
      <c r="O189" s="15" t="s">
        <v>1</v>
      </c>
    </row>
    <row r="190" ht="15" outlineLevel="3">
      <c r="A190" s="15" t="s">
        <v>433</v>
      </c>
      <c r="B190" s="12" t="s">
        <v>1</v>
      </c>
      <c r="C190" s="12" t="s">
        <v>1</v>
      </c>
      <c r="D190" s="15" t="s">
        <v>196</v>
      </c>
      <c r="E190" s="15" t="s">
        <v>310</v>
      </c>
      <c r="F190" s="15" t="s">
        <v>155</v>
      </c>
      <c r="G190" s="20">
        <v>17</v>
      </c>
      <c r="H190" s="14"/>
      <c r="I190" s="14">
        <v>1</v>
      </c>
      <c r="J190" s="14"/>
      <c r="K190" s="14">
        <f>ROUND(H190*I190*J190, 2)</f>
        <v>0</v>
      </c>
      <c r="L190" s="19" t="s">
        <v>1</v>
      </c>
      <c r="M190" s="19" t="s">
        <v>1</v>
      </c>
      <c r="N190" s="14" t="str">
        <f>'ZBIORCZE ZESTAWIENIE KOSZTÓW'!B8</f>
        <v> </v>
      </c>
      <c r="O190" s="15" t="s">
        <v>1</v>
      </c>
    </row>
    <row r="191" ht="15" outlineLevel="3">
      <c r="A191" s="15" t="s">
        <v>434</v>
      </c>
      <c r="B191" s="12" t="s">
        <v>1</v>
      </c>
      <c r="C191" s="12" t="s">
        <v>1</v>
      </c>
      <c r="D191" s="15" t="s">
        <v>196</v>
      </c>
      <c r="E191" s="15" t="s">
        <v>312</v>
      </c>
      <c r="F191" s="15" t="s">
        <v>155</v>
      </c>
      <c r="G191" s="20">
        <v>39</v>
      </c>
      <c r="H191" s="14"/>
      <c r="I191" s="14">
        <v>1</v>
      </c>
      <c r="J191" s="14"/>
      <c r="K191" s="14">
        <f>ROUND(H191*I191*J191, 2)</f>
        <v>0</v>
      </c>
      <c r="L191" s="19" t="s">
        <v>1</v>
      </c>
      <c r="M191" s="19" t="s">
        <v>1</v>
      </c>
      <c r="N191" s="14" t="str">
        <f>'ZBIORCZE ZESTAWIENIE KOSZTÓW'!B8</f>
        <v> </v>
      </c>
      <c r="O191" s="15" t="s">
        <v>1</v>
      </c>
    </row>
    <row r="192" ht="15" outlineLevel="3">
      <c r="A192" s="15" t="s">
        <v>436</v>
      </c>
      <c r="B192" s="12" t="s">
        <v>1</v>
      </c>
      <c r="C192" s="12" t="s">
        <v>1</v>
      </c>
      <c r="D192" s="15" t="s">
        <v>316</v>
      </c>
      <c r="E192" s="15" t="s">
        <v>435</v>
      </c>
      <c r="F192" s="15" t="s">
        <v>155</v>
      </c>
      <c r="G192" s="20">
        <v>112.96</v>
      </c>
      <c r="H192" s="14"/>
      <c r="I192" s="14">
        <v>1</v>
      </c>
      <c r="J192" s="14"/>
      <c r="K192" s="14">
        <f>ROUND(H192*I192*J192, 2)</f>
        <v>0</v>
      </c>
      <c r="L192" s="19" t="s">
        <v>1</v>
      </c>
      <c r="M192" s="19" t="s">
        <v>1</v>
      </c>
      <c r="N192" s="14" t="str">
        <f>'ZBIORCZE ZESTAWIENIE KOSZTÓW'!B8</f>
        <v> </v>
      </c>
      <c r="O192" s="15" t="s">
        <v>317</v>
      </c>
    </row>
    <row r="193" ht="15" outlineLevel="3">
      <c r="A193" s="15" t="s">
        <v>438</v>
      </c>
      <c r="B193" s="12" t="s">
        <v>1</v>
      </c>
      <c r="C193" s="12" t="s">
        <v>1</v>
      </c>
      <c r="D193" s="15" t="s">
        <v>439</v>
      </c>
      <c r="E193" s="15" t="s">
        <v>437</v>
      </c>
      <c r="F193" s="15" t="s">
        <v>155</v>
      </c>
      <c r="G193" s="20">
        <v>1.89</v>
      </c>
      <c r="H193" s="14"/>
      <c r="I193" s="14">
        <v>1</v>
      </c>
      <c r="J193" s="14"/>
      <c r="K193" s="14">
        <f>ROUND(H193*I193*J193, 2)</f>
        <v>0</v>
      </c>
      <c r="L193" s="19" t="s">
        <v>1</v>
      </c>
      <c r="M193" s="19" t="s">
        <v>1</v>
      </c>
      <c r="N193" s="14" t="str">
        <f>'ZBIORCZE ZESTAWIENIE KOSZTÓW'!B8</f>
        <v> </v>
      </c>
      <c r="O193" s="15" t="s">
        <v>1</v>
      </c>
    </row>
    <row r="194" ht="15" outlineLevel="3">
      <c r="A194" s="15" t="s">
        <v>441</v>
      </c>
      <c r="B194" s="12" t="s">
        <v>1</v>
      </c>
      <c r="C194" s="12" t="s">
        <v>1</v>
      </c>
      <c r="D194" s="15" t="s">
        <v>180</v>
      </c>
      <c r="E194" s="15" t="s">
        <v>440</v>
      </c>
      <c r="F194" s="15" t="s">
        <v>181</v>
      </c>
      <c r="G194" s="20">
        <v>25.1</v>
      </c>
      <c r="H194" s="14"/>
      <c r="I194" s="14">
        <v>1</v>
      </c>
      <c r="J194" s="14"/>
      <c r="K194" s="14">
        <f>ROUND(H194*I194*J194, 2)</f>
        <v>0</v>
      </c>
      <c r="L194" s="19" t="s">
        <v>1</v>
      </c>
      <c r="M194" s="19" t="s">
        <v>1</v>
      </c>
      <c r="N194" s="14" t="str">
        <f>'ZBIORCZE ZESTAWIENIE KOSZTÓW'!B8</f>
        <v> </v>
      </c>
      <c r="O194" s="15" t="s">
        <v>182</v>
      </c>
    </row>
    <row r="195" ht="15" outlineLevel="3">
      <c r="A195" s="23" t="s">
        <v>442</v>
      </c>
      <c r="B195" s="21" t="s">
        <v>1</v>
      </c>
      <c r="C195" s="21" t="s">
        <v>1</v>
      </c>
      <c r="D195" s="21" t="s">
        <v>1</v>
      </c>
      <c r="E195" s="21" t="s">
        <v>1</v>
      </c>
      <c r="F195" s="21" t="s">
        <v>1</v>
      </c>
      <c r="G195" s="21" t="s">
        <v>1</v>
      </c>
      <c r="H195" s="21" t="s">
        <v>1</v>
      </c>
      <c r="I195" s="21" t="s">
        <v>1</v>
      </c>
      <c r="J195" s="21" t="s">
        <v>1</v>
      </c>
      <c r="K195" s="14">
        <f>SUM(K174:K194)</f>
        <v>0</v>
      </c>
      <c r="L195" s="19" t="s">
        <v>1</v>
      </c>
      <c r="M195" s="19" t="s">
        <v>1</v>
      </c>
      <c r="N195" s="19" t="s">
        <v>1</v>
      </c>
      <c r="O195" s="22" t="s">
        <v>1</v>
      </c>
    </row>
    <row r="196" ht="15" outlineLevel="2">
      <c r="A196" s="15" t="s">
        <v>443</v>
      </c>
      <c r="B196" s="12" t="s">
        <v>1</v>
      </c>
      <c r="C196" s="12" t="s">
        <v>1</v>
      </c>
      <c r="D196" s="15" t="s">
        <v>149</v>
      </c>
      <c r="E196" s="15" t="s">
        <v>66</v>
      </c>
      <c r="F196" s="12" t="s">
        <v>1</v>
      </c>
      <c r="G196" s="12" t="s">
        <v>1</v>
      </c>
      <c r="H196" s="12" t="s">
        <v>1</v>
      </c>
      <c r="I196" s="12" t="s">
        <v>1</v>
      </c>
      <c r="J196" s="12" t="s">
        <v>1</v>
      </c>
      <c r="K196" s="12" t="s">
        <v>1</v>
      </c>
      <c r="L196" s="12" t="s">
        <v>1</v>
      </c>
      <c r="M196" s="12" t="s">
        <v>1</v>
      </c>
      <c r="N196" s="14" t="str">
        <f>'ZBIORCZE ZESTAWIENIE KOSZTÓW'!B8</f>
        <v> </v>
      </c>
      <c r="O196" s="15" t="s">
        <v>1</v>
      </c>
    </row>
    <row r="197" ht="15" outlineLevel="3">
      <c r="A197" s="15" t="s">
        <v>444</v>
      </c>
      <c r="B197" s="12" t="s">
        <v>1</v>
      </c>
      <c r="C197" s="12" t="s">
        <v>1</v>
      </c>
      <c r="D197" s="15" t="s">
        <v>23</v>
      </c>
      <c r="E197" s="15" t="s">
        <v>272</v>
      </c>
      <c r="F197" s="12" t="s">
        <v>1</v>
      </c>
      <c r="G197" s="12" t="s">
        <v>1</v>
      </c>
      <c r="H197" s="12" t="s">
        <v>1</v>
      </c>
      <c r="I197" s="12" t="s">
        <v>1</v>
      </c>
      <c r="J197" s="12" t="s">
        <v>1</v>
      </c>
      <c r="K197" s="12" t="s">
        <v>1</v>
      </c>
      <c r="L197" s="12" t="s">
        <v>1</v>
      </c>
      <c r="M197" s="12" t="s">
        <v>1</v>
      </c>
      <c r="N197" s="14" t="str">
        <f>'ZBIORCZE ZESTAWIENIE KOSZTÓW'!B8</f>
        <v> </v>
      </c>
      <c r="O197" s="18"/>
    </row>
    <row r="198" ht="15" outlineLevel="3">
      <c r="A198" s="15" t="s">
        <v>445</v>
      </c>
      <c r="B198" s="12" t="s">
        <v>1</v>
      </c>
      <c r="C198" s="12" t="s">
        <v>1</v>
      </c>
      <c r="D198" s="15" t="s">
        <v>196</v>
      </c>
      <c r="E198" s="15" t="s">
        <v>274</v>
      </c>
      <c r="F198" s="15" t="s">
        <v>276</v>
      </c>
      <c r="G198" s="20">
        <v>22</v>
      </c>
      <c r="H198" s="14"/>
      <c r="I198" s="14">
        <v>1</v>
      </c>
      <c r="J198" s="14"/>
      <c r="K198" s="14">
        <f>ROUND(H198*I198*J198, 2)</f>
        <v>0</v>
      </c>
      <c r="L198" s="19" t="s">
        <v>1</v>
      </c>
      <c r="M198" s="19" t="s">
        <v>1</v>
      </c>
      <c r="N198" s="14" t="str">
        <f>'ZBIORCZE ZESTAWIENIE KOSZTÓW'!B8</f>
        <v> </v>
      </c>
      <c r="O198" s="15" t="s">
        <v>1</v>
      </c>
    </row>
    <row r="199" ht="15" outlineLevel="3">
      <c r="A199" s="15" t="s">
        <v>446</v>
      </c>
      <c r="B199" s="12" t="s">
        <v>1</v>
      </c>
      <c r="C199" s="12" t="s">
        <v>1</v>
      </c>
      <c r="D199" s="15" t="s">
        <v>185</v>
      </c>
      <c r="E199" s="15" t="s">
        <v>277</v>
      </c>
      <c r="F199" s="15" t="s">
        <v>155</v>
      </c>
      <c r="G199" s="20">
        <v>121.69</v>
      </c>
      <c r="H199" s="14"/>
      <c r="I199" s="14">
        <v>1</v>
      </c>
      <c r="J199" s="14"/>
      <c r="K199" s="14">
        <f>ROUND(H199*I199*J199, 2)</f>
        <v>0</v>
      </c>
      <c r="L199" s="19" t="s">
        <v>1</v>
      </c>
      <c r="M199" s="19" t="s">
        <v>1</v>
      </c>
      <c r="N199" s="14" t="str">
        <f>'ZBIORCZE ZESTAWIENIE KOSZTÓW'!B8</f>
        <v> </v>
      </c>
      <c r="O199" s="15" t="s">
        <v>1</v>
      </c>
    </row>
    <row r="200" ht="15" outlineLevel="3">
      <c r="A200" s="15" t="s">
        <v>447</v>
      </c>
      <c r="B200" s="12" t="s">
        <v>1</v>
      </c>
      <c r="C200" s="12" t="s">
        <v>1</v>
      </c>
      <c r="D200" s="15" t="s">
        <v>185</v>
      </c>
      <c r="E200" s="15" t="s">
        <v>279</v>
      </c>
      <c r="F200" s="15" t="s">
        <v>155</v>
      </c>
      <c r="G200" s="20">
        <v>24.22</v>
      </c>
      <c r="H200" s="14"/>
      <c r="I200" s="14">
        <v>1</v>
      </c>
      <c r="J200" s="14"/>
      <c r="K200" s="14">
        <f>ROUND(H200*I200*J200, 2)</f>
        <v>0</v>
      </c>
      <c r="L200" s="19" t="s">
        <v>1</v>
      </c>
      <c r="M200" s="19" t="s">
        <v>1</v>
      </c>
      <c r="N200" s="14" t="str">
        <f>'ZBIORCZE ZESTAWIENIE KOSZTÓW'!B8</f>
        <v> </v>
      </c>
      <c r="O200" s="15" t="s">
        <v>1</v>
      </c>
    </row>
    <row r="201" ht="15" outlineLevel="3">
      <c r="A201" s="15" t="s">
        <v>448</v>
      </c>
      <c r="B201" s="12" t="s">
        <v>1</v>
      </c>
      <c r="C201" s="12" t="s">
        <v>1</v>
      </c>
      <c r="D201" s="15" t="s">
        <v>283</v>
      </c>
      <c r="E201" s="15" t="s">
        <v>281</v>
      </c>
      <c r="F201" s="15" t="s">
        <v>159</v>
      </c>
      <c r="G201" s="20">
        <v>107</v>
      </c>
      <c r="H201" s="14"/>
      <c r="I201" s="14">
        <v>1</v>
      </c>
      <c r="J201" s="14"/>
      <c r="K201" s="14">
        <f>ROUND(H201*I201*J201, 2)</f>
        <v>0</v>
      </c>
      <c r="L201" s="19" t="s">
        <v>1</v>
      </c>
      <c r="M201" s="19" t="s">
        <v>1</v>
      </c>
      <c r="N201" s="14" t="str">
        <f>'ZBIORCZE ZESTAWIENIE KOSZTÓW'!B8</f>
        <v> </v>
      </c>
      <c r="O201" s="15" t="s">
        <v>1</v>
      </c>
    </row>
    <row r="202" ht="15" outlineLevel="3">
      <c r="A202" s="15" t="s">
        <v>449</v>
      </c>
      <c r="B202" s="12" t="s">
        <v>1</v>
      </c>
      <c r="C202" s="12" t="s">
        <v>1</v>
      </c>
      <c r="D202" s="15" t="s">
        <v>264</v>
      </c>
      <c r="E202" s="15" t="s">
        <v>262</v>
      </c>
      <c r="F202" s="15" t="s">
        <v>159</v>
      </c>
      <c r="G202" s="20">
        <v>43</v>
      </c>
      <c r="H202" s="14"/>
      <c r="I202" s="14">
        <v>1</v>
      </c>
      <c r="J202" s="14"/>
      <c r="K202" s="14">
        <f>ROUND(H202*I202*J202, 2)</f>
        <v>0</v>
      </c>
      <c r="L202" s="19" t="s">
        <v>1</v>
      </c>
      <c r="M202" s="19" t="s">
        <v>1</v>
      </c>
      <c r="N202" s="14" t="str">
        <f>'ZBIORCZE ZESTAWIENIE KOSZTÓW'!B8</f>
        <v> </v>
      </c>
      <c r="O202" s="15" t="s">
        <v>1</v>
      </c>
    </row>
    <row r="203" ht="15" outlineLevel="3">
      <c r="A203" s="15" t="s">
        <v>450</v>
      </c>
      <c r="B203" s="12" t="s">
        <v>1</v>
      </c>
      <c r="C203" s="12" t="s">
        <v>1</v>
      </c>
      <c r="D203" s="15" t="s">
        <v>196</v>
      </c>
      <c r="E203" s="15" t="s">
        <v>257</v>
      </c>
      <c r="F203" s="15" t="s">
        <v>226</v>
      </c>
      <c r="G203" s="20">
        <v>1</v>
      </c>
      <c r="H203" s="14"/>
      <c r="I203" s="14">
        <v>1</v>
      </c>
      <c r="J203" s="14"/>
      <c r="K203" s="14">
        <f>ROUND(H203*I203*J203, 2)</f>
        <v>0</v>
      </c>
      <c r="L203" s="19" t="s">
        <v>1</v>
      </c>
      <c r="M203" s="19" t="s">
        <v>1</v>
      </c>
      <c r="N203" s="14" t="str">
        <f>'ZBIORCZE ZESTAWIENIE KOSZTÓW'!B8</f>
        <v> </v>
      </c>
      <c r="O203" s="15" t="s">
        <v>1</v>
      </c>
    </row>
    <row r="204" ht="15" outlineLevel="3">
      <c r="A204" s="15" t="s">
        <v>451</v>
      </c>
      <c r="B204" s="12" t="s">
        <v>1</v>
      </c>
      <c r="C204" s="12" t="s">
        <v>1</v>
      </c>
      <c r="D204" s="15" t="s">
        <v>288</v>
      </c>
      <c r="E204" s="15" t="s">
        <v>286</v>
      </c>
      <c r="F204" s="15" t="s">
        <v>216</v>
      </c>
      <c r="G204" s="20">
        <v>36</v>
      </c>
      <c r="H204" s="14"/>
      <c r="I204" s="14">
        <v>1</v>
      </c>
      <c r="J204" s="14"/>
      <c r="K204" s="14">
        <f>ROUND(H204*I204*J204, 2)</f>
        <v>0</v>
      </c>
      <c r="L204" s="19" t="s">
        <v>1</v>
      </c>
      <c r="M204" s="19" t="s">
        <v>1</v>
      </c>
      <c r="N204" s="14" t="str">
        <f>'ZBIORCZE ZESTAWIENIE KOSZTÓW'!B8</f>
        <v> </v>
      </c>
      <c r="O204" s="15" t="s">
        <v>1</v>
      </c>
    </row>
    <row r="205" ht="15" outlineLevel="3">
      <c r="A205" s="15" t="s">
        <v>452</v>
      </c>
      <c r="B205" s="12" t="s">
        <v>1</v>
      </c>
      <c r="C205" s="12" t="s">
        <v>1</v>
      </c>
      <c r="D205" s="15" t="s">
        <v>222</v>
      </c>
      <c r="E205" s="15" t="s">
        <v>289</v>
      </c>
      <c r="F205" s="15" t="s">
        <v>155</v>
      </c>
      <c r="G205" s="20">
        <v>6.58</v>
      </c>
      <c r="H205" s="14"/>
      <c r="I205" s="14">
        <v>1</v>
      </c>
      <c r="J205" s="14"/>
      <c r="K205" s="14">
        <f>ROUND(H205*I205*J205, 2)</f>
        <v>0</v>
      </c>
      <c r="L205" s="19" t="s">
        <v>1</v>
      </c>
      <c r="M205" s="19" t="s">
        <v>1</v>
      </c>
      <c r="N205" s="14" t="str">
        <f>'ZBIORCZE ZESTAWIENIE KOSZTÓW'!B8</f>
        <v> </v>
      </c>
      <c r="O205" s="15" t="s">
        <v>1</v>
      </c>
    </row>
    <row r="206" ht="15" outlineLevel="3">
      <c r="A206" s="15" t="s">
        <v>453</v>
      </c>
      <c r="B206" s="12" t="s">
        <v>1</v>
      </c>
      <c r="C206" s="12" t="s">
        <v>1</v>
      </c>
      <c r="D206" s="15" t="s">
        <v>293</v>
      </c>
      <c r="E206" s="15" t="s">
        <v>291</v>
      </c>
      <c r="F206" s="15" t="s">
        <v>181</v>
      </c>
      <c r="G206" s="20">
        <v>0.61</v>
      </c>
      <c r="H206" s="14"/>
      <c r="I206" s="14">
        <v>1</v>
      </c>
      <c r="J206" s="14"/>
      <c r="K206" s="14">
        <f>ROUND(H206*I206*J206, 2)</f>
        <v>0</v>
      </c>
      <c r="L206" s="19" t="s">
        <v>1</v>
      </c>
      <c r="M206" s="19" t="s">
        <v>1</v>
      </c>
      <c r="N206" s="14" t="str">
        <f>'ZBIORCZE ZESTAWIENIE KOSZTÓW'!B8</f>
        <v> </v>
      </c>
      <c r="O206" s="15" t="s">
        <v>1</v>
      </c>
    </row>
    <row r="207" ht="15" outlineLevel="3">
      <c r="A207" s="15" t="s">
        <v>454</v>
      </c>
      <c r="B207" s="12" t="s">
        <v>1</v>
      </c>
      <c r="C207" s="12" t="s">
        <v>1</v>
      </c>
      <c r="D207" s="15" t="s">
        <v>296</v>
      </c>
      <c r="E207" s="15" t="s">
        <v>294</v>
      </c>
      <c r="F207" s="15" t="s">
        <v>216</v>
      </c>
      <c r="G207" s="20">
        <v>25</v>
      </c>
      <c r="H207" s="14"/>
      <c r="I207" s="14">
        <v>1</v>
      </c>
      <c r="J207" s="14"/>
      <c r="K207" s="14">
        <f>ROUND(H207*I207*J207, 2)</f>
        <v>0</v>
      </c>
      <c r="L207" s="19" t="s">
        <v>1</v>
      </c>
      <c r="M207" s="19" t="s">
        <v>1</v>
      </c>
      <c r="N207" s="14" t="str">
        <f>'ZBIORCZE ZESTAWIENIE KOSZTÓW'!B8</f>
        <v> </v>
      </c>
      <c r="O207" s="15" t="s">
        <v>205</v>
      </c>
    </row>
    <row r="208" ht="15" outlineLevel="3">
      <c r="A208" s="15" t="s">
        <v>455</v>
      </c>
      <c r="B208" s="12" t="s">
        <v>1</v>
      </c>
      <c r="C208" s="12" t="s">
        <v>1</v>
      </c>
      <c r="D208" s="15" t="s">
        <v>230</v>
      </c>
      <c r="E208" s="15" t="s">
        <v>404</v>
      </c>
      <c r="F208" s="15" t="s">
        <v>155</v>
      </c>
      <c r="G208" s="20">
        <v>10.78</v>
      </c>
      <c r="H208" s="14"/>
      <c r="I208" s="14">
        <v>1</v>
      </c>
      <c r="J208" s="14"/>
      <c r="K208" s="14">
        <f>ROUND(H208*I208*J208, 2)</f>
        <v>0</v>
      </c>
      <c r="L208" s="19" t="s">
        <v>1</v>
      </c>
      <c r="M208" s="19" t="s">
        <v>1</v>
      </c>
      <c r="N208" s="14" t="str">
        <f>'ZBIORCZE ZESTAWIENIE KOSZTÓW'!B8</f>
        <v> </v>
      </c>
      <c r="O208" s="15" t="s">
        <v>1</v>
      </c>
    </row>
    <row r="209" ht="15" outlineLevel="3">
      <c r="A209" s="15" t="s">
        <v>456</v>
      </c>
      <c r="B209" s="12" t="s">
        <v>1</v>
      </c>
      <c r="C209" s="12" t="s">
        <v>1</v>
      </c>
      <c r="D209" s="15" t="s">
        <v>196</v>
      </c>
      <c r="E209" s="15" t="s">
        <v>299</v>
      </c>
      <c r="F209" s="15" t="s">
        <v>155</v>
      </c>
      <c r="G209" s="20">
        <v>3.26</v>
      </c>
      <c r="H209" s="14"/>
      <c r="I209" s="14">
        <v>1</v>
      </c>
      <c r="J209" s="14"/>
      <c r="K209" s="14">
        <f>ROUND(H209*I209*J209, 2)</f>
        <v>0</v>
      </c>
      <c r="L209" s="19" t="s">
        <v>1</v>
      </c>
      <c r="M209" s="19" t="s">
        <v>1</v>
      </c>
      <c r="N209" s="14" t="str">
        <f>'ZBIORCZE ZESTAWIENIE KOSZTÓW'!B8</f>
        <v> </v>
      </c>
      <c r="O209" s="15" t="s">
        <v>1</v>
      </c>
    </row>
    <row r="210" ht="15" outlineLevel="3">
      <c r="A210" s="15" t="s">
        <v>457</v>
      </c>
      <c r="B210" s="12" t="s">
        <v>1</v>
      </c>
      <c r="C210" s="12" t="s">
        <v>1</v>
      </c>
      <c r="D210" s="15" t="s">
        <v>303</v>
      </c>
      <c r="E210" s="15" t="s">
        <v>301</v>
      </c>
      <c r="F210" s="15" t="s">
        <v>155</v>
      </c>
      <c r="G210" s="20">
        <v>0.8</v>
      </c>
      <c r="H210" s="14"/>
      <c r="I210" s="14">
        <v>1</v>
      </c>
      <c r="J210" s="14"/>
      <c r="K210" s="14">
        <f>ROUND(H210*I210*J210, 2)</f>
        <v>0</v>
      </c>
      <c r="L210" s="19" t="s">
        <v>1</v>
      </c>
      <c r="M210" s="19" t="s">
        <v>1</v>
      </c>
      <c r="N210" s="14" t="str">
        <f>'ZBIORCZE ZESTAWIENIE KOSZTÓW'!B8</f>
        <v> </v>
      </c>
      <c r="O210" s="15" t="s">
        <v>1</v>
      </c>
    </row>
    <row r="211" ht="15" outlineLevel="3">
      <c r="A211" s="15" t="s">
        <v>458</v>
      </c>
      <c r="B211" s="12" t="s">
        <v>1</v>
      </c>
      <c r="C211" s="12" t="s">
        <v>1</v>
      </c>
      <c r="D211" s="15" t="s">
        <v>208</v>
      </c>
      <c r="E211" s="15" t="s">
        <v>206</v>
      </c>
      <c r="F211" s="15" t="s">
        <v>155</v>
      </c>
      <c r="G211" s="20">
        <v>7.64</v>
      </c>
      <c r="H211" s="14"/>
      <c r="I211" s="14">
        <v>1</v>
      </c>
      <c r="J211" s="14"/>
      <c r="K211" s="14">
        <f>ROUND(H211*I211*J211, 2)</f>
        <v>0</v>
      </c>
      <c r="L211" s="19" t="s">
        <v>1</v>
      </c>
      <c r="M211" s="19" t="s">
        <v>1</v>
      </c>
      <c r="N211" s="14" t="str">
        <f>'ZBIORCZE ZESTAWIENIE KOSZTÓW'!B8</f>
        <v> </v>
      </c>
      <c r="O211" s="15" t="s">
        <v>1</v>
      </c>
    </row>
    <row r="212" ht="15" outlineLevel="3">
      <c r="A212" s="15" t="s">
        <v>459</v>
      </c>
      <c r="B212" s="12" t="s">
        <v>1</v>
      </c>
      <c r="C212" s="12" t="s">
        <v>1</v>
      </c>
      <c r="D212" s="15" t="s">
        <v>185</v>
      </c>
      <c r="E212" s="15" t="s">
        <v>305</v>
      </c>
      <c r="F212" s="15" t="s">
        <v>155</v>
      </c>
      <c r="G212" s="20">
        <v>130</v>
      </c>
      <c r="H212" s="14"/>
      <c r="I212" s="14">
        <v>1</v>
      </c>
      <c r="J212" s="14"/>
      <c r="K212" s="14">
        <f>ROUND(H212*I212*J212, 2)</f>
        <v>0</v>
      </c>
      <c r="L212" s="19" t="s">
        <v>1</v>
      </c>
      <c r="M212" s="19" t="s">
        <v>1</v>
      </c>
      <c r="N212" s="14" t="str">
        <f>'ZBIORCZE ZESTAWIENIE KOSZTÓW'!B8</f>
        <v> </v>
      </c>
      <c r="O212" s="15" t="s">
        <v>1</v>
      </c>
    </row>
    <row r="213" ht="15" outlineLevel="3">
      <c r="A213" s="15" t="s">
        <v>460</v>
      </c>
      <c r="B213" s="12" t="s">
        <v>1</v>
      </c>
      <c r="C213" s="12" t="s">
        <v>1</v>
      </c>
      <c r="D213" s="15" t="s">
        <v>309</v>
      </c>
      <c r="E213" s="15" t="s">
        <v>338</v>
      </c>
      <c r="F213" s="15" t="s">
        <v>216</v>
      </c>
      <c r="G213" s="20">
        <v>3</v>
      </c>
      <c r="H213" s="14"/>
      <c r="I213" s="14">
        <v>1</v>
      </c>
      <c r="J213" s="14"/>
      <c r="K213" s="14">
        <f>ROUND(H213*I213*J213, 2)</f>
        <v>0</v>
      </c>
      <c r="L213" s="19" t="s">
        <v>1</v>
      </c>
      <c r="M213" s="19" t="s">
        <v>1</v>
      </c>
      <c r="N213" s="14" t="str">
        <f>'ZBIORCZE ZESTAWIENIE KOSZTÓW'!B8</f>
        <v> </v>
      </c>
      <c r="O213" s="15" t="s">
        <v>1</v>
      </c>
    </row>
    <row r="214" ht="15" outlineLevel="3">
      <c r="A214" s="15" t="s">
        <v>461</v>
      </c>
      <c r="B214" s="12" t="s">
        <v>1</v>
      </c>
      <c r="C214" s="12" t="s">
        <v>1</v>
      </c>
      <c r="D214" s="15" t="s">
        <v>309</v>
      </c>
      <c r="E214" s="15" t="s">
        <v>307</v>
      </c>
      <c r="F214" s="15" t="s">
        <v>216</v>
      </c>
      <c r="G214" s="20">
        <v>1</v>
      </c>
      <c r="H214" s="14"/>
      <c r="I214" s="14">
        <v>1</v>
      </c>
      <c r="J214" s="14"/>
      <c r="K214" s="14">
        <f>ROUND(H214*I214*J214, 2)</f>
        <v>0</v>
      </c>
      <c r="L214" s="19" t="s">
        <v>1</v>
      </c>
      <c r="M214" s="19" t="s">
        <v>1</v>
      </c>
      <c r="N214" s="14" t="str">
        <f>'ZBIORCZE ZESTAWIENIE KOSZTÓW'!B8</f>
        <v> </v>
      </c>
      <c r="O214" s="15" t="s">
        <v>1</v>
      </c>
    </row>
    <row r="215" ht="15" outlineLevel="3">
      <c r="A215" s="15" t="s">
        <v>462</v>
      </c>
      <c r="B215" s="12" t="s">
        <v>1</v>
      </c>
      <c r="C215" s="12" t="s">
        <v>1</v>
      </c>
      <c r="D215" s="15" t="s">
        <v>196</v>
      </c>
      <c r="E215" s="15" t="s">
        <v>310</v>
      </c>
      <c r="F215" s="15" t="s">
        <v>155</v>
      </c>
      <c r="G215" s="20">
        <v>18</v>
      </c>
      <c r="H215" s="14"/>
      <c r="I215" s="14">
        <v>1</v>
      </c>
      <c r="J215" s="14"/>
      <c r="K215" s="14">
        <f>ROUND(H215*I215*J215, 2)</f>
        <v>0</v>
      </c>
      <c r="L215" s="19" t="s">
        <v>1</v>
      </c>
      <c r="M215" s="19" t="s">
        <v>1</v>
      </c>
      <c r="N215" s="14" t="str">
        <f>'ZBIORCZE ZESTAWIENIE KOSZTÓW'!B8</f>
        <v> </v>
      </c>
      <c r="O215" s="15" t="s">
        <v>1</v>
      </c>
    </row>
    <row r="216" ht="15" outlineLevel="3">
      <c r="A216" s="15" t="s">
        <v>463</v>
      </c>
      <c r="B216" s="12" t="s">
        <v>1</v>
      </c>
      <c r="C216" s="12" t="s">
        <v>1</v>
      </c>
      <c r="D216" s="15" t="s">
        <v>196</v>
      </c>
      <c r="E216" s="15" t="s">
        <v>312</v>
      </c>
      <c r="F216" s="15" t="s">
        <v>155</v>
      </c>
      <c r="G216" s="20">
        <v>1.88</v>
      </c>
      <c r="H216" s="14"/>
      <c r="I216" s="14">
        <v>1</v>
      </c>
      <c r="J216" s="14"/>
      <c r="K216" s="14">
        <f>ROUND(H216*I216*J216, 2)</f>
        <v>0</v>
      </c>
      <c r="L216" s="19" t="s">
        <v>1</v>
      </c>
      <c r="M216" s="19" t="s">
        <v>1</v>
      </c>
      <c r="N216" s="14" t="str">
        <f>'ZBIORCZE ZESTAWIENIE KOSZTÓW'!B8</f>
        <v> </v>
      </c>
      <c r="O216" s="15" t="s">
        <v>1</v>
      </c>
    </row>
    <row r="217" ht="15" outlineLevel="3">
      <c r="A217" s="15" t="s">
        <v>464</v>
      </c>
      <c r="B217" s="12" t="s">
        <v>1</v>
      </c>
      <c r="C217" s="12" t="s">
        <v>1</v>
      </c>
      <c r="D217" s="15" t="s">
        <v>316</v>
      </c>
      <c r="E217" s="15" t="s">
        <v>314</v>
      </c>
      <c r="F217" s="15" t="s">
        <v>155</v>
      </c>
      <c r="G217" s="20">
        <v>75.84</v>
      </c>
      <c r="H217" s="14"/>
      <c r="I217" s="14">
        <v>1</v>
      </c>
      <c r="J217" s="14"/>
      <c r="K217" s="14">
        <f>ROUND(H217*I217*J217, 2)</f>
        <v>0</v>
      </c>
      <c r="L217" s="19" t="s">
        <v>1</v>
      </c>
      <c r="M217" s="19" t="s">
        <v>1</v>
      </c>
      <c r="N217" s="14" t="str">
        <f>'ZBIORCZE ZESTAWIENIE KOSZTÓW'!B8</f>
        <v> </v>
      </c>
      <c r="O217" s="15" t="s">
        <v>317</v>
      </c>
    </row>
    <row r="218" ht="15" outlineLevel="3">
      <c r="A218" s="15" t="s">
        <v>465</v>
      </c>
      <c r="B218" s="12" t="s">
        <v>1</v>
      </c>
      <c r="C218" s="12" t="s">
        <v>1</v>
      </c>
      <c r="D218" s="15" t="s">
        <v>180</v>
      </c>
      <c r="E218" s="15" t="s">
        <v>178</v>
      </c>
      <c r="F218" s="15" t="s">
        <v>181</v>
      </c>
      <c r="G218" s="20">
        <v>24.54</v>
      </c>
      <c r="H218" s="14"/>
      <c r="I218" s="14">
        <v>1</v>
      </c>
      <c r="J218" s="14"/>
      <c r="K218" s="14">
        <f>ROUND(H218*I218*J218, 2)</f>
        <v>0</v>
      </c>
      <c r="L218" s="19" t="s">
        <v>1</v>
      </c>
      <c r="M218" s="19" t="s">
        <v>1</v>
      </c>
      <c r="N218" s="14" t="str">
        <f>'ZBIORCZE ZESTAWIENIE KOSZTÓW'!B8</f>
        <v> </v>
      </c>
      <c r="O218" s="15" t="s">
        <v>182</v>
      </c>
    </row>
    <row r="219" ht="15" outlineLevel="3">
      <c r="A219" s="23" t="s">
        <v>466</v>
      </c>
      <c r="B219" s="21" t="s">
        <v>1</v>
      </c>
      <c r="C219" s="21" t="s">
        <v>1</v>
      </c>
      <c r="D219" s="21" t="s">
        <v>1</v>
      </c>
      <c r="E219" s="21" t="s">
        <v>1</v>
      </c>
      <c r="F219" s="21" t="s">
        <v>1</v>
      </c>
      <c r="G219" s="21" t="s">
        <v>1</v>
      </c>
      <c r="H219" s="21" t="s">
        <v>1</v>
      </c>
      <c r="I219" s="21" t="s">
        <v>1</v>
      </c>
      <c r="J219" s="21" t="s">
        <v>1</v>
      </c>
      <c r="K219" s="14">
        <f>SUM(K197:K218)</f>
        <v>0</v>
      </c>
      <c r="L219" s="19" t="s">
        <v>1</v>
      </c>
      <c r="M219" s="19" t="s">
        <v>1</v>
      </c>
      <c r="N219" s="19" t="s">
        <v>1</v>
      </c>
      <c r="O219" s="22" t="s">
        <v>1</v>
      </c>
    </row>
    <row r="220" ht="15" outlineLevel="2">
      <c r="A220" s="15" t="s">
        <v>467</v>
      </c>
      <c r="B220" s="12" t="s">
        <v>1</v>
      </c>
      <c r="C220" s="12" t="s">
        <v>1</v>
      </c>
      <c r="D220" s="15" t="s">
        <v>149</v>
      </c>
      <c r="E220" s="15" t="s">
        <v>69</v>
      </c>
      <c r="F220" s="12" t="s">
        <v>1</v>
      </c>
      <c r="G220" s="12" t="s">
        <v>1</v>
      </c>
      <c r="H220" s="12" t="s">
        <v>1</v>
      </c>
      <c r="I220" s="12" t="s">
        <v>1</v>
      </c>
      <c r="J220" s="12" t="s">
        <v>1</v>
      </c>
      <c r="K220" s="12" t="s">
        <v>1</v>
      </c>
      <c r="L220" s="12" t="s">
        <v>1</v>
      </c>
      <c r="M220" s="12" t="s">
        <v>1</v>
      </c>
      <c r="N220" s="14" t="str">
        <f>'ZBIORCZE ZESTAWIENIE KOSZTÓW'!B8</f>
        <v> </v>
      </c>
      <c r="O220" s="15" t="s">
        <v>1</v>
      </c>
    </row>
    <row r="221" ht="15" outlineLevel="3">
      <c r="A221" s="15" t="s">
        <v>468</v>
      </c>
      <c r="B221" s="12" t="s">
        <v>1</v>
      </c>
      <c r="C221" s="12" t="s">
        <v>1</v>
      </c>
      <c r="D221" s="15" t="s">
        <v>23</v>
      </c>
      <c r="E221" s="15" t="s">
        <v>272</v>
      </c>
      <c r="F221" s="12" t="s">
        <v>1</v>
      </c>
      <c r="G221" s="12" t="s">
        <v>1</v>
      </c>
      <c r="H221" s="12" t="s">
        <v>1</v>
      </c>
      <c r="I221" s="12" t="s">
        <v>1</v>
      </c>
      <c r="J221" s="12" t="s">
        <v>1</v>
      </c>
      <c r="K221" s="12" t="s">
        <v>1</v>
      </c>
      <c r="L221" s="12" t="s">
        <v>1</v>
      </c>
      <c r="M221" s="12" t="s">
        <v>1</v>
      </c>
      <c r="N221" s="14" t="str">
        <f>'ZBIORCZE ZESTAWIENIE KOSZTÓW'!B8</f>
        <v> </v>
      </c>
      <c r="O221" s="18"/>
    </row>
    <row r="222" ht="15" outlineLevel="3">
      <c r="A222" s="15" t="s">
        <v>469</v>
      </c>
      <c r="B222" s="12" t="s">
        <v>1</v>
      </c>
      <c r="C222" s="12" t="s">
        <v>1</v>
      </c>
      <c r="D222" s="15" t="s">
        <v>196</v>
      </c>
      <c r="E222" s="15" t="s">
        <v>274</v>
      </c>
      <c r="F222" s="15" t="s">
        <v>276</v>
      </c>
      <c r="G222" s="20">
        <v>21</v>
      </c>
      <c r="H222" s="14"/>
      <c r="I222" s="14">
        <v>1</v>
      </c>
      <c r="J222" s="14"/>
      <c r="K222" s="14">
        <f>ROUND(H222*I222*J222, 2)</f>
        <v>0</v>
      </c>
      <c r="L222" s="19" t="s">
        <v>1</v>
      </c>
      <c r="M222" s="19" t="s">
        <v>1</v>
      </c>
      <c r="N222" s="14" t="str">
        <f>'ZBIORCZE ZESTAWIENIE KOSZTÓW'!B8</f>
        <v> </v>
      </c>
      <c r="O222" s="15" t="s">
        <v>1</v>
      </c>
    </row>
    <row r="223" ht="15" outlineLevel="3">
      <c r="A223" s="15" t="s">
        <v>470</v>
      </c>
      <c r="B223" s="12" t="s">
        <v>1</v>
      </c>
      <c r="C223" s="12" t="s">
        <v>1</v>
      </c>
      <c r="D223" s="15" t="s">
        <v>185</v>
      </c>
      <c r="E223" s="15" t="s">
        <v>277</v>
      </c>
      <c r="F223" s="15" t="s">
        <v>155</v>
      </c>
      <c r="G223" s="20">
        <v>133.11</v>
      </c>
      <c r="H223" s="14"/>
      <c r="I223" s="14">
        <v>1</v>
      </c>
      <c r="J223" s="14"/>
      <c r="K223" s="14">
        <f>ROUND(H223*I223*J223, 2)</f>
        <v>0</v>
      </c>
      <c r="L223" s="19" t="s">
        <v>1</v>
      </c>
      <c r="M223" s="19" t="s">
        <v>1</v>
      </c>
      <c r="N223" s="14" t="str">
        <f>'ZBIORCZE ZESTAWIENIE KOSZTÓW'!B8</f>
        <v> </v>
      </c>
      <c r="O223" s="15" t="s">
        <v>1</v>
      </c>
    </row>
    <row r="224" ht="15" outlineLevel="3">
      <c r="A224" s="15" t="s">
        <v>471</v>
      </c>
      <c r="B224" s="12" t="s">
        <v>1</v>
      </c>
      <c r="C224" s="12" t="s">
        <v>1</v>
      </c>
      <c r="D224" s="15" t="s">
        <v>283</v>
      </c>
      <c r="E224" s="15" t="s">
        <v>281</v>
      </c>
      <c r="F224" s="15" t="s">
        <v>159</v>
      </c>
      <c r="G224" s="20">
        <v>107</v>
      </c>
      <c r="H224" s="14"/>
      <c r="I224" s="14">
        <v>1</v>
      </c>
      <c r="J224" s="14"/>
      <c r="K224" s="14">
        <f>ROUND(H224*I224*J224, 2)</f>
        <v>0</v>
      </c>
      <c r="L224" s="19" t="s">
        <v>1</v>
      </c>
      <c r="M224" s="19" t="s">
        <v>1</v>
      </c>
      <c r="N224" s="14" t="str">
        <f>'ZBIORCZE ZESTAWIENIE KOSZTÓW'!B8</f>
        <v> </v>
      </c>
      <c r="O224" s="15" t="s">
        <v>1</v>
      </c>
    </row>
    <row r="225" ht="15" outlineLevel="3">
      <c r="A225" s="15" t="s">
        <v>472</v>
      </c>
      <c r="B225" s="12" t="s">
        <v>1</v>
      </c>
      <c r="C225" s="12" t="s">
        <v>1</v>
      </c>
      <c r="D225" s="15" t="s">
        <v>264</v>
      </c>
      <c r="E225" s="15" t="s">
        <v>262</v>
      </c>
      <c r="F225" s="15" t="s">
        <v>159</v>
      </c>
      <c r="G225" s="20">
        <v>43</v>
      </c>
      <c r="H225" s="14"/>
      <c r="I225" s="14">
        <v>1</v>
      </c>
      <c r="J225" s="14"/>
      <c r="K225" s="14">
        <f>ROUND(H225*I225*J225, 2)</f>
        <v>0</v>
      </c>
      <c r="L225" s="19" t="s">
        <v>1</v>
      </c>
      <c r="M225" s="19" t="s">
        <v>1</v>
      </c>
      <c r="N225" s="14" t="str">
        <f>'ZBIORCZE ZESTAWIENIE KOSZTÓW'!B8</f>
        <v> </v>
      </c>
      <c r="O225" s="15" t="s">
        <v>1</v>
      </c>
    </row>
    <row r="226" ht="15" outlineLevel="3">
      <c r="A226" s="15" t="s">
        <v>473</v>
      </c>
      <c r="B226" s="12" t="s">
        <v>1</v>
      </c>
      <c r="C226" s="12" t="s">
        <v>1</v>
      </c>
      <c r="D226" s="15" t="s">
        <v>196</v>
      </c>
      <c r="E226" s="15" t="s">
        <v>257</v>
      </c>
      <c r="F226" s="15" t="s">
        <v>226</v>
      </c>
      <c r="G226" s="20">
        <v>1</v>
      </c>
      <c r="H226" s="14"/>
      <c r="I226" s="14">
        <v>1</v>
      </c>
      <c r="J226" s="14"/>
      <c r="K226" s="14">
        <f>ROUND(H226*I226*J226, 2)</f>
        <v>0</v>
      </c>
      <c r="L226" s="19" t="s">
        <v>1</v>
      </c>
      <c r="M226" s="19" t="s">
        <v>1</v>
      </c>
      <c r="N226" s="14" t="str">
        <f>'ZBIORCZE ZESTAWIENIE KOSZTÓW'!B8</f>
        <v> </v>
      </c>
      <c r="O226" s="15" t="s">
        <v>1</v>
      </c>
    </row>
    <row r="227" ht="15" outlineLevel="3">
      <c r="A227" s="15" t="s">
        <v>474</v>
      </c>
      <c r="B227" s="12" t="s">
        <v>1</v>
      </c>
      <c r="C227" s="12" t="s">
        <v>1</v>
      </c>
      <c r="D227" s="15" t="s">
        <v>288</v>
      </c>
      <c r="E227" s="15" t="s">
        <v>286</v>
      </c>
      <c r="F227" s="15" t="s">
        <v>216</v>
      </c>
      <c r="G227" s="20">
        <v>38</v>
      </c>
      <c r="H227" s="14"/>
      <c r="I227" s="14">
        <v>1</v>
      </c>
      <c r="J227" s="14"/>
      <c r="K227" s="14">
        <f>ROUND(H227*I227*J227, 2)</f>
        <v>0</v>
      </c>
      <c r="L227" s="19" t="s">
        <v>1</v>
      </c>
      <c r="M227" s="19" t="s">
        <v>1</v>
      </c>
      <c r="N227" s="14" t="str">
        <f>'ZBIORCZE ZESTAWIENIE KOSZTÓW'!B8</f>
        <v> </v>
      </c>
      <c r="O227" s="15" t="s">
        <v>1</v>
      </c>
    </row>
    <row r="228" ht="15" outlineLevel="3">
      <c r="A228" s="15" t="s">
        <v>475</v>
      </c>
      <c r="B228" s="12" t="s">
        <v>1</v>
      </c>
      <c r="C228" s="12" t="s">
        <v>1</v>
      </c>
      <c r="D228" s="15" t="s">
        <v>222</v>
      </c>
      <c r="E228" s="15" t="s">
        <v>289</v>
      </c>
      <c r="F228" s="15" t="s">
        <v>155</v>
      </c>
      <c r="G228" s="20">
        <v>6.88</v>
      </c>
      <c r="H228" s="14"/>
      <c r="I228" s="14">
        <v>1</v>
      </c>
      <c r="J228" s="14"/>
      <c r="K228" s="14">
        <f>ROUND(H228*I228*J228, 2)</f>
        <v>0</v>
      </c>
      <c r="L228" s="19" t="s">
        <v>1</v>
      </c>
      <c r="M228" s="19" t="s">
        <v>1</v>
      </c>
      <c r="N228" s="14" t="str">
        <f>'ZBIORCZE ZESTAWIENIE KOSZTÓW'!B8</f>
        <v> </v>
      </c>
      <c r="O228" s="15" t="s">
        <v>1</v>
      </c>
    </row>
    <row r="229" ht="15" outlineLevel="3">
      <c r="A229" s="15" t="s">
        <v>476</v>
      </c>
      <c r="B229" s="12" t="s">
        <v>1</v>
      </c>
      <c r="C229" s="12" t="s">
        <v>1</v>
      </c>
      <c r="D229" s="15" t="s">
        <v>293</v>
      </c>
      <c r="E229" s="15" t="s">
        <v>291</v>
      </c>
      <c r="F229" s="15" t="s">
        <v>181</v>
      </c>
      <c r="G229" s="20">
        <v>0.63</v>
      </c>
      <c r="H229" s="14"/>
      <c r="I229" s="14">
        <v>1</v>
      </c>
      <c r="J229" s="14"/>
      <c r="K229" s="14">
        <f>ROUND(H229*I229*J229, 2)</f>
        <v>0</v>
      </c>
      <c r="L229" s="19" t="s">
        <v>1</v>
      </c>
      <c r="M229" s="19" t="s">
        <v>1</v>
      </c>
      <c r="N229" s="14" t="str">
        <f>'ZBIORCZE ZESTAWIENIE KOSZTÓW'!B8</f>
        <v> </v>
      </c>
      <c r="O229" s="15" t="s">
        <v>1</v>
      </c>
    </row>
    <row r="230" ht="15" outlineLevel="3">
      <c r="A230" s="15" t="s">
        <v>478</v>
      </c>
      <c r="B230" s="12" t="s">
        <v>1</v>
      </c>
      <c r="C230" s="12" t="s">
        <v>1</v>
      </c>
      <c r="D230" s="15" t="s">
        <v>296</v>
      </c>
      <c r="E230" s="15" t="s">
        <v>477</v>
      </c>
      <c r="F230" s="15" t="s">
        <v>216</v>
      </c>
      <c r="G230" s="20">
        <v>27</v>
      </c>
      <c r="H230" s="14"/>
      <c r="I230" s="14">
        <v>1</v>
      </c>
      <c r="J230" s="14"/>
      <c r="K230" s="14">
        <f>ROUND(H230*I230*J230, 2)</f>
        <v>0</v>
      </c>
      <c r="L230" s="19" t="s">
        <v>1</v>
      </c>
      <c r="M230" s="19" t="s">
        <v>1</v>
      </c>
      <c r="N230" s="14" t="str">
        <f>'ZBIORCZE ZESTAWIENIE KOSZTÓW'!B8</f>
        <v> </v>
      </c>
      <c r="O230" s="15" t="s">
        <v>205</v>
      </c>
    </row>
    <row r="231" ht="15" outlineLevel="3">
      <c r="A231" s="15" t="s">
        <v>479</v>
      </c>
      <c r="B231" s="12" t="s">
        <v>1</v>
      </c>
      <c r="C231" s="12" t="s">
        <v>1</v>
      </c>
      <c r="D231" s="15" t="s">
        <v>230</v>
      </c>
      <c r="E231" s="15" t="s">
        <v>297</v>
      </c>
      <c r="F231" s="15" t="s">
        <v>155</v>
      </c>
      <c r="G231" s="20">
        <v>10.78</v>
      </c>
      <c r="H231" s="14"/>
      <c r="I231" s="14">
        <v>1</v>
      </c>
      <c r="J231" s="14"/>
      <c r="K231" s="14">
        <f>ROUND(H231*I231*J231, 2)</f>
        <v>0</v>
      </c>
      <c r="L231" s="19" t="s">
        <v>1</v>
      </c>
      <c r="M231" s="19" t="s">
        <v>1</v>
      </c>
      <c r="N231" s="14" t="str">
        <f>'ZBIORCZE ZESTAWIENIE KOSZTÓW'!B8</f>
        <v> </v>
      </c>
      <c r="O231" s="15" t="s">
        <v>1</v>
      </c>
    </row>
    <row r="232" ht="15" outlineLevel="3">
      <c r="A232" s="15" t="s">
        <v>480</v>
      </c>
      <c r="B232" s="12" t="s">
        <v>1</v>
      </c>
      <c r="C232" s="12" t="s">
        <v>1</v>
      </c>
      <c r="D232" s="15" t="s">
        <v>196</v>
      </c>
      <c r="E232" s="15" t="s">
        <v>299</v>
      </c>
      <c r="F232" s="15" t="s">
        <v>155</v>
      </c>
      <c r="G232" s="20">
        <v>3.26</v>
      </c>
      <c r="H232" s="14"/>
      <c r="I232" s="14">
        <v>1</v>
      </c>
      <c r="J232" s="14"/>
      <c r="K232" s="14">
        <f>ROUND(H232*I232*J232, 2)</f>
        <v>0</v>
      </c>
      <c r="L232" s="19" t="s">
        <v>1</v>
      </c>
      <c r="M232" s="19" t="s">
        <v>1</v>
      </c>
      <c r="N232" s="14" t="str">
        <f>'ZBIORCZE ZESTAWIENIE KOSZTÓW'!B8</f>
        <v> </v>
      </c>
      <c r="O232" s="15" t="s">
        <v>1</v>
      </c>
    </row>
    <row r="233" ht="15" outlineLevel="3">
      <c r="A233" s="15" t="s">
        <v>481</v>
      </c>
      <c r="B233" s="12" t="s">
        <v>1</v>
      </c>
      <c r="C233" s="12" t="s">
        <v>1</v>
      </c>
      <c r="D233" s="15" t="s">
        <v>303</v>
      </c>
      <c r="E233" s="15" t="s">
        <v>301</v>
      </c>
      <c r="F233" s="15" t="s">
        <v>155</v>
      </c>
      <c r="G233" s="20">
        <v>0.8</v>
      </c>
      <c r="H233" s="14"/>
      <c r="I233" s="14">
        <v>1</v>
      </c>
      <c r="J233" s="14"/>
      <c r="K233" s="14">
        <f>ROUND(H233*I233*J233, 2)</f>
        <v>0</v>
      </c>
      <c r="L233" s="19" t="s">
        <v>1</v>
      </c>
      <c r="M233" s="19" t="s">
        <v>1</v>
      </c>
      <c r="N233" s="14" t="str">
        <f>'ZBIORCZE ZESTAWIENIE KOSZTÓW'!B8</f>
        <v> </v>
      </c>
      <c r="O233" s="15" t="s">
        <v>1</v>
      </c>
    </row>
    <row r="234" ht="15" outlineLevel="3">
      <c r="A234" s="15" t="s">
        <v>482</v>
      </c>
      <c r="B234" s="12" t="s">
        <v>1</v>
      </c>
      <c r="C234" s="12" t="s">
        <v>1</v>
      </c>
      <c r="D234" s="15" t="s">
        <v>208</v>
      </c>
      <c r="E234" s="15" t="s">
        <v>206</v>
      </c>
      <c r="F234" s="15" t="s">
        <v>155</v>
      </c>
      <c r="G234" s="20">
        <v>9.97</v>
      </c>
      <c r="H234" s="14"/>
      <c r="I234" s="14">
        <v>1</v>
      </c>
      <c r="J234" s="14"/>
      <c r="K234" s="14">
        <f>ROUND(H234*I234*J234, 2)</f>
        <v>0</v>
      </c>
      <c r="L234" s="19" t="s">
        <v>1</v>
      </c>
      <c r="M234" s="19" t="s">
        <v>1</v>
      </c>
      <c r="N234" s="14" t="str">
        <f>'ZBIORCZE ZESTAWIENIE KOSZTÓW'!B8</f>
        <v> </v>
      </c>
      <c r="O234" s="15" t="s">
        <v>1</v>
      </c>
    </row>
    <row r="235" ht="15" outlineLevel="3">
      <c r="A235" s="15" t="s">
        <v>483</v>
      </c>
      <c r="B235" s="12" t="s">
        <v>1</v>
      </c>
      <c r="C235" s="12" t="s">
        <v>1</v>
      </c>
      <c r="D235" s="15" t="s">
        <v>185</v>
      </c>
      <c r="E235" s="15" t="s">
        <v>305</v>
      </c>
      <c r="F235" s="15" t="s">
        <v>155</v>
      </c>
      <c r="G235" s="20">
        <v>150</v>
      </c>
      <c r="H235" s="14"/>
      <c r="I235" s="14">
        <v>1</v>
      </c>
      <c r="J235" s="14"/>
      <c r="K235" s="14">
        <f>ROUND(H235*I235*J235, 2)</f>
        <v>0</v>
      </c>
      <c r="L235" s="19" t="s">
        <v>1</v>
      </c>
      <c r="M235" s="19" t="s">
        <v>1</v>
      </c>
      <c r="N235" s="14" t="str">
        <f>'ZBIORCZE ZESTAWIENIE KOSZTÓW'!B8</f>
        <v> </v>
      </c>
      <c r="O235" s="15" t="s">
        <v>1</v>
      </c>
    </row>
    <row r="236" ht="15" outlineLevel="3">
      <c r="A236" s="15" t="s">
        <v>484</v>
      </c>
      <c r="B236" s="12" t="s">
        <v>1</v>
      </c>
      <c r="C236" s="12" t="s">
        <v>1</v>
      </c>
      <c r="D236" s="15" t="s">
        <v>309</v>
      </c>
      <c r="E236" s="15" t="s">
        <v>338</v>
      </c>
      <c r="F236" s="15" t="s">
        <v>216</v>
      </c>
      <c r="G236" s="20">
        <v>3</v>
      </c>
      <c r="H236" s="14"/>
      <c r="I236" s="14">
        <v>1</v>
      </c>
      <c r="J236" s="14"/>
      <c r="K236" s="14">
        <f>ROUND(H236*I236*J236, 2)</f>
        <v>0</v>
      </c>
      <c r="L236" s="19" t="s">
        <v>1</v>
      </c>
      <c r="M236" s="19" t="s">
        <v>1</v>
      </c>
      <c r="N236" s="14" t="str">
        <f>'ZBIORCZE ZESTAWIENIE KOSZTÓW'!B8</f>
        <v> </v>
      </c>
      <c r="O236" s="15" t="s">
        <v>1</v>
      </c>
    </row>
    <row r="237" ht="15" outlineLevel="3">
      <c r="A237" s="15" t="s">
        <v>485</v>
      </c>
      <c r="B237" s="12" t="s">
        <v>1</v>
      </c>
      <c r="C237" s="12" t="s">
        <v>1</v>
      </c>
      <c r="D237" s="15" t="s">
        <v>309</v>
      </c>
      <c r="E237" s="15" t="s">
        <v>307</v>
      </c>
      <c r="F237" s="15" t="s">
        <v>216</v>
      </c>
      <c r="G237" s="20">
        <v>1</v>
      </c>
      <c r="H237" s="14"/>
      <c r="I237" s="14">
        <v>1</v>
      </c>
      <c r="J237" s="14"/>
      <c r="K237" s="14">
        <f>ROUND(H237*I237*J237, 2)</f>
        <v>0</v>
      </c>
      <c r="L237" s="19" t="s">
        <v>1</v>
      </c>
      <c r="M237" s="19" t="s">
        <v>1</v>
      </c>
      <c r="N237" s="14" t="str">
        <f>'ZBIORCZE ZESTAWIENIE KOSZTÓW'!B8</f>
        <v> </v>
      </c>
      <c r="O237" s="15" t="s">
        <v>1</v>
      </c>
    </row>
    <row r="238" ht="15" outlineLevel="3">
      <c r="A238" s="15" t="s">
        <v>486</v>
      </c>
      <c r="B238" s="12" t="s">
        <v>1</v>
      </c>
      <c r="C238" s="12" t="s">
        <v>1</v>
      </c>
      <c r="D238" s="15" t="s">
        <v>196</v>
      </c>
      <c r="E238" s="15" t="s">
        <v>312</v>
      </c>
      <c r="F238" s="15" t="s">
        <v>155</v>
      </c>
      <c r="G238" s="20">
        <v>1.88</v>
      </c>
      <c r="H238" s="14"/>
      <c r="I238" s="14">
        <v>1</v>
      </c>
      <c r="J238" s="14"/>
      <c r="K238" s="14">
        <f>ROUND(H238*I238*J238, 2)</f>
        <v>0</v>
      </c>
      <c r="L238" s="19" t="s">
        <v>1</v>
      </c>
      <c r="M238" s="19" t="s">
        <v>1</v>
      </c>
      <c r="N238" s="14" t="str">
        <f>'ZBIORCZE ZESTAWIENIE KOSZTÓW'!B8</f>
        <v> </v>
      </c>
      <c r="O238" s="15" t="s">
        <v>1</v>
      </c>
    </row>
    <row r="239" ht="15" outlineLevel="3">
      <c r="A239" s="15" t="s">
        <v>487</v>
      </c>
      <c r="B239" s="12" t="s">
        <v>1</v>
      </c>
      <c r="C239" s="12" t="s">
        <v>1</v>
      </c>
      <c r="D239" s="15" t="s">
        <v>316</v>
      </c>
      <c r="E239" s="15" t="s">
        <v>314</v>
      </c>
      <c r="F239" s="15" t="s">
        <v>155</v>
      </c>
      <c r="G239" s="20">
        <v>75.84</v>
      </c>
      <c r="H239" s="14"/>
      <c r="I239" s="14">
        <v>1</v>
      </c>
      <c r="J239" s="14"/>
      <c r="K239" s="14">
        <f>ROUND(H239*I239*J239, 2)</f>
        <v>0</v>
      </c>
      <c r="L239" s="19" t="s">
        <v>1</v>
      </c>
      <c r="M239" s="19" t="s">
        <v>1</v>
      </c>
      <c r="N239" s="14" t="str">
        <f>'ZBIORCZE ZESTAWIENIE KOSZTÓW'!B8</f>
        <v> </v>
      </c>
      <c r="O239" s="15" t="s">
        <v>317</v>
      </c>
    </row>
    <row r="240" ht="15" outlineLevel="3">
      <c r="A240" s="15" t="s">
        <v>488</v>
      </c>
      <c r="B240" s="12" t="s">
        <v>1</v>
      </c>
      <c r="C240" s="12" t="s">
        <v>1</v>
      </c>
      <c r="D240" s="15" t="s">
        <v>180</v>
      </c>
      <c r="E240" s="15" t="s">
        <v>178</v>
      </c>
      <c r="F240" s="15" t="s">
        <v>181</v>
      </c>
      <c r="G240" s="20">
        <v>25.12</v>
      </c>
      <c r="H240" s="14"/>
      <c r="I240" s="14">
        <v>1</v>
      </c>
      <c r="J240" s="14"/>
      <c r="K240" s="14">
        <f>ROUND(H240*I240*J240, 2)</f>
        <v>0</v>
      </c>
      <c r="L240" s="19" t="s">
        <v>1</v>
      </c>
      <c r="M240" s="19" t="s">
        <v>1</v>
      </c>
      <c r="N240" s="14" t="str">
        <f>'ZBIORCZE ZESTAWIENIE KOSZTÓW'!B8</f>
        <v> </v>
      </c>
      <c r="O240" s="15" t="s">
        <v>182</v>
      </c>
    </row>
    <row r="241" ht="15" outlineLevel="3">
      <c r="A241" s="23" t="s">
        <v>489</v>
      </c>
      <c r="B241" s="21" t="s">
        <v>1</v>
      </c>
      <c r="C241" s="21" t="s">
        <v>1</v>
      </c>
      <c r="D241" s="21" t="s">
        <v>1</v>
      </c>
      <c r="E241" s="21" t="s">
        <v>1</v>
      </c>
      <c r="F241" s="21" t="s">
        <v>1</v>
      </c>
      <c r="G241" s="21" t="s">
        <v>1</v>
      </c>
      <c r="H241" s="21" t="s">
        <v>1</v>
      </c>
      <c r="I241" s="21" t="s">
        <v>1</v>
      </c>
      <c r="J241" s="21" t="s">
        <v>1</v>
      </c>
      <c r="K241" s="14">
        <f>SUM(K221:K240)</f>
        <v>0</v>
      </c>
      <c r="L241" s="19" t="s">
        <v>1</v>
      </c>
      <c r="M241" s="19" t="s">
        <v>1</v>
      </c>
      <c r="N241" s="19" t="s">
        <v>1</v>
      </c>
      <c r="O241" s="22" t="s">
        <v>1</v>
      </c>
    </row>
    <row r="242" ht="15" outlineLevel="2">
      <c r="A242" s="15" t="s">
        <v>490</v>
      </c>
      <c r="B242" s="12" t="s">
        <v>1</v>
      </c>
      <c r="C242" s="12" t="s">
        <v>1</v>
      </c>
      <c r="D242" s="15" t="s">
        <v>149</v>
      </c>
      <c r="E242" s="15" t="s">
        <v>72</v>
      </c>
      <c r="F242" s="12" t="s">
        <v>1</v>
      </c>
      <c r="G242" s="12" t="s">
        <v>1</v>
      </c>
      <c r="H242" s="12" t="s">
        <v>1</v>
      </c>
      <c r="I242" s="12" t="s">
        <v>1</v>
      </c>
      <c r="J242" s="12" t="s">
        <v>1</v>
      </c>
      <c r="K242" s="12" t="s">
        <v>1</v>
      </c>
      <c r="L242" s="12" t="s">
        <v>1</v>
      </c>
      <c r="M242" s="12" t="s">
        <v>1</v>
      </c>
      <c r="N242" s="14" t="str">
        <f>'ZBIORCZE ZESTAWIENIE KOSZTÓW'!B8</f>
        <v> </v>
      </c>
      <c r="O242" s="15" t="s">
        <v>1</v>
      </c>
    </row>
    <row r="243" ht="15" outlineLevel="3">
      <c r="A243" s="15" t="s">
        <v>491</v>
      </c>
      <c r="B243" s="12" t="s">
        <v>1</v>
      </c>
      <c r="C243" s="12" t="s">
        <v>1</v>
      </c>
      <c r="D243" s="15" t="s">
        <v>23</v>
      </c>
      <c r="E243" s="15" t="s">
        <v>272</v>
      </c>
      <c r="F243" s="12" t="s">
        <v>1</v>
      </c>
      <c r="G243" s="12" t="s">
        <v>1</v>
      </c>
      <c r="H243" s="12" t="s">
        <v>1</v>
      </c>
      <c r="I243" s="12" t="s">
        <v>1</v>
      </c>
      <c r="J243" s="12" t="s">
        <v>1</v>
      </c>
      <c r="K243" s="12" t="s">
        <v>1</v>
      </c>
      <c r="L243" s="12" t="s">
        <v>1</v>
      </c>
      <c r="M243" s="12" t="s">
        <v>1</v>
      </c>
      <c r="N243" s="14" t="str">
        <f>'ZBIORCZE ZESTAWIENIE KOSZTÓW'!B8</f>
        <v> </v>
      </c>
      <c r="O243" s="18"/>
    </row>
    <row r="244" ht="15" outlineLevel="3">
      <c r="A244" s="15" t="s">
        <v>492</v>
      </c>
      <c r="B244" s="12" t="s">
        <v>1</v>
      </c>
      <c r="C244" s="12" t="s">
        <v>1</v>
      </c>
      <c r="D244" s="15" t="s">
        <v>196</v>
      </c>
      <c r="E244" s="15" t="s">
        <v>274</v>
      </c>
      <c r="F244" s="15" t="s">
        <v>276</v>
      </c>
      <c r="G244" s="20">
        <v>18</v>
      </c>
      <c r="H244" s="14"/>
      <c r="I244" s="14">
        <v>1</v>
      </c>
      <c r="J244" s="14"/>
      <c r="K244" s="14">
        <f>ROUND(H244*I244*J244, 2)</f>
        <v>0</v>
      </c>
      <c r="L244" s="19" t="s">
        <v>1</v>
      </c>
      <c r="M244" s="19" t="s">
        <v>1</v>
      </c>
      <c r="N244" s="14" t="str">
        <f>'ZBIORCZE ZESTAWIENIE KOSZTÓW'!B8</f>
        <v> </v>
      </c>
      <c r="O244" s="15" t="s">
        <v>1</v>
      </c>
    </row>
    <row r="245" ht="15" outlineLevel="3">
      <c r="A245" s="15" t="s">
        <v>493</v>
      </c>
      <c r="B245" s="12" t="s">
        <v>1</v>
      </c>
      <c r="C245" s="12" t="s">
        <v>1</v>
      </c>
      <c r="D245" s="15" t="s">
        <v>185</v>
      </c>
      <c r="E245" s="15" t="s">
        <v>277</v>
      </c>
      <c r="F245" s="15" t="s">
        <v>155</v>
      </c>
      <c r="G245" s="20">
        <v>131.03</v>
      </c>
      <c r="H245" s="14"/>
      <c r="I245" s="14">
        <v>1</v>
      </c>
      <c r="J245" s="14"/>
      <c r="K245" s="14">
        <f>ROUND(H245*I245*J245, 2)</f>
        <v>0</v>
      </c>
      <c r="L245" s="19" t="s">
        <v>1</v>
      </c>
      <c r="M245" s="19" t="s">
        <v>1</v>
      </c>
      <c r="N245" s="14" t="str">
        <f>'ZBIORCZE ZESTAWIENIE KOSZTÓW'!B8</f>
        <v> </v>
      </c>
      <c r="O245" s="15" t="s">
        <v>1</v>
      </c>
    </row>
    <row r="246" ht="15" outlineLevel="3">
      <c r="A246" s="15" t="s">
        <v>494</v>
      </c>
      <c r="B246" s="12" t="s">
        <v>1</v>
      </c>
      <c r="C246" s="12" t="s">
        <v>1</v>
      </c>
      <c r="D246" s="15" t="s">
        <v>283</v>
      </c>
      <c r="E246" s="15" t="s">
        <v>281</v>
      </c>
      <c r="F246" s="15" t="s">
        <v>159</v>
      </c>
      <c r="G246" s="20">
        <v>107</v>
      </c>
      <c r="H246" s="14"/>
      <c r="I246" s="14">
        <v>1</v>
      </c>
      <c r="J246" s="14"/>
      <c r="K246" s="14">
        <f>ROUND(H246*I246*J246, 2)</f>
        <v>0</v>
      </c>
      <c r="L246" s="19" t="s">
        <v>1</v>
      </c>
      <c r="M246" s="19" t="s">
        <v>1</v>
      </c>
      <c r="N246" s="14" t="str">
        <f>'ZBIORCZE ZESTAWIENIE KOSZTÓW'!B8</f>
        <v> </v>
      </c>
      <c r="O246" s="15" t="s">
        <v>1</v>
      </c>
    </row>
    <row r="247" ht="15" outlineLevel="3">
      <c r="A247" s="15" t="s">
        <v>495</v>
      </c>
      <c r="B247" s="12" t="s">
        <v>1</v>
      </c>
      <c r="C247" s="12" t="s">
        <v>1</v>
      </c>
      <c r="D247" s="15" t="s">
        <v>264</v>
      </c>
      <c r="E247" s="15" t="s">
        <v>262</v>
      </c>
      <c r="F247" s="15" t="s">
        <v>159</v>
      </c>
      <c r="G247" s="20">
        <v>43</v>
      </c>
      <c r="H247" s="14"/>
      <c r="I247" s="14">
        <v>1</v>
      </c>
      <c r="J247" s="14"/>
      <c r="K247" s="14">
        <f>ROUND(H247*I247*J247, 2)</f>
        <v>0</v>
      </c>
      <c r="L247" s="19" t="s">
        <v>1</v>
      </c>
      <c r="M247" s="19" t="s">
        <v>1</v>
      </c>
      <c r="N247" s="14" t="str">
        <f>'ZBIORCZE ZESTAWIENIE KOSZTÓW'!B8</f>
        <v> </v>
      </c>
      <c r="O247" s="15" t="s">
        <v>1</v>
      </c>
    </row>
    <row r="248" ht="15" outlineLevel="3">
      <c r="A248" s="15" t="s">
        <v>496</v>
      </c>
      <c r="B248" s="12" t="s">
        <v>1</v>
      </c>
      <c r="C248" s="12" t="s">
        <v>1</v>
      </c>
      <c r="D248" s="15" t="s">
        <v>196</v>
      </c>
      <c r="E248" s="15" t="s">
        <v>257</v>
      </c>
      <c r="F248" s="15" t="s">
        <v>226</v>
      </c>
      <c r="G248" s="20">
        <v>1</v>
      </c>
      <c r="H248" s="14"/>
      <c r="I248" s="14">
        <v>1</v>
      </c>
      <c r="J248" s="14"/>
      <c r="K248" s="14">
        <f>ROUND(H248*I248*J248, 2)</f>
        <v>0</v>
      </c>
      <c r="L248" s="19" t="s">
        <v>1</v>
      </c>
      <c r="M248" s="19" t="s">
        <v>1</v>
      </c>
      <c r="N248" s="14" t="str">
        <f>'ZBIORCZE ZESTAWIENIE KOSZTÓW'!B8</f>
        <v> </v>
      </c>
      <c r="O248" s="15" t="s">
        <v>1</v>
      </c>
    </row>
    <row r="249" ht="15" outlineLevel="3">
      <c r="A249" s="15" t="s">
        <v>497</v>
      </c>
      <c r="B249" s="12" t="s">
        <v>1</v>
      </c>
      <c r="C249" s="12" t="s">
        <v>1</v>
      </c>
      <c r="D249" s="15" t="s">
        <v>288</v>
      </c>
      <c r="E249" s="15" t="s">
        <v>286</v>
      </c>
      <c r="F249" s="15" t="s">
        <v>216</v>
      </c>
      <c r="G249" s="20">
        <v>32</v>
      </c>
      <c r="H249" s="14"/>
      <c r="I249" s="14">
        <v>1</v>
      </c>
      <c r="J249" s="14"/>
      <c r="K249" s="14">
        <f>ROUND(H249*I249*J249, 2)</f>
        <v>0</v>
      </c>
      <c r="L249" s="19" t="s">
        <v>1</v>
      </c>
      <c r="M249" s="19" t="s">
        <v>1</v>
      </c>
      <c r="N249" s="14" t="str">
        <f>'ZBIORCZE ZESTAWIENIE KOSZTÓW'!B8</f>
        <v> </v>
      </c>
      <c r="O249" s="15" t="s">
        <v>1</v>
      </c>
    </row>
    <row r="250" ht="15" outlineLevel="3">
      <c r="A250" s="15" t="s">
        <v>498</v>
      </c>
      <c r="B250" s="12" t="s">
        <v>1</v>
      </c>
      <c r="C250" s="12" t="s">
        <v>1</v>
      </c>
      <c r="D250" s="15" t="s">
        <v>222</v>
      </c>
      <c r="E250" s="15" t="s">
        <v>289</v>
      </c>
      <c r="F250" s="15" t="s">
        <v>155</v>
      </c>
      <c r="G250" s="20">
        <v>6.58</v>
      </c>
      <c r="H250" s="14"/>
      <c r="I250" s="14">
        <v>1</v>
      </c>
      <c r="J250" s="14"/>
      <c r="K250" s="14">
        <f>ROUND(H250*I250*J250, 2)</f>
        <v>0</v>
      </c>
      <c r="L250" s="19" t="s">
        <v>1</v>
      </c>
      <c r="M250" s="19" t="s">
        <v>1</v>
      </c>
      <c r="N250" s="14" t="str">
        <f>'ZBIORCZE ZESTAWIENIE KOSZTÓW'!B8</f>
        <v> </v>
      </c>
      <c r="O250" s="15" t="s">
        <v>1</v>
      </c>
    </row>
    <row r="251" ht="15" outlineLevel="3">
      <c r="A251" s="15" t="s">
        <v>499</v>
      </c>
      <c r="B251" s="12" t="s">
        <v>1</v>
      </c>
      <c r="C251" s="12" t="s">
        <v>1</v>
      </c>
      <c r="D251" s="15" t="s">
        <v>293</v>
      </c>
      <c r="E251" s="15" t="s">
        <v>291</v>
      </c>
      <c r="F251" s="15" t="s">
        <v>181</v>
      </c>
      <c r="G251" s="20">
        <v>0.56</v>
      </c>
      <c r="H251" s="14"/>
      <c r="I251" s="14">
        <v>1</v>
      </c>
      <c r="J251" s="14"/>
      <c r="K251" s="14">
        <f>ROUND(H251*I251*J251, 2)</f>
        <v>0</v>
      </c>
      <c r="L251" s="19" t="s">
        <v>1</v>
      </c>
      <c r="M251" s="19" t="s">
        <v>1</v>
      </c>
      <c r="N251" s="14" t="str">
        <f>'ZBIORCZE ZESTAWIENIE KOSZTÓW'!B8</f>
        <v> </v>
      </c>
      <c r="O251" s="15" t="s">
        <v>1</v>
      </c>
    </row>
    <row r="252" ht="15" outlineLevel="3">
      <c r="A252" s="15" t="s">
        <v>500</v>
      </c>
      <c r="B252" s="12" t="s">
        <v>1</v>
      </c>
      <c r="C252" s="12" t="s">
        <v>1</v>
      </c>
      <c r="D252" s="15" t="s">
        <v>296</v>
      </c>
      <c r="E252" s="15" t="s">
        <v>294</v>
      </c>
      <c r="F252" s="15" t="s">
        <v>216</v>
      </c>
      <c r="G252" s="20">
        <v>22</v>
      </c>
      <c r="H252" s="14"/>
      <c r="I252" s="14">
        <v>1</v>
      </c>
      <c r="J252" s="14"/>
      <c r="K252" s="14">
        <f>ROUND(H252*I252*J252, 2)</f>
        <v>0</v>
      </c>
      <c r="L252" s="19" t="s">
        <v>1</v>
      </c>
      <c r="M252" s="19" t="s">
        <v>1</v>
      </c>
      <c r="N252" s="14" t="str">
        <f>'ZBIORCZE ZESTAWIENIE KOSZTÓW'!B8</f>
        <v> </v>
      </c>
      <c r="O252" s="15" t="s">
        <v>205</v>
      </c>
    </row>
    <row r="253" ht="15" outlineLevel="3">
      <c r="A253" s="15" t="s">
        <v>501</v>
      </c>
      <c r="B253" s="12" t="s">
        <v>1</v>
      </c>
      <c r="C253" s="12" t="s">
        <v>1</v>
      </c>
      <c r="D253" s="15" t="s">
        <v>230</v>
      </c>
      <c r="E253" s="15" t="s">
        <v>404</v>
      </c>
      <c r="F253" s="15" t="s">
        <v>155</v>
      </c>
      <c r="G253" s="20">
        <v>10.78</v>
      </c>
      <c r="H253" s="14"/>
      <c r="I253" s="14">
        <v>1</v>
      </c>
      <c r="J253" s="14"/>
      <c r="K253" s="14">
        <f>ROUND(H253*I253*J253, 2)</f>
        <v>0</v>
      </c>
      <c r="L253" s="19" t="s">
        <v>1</v>
      </c>
      <c r="M253" s="19" t="s">
        <v>1</v>
      </c>
      <c r="N253" s="14" t="str">
        <f>'ZBIORCZE ZESTAWIENIE KOSZTÓW'!B8</f>
        <v> </v>
      </c>
      <c r="O253" s="15" t="s">
        <v>1</v>
      </c>
    </row>
    <row r="254" ht="15" outlineLevel="3">
      <c r="A254" s="15" t="s">
        <v>502</v>
      </c>
      <c r="B254" s="12" t="s">
        <v>1</v>
      </c>
      <c r="C254" s="12" t="s">
        <v>1</v>
      </c>
      <c r="D254" s="15" t="s">
        <v>196</v>
      </c>
      <c r="E254" s="15" t="s">
        <v>299</v>
      </c>
      <c r="F254" s="15" t="s">
        <v>155</v>
      </c>
      <c r="G254" s="20">
        <v>3.26</v>
      </c>
      <c r="H254" s="14"/>
      <c r="I254" s="14">
        <v>1</v>
      </c>
      <c r="J254" s="14"/>
      <c r="K254" s="14">
        <f>ROUND(H254*I254*J254, 2)</f>
        <v>0</v>
      </c>
      <c r="L254" s="19" t="s">
        <v>1</v>
      </c>
      <c r="M254" s="19" t="s">
        <v>1</v>
      </c>
      <c r="N254" s="14" t="str">
        <f>'ZBIORCZE ZESTAWIENIE KOSZTÓW'!B8</f>
        <v> </v>
      </c>
      <c r="O254" s="15" t="s">
        <v>1</v>
      </c>
    </row>
    <row r="255" ht="15" outlineLevel="3">
      <c r="A255" s="15" t="s">
        <v>503</v>
      </c>
      <c r="B255" s="12" t="s">
        <v>1</v>
      </c>
      <c r="C255" s="12" t="s">
        <v>1</v>
      </c>
      <c r="D255" s="15" t="s">
        <v>303</v>
      </c>
      <c r="E255" s="15" t="s">
        <v>301</v>
      </c>
      <c r="F255" s="15" t="s">
        <v>155</v>
      </c>
      <c r="G255" s="20">
        <v>0.8</v>
      </c>
      <c r="H255" s="14"/>
      <c r="I255" s="14">
        <v>1</v>
      </c>
      <c r="J255" s="14"/>
      <c r="K255" s="14">
        <f>ROUND(H255*I255*J255, 2)</f>
        <v>0</v>
      </c>
      <c r="L255" s="19" t="s">
        <v>1</v>
      </c>
      <c r="M255" s="19" t="s">
        <v>1</v>
      </c>
      <c r="N255" s="14" t="str">
        <f>'ZBIORCZE ZESTAWIENIE KOSZTÓW'!B8</f>
        <v> </v>
      </c>
      <c r="O255" s="15" t="s">
        <v>1</v>
      </c>
    </row>
    <row r="256" ht="15" outlineLevel="3">
      <c r="A256" s="15" t="s">
        <v>504</v>
      </c>
      <c r="B256" s="12" t="s">
        <v>1</v>
      </c>
      <c r="C256" s="12" t="s">
        <v>1</v>
      </c>
      <c r="D256" s="15" t="s">
        <v>208</v>
      </c>
      <c r="E256" s="15" t="s">
        <v>206</v>
      </c>
      <c r="F256" s="15" t="s">
        <v>155</v>
      </c>
      <c r="G256" s="20">
        <v>7.64</v>
      </c>
      <c r="H256" s="14"/>
      <c r="I256" s="14">
        <v>1</v>
      </c>
      <c r="J256" s="14"/>
      <c r="K256" s="14">
        <f>ROUND(H256*I256*J256, 2)</f>
        <v>0</v>
      </c>
      <c r="L256" s="19" t="s">
        <v>1</v>
      </c>
      <c r="M256" s="19" t="s">
        <v>1</v>
      </c>
      <c r="N256" s="14" t="str">
        <f>'ZBIORCZE ZESTAWIENIE KOSZTÓW'!B8</f>
        <v> </v>
      </c>
      <c r="O256" s="15" t="s">
        <v>1</v>
      </c>
    </row>
    <row r="257" ht="15" outlineLevel="3">
      <c r="A257" s="15" t="s">
        <v>505</v>
      </c>
      <c r="B257" s="12" t="s">
        <v>1</v>
      </c>
      <c r="C257" s="12" t="s">
        <v>1</v>
      </c>
      <c r="D257" s="15" t="s">
        <v>185</v>
      </c>
      <c r="E257" s="15" t="s">
        <v>305</v>
      </c>
      <c r="F257" s="15" t="s">
        <v>155</v>
      </c>
      <c r="G257" s="20">
        <v>150</v>
      </c>
      <c r="H257" s="14"/>
      <c r="I257" s="14">
        <v>1</v>
      </c>
      <c r="J257" s="14"/>
      <c r="K257" s="14">
        <f>ROUND(H257*I257*J257, 2)</f>
        <v>0</v>
      </c>
      <c r="L257" s="19" t="s">
        <v>1</v>
      </c>
      <c r="M257" s="19" t="s">
        <v>1</v>
      </c>
      <c r="N257" s="14" t="str">
        <f>'ZBIORCZE ZESTAWIENIE KOSZTÓW'!B8</f>
        <v> </v>
      </c>
      <c r="O257" s="15" t="s">
        <v>1</v>
      </c>
    </row>
    <row r="258" ht="15" outlineLevel="3">
      <c r="A258" s="15" t="s">
        <v>506</v>
      </c>
      <c r="B258" s="12" t="s">
        <v>1</v>
      </c>
      <c r="C258" s="12" t="s">
        <v>1</v>
      </c>
      <c r="D258" s="15" t="s">
        <v>309</v>
      </c>
      <c r="E258" s="15" t="s">
        <v>338</v>
      </c>
      <c r="F258" s="15" t="s">
        <v>216</v>
      </c>
      <c r="G258" s="20">
        <v>3</v>
      </c>
      <c r="H258" s="14"/>
      <c r="I258" s="14">
        <v>1</v>
      </c>
      <c r="J258" s="14"/>
      <c r="K258" s="14">
        <f>ROUND(H258*I258*J258, 2)</f>
        <v>0</v>
      </c>
      <c r="L258" s="19" t="s">
        <v>1</v>
      </c>
      <c r="M258" s="19" t="s">
        <v>1</v>
      </c>
      <c r="N258" s="14" t="str">
        <f>'ZBIORCZE ZESTAWIENIE KOSZTÓW'!B8</f>
        <v> </v>
      </c>
      <c r="O258" s="15" t="s">
        <v>1</v>
      </c>
    </row>
    <row r="259" ht="15" outlineLevel="3">
      <c r="A259" s="15" t="s">
        <v>507</v>
      </c>
      <c r="B259" s="12" t="s">
        <v>1</v>
      </c>
      <c r="C259" s="12" t="s">
        <v>1</v>
      </c>
      <c r="D259" s="15" t="s">
        <v>309</v>
      </c>
      <c r="E259" s="15" t="s">
        <v>307</v>
      </c>
      <c r="F259" s="15" t="s">
        <v>216</v>
      </c>
      <c r="G259" s="20">
        <v>1</v>
      </c>
      <c r="H259" s="14"/>
      <c r="I259" s="14">
        <v>1</v>
      </c>
      <c r="J259" s="14"/>
      <c r="K259" s="14">
        <f>ROUND(H259*I259*J259, 2)</f>
        <v>0</v>
      </c>
      <c r="L259" s="19" t="s">
        <v>1</v>
      </c>
      <c r="M259" s="19" t="s">
        <v>1</v>
      </c>
      <c r="N259" s="14" t="str">
        <f>'ZBIORCZE ZESTAWIENIE KOSZTÓW'!B8</f>
        <v> </v>
      </c>
      <c r="O259" s="15" t="s">
        <v>1</v>
      </c>
    </row>
    <row r="260" ht="15" outlineLevel="3">
      <c r="A260" s="15" t="s">
        <v>508</v>
      </c>
      <c r="B260" s="12" t="s">
        <v>1</v>
      </c>
      <c r="C260" s="12" t="s">
        <v>1</v>
      </c>
      <c r="D260" s="15" t="s">
        <v>196</v>
      </c>
      <c r="E260" s="15" t="s">
        <v>310</v>
      </c>
      <c r="F260" s="15" t="s">
        <v>155</v>
      </c>
      <c r="G260" s="20">
        <v>53</v>
      </c>
      <c r="H260" s="14"/>
      <c r="I260" s="14">
        <v>1</v>
      </c>
      <c r="J260" s="14"/>
      <c r="K260" s="14">
        <f>ROUND(H260*I260*J260, 2)</f>
        <v>0</v>
      </c>
      <c r="L260" s="19" t="s">
        <v>1</v>
      </c>
      <c r="M260" s="19" t="s">
        <v>1</v>
      </c>
      <c r="N260" s="14" t="str">
        <f>'ZBIORCZE ZESTAWIENIE KOSZTÓW'!B8</f>
        <v> </v>
      </c>
      <c r="O260" s="15" t="s">
        <v>1</v>
      </c>
    </row>
    <row r="261" ht="15" outlineLevel="3">
      <c r="A261" s="15" t="s">
        <v>509</v>
      </c>
      <c r="B261" s="12" t="s">
        <v>1</v>
      </c>
      <c r="C261" s="12" t="s">
        <v>1</v>
      </c>
      <c r="D261" s="15" t="s">
        <v>196</v>
      </c>
      <c r="E261" s="15" t="s">
        <v>312</v>
      </c>
      <c r="F261" s="15" t="s">
        <v>155</v>
      </c>
      <c r="G261" s="20">
        <v>1.88</v>
      </c>
      <c r="H261" s="14"/>
      <c r="I261" s="14">
        <v>1</v>
      </c>
      <c r="J261" s="14"/>
      <c r="K261" s="14">
        <f>ROUND(H261*I261*J261, 2)</f>
        <v>0</v>
      </c>
      <c r="L261" s="19" t="s">
        <v>1</v>
      </c>
      <c r="M261" s="19" t="s">
        <v>1</v>
      </c>
      <c r="N261" s="14" t="str">
        <f>'ZBIORCZE ZESTAWIENIE KOSZTÓW'!B8</f>
        <v> </v>
      </c>
      <c r="O261" s="15" t="s">
        <v>1</v>
      </c>
    </row>
    <row r="262" ht="15" outlineLevel="3">
      <c r="A262" s="15" t="s">
        <v>510</v>
      </c>
      <c r="B262" s="12" t="s">
        <v>1</v>
      </c>
      <c r="C262" s="12" t="s">
        <v>1</v>
      </c>
      <c r="D262" s="15" t="s">
        <v>316</v>
      </c>
      <c r="E262" s="15" t="s">
        <v>314</v>
      </c>
      <c r="F262" s="15" t="s">
        <v>155</v>
      </c>
      <c r="G262" s="20">
        <v>75.84</v>
      </c>
      <c r="H262" s="14"/>
      <c r="I262" s="14">
        <v>1</v>
      </c>
      <c r="J262" s="14"/>
      <c r="K262" s="14">
        <f>ROUND(H262*I262*J262, 2)</f>
        <v>0</v>
      </c>
      <c r="L262" s="19" t="s">
        <v>1</v>
      </c>
      <c r="M262" s="19" t="s">
        <v>1</v>
      </c>
      <c r="N262" s="14" t="str">
        <f>'ZBIORCZE ZESTAWIENIE KOSZTÓW'!B8</f>
        <v> </v>
      </c>
      <c r="O262" s="15" t="s">
        <v>317</v>
      </c>
    </row>
    <row r="263" ht="15" outlineLevel="3">
      <c r="A263" s="15" t="s">
        <v>511</v>
      </c>
      <c r="B263" s="12" t="s">
        <v>1</v>
      </c>
      <c r="C263" s="12" t="s">
        <v>1</v>
      </c>
      <c r="D263" s="15" t="s">
        <v>180</v>
      </c>
      <c r="E263" s="15" t="s">
        <v>178</v>
      </c>
      <c r="F263" s="15" t="s">
        <v>181</v>
      </c>
      <c r="G263" s="20">
        <v>24.81</v>
      </c>
      <c r="H263" s="14"/>
      <c r="I263" s="14">
        <v>1</v>
      </c>
      <c r="J263" s="14"/>
      <c r="K263" s="14">
        <f>ROUND(H263*I263*J263, 2)</f>
        <v>0</v>
      </c>
      <c r="L263" s="19" t="s">
        <v>1</v>
      </c>
      <c r="M263" s="19" t="s">
        <v>1</v>
      </c>
      <c r="N263" s="14" t="str">
        <f>'ZBIORCZE ZESTAWIENIE KOSZTÓW'!B8</f>
        <v> </v>
      </c>
      <c r="O263" s="15" t="s">
        <v>182</v>
      </c>
    </row>
    <row r="264" ht="15" outlineLevel="3">
      <c r="A264" s="23" t="s">
        <v>512</v>
      </c>
      <c r="B264" s="21" t="s">
        <v>1</v>
      </c>
      <c r="C264" s="21" t="s">
        <v>1</v>
      </c>
      <c r="D264" s="21" t="s">
        <v>1</v>
      </c>
      <c r="E264" s="21" t="s">
        <v>1</v>
      </c>
      <c r="F264" s="21" t="s">
        <v>1</v>
      </c>
      <c r="G264" s="21" t="s">
        <v>1</v>
      </c>
      <c r="H264" s="21" t="s">
        <v>1</v>
      </c>
      <c r="I264" s="21" t="s">
        <v>1</v>
      </c>
      <c r="J264" s="21" t="s">
        <v>1</v>
      </c>
      <c r="K264" s="14">
        <f>SUM(K243:K263)</f>
        <v>0</v>
      </c>
      <c r="L264" s="19" t="s">
        <v>1</v>
      </c>
      <c r="M264" s="19" t="s">
        <v>1</v>
      </c>
      <c r="N264" s="19" t="s">
        <v>1</v>
      </c>
      <c r="O264" s="22" t="s">
        <v>1</v>
      </c>
    </row>
    <row r="265" ht="15" outlineLevel="2">
      <c r="A265" s="15" t="s">
        <v>513</v>
      </c>
      <c r="B265" s="12" t="s">
        <v>1</v>
      </c>
      <c r="C265" s="12" t="s">
        <v>1</v>
      </c>
      <c r="D265" s="15" t="s">
        <v>149</v>
      </c>
      <c r="E265" s="15" t="s">
        <v>75</v>
      </c>
      <c r="F265" s="12" t="s">
        <v>1</v>
      </c>
      <c r="G265" s="12" t="s">
        <v>1</v>
      </c>
      <c r="H265" s="12" t="s">
        <v>1</v>
      </c>
      <c r="I265" s="12" t="s">
        <v>1</v>
      </c>
      <c r="J265" s="12" t="s">
        <v>1</v>
      </c>
      <c r="K265" s="12" t="s">
        <v>1</v>
      </c>
      <c r="L265" s="12" t="s">
        <v>1</v>
      </c>
      <c r="M265" s="12" t="s">
        <v>1</v>
      </c>
      <c r="N265" s="14" t="str">
        <f>'ZBIORCZE ZESTAWIENIE KOSZTÓW'!B8</f>
        <v> </v>
      </c>
      <c r="O265" s="15" t="s">
        <v>1</v>
      </c>
    </row>
    <row r="266" ht="15" outlineLevel="3">
      <c r="A266" s="15" t="s">
        <v>514</v>
      </c>
      <c r="B266" s="12" t="s">
        <v>1</v>
      </c>
      <c r="C266" s="12" t="s">
        <v>1</v>
      </c>
      <c r="D266" s="15" t="s">
        <v>23</v>
      </c>
      <c r="E266" s="15" t="s">
        <v>272</v>
      </c>
      <c r="F266" s="12" t="s">
        <v>1</v>
      </c>
      <c r="G266" s="12" t="s">
        <v>1</v>
      </c>
      <c r="H266" s="12" t="s">
        <v>1</v>
      </c>
      <c r="I266" s="12" t="s">
        <v>1</v>
      </c>
      <c r="J266" s="12" t="s">
        <v>1</v>
      </c>
      <c r="K266" s="12" t="s">
        <v>1</v>
      </c>
      <c r="L266" s="12" t="s">
        <v>1</v>
      </c>
      <c r="M266" s="12" t="s">
        <v>1</v>
      </c>
      <c r="N266" s="14" t="str">
        <f>'ZBIORCZE ZESTAWIENIE KOSZTÓW'!B8</f>
        <v> </v>
      </c>
      <c r="O266" s="18"/>
    </row>
    <row r="267" ht="15" outlineLevel="3">
      <c r="A267" s="15" t="s">
        <v>515</v>
      </c>
      <c r="B267" s="12" t="s">
        <v>1</v>
      </c>
      <c r="C267" s="12" t="s">
        <v>1</v>
      </c>
      <c r="D267" s="15" t="s">
        <v>196</v>
      </c>
      <c r="E267" s="15" t="s">
        <v>274</v>
      </c>
      <c r="F267" s="15" t="s">
        <v>276</v>
      </c>
      <c r="G267" s="20">
        <v>20</v>
      </c>
      <c r="H267" s="14"/>
      <c r="I267" s="14">
        <v>1</v>
      </c>
      <c r="J267" s="14"/>
      <c r="K267" s="14">
        <f>ROUND(H267*I267*J267, 2)</f>
        <v>0</v>
      </c>
      <c r="L267" s="19" t="s">
        <v>1</v>
      </c>
      <c r="M267" s="19" t="s">
        <v>1</v>
      </c>
      <c r="N267" s="14" t="str">
        <f>'ZBIORCZE ZESTAWIENIE KOSZTÓW'!B8</f>
        <v> </v>
      </c>
      <c r="O267" s="15" t="s">
        <v>1</v>
      </c>
    </row>
    <row r="268" ht="15" outlineLevel="3">
      <c r="A268" s="15" t="s">
        <v>516</v>
      </c>
      <c r="B268" s="12" t="s">
        <v>1</v>
      </c>
      <c r="C268" s="12" t="s">
        <v>1</v>
      </c>
      <c r="D268" s="15" t="s">
        <v>185</v>
      </c>
      <c r="E268" s="15" t="s">
        <v>277</v>
      </c>
      <c r="F268" s="15" t="s">
        <v>155</v>
      </c>
      <c r="G268" s="20">
        <v>131.03</v>
      </c>
      <c r="H268" s="14"/>
      <c r="I268" s="14">
        <v>1</v>
      </c>
      <c r="J268" s="14"/>
      <c r="K268" s="14">
        <f>ROUND(H268*I268*J268, 2)</f>
        <v>0</v>
      </c>
      <c r="L268" s="19" t="s">
        <v>1</v>
      </c>
      <c r="M268" s="19" t="s">
        <v>1</v>
      </c>
      <c r="N268" s="14" t="str">
        <f>'ZBIORCZE ZESTAWIENIE KOSZTÓW'!B8</f>
        <v> </v>
      </c>
      <c r="O268" s="15" t="s">
        <v>1</v>
      </c>
    </row>
    <row r="269" ht="15" outlineLevel="3">
      <c r="A269" s="15" t="s">
        <v>517</v>
      </c>
      <c r="B269" s="12" t="s">
        <v>1</v>
      </c>
      <c r="C269" s="12" t="s">
        <v>1</v>
      </c>
      <c r="D269" s="15" t="s">
        <v>283</v>
      </c>
      <c r="E269" s="15" t="s">
        <v>281</v>
      </c>
      <c r="F269" s="15" t="s">
        <v>159</v>
      </c>
      <c r="G269" s="20">
        <v>107</v>
      </c>
      <c r="H269" s="14"/>
      <c r="I269" s="14">
        <v>1</v>
      </c>
      <c r="J269" s="14"/>
      <c r="K269" s="14">
        <f>ROUND(H269*I269*J269, 2)</f>
        <v>0</v>
      </c>
      <c r="L269" s="19" t="s">
        <v>1</v>
      </c>
      <c r="M269" s="19" t="s">
        <v>1</v>
      </c>
      <c r="N269" s="14" t="str">
        <f>'ZBIORCZE ZESTAWIENIE KOSZTÓW'!B8</f>
        <v> </v>
      </c>
      <c r="O269" s="15" t="s">
        <v>1</v>
      </c>
    </row>
    <row r="270" ht="15" outlineLevel="3">
      <c r="A270" s="15" t="s">
        <v>518</v>
      </c>
      <c r="B270" s="12" t="s">
        <v>1</v>
      </c>
      <c r="C270" s="12" t="s">
        <v>1</v>
      </c>
      <c r="D270" s="15" t="s">
        <v>264</v>
      </c>
      <c r="E270" s="15" t="s">
        <v>262</v>
      </c>
      <c r="F270" s="15" t="s">
        <v>159</v>
      </c>
      <c r="G270" s="20">
        <v>43</v>
      </c>
      <c r="H270" s="14"/>
      <c r="I270" s="14">
        <v>1</v>
      </c>
      <c r="J270" s="14"/>
      <c r="K270" s="14">
        <f>ROUND(H270*I270*J270, 2)</f>
        <v>0</v>
      </c>
      <c r="L270" s="19" t="s">
        <v>1</v>
      </c>
      <c r="M270" s="19" t="s">
        <v>1</v>
      </c>
      <c r="N270" s="14" t="str">
        <f>'ZBIORCZE ZESTAWIENIE KOSZTÓW'!B8</f>
        <v> </v>
      </c>
      <c r="O270" s="15" t="s">
        <v>1</v>
      </c>
    </row>
    <row r="271" ht="15" outlineLevel="3">
      <c r="A271" s="15" t="s">
        <v>519</v>
      </c>
      <c r="B271" s="12" t="s">
        <v>1</v>
      </c>
      <c r="C271" s="12" t="s">
        <v>1</v>
      </c>
      <c r="D271" s="15" t="s">
        <v>196</v>
      </c>
      <c r="E271" s="15" t="s">
        <v>257</v>
      </c>
      <c r="F271" s="15" t="s">
        <v>226</v>
      </c>
      <c r="G271" s="20">
        <v>1</v>
      </c>
      <c r="H271" s="14"/>
      <c r="I271" s="14">
        <v>1</v>
      </c>
      <c r="J271" s="14"/>
      <c r="K271" s="14">
        <f>ROUND(H271*I271*J271, 2)</f>
        <v>0</v>
      </c>
      <c r="L271" s="19" t="s">
        <v>1</v>
      </c>
      <c r="M271" s="19" t="s">
        <v>1</v>
      </c>
      <c r="N271" s="14" t="str">
        <f>'ZBIORCZE ZESTAWIENIE KOSZTÓW'!B8</f>
        <v> </v>
      </c>
      <c r="O271" s="15" t="s">
        <v>1</v>
      </c>
    </row>
    <row r="272" ht="15" outlineLevel="3">
      <c r="A272" s="15" t="s">
        <v>520</v>
      </c>
      <c r="B272" s="12" t="s">
        <v>1</v>
      </c>
      <c r="C272" s="12" t="s">
        <v>1</v>
      </c>
      <c r="D272" s="15" t="s">
        <v>288</v>
      </c>
      <c r="E272" s="15" t="s">
        <v>286</v>
      </c>
      <c r="F272" s="15" t="s">
        <v>216</v>
      </c>
      <c r="G272" s="20">
        <v>28</v>
      </c>
      <c r="H272" s="14"/>
      <c r="I272" s="14">
        <v>1</v>
      </c>
      <c r="J272" s="14"/>
      <c r="K272" s="14">
        <f>ROUND(H272*I272*J272, 2)</f>
        <v>0</v>
      </c>
      <c r="L272" s="19" t="s">
        <v>1</v>
      </c>
      <c r="M272" s="19" t="s">
        <v>1</v>
      </c>
      <c r="N272" s="14" t="str">
        <f>'ZBIORCZE ZESTAWIENIE KOSZTÓW'!B8</f>
        <v> </v>
      </c>
      <c r="O272" s="15" t="s">
        <v>1</v>
      </c>
    </row>
    <row r="273" ht="15" outlineLevel="3">
      <c r="A273" s="15" t="s">
        <v>521</v>
      </c>
      <c r="B273" s="12" t="s">
        <v>1</v>
      </c>
      <c r="C273" s="12" t="s">
        <v>1</v>
      </c>
      <c r="D273" s="15" t="s">
        <v>222</v>
      </c>
      <c r="E273" s="15" t="s">
        <v>289</v>
      </c>
      <c r="F273" s="15" t="s">
        <v>155</v>
      </c>
      <c r="G273" s="20">
        <v>6.08</v>
      </c>
      <c r="H273" s="14"/>
      <c r="I273" s="14">
        <v>1</v>
      </c>
      <c r="J273" s="14"/>
      <c r="K273" s="14">
        <f>ROUND(H273*I273*J273, 2)</f>
        <v>0</v>
      </c>
      <c r="L273" s="19" t="s">
        <v>1</v>
      </c>
      <c r="M273" s="19" t="s">
        <v>1</v>
      </c>
      <c r="N273" s="14" t="str">
        <f>'ZBIORCZE ZESTAWIENIE KOSZTÓW'!B8</f>
        <v> </v>
      </c>
      <c r="O273" s="15" t="s">
        <v>1</v>
      </c>
    </row>
    <row r="274" ht="15" outlineLevel="3">
      <c r="A274" s="15" t="s">
        <v>522</v>
      </c>
      <c r="B274" s="12" t="s">
        <v>1</v>
      </c>
      <c r="C274" s="12" t="s">
        <v>1</v>
      </c>
      <c r="D274" s="15" t="s">
        <v>293</v>
      </c>
      <c r="E274" s="15" t="s">
        <v>291</v>
      </c>
      <c r="F274" s="15" t="s">
        <v>181</v>
      </c>
      <c r="G274" s="20">
        <v>0.63</v>
      </c>
      <c r="H274" s="14"/>
      <c r="I274" s="14">
        <v>1</v>
      </c>
      <c r="J274" s="14"/>
      <c r="K274" s="14">
        <f>ROUND(H274*I274*J274, 2)</f>
        <v>0</v>
      </c>
      <c r="L274" s="19" t="s">
        <v>1</v>
      </c>
      <c r="M274" s="19" t="s">
        <v>1</v>
      </c>
      <c r="N274" s="14" t="str">
        <f>'ZBIORCZE ZESTAWIENIE KOSZTÓW'!B8</f>
        <v> </v>
      </c>
      <c r="O274" s="15" t="s">
        <v>1</v>
      </c>
    </row>
    <row r="275" ht="15" outlineLevel="3">
      <c r="A275" s="15" t="s">
        <v>523</v>
      </c>
      <c r="B275" s="12" t="s">
        <v>1</v>
      </c>
      <c r="C275" s="12" t="s">
        <v>1</v>
      </c>
      <c r="D275" s="15" t="s">
        <v>296</v>
      </c>
      <c r="E275" s="15" t="s">
        <v>294</v>
      </c>
      <c r="F275" s="15" t="s">
        <v>216</v>
      </c>
      <c r="G275" s="20">
        <v>26</v>
      </c>
      <c r="H275" s="14"/>
      <c r="I275" s="14">
        <v>1</v>
      </c>
      <c r="J275" s="14"/>
      <c r="K275" s="14">
        <f>ROUND(H275*I275*J275, 2)</f>
        <v>0</v>
      </c>
      <c r="L275" s="19" t="s">
        <v>1</v>
      </c>
      <c r="M275" s="19" t="s">
        <v>1</v>
      </c>
      <c r="N275" s="14" t="str">
        <f>'ZBIORCZE ZESTAWIENIE KOSZTÓW'!B8</f>
        <v> </v>
      </c>
      <c r="O275" s="15" t="s">
        <v>205</v>
      </c>
    </row>
    <row r="276" ht="15" outlineLevel="3">
      <c r="A276" s="15" t="s">
        <v>524</v>
      </c>
      <c r="B276" s="12" t="s">
        <v>1</v>
      </c>
      <c r="C276" s="12" t="s">
        <v>1</v>
      </c>
      <c r="D276" s="15" t="s">
        <v>230</v>
      </c>
      <c r="E276" s="15" t="s">
        <v>358</v>
      </c>
      <c r="F276" s="15" t="s">
        <v>155</v>
      </c>
      <c r="G276" s="20">
        <v>10.78</v>
      </c>
      <c r="H276" s="14"/>
      <c r="I276" s="14">
        <v>1</v>
      </c>
      <c r="J276" s="14"/>
      <c r="K276" s="14">
        <f>ROUND(H276*I276*J276, 2)</f>
        <v>0</v>
      </c>
      <c r="L276" s="19" t="s">
        <v>1</v>
      </c>
      <c r="M276" s="19" t="s">
        <v>1</v>
      </c>
      <c r="N276" s="14" t="str">
        <f>'ZBIORCZE ZESTAWIENIE KOSZTÓW'!B8</f>
        <v> </v>
      </c>
      <c r="O276" s="15" t="s">
        <v>1</v>
      </c>
    </row>
    <row r="277" ht="15" outlineLevel="3">
      <c r="A277" s="15" t="s">
        <v>525</v>
      </c>
      <c r="B277" s="12" t="s">
        <v>1</v>
      </c>
      <c r="C277" s="12" t="s">
        <v>1</v>
      </c>
      <c r="D277" s="15" t="s">
        <v>196</v>
      </c>
      <c r="E277" s="15" t="s">
        <v>299</v>
      </c>
      <c r="F277" s="15" t="s">
        <v>155</v>
      </c>
      <c r="G277" s="20">
        <v>3.26</v>
      </c>
      <c r="H277" s="14"/>
      <c r="I277" s="14">
        <v>1</v>
      </c>
      <c r="J277" s="14"/>
      <c r="K277" s="14">
        <f>ROUND(H277*I277*J277, 2)</f>
        <v>0</v>
      </c>
      <c r="L277" s="19" t="s">
        <v>1</v>
      </c>
      <c r="M277" s="19" t="s">
        <v>1</v>
      </c>
      <c r="N277" s="14" t="str">
        <f>'ZBIORCZE ZESTAWIENIE KOSZTÓW'!B8</f>
        <v> </v>
      </c>
      <c r="O277" s="15" t="s">
        <v>1</v>
      </c>
    </row>
    <row r="278" ht="15" outlineLevel="3">
      <c r="A278" s="15" t="s">
        <v>526</v>
      </c>
      <c r="B278" s="12" t="s">
        <v>1</v>
      </c>
      <c r="C278" s="12" t="s">
        <v>1</v>
      </c>
      <c r="D278" s="15" t="s">
        <v>303</v>
      </c>
      <c r="E278" s="15" t="s">
        <v>301</v>
      </c>
      <c r="F278" s="15" t="s">
        <v>155</v>
      </c>
      <c r="G278" s="20">
        <v>0.8</v>
      </c>
      <c r="H278" s="14"/>
      <c r="I278" s="14">
        <v>1</v>
      </c>
      <c r="J278" s="14"/>
      <c r="K278" s="14">
        <f>ROUND(H278*I278*J278, 2)</f>
        <v>0</v>
      </c>
      <c r="L278" s="19" t="s">
        <v>1</v>
      </c>
      <c r="M278" s="19" t="s">
        <v>1</v>
      </c>
      <c r="N278" s="14" t="str">
        <f>'ZBIORCZE ZESTAWIENIE KOSZTÓW'!B8</f>
        <v> </v>
      </c>
      <c r="O278" s="15" t="s">
        <v>1</v>
      </c>
    </row>
    <row r="279" ht="15" outlineLevel="3">
      <c r="A279" s="15" t="s">
        <v>527</v>
      </c>
      <c r="B279" s="12" t="s">
        <v>1</v>
      </c>
      <c r="C279" s="12" t="s">
        <v>1</v>
      </c>
      <c r="D279" s="15" t="s">
        <v>208</v>
      </c>
      <c r="E279" s="15" t="s">
        <v>206</v>
      </c>
      <c r="F279" s="15" t="s">
        <v>155</v>
      </c>
      <c r="G279" s="20">
        <v>7.09</v>
      </c>
      <c r="H279" s="14"/>
      <c r="I279" s="14">
        <v>1</v>
      </c>
      <c r="J279" s="14"/>
      <c r="K279" s="14">
        <f>ROUND(H279*I279*J279, 2)</f>
        <v>0</v>
      </c>
      <c r="L279" s="19" t="s">
        <v>1</v>
      </c>
      <c r="M279" s="19" t="s">
        <v>1</v>
      </c>
      <c r="N279" s="14" t="str">
        <f>'ZBIORCZE ZESTAWIENIE KOSZTÓW'!B8</f>
        <v> </v>
      </c>
      <c r="O279" s="15" t="s">
        <v>1</v>
      </c>
    </row>
    <row r="280" ht="15" outlineLevel="3">
      <c r="A280" s="15" t="s">
        <v>528</v>
      </c>
      <c r="B280" s="12" t="s">
        <v>1</v>
      </c>
      <c r="C280" s="12" t="s">
        <v>1</v>
      </c>
      <c r="D280" s="15" t="s">
        <v>185</v>
      </c>
      <c r="E280" s="15" t="s">
        <v>305</v>
      </c>
      <c r="F280" s="15" t="s">
        <v>155</v>
      </c>
      <c r="G280" s="20">
        <v>150</v>
      </c>
      <c r="H280" s="14"/>
      <c r="I280" s="14">
        <v>1</v>
      </c>
      <c r="J280" s="14"/>
      <c r="K280" s="14">
        <f>ROUND(H280*I280*J280, 2)</f>
        <v>0</v>
      </c>
      <c r="L280" s="19" t="s">
        <v>1</v>
      </c>
      <c r="M280" s="19" t="s">
        <v>1</v>
      </c>
      <c r="N280" s="14" t="str">
        <f>'ZBIORCZE ZESTAWIENIE KOSZTÓW'!B8</f>
        <v> </v>
      </c>
      <c r="O280" s="15" t="s">
        <v>1</v>
      </c>
    </row>
    <row r="281" ht="15" outlineLevel="3">
      <c r="A281" s="15" t="s">
        <v>529</v>
      </c>
      <c r="B281" s="12" t="s">
        <v>1</v>
      </c>
      <c r="C281" s="12" t="s">
        <v>1</v>
      </c>
      <c r="D281" s="15" t="s">
        <v>309</v>
      </c>
      <c r="E281" s="15" t="s">
        <v>338</v>
      </c>
      <c r="F281" s="15" t="s">
        <v>216</v>
      </c>
      <c r="G281" s="20">
        <v>3</v>
      </c>
      <c r="H281" s="14"/>
      <c r="I281" s="14">
        <v>1</v>
      </c>
      <c r="J281" s="14"/>
      <c r="K281" s="14">
        <f>ROUND(H281*I281*J281, 2)</f>
        <v>0</v>
      </c>
      <c r="L281" s="19" t="s">
        <v>1</v>
      </c>
      <c r="M281" s="19" t="s">
        <v>1</v>
      </c>
      <c r="N281" s="14" t="str">
        <f>'ZBIORCZE ZESTAWIENIE KOSZTÓW'!B8</f>
        <v> </v>
      </c>
      <c r="O281" s="15" t="s">
        <v>1</v>
      </c>
    </row>
    <row r="282" ht="15" outlineLevel="3">
      <c r="A282" s="15" t="s">
        <v>530</v>
      </c>
      <c r="B282" s="12" t="s">
        <v>1</v>
      </c>
      <c r="C282" s="12" t="s">
        <v>1</v>
      </c>
      <c r="D282" s="15" t="s">
        <v>309</v>
      </c>
      <c r="E282" s="15" t="s">
        <v>307</v>
      </c>
      <c r="F282" s="15" t="s">
        <v>216</v>
      </c>
      <c r="G282" s="20">
        <v>1</v>
      </c>
      <c r="H282" s="14"/>
      <c r="I282" s="14">
        <v>1</v>
      </c>
      <c r="J282" s="14"/>
      <c r="K282" s="14">
        <f>ROUND(H282*I282*J282, 2)</f>
        <v>0</v>
      </c>
      <c r="L282" s="19" t="s">
        <v>1</v>
      </c>
      <c r="M282" s="19" t="s">
        <v>1</v>
      </c>
      <c r="N282" s="14" t="str">
        <f>'ZBIORCZE ZESTAWIENIE KOSZTÓW'!B8</f>
        <v> </v>
      </c>
      <c r="O282" s="15" t="s">
        <v>1</v>
      </c>
    </row>
    <row r="283" ht="15" outlineLevel="3">
      <c r="A283" s="15" t="s">
        <v>531</v>
      </c>
      <c r="B283" s="12" t="s">
        <v>1</v>
      </c>
      <c r="C283" s="12" t="s">
        <v>1</v>
      </c>
      <c r="D283" s="15" t="s">
        <v>196</v>
      </c>
      <c r="E283" s="15" t="s">
        <v>310</v>
      </c>
      <c r="F283" s="15" t="s">
        <v>155</v>
      </c>
      <c r="G283" s="20">
        <v>13.72</v>
      </c>
      <c r="H283" s="14"/>
      <c r="I283" s="14">
        <v>1</v>
      </c>
      <c r="J283" s="14"/>
      <c r="K283" s="14">
        <f>ROUND(H283*I283*J283, 2)</f>
        <v>0</v>
      </c>
      <c r="L283" s="19" t="s">
        <v>1</v>
      </c>
      <c r="M283" s="19" t="s">
        <v>1</v>
      </c>
      <c r="N283" s="14" t="str">
        <f>'ZBIORCZE ZESTAWIENIE KOSZTÓW'!B8</f>
        <v> </v>
      </c>
      <c r="O283" s="15" t="s">
        <v>1</v>
      </c>
    </row>
    <row r="284" ht="15" outlineLevel="3">
      <c r="A284" s="15" t="s">
        <v>532</v>
      </c>
      <c r="B284" s="12" t="s">
        <v>1</v>
      </c>
      <c r="C284" s="12" t="s">
        <v>1</v>
      </c>
      <c r="D284" s="15" t="s">
        <v>196</v>
      </c>
      <c r="E284" s="15" t="s">
        <v>312</v>
      </c>
      <c r="F284" s="15" t="s">
        <v>155</v>
      </c>
      <c r="G284" s="20">
        <v>1.88</v>
      </c>
      <c r="H284" s="14"/>
      <c r="I284" s="14">
        <v>1</v>
      </c>
      <c r="J284" s="14"/>
      <c r="K284" s="14">
        <f>ROUND(H284*I284*J284, 2)</f>
        <v>0</v>
      </c>
      <c r="L284" s="19" t="s">
        <v>1</v>
      </c>
      <c r="M284" s="19" t="s">
        <v>1</v>
      </c>
      <c r="N284" s="14" t="str">
        <f>'ZBIORCZE ZESTAWIENIE KOSZTÓW'!B8</f>
        <v> </v>
      </c>
      <c r="O284" s="15" t="s">
        <v>1</v>
      </c>
    </row>
    <row r="285" ht="15" outlineLevel="3">
      <c r="A285" s="15" t="s">
        <v>533</v>
      </c>
      <c r="B285" s="12" t="s">
        <v>1</v>
      </c>
      <c r="C285" s="12" t="s">
        <v>1</v>
      </c>
      <c r="D285" s="15" t="s">
        <v>316</v>
      </c>
      <c r="E285" s="15" t="s">
        <v>314</v>
      </c>
      <c r="F285" s="15" t="s">
        <v>155</v>
      </c>
      <c r="G285" s="20">
        <v>75.84</v>
      </c>
      <c r="H285" s="14"/>
      <c r="I285" s="14">
        <v>1</v>
      </c>
      <c r="J285" s="14"/>
      <c r="K285" s="14">
        <f>ROUND(H285*I285*J285, 2)</f>
        <v>0</v>
      </c>
      <c r="L285" s="19" t="s">
        <v>1</v>
      </c>
      <c r="M285" s="19" t="s">
        <v>1</v>
      </c>
      <c r="N285" s="14" t="str">
        <f>'ZBIORCZE ZESTAWIENIE KOSZTÓW'!B8</f>
        <v> </v>
      </c>
      <c r="O285" s="15" t="s">
        <v>317</v>
      </c>
    </row>
    <row r="286" ht="15" outlineLevel="3">
      <c r="A286" s="15" t="s">
        <v>534</v>
      </c>
      <c r="B286" s="12" t="s">
        <v>1</v>
      </c>
      <c r="C286" s="12" t="s">
        <v>1</v>
      </c>
      <c r="D286" s="15" t="s">
        <v>180</v>
      </c>
      <c r="E286" s="15" t="s">
        <v>178</v>
      </c>
      <c r="F286" s="15" t="s">
        <v>181</v>
      </c>
      <c r="G286" s="20">
        <v>24.91</v>
      </c>
      <c r="H286" s="14"/>
      <c r="I286" s="14">
        <v>1</v>
      </c>
      <c r="J286" s="14"/>
      <c r="K286" s="14">
        <f>ROUND(H286*I286*J286, 2)</f>
        <v>0</v>
      </c>
      <c r="L286" s="19" t="s">
        <v>1</v>
      </c>
      <c r="M286" s="19" t="s">
        <v>1</v>
      </c>
      <c r="N286" s="14" t="str">
        <f>'ZBIORCZE ZESTAWIENIE KOSZTÓW'!B8</f>
        <v> </v>
      </c>
      <c r="O286" s="15" t="s">
        <v>182</v>
      </c>
    </row>
    <row r="287" ht="15" outlineLevel="3">
      <c r="A287" s="23" t="s">
        <v>535</v>
      </c>
      <c r="B287" s="21" t="s">
        <v>1</v>
      </c>
      <c r="C287" s="21" t="s">
        <v>1</v>
      </c>
      <c r="D287" s="21" t="s">
        <v>1</v>
      </c>
      <c r="E287" s="21" t="s">
        <v>1</v>
      </c>
      <c r="F287" s="21" t="s">
        <v>1</v>
      </c>
      <c r="G287" s="21" t="s">
        <v>1</v>
      </c>
      <c r="H287" s="21" t="s">
        <v>1</v>
      </c>
      <c r="I287" s="21" t="s">
        <v>1</v>
      </c>
      <c r="J287" s="21" t="s">
        <v>1</v>
      </c>
      <c r="K287" s="14">
        <f>SUM(K266:K286)</f>
        <v>0</v>
      </c>
      <c r="L287" s="19" t="s">
        <v>1</v>
      </c>
      <c r="M287" s="19" t="s">
        <v>1</v>
      </c>
      <c r="N287" s="19" t="s">
        <v>1</v>
      </c>
      <c r="O287" s="22" t="s">
        <v>1</v>
      </c>
    </row>
    <row r="288" ht="15" outlineLevel="2">
      <c r="A288" s="15" t="s">
        <v>536</v>
      </c>
      <c r="B288" s="12" t="s">
        <v>1</v>
      </c>
      <c r="C288" s="12" t="s">
        <v>1</v>
      </c>
      <c r="D288" s="15" t="s">
        <v>149</v>
      </c>
      <c r="E288" s="15" t="s">
        <v>78</v>
      </c>
      <c r="F288" s="12" t="s">
        <v>1</v>
      </c>
      <c r="G288" s="12" t="s">
        <v>1</v>
      </c>
      <c r="H288" s="12" t="s">
        <v>1</v>
      </c>
      <c r="I288" s="12" t="s">
        <v>1</v>
      </c>
      <c r="J288" s="12" t="s">
        <v>1</v>
      </c>
      <c r="K288" s="12" t="s">
        <v>1</v>
      </c>
      <c r="L288" s="12" t="s">
        <v>1</v>
      </c>
      <c r="M288" s="12" t="s">
        <v>1</v>
      </c>
      <c r="N288" s="14" t="str">
        <f>'ZBIORCZE ZESTAWIENIE KOSZTÓW'!B8</f>
        <v> </v>
      </c>
      <c r="O288" s="15" t="s">
        <v>1</v>
      </c>
    </row>
    <row r="289" ht="15" outlineLevel="3">
      <c r="A289" s="15" t="s">
        <v>537</v>
      </c>
      <c r="B289" s="12" t="s">
        <v>1</v>
      </c>
      <c r="C289" s="12" t="s">
        <v>1</v>
      </c>
      <c r="D289" s="15" t="s">
        <v>23</v>
      </c>
      <c r="E289" s="15" t="s">
        <v>272</v>
      </c>
      <c r="F289" s="12" t="s">
        <v>1</v>
      </c>
      <c r="G289" s="12" t="s">
        <v>1</v>
      </c>
      <c r="H289" s="12" t="s">
        <v>1</v>
      </c>
      <c r="I289" s="12" t="s">
        <v>1</v>
      </c>
      <c r="J289" s="12" t="s">
        <v>1</v>
      </c>
      <c r="K289" s="12" t="s">
        <v>1</v>
      </c>
      <c r="L289" s="12" t="s">
        <v>1</v>
      </c>
      <c r="M289" s="12" t="s">
        <v>1</v>
      </c>
      <c r="N289" s="14" t="str">
        <f>'ZBIORCZE ZESTAWIENIE KOSZTÓW'!B8</f>
        <v> </v>
      </c>
      <c r="O289" s="18"/>
    </row>
    <row r="290" ht="15" outlineLevel="3">
      <c r="A290" s="15" t="s">
        <v>538</v>
      </c>
      <c r="B290" s="12" t="s">
        <v>1</v>
      </c>
      <c r="C290" s="12" t="s">
        <v>1</v>
      </c>
      <c r="D290" s="15" t="s">
        <v>196</v>
      </c>
      <c r="E290" s="15" t="s">
        <v>274</v>
      </c>
      <c r="F290" s="15" t="s">
        <v>276</v>
      </c>
      <c r="G290" s="20">
        <v>17</v>
      </c>
      <c r="H290" s="14"/>
      <c r="I290" s="14">
        <v>1</v>
      </c>
      <c r="J290" s="14"/>
      <c r="K290" s="14">
        <f>ROUND(H290*I290*J290, 2)</f>
        <v>0</v>
      </c>
      <c r="L290" s="19" t="s">
        <v>1</v>
      </c>
      <c r="M290" s="19" t="s">
        <v>1</v>
      </c>
      <c r="N290" s="14" t="str">
        <f>'ZBIORCZE ZESTAWIENIE KOSZTÓW'!B8</f>
        <v> </v>
      </c>
      <c r="O290" s="15" t="s">
        <v>1</v>
      </c>
    </row>
    <row r="291" ht="15" outlineLevel="3">
      <c r="A291" s="15" t="s">
        <v>539</v>
      </c>
      <c r="B291" s="12" t="s">
        <v>1</v>
      </c>
      <c r="C291" s="12" t="s">
        <v>1</v>
      </c>
      <c r="D291" s="15" t="s">
        <v>185</v>
      </c>
      <c r="E291" s="15" t="s">
        <v>277</v>
      </c>
      <c r="F291" s="15" t="s">
        <v>155</v>
      </c>
      <c r="G291" s="20">
        <v>146.62</v>
      </c>
      <c r="H291" s="14"/>
      <c r="I291" s="14">
        <v>1</v>
      </c>
      <c r="J291" s="14"/>
      <c r="K291" s="14">
        <f>ROUND(H291*I291*J291, 2)</f>
        <v>0</v>
      </c>
      <c r="L291" s="19" t="s">
        <v>1</v>
      </c>
      <c r="M291" s="19" t="s">
        <v>1</v>
      </c>
      <c r="N291" s="14" t="str">
        <f>'ZBIORCZE ZESTAWIENIE KOSZTÓW'!B8</f>
        <v> </v>
      </c>
      <c r="O291" s="15" t="s">
        <v>1</v>
      </c>
    </row>
    <row r="292" ht="15" outlineLevel="3">
      <c r="A292" s="15" t="s">
        <v>540</v>
      </c>
      <c r="B292" s="12" t="s">
        <v>1</v>
      </c>
      <c r="C292" s="12" t="s">
        <v>1</v>
      </c>
      <c r="D292" s="15" t="s">
        <v>283</v>
      </c>
      <c r="E292" s="15" t="s">
        <v>281</v>
      </c>
      <c r="F292" s="15" t="s">
        <v>159</v>
      </c>
      <c r="G292" s="20">
        <v>107</v>
      </c>
      <c r="H292" s="14"/>
      <c r="I292" s="14">
        <v>1</v>
      </c>
      <c r="J292" s="14"/>
      <c r="K292" s="14">
        <f>ROUND(H292*I292*J292, 2)</f>
        <v>0</v>
      </c>
      <c r="L292" s="19" t="s">
        <v>1</v>
      </c>
      <c r="M292" s="19" t="s">
        <v>1</v>
      </c>
      <c r="N292" s="14" t="str">
        <f>'ZBIORCZE ZESTAWIENIE KOSZTÓW'!B8</f>
        <v> </v>
      </c>
      <c r="O292" s="15" t="s">
        <v>1</v>
      </c>
    </row>
    <row r="293" ht="15" outlineLevel="3">
      <c r="A293" s="15" t="s">
        <v>541</v>
      </c>
      <c r="B293" s="12" t="s">
        <v>1</v>
      </c>
      <c r="C293" s="12" t="s">
        <v>1</v>
      </c>
      <c r="D293" s="15" t="s">
        <v>264</v>
      </c>
      <c r="E293" s="15" t="s">
        <v>262</v>
      </c>
      <c r="F293" s="15" t="s">
        <v>159</v>
      </c>
      <c r="G293" s="20">
        <v>43</v>
      </c>
      <c r="H293" s="14"/>
      <c r="I293" s="14">
        <v>1</v>
      </c>
      <c r="J293" s="14"/>
      <c r="K293" s="14">
        <f>ROUND(H293*I293*J293, 2)</f>
        <v>0</v>
      </c>
      <c r="L293" s="19" t="s">
        <v>1</v>
      </c>
      <c r="M293" s="19" t="s">
        <v>1</v>
      </c>
      <c r="N293" s="14" t="str">
        <f>'ZBIORCZE ZESTAWIENIE KOSZTÓW'!B8</f>
        <v> </v>
      </c>
      <c r="O293" s="15" t="s">
        <v>1</v>
      </c>
    </row>
    <row r="294" ht="15" outlineLevel="3">
      <c r="A294" s="15" t="s">
        <v>542</v>
      </c>
      <c r="B294" s="12" t="s">
        <v>1</v>
      </c>
      <c r="C294" s="12" t="s">
        <v>1</v>
      </c>
      <c r="D294" s="15" t="s">
        <v>196</v>
      </c>
      <c r="E294" s="15" t="s">
        <v>257</v>
      </c>
      <c r="F294" s="15" t="s">
        <v>226</v>
      </c>
      <c r="G294" s="20">
        <v>1</v>
      </c>
      <c r="H294" s="14"/>
      <c r="I294" s="14">
        <v>1</v>
      </c>
      <c r="J294" s="14"/>
      <c r="K294" s="14">
        <f>ROUND(H294*I294*J294, 2)</f>
        <v>0</v>
      </c>
      <c r="L294" s="19" t="s">
        <v>1</v>
      </c>
      <c r="M294" s="19" t="s">
        <v>1</v>
      </c>
      <c r="N294" s="14" t="str">
        <f>'ZBIORCZE ZESTAWIENIE KOSZTÓW'!B8</f>
        <v> </v>
      </c>
      <c r="O294" s="15" t="s">
        <v>1</v>
      </c>
    </row>
    <row r="295" ht="15" outlineLevel="3">
      <c r="A295" s="15" t="s">
        <v>543</v>
      </c>
      <c r="B295" s="12" t="s">
        <v>1</v>
      </c>
      <c r="C295" s="12" t="s">
        <v>1</v>
      </c>
      <c r="D295" s="15" t="s">
        <v>288</v>
      </c>
      <c r="E295" s="15" t="s">
        <v>286</v>
      </c>
      <c r="F295" s="15" t="s">
        <v>216</v>
      </c>
      <c r="G295" s="20">
        <v>27</v>
      </c>
      <c r="H295" s="14"/>
      <c r="I295" s="14">
        <v>1</v>
      </c>
      <c r="J295" s="14"/>
      <c r="K295" s="14">
        <f>ROUND(H295*I295*J295, 2)</f>
        <v>0</v>
      </c>
      <c r="L295" s="19" t="s">
        <v>1</v>
      </c>
      <c r="M295" s="19" t="s">
        <v>1</v>
      </c>
      <c r="N295" s="14" t="str">
        <f>'ZBIORCZE ZESTAWIENIE KOSZTÓW'!B8</f>
        <v> </v>
      </c>
      <c r="O295" s="15" t="s">
        <v>1</v>
      </c>
    </row>
    <row r="296" ht="15" outlineLevel="3">
      <c r="A296" s="15" t="s">
        <v>544</v>
      </c>
      <c r="B296" s="12" t="s">
        <v>1</v>
      </c>
      <c r="C296" s="12" t="s">
        <v>1</v>
      </c>
      <c r="D296" s="15" t="s">
        <v>222</v>
      </c>
      <c r="E296" s="15" t="s">
        <v>289</v>
      </c>
      <c r="F296" s="15" t="s">
        <v>155</v>
      </c>
      <c r="G296" s="20">
        <v>6.08</v>
      </c>
      <c r="H296" s="14"/>
      <c r="I296" s="14">
        <v>1</v>
      </c>
      <c r="J296" s="14"/>
      <c r="K296" s="14">
        <f>ROUND(H296*I296*J296, 2)</f>
        <v>0</v>
      </c>
      <c r="L296" s="19" t="s">
        <v>1</v>
      </c>
      <c r="M296" s="19" t="s">
        <v>1</v>
      </c>
      <c r="N296" s="14" t="str">
        <f>'ZBIORCZE ZESTAWIENIE KOSZTÓW'!B8</f>
        <v> </v>
      </c>
      <c r="O296" s="15" t="s">
        <v>1</v>
      </c>
    </row>
    <row r="297" ht="15" outlineLevel="3">
      <c r="A297" s="15" t="s">
        <v>545</v>
      </c>
      <c r="B297" s="12" t="s">
        <v>1</v>
      </c>
      <c r="C297" s="12" t="s">
        <v>1</v>
      </c>
      <c r="D297" s="15" t="s">
        <v>293</v>
      </c>
      <c r="E297" s="15" t="s">
        <v>291</v>
      </c>
      <c r="F297" s="15" t="s">
        <v>181</v>
      </c>
      <c r="G297" s="20">
        <v>0.44</v>
      </c>
      <c r="H297" s="14"/>
      <c r="I297" s="14">
        <v>1</v>
      </c>
      <c r="J297" s="14"/>
      <c r="K297" s="14">
        <f>ROUND(H297*I297*J297, 2)</f>
        <v>0</v>
      </c>
      <c r="L297" s="19" t="s">
        <v>1</v>
      </c>
      <c r="M297" s="19" t="s">
        <v>1</v>
      </c>
      <c r="N297" s="14" t="str">
        <f>'ZBIORCZE ZESTAWIENIE KOSZTÓW'!B8</f>
        <v> </v>
      </c>
      <c r="O297" s="15" t="s">
        <v>1</v>
      </c>
    </row>
    <row r="298" ht="15" outlineLevel="3">
      <c r="A298" s="15" t="s">
        <v>546</v>
      </c>
      <c r="B298" s="12" t="s">
        <v>1</v>
      </c>
      <c r="C298" s="12" t="s">
        <v>1</v>
      </c>
      <c r="D298" s="15" t="s">
        <v>296</v>
      </c>
      <c r="E298" s="15" t="s">
        <v>294</v>
      </c>
      <c r="F298" s="15" t="s">
        <v>216</v>
      </c>
      <c r="G298" s="20">
        <v>20</v>
      </c>
      <c r="H298" s="14"/>
      <c r="I298" s="14">
        <v>1</v>
      </c>
      <c r="J298" s="14"/>
      <c r="K298" s="14">
        <f>ROUND(H298*I298*J298, 2)</f>
        <v>0</v>
      </c>
      <c r="L298" s="19" t="s">
        <v>1</v>
      </c>
      <c r="M298" s="19" t="s">
        <v>1</v>
      </c>
      <c r="N298" s="14" t="str">
        <f>'ZBIORCZE ZESTAWIENIE KOSZTÓW'!B8</f>
        <v> </v>
      </c>
      <c r="O298" s="15" t="s">
        <v>205</v>
      </c>
    </row>
    <row r="299" ht="15" outlineLevel="3">
      <c r="A299" s="15" t="s">
        <v>547</v>
      </c>
      <c r="B299" s="12" t="s">
        <v>1</v>
      </c>
      <c r="C299" s="12" t="s">
        <v>1</v>
      </c>
      <c r="D299" s="15" t="s">
        <v>303</v>
      </c>
      <c r="E299" s="15" t="s">
        <v>301</v>
      </c>
      <c r="F299" s="15" t="s">
        <v>155</v>
      </c>
      <c r="G299" s="20">
        <v>0.8</v>
      </c>
      <c r="H299" s="14"/>
      <c r="I299" s="14">
        <v>1</v>
      </c>
      <c r="J299" s="14"/>
      <c r="K299" s="14">
        <f>ROUND(H299*I299*J299, 2)</f>
        <v>0</v>
      </c>
      <c r="L299" s="19" t="s">
        <v>1</v>
      </c>
      <c r="M299" s="19" t="s">
        <v>1</v>
      </c>
      <c r="N299" s="14" t="str">
        <f>'ZBIORCZE ZESTAWIENIE KOSZTÓW'!B8</f>
        <v> </v>
      </c>
      <c r="O299" s="15" t="s">
        <v>1</v>
      </c>
    </row>
    <row r="300" ht="15" outlineLevel="3">
      <c r="A300" s="15" t="s">
        <v>548</v>
      </c>
      <c r="B300" s="12" t="s">
        <v>1</v>
      </c>
      <c r="C300" s="12" t="s">
        <v>1</v>
      </c>
      <c r="D300" s="15" t="s">
        <v>208</v>
      </c>
      <c r="E300" s="15" t="s">
        <v>206</v>
      </c>
      <c r="F300" s="15" t="s">
        <v>155</v>
      </c>
      <c r="G300" s="20">
        <v>7.09</v>
      </c>
      <c r="H300" s="14"/>
      <c r="I300" s="14">
        <v>1</v>
      </c>
      <c r="J300" s="14"/>
      <c r="K300" s="14">
        <f>ROUND(H300*I300*J300, 2)</f>
        <v>0</v>
      </c>
      <c r="L300" s="19" t="s">
        <v>1</v>
      </c>
      <c r="M300" s="19" t="s">
        <v>1</v>
      </c>
      <c r="N300" s="14" t="str">
        <f>'ZBIORCZE ZESTAWIENIE KOSZTÓW'!B8</f>
        <v> </v>
      </c>
      <c r="O300" s="15" t="s">
        <v>1</v>
      </c>
    </row>
    <row r="301" ht="15" outlineLevel="3">
      <c r="A301" s="15" t="s">
        <v>549</v>
      </c>
      <c r="B301" s="12" t="s">
        <v>1</v>
      </c>
      <c r="C301" s="12" t="s">
        <v>1</v>
      </c>
      <c r="D301" s="15" t="s">
        <v>230</v>
      </c>
      <c r="E301" s="15" t="s">
        <v>297</v>
      </c>
      <c r="F301" s="15" t="s">
        <v>155</v>
      </c>
      <c r="G301" s="20">
        <v>10.78</v>
      </c>
      <c r="H301" s="14"/>
      <c r="I301" s="14">
        <v>1</v>
      </c>
      <c r="J301" s="14"/>
      <c r="K301" s="14">
        <f>ROUND(H301*I301*J301, 2)</f>
        <v>0</v>
      </c>
      <c r="L301" s="19" t="s">
        <v>1</v>
      </c>
      <c r="M301" s="19" t="s">
        <v>1</v>
      </c>
      <c r="N301" s="14" t="str">
        <f>'ZBIORCZE ZESTAWIENIE KOSZTÓW'!B8</f>
        <v> </v>
      </c>
      <c r="O301" s="15" t="s">
        <v>1</v>
      </c>
    </row>
    <row r="302" ht="15" outlineLevel="3">
      <c r="A302" s="15" t="s">
        <v>550</v>
      </c>
      <c r="B302" s="12" t="s">
        <v>1</v>
      </c>
      <c r="C302" s="12" t="s">
        <v>1</v>
      </c>
      <c r="D302" s="15" t="s">
        <v>196</v>
      </c>
      <c r="E302" s="15" t="s">
        <v>299</v>
      </c>
      <c r="F302" s="15" t="s">
        <v>155</v>
      </c>
      <c r="G302" s="20">
        <v>3.26</v>
      </c>
      <c r="H302" s="14"/>
      <c r="I302" s="14">
        <v>1</v>
      </c>
      <c r="J302" s="14"/>
      <c r="K302" s="14">
        <f>ROUND(H302*I302*J302, 2)</f>
        <v>0</v>
      </c>
      <c r="L302" s="19" t="s">
        <v>1</v>
      </c>
      <c r="M302" s="19" t="s">
        <v>1</v>
      </c>
      <c r="N302" s="14" t="str">
        <f>'ZBIORCZE ZESTAWIENIE KOSZTÓW'!B8</f>
        <v> </v>
      </c>
      <c r="O302" s="15" t="s">
        <v>1</v>
      </c>
    </row>
    <row r="303" ht="15" outlineLevel="3">
      <c r="A303" s="15" t="s">
        <v>551</v>
      </c>
      <c r="B303" s="12" t="s">
        <v>1</v>
      </c>
      <c r="C303" s="12" t="s">
        <v>1</v>
      </c>
      <c r="D303" s="15" t="s">
        <v>185</v>
      </c>
      <c r="E303" s="15" t="s">
        <v>305</v>
      </c>
      <c r="F303" s="15" t="s">
        <v>155</v>
      </c>
      <c r="G303" s="20">
        <v>300</v>
      </c>
      <c r="H303" s="14"/>
      <c r="I303" s="14">
        <v>1</v>
      </c>
      <c r="J303" s="14"/>
      <c r="K303" s="14">
        <f>ROUND(H303*I303*J303, 2)</f>
        <v>0</v>
      </c>
      <c r="L303" s="19" t="s">
        <v>1</v>
      </c>
      <c r="M303" s="19" t="s">
        <v>1</v>
      </c>
      <c r="N303" s="14" t="str">
        <f>'ZBIORCZE ZESTAWIENIE KOSZTÓW'!B8</f>
        <v> </v>
      </c>
      <c r="O303" s="15" t="s">
        <v>1</v>
      </c>
    </row>
    <row r="304" ht="15" outlineLevel="3">
      <c r="A304" s="15" t="s">
        <v>552</v>
      </c>
      <c r="B304" s="12" t="s">
        <v>1</v>
      </c>
      <c r="C304" s="12" t="s">
        <v>1</v>
      </c>
      <c r="D304" s="15" t="s">
        <v>309</v>
      </c>
      <c r="E304" s="15" t="s">
        <v>338</v>
      </c>
      <c r="F304" s="15" t="s">
        <v>216</v>
      </c>
      <c r="G304" s="20">
        <v>2</v>
      </c>
      <c r="H304" s="14"/>
      <c r="I304" s="14">
        <v>1</v>
      </c>
      <c r="J304" s="14"/>
      <c r="K304" s="14">
        <f>ROUND(H304*I304*J304, 2)</f>
        <v>0</v>
      </c>
      <c r="L304" s="19" t="s">
        <v>1</v>
      </c>
      <c r="M304" s="19" t="s">
        <v>1</v>
      </c>
      <c r="N304" s="14" t="str">
        <f>'ZBIORCZE ZESTAWIENIE KOSZTÓW'!B8</f>
        <v> </v>
      </c>
      <c r="O304" s="15" t="s">
        <v>1</v>
      </c>
    </row>
    <row r="305" ht="15" outlineLevel="3">
      <c r="A305" s="15" t="s">
        <v>553</v>
      </c>
      <c r="B305" s="12" t="s">
        <v>1</v>
      </c>
      <c r="C305" s="12" t="s">
        <v>1</v>
      </c>
      <c r="D305" s="15" t="s">
        <v>309</v>
      </c>
      <c r="E305" s="15" t="s">
        <v>307</v>
      </c>
      <c r="F305" s="15" t="s">
        <v>216</v>
      </c>
      <c r="G305" s="20">
        <v>1</v>
      </c>
      <c r="H305" s="14"/>
      <c r="I305" s="14">
        <v>1</v>
      </c>
      <c r="J305" s="14"/>
      <c r="K305" s="14">
        <f>ROUND(H305*I305*J305, 2)</f>
        <v>0</v>
      </c>
      <c r="L305" s="19" t="s">
        <v>1</v>
      </c>
      <c r="M305" s="19" t="s">
        <v>1</v>
      </c>
      <c r="N305" s="14" t="str">
        <f>'ZBIORCZE ZESTAWIENIE KOSZTÓW'!B8</f>
        <v> </v>
      </c>
      <c r="O305" s="15" t="s">
        <v>1</v>
      </c>
    </row>
    <row r="306" ht="15" outlineLevel="3">
      <c r="A306" s="15" t="s">
        <v>554</v>
      </c>
      <c r="B306" s="12" t="s">
        <v>1</v>
      </c>
      <c r="C306" s="12" t="s">
        <v>1</v>
      </c>
      <c r="D306" s="15" t="s">
        <v>196</v>
      </c>
      <c r="E306" s="15" t="s">
        <v>310</v>
      </c>
      <c r="F306" s="15" t="s">
        <v>155</v>
      </c>
      <c r="G306" s="20">
        <v>13.21</v>
      </c>
      <c r="H306" s="14"/>
      <c r="I306" s="14">
        <v>1</v>
      </c>
      <c r="J306" s="14"/>
      <c r="K306" s="14">
        <f>ROUND(H306*I306*J306, 2)</f>
        <v>0</v>
      </c>
      <c r="L306" s="19" t="s">
        <v>1</v>
      </c>
      <c r="M306" s="19" t="s">
        <v>1</v>
      </c>
      <c r="N306" s="14" t="str">
        <f>'ZBIORCZE ZESTAWIENIE KOSZTÓW'!B8</f>
        <v> </v>
      </c>
      <c r="O306" s="15" t="s">
        <v>1</v>
      </c>
    </row>
    <row r="307" ht="15" outlineLevel="3">
      <c r="A307" s="15" t="s">
        <v>555</v>
      </c>
      <c r="B307" s="12" t="s">
        <v>1</v>
      </c>
      <c r="C307" s="12" t="s">
        <v>1</v>
      </c>
      <c r="D307" s="15" t="s">
        <v>196</v>
      </c>
      <c r="E307" s="15" t="s">
        <v>312</v>
      </c>
      <c r="F307" s="15" t="s">
        <v>155</v>
      </c>
      <c r="G307" s="20">
        <v>7.88</v>
      </c>
      <c r="H307" s="14"/>
      <c r="I307" s="14">
        <v>1</v>
      </c>
      <c r="J307" s="14"/>
      <c r="K307" s="14">
        <f>ROUND(H307*I307*J307, 2)</f>
        <v>0</v>
      </c>
      <c r="L307" s="19" t="s">
        <v>1</v>
      </c>
      <c r="M307" s="19" t="s">
        <v>1</v>
      </c>
      <c r="N307" s="14" t="str">
        <f>'ZBIORCZE ZESTAWIENIE KOSZTÓW'!B8</f>
        <v> </v>
      </c>
      <c r="O307" s="15" t="s">
        <v>1</v>
      </c>
    </row>
    <row r="308" ht="15" outlineLevel="3">
      <c r="A308" s="15" t="s">
        <v>556</v>
      </c>
      <c r="B308" s="12" t="s">
        <v>1</v>
      </c>
      <c r="C308" s="12" t="s">
        <v>1</v>
      </c>
      <c r="D308" s="15" t="s">
        <v>316</v>
      </c>
      <c r="E308" s="15" t="s">
        <v>314</v>
      </c>
      <c r="F308" s="15" t="s">
        <v>155</v>
      </c>
      <c r="G308" s="20">
        <v>81.84</v>
      </c>
      <c r="H308" s="14"/>
      <c r="I308" s="14">
        <v>1</v>
      </c>
      <c r="J308" s="14"/>
      <c r="K308" s="14">
        <f>ROUND(H308*I308*J308, 2)</f>
        <v>0</v>
      </c>
      <c r="L308" s="19" t="s">
        <v>1</v>
      </c>
      <c r="M308" s="19" t="s">
        <v>1</v>
      </c>
      <c r="N308" s="14" t="str">
        <f>'ZBIORCZE ZESTAWIENIE KOSZTÓW'!B8</f>
        <v> </v>
      </c>
      <c r="O308" s="15" t="s">
        <v>317</v>
      </c>
    </row>
    <row r="309" ht="15" outlineLevel="3">
      <c r="A309" s="15" t="s">
        <v>557</v>
      </c>
      <c r="B309" s="12" t="s">
        <v>1</v>
      </c>
      <c r="C309" s="12" t="s">
        <v>1</v>
      </c>
      <c r="D309" s="15" t="s">
        <v>180</v>
      </c>
      <c r="E309" s="15" t="s">
        <v>178</v>
      </c>
      <c r="F309" s="15" t="s">
        <v>181</v>
      </c>
      <c r="G309" s="20">
        <v>25.79</v>
      </c>
      <c r="H309" s="14"/>
      <c r="I309" s="14">
        <v>1</v>
      </c>
      <c r="J309" s="14"/>
      <c r="K309" s="14">
        <f>ROUND(H309*I309*J309, 2)</f>
        <v>0</v>
      </c>
      <c r="L309" s="19" t="s">
        <v>1</v>
      </c>
      <c r="M309" s="19" t="s">
        <v>1</v>
      </c>
      <c r="N309" s="14" t="str">
        <f>'ZBIORCZE ZESTAWIENIE KOSZTÓW'!B8</f>
        <v> </v>
      </c>
      <c r="O309" s="15" t="s">
        <v>182</v>
      </c>
    </row>
    <row r="310" ht="15" outlineLevel="3">
      <c r="A310" s="23" t="s">
        <v>558</v>
      </c>
      <c r="B310" s="21" t="s">
        <v>1</v>
      </c>
      <c r="C310" s="21" t="s">
        <v>1</v>
      </c>
      <c r="D310" s="21" t="s">
        <v>1</v>
      </c>
      <c r="E310" s="21" t="s">
        <v>1</v>
      </c>
      <c r="F310" s="21" t="s">
        <v>1</v>
      </c>
      <c r="G310" s="21" t="s">
        <v>1</v>
      </c>
      <c r="H310" s="21" t="s">
        <v>1</v>
      </c>
      <c r="I310" s="21" t="s">
        <v>1</v>
      </c>
      <c r="J310" s="21" t="s">
        <v>1</v>
      </c>
      <c r="K310" s="14">
        <f>SUM(K289:K309)</f>
        <v>0</v>
      </c>
      <c r="L310" s="19" t="s">
        <v>1</v>
      </c>
      <c r="M310" s="19" t="s">
        <v>1</v>
      </c>
      <c r="N310" s="19" t="s">
        <v>1</v>
      </c>
      <c r="O310" s="22" t="s">
        <v>1</v>
      </c>
    </row>
    <row r="311" ht="15" outlineLevel="2">
      <c r="A311" s="15" t="s">
        <v>559</v>
      </c>
      <c r="B311" s="12" t="s">
        <v>1</v>
      </c>
      <c r="C311" s="12" t="s">
        <v>1</v>
      </c>
      <c r="D311" s="15" t="s">
        <v>149</v>
      </c>
      <c r="E311" s="15" t="s">
        <v>81</v>
      </c>
      <c r="F311" s="12" t="s">
        <v>1</v>
      </c>
      <c r="G311" s="12" t="s">
        <v>1</v>
      </c>
      <c r="H311" s="12" t="s">
        <v>1</v>
      </c>
      <c r="I311" s="12" t="s">
        <v>1</v>
      </c>
      <c r="J311" s="12" t="s">
        <v>1</v>
      </c>
      <c r="K311" s="12" t="s">
        <v>1</v>
      </c>
      <c r="L311" s="12" t="s">
        <v>1</v>
      </c>
      <c r="M311" s="12" t="s">
        <v>1</v>
      </c>
      <c r="N311" s="14" t="str">
        <f>'ZBIORCZE ZESTAWIENIE KOSZTÓW'!B8</f>
        <v> </v>
      </c>
      <c r="O311" s="15" t="s">
        <v>1</v>
      </c>
    </row>
    <row r="312" ht="15" outlineLevel="3">
      <c r="A312" s="15" t="s">
        <v>560</v>
      </c>
      <c r="B312" s="12" t="s">
        <v>1</v>
      </c>
      <c r="C312" s="12" t="s">
        <v>1</v>
      </c>
      <c r="D312" s="15" t="s">
        <v>23</v>
      </c>
      <c r="E312" s="15" t="s">
        <v>272</v>
      </c>
      <c r="F312" s="12" t="s">
        <v>1</v>
      </c>
      <c r="G312" s="12" t="s">
        <v>1</v>
      </c>
      <c r="H312" s="12" t="s">
        <v>1</v>
      </c>
      <c r="I312" s="12" t="s">
        <v>1</v>
      </c>
      <c r="J312" s="12" t="s">
        <v>1</v>
      </c>
      <c r="K312" s="12" t="s">
        <v>1</v>
      </c>
      <c r="L312" s="12" t="s">
        <v>1</v>
      </c>
      <c r="M312" s="12" t="s">
        <v>1</v>
      </c>
      <c r="N312" s="14" t="str">
        <f>'ZBIORCZE ZESTAWIENIE KOSZTÓW'!B8</f>
        <v> </v>
      </c>
      <c r="O312" s="18"/>
    </row>
    <row r="313" ht="15" outlineLevel="3">
      <c r="A313" s="15" t="s">
        <v>561</v>
      </c>
      <c r="B313" s="12" t="s">
        <v>1</v>
      </c>
      <c r="C313" s="12" t="s">
        <v>1</v>
      </c>
      <c r="D313" s="15" t="s">
        <v>196</v>
      </c>
      <c r="E313" s="15" t="s">
        <v>274</v>
      </c>
      <c r="F313" s="15" t="s">
        <v>276</v>
      </c>
      <c r="G313" s="20">
        <v>21</v>
      </c>
      <c r="H313" s="14"/>
      <c r="I313" s="14">
        <v>1</v>
      </c>
      <c r="J313" s="14"/>
      <c r="K313" s="14">
        <f>ROUND(H313*I313*J313, 2)</f>
        <v>0</v>
      </c>
      <c r="L313" s="19" t="s">
        <v>1</v>
      </c>
      <c r="M313" s="19" t="s">
        <v>1</v>
      </c>
      <c r="N313" s="14" t="str">
        <f>'ZBIORCZE ZESTAWIENIE KOSZTÓW'!B8</f>
        <v> </v>
      </c>
      <c r="O313" s="15" t="s">
        <v>1</v>
      </c>
    </row>
    <row r="314" ht="15" outlineLevel="3">
      <c r="A314" s="15" t="s">
        <v>562</v>
      </c>
      <c r="B314" s="12" t="s">
        <v>1</v>
      </c>
      <c r="C314" s="12" t="s">
        <v>1</v>
      </c>
      <c r="D314" s="15" t="s">
        <v>185</v>
      </c>
      <c r="E314" s="15" t="s">
        <v>277</v>
      </c>
      <c r="F314" s="15" t="s">
        <v>155</v>
      </c>
      <c r="G314" s="20">
        <v>131.19</v>
      </c>
      <c r="H314" s="14"/>
      <c r="I314" s="14">
        <v>1</v>
      </c>
      <c r="J314" s="14"/>
      <c r="K314" s="14">
        <f>ROUND(H314*I314*J314, 2)</f>
        <v>0</v>
      </c>
      <c r="L314" s="19" t="s">
        <v>1</v>
      </c>
      <c r="M314" s="19" t="s">
        <v>1</v>
      </c>
      <c r="N314" s="14" t="str">
        <f>'ZBIORCZE ZESTAWIENIE KOSZTÓW'!B8</f>
        <v> </v>
      </c>
      <c r="O314" s="15" t="s">
        <v>1</v>
      </c>
    </row>
    <row r="315" ht="15" outlineLevel="3">
      <c r="A315" s="15" t="s">
        <v>563</v>
      </c>
      <c r="B315" s="12" t="s">
        <v>1</v>
      </c>
      <c r="C315" s="12" t="s">
        <v>1</v>
      </c>
      <c r="D315" s="15" t="s">
        <v>185</v>
      </c>
      <c r="E315" s="15" t="s">
        <v>279</v>
      </c>
      <c r="F315" s="15" t="s">
        <v>155</v>
      </c>
      <c r="G315" s="20">
        <v>13.57</v>
      </c>
      <c r="H315" s="14"/>
      <c r="I315" s="14">
        <v>1</v>
      </c>
      <c r="J315" s="14"/>
      <c r="K315" s="14">
        <f>ROUND(H315*I315*J315, 2)</f>
        <v>0</v>
      </c>
      <c r="L315" s="19" t="s">
        <v>1</v>
      </c>
      <c r="M315" s="19" t="s">
        <v>1</v>
      </c>
      <c r="N315" s="14" t="str">
        <f>'ZBIORCZE ZESTAWIENIE KOSZTÓW'!B8</f>
        <v> </v>
      </c>
      <c r="O315" s="15" t="s">
        <v>1</v>
      </c>
    </row>
    <row r="316" ht="15" outlineLevel="3">
      <c r="A316" s="15" t="s">
        <v>564</v>
      </c>
      <c r="B316" s="12" t="s">
        <v>1</v>
      </c>
      <c r="C316" s="12" t="s">
        <v>1</v>
      </c>
      <c r="D316" s="15" t="s">
        <v>283</v>
      </c>
      <c r="E316" s="15" t="s">
        <v>281</v>
      </c>
      <c r="F316" s="15" t="s">
        <v>159</v>
      </c>
      <c r="G316" s="20">
        <v>107</v>
      </c>
      <c r="H316" s="14"/>
      <c r="I316" s="14">
        <v>1</v>
      </c>
      <c r="J316" s="14"/>
      <c r="K316" s="14">
        <f>ROUND(H316*I316*J316, 2)</f>
        <v>0</v>
      </c>
      <c r="L316" s="19" t="s">
        <v>1</v>
      </c>
      <c r="M316" s="19" t="s">
        <v>1</v>
      </c>
      <c r="N316" s="14" t="str">
        <f>'ZBIORCZE ZESTAWIENIE KOSZTÓW'!B8</f>
        <v> </v>
      </c>
      <c r="O316" s="15" t="s">
        <v>1</v>
      </c>
    </row>
    <row r="317" ht="15" outlineLevel="3">
      <c r="A317" s="15" t="s">
        <v>565</v>
      </c>
      <c r="B317" s="12" t="s">
        <v>1</v>
      </c>
      <c r="C317" s="12" t="s">
        <v>1</v>
      </c>
      <c r="D317" s="15" t="s">
        <v>264</v>
      </c>
      <c r="E317" s="15" t="s">
        <v>262</v>
      </c>
      <c r="F317" s="15" t="s">
        <v>159</v>
      </c>
      <c r="G317" s="20">
        <v>43</v>
      </c>
      <c r="H317" s="14"/>
      <c r="I317" s="14">
        <v>1</v>
      </c>
      <c r="J317" s="14"/>
      <c r="K317" s="14">
        <f>ROUND(H317*I317*J317, 2)</f>
        <v>0</v>
      </c>
      <c r="L317" s="19" t="s">
        <v>1</v>
      </c>
      <c r="M317" s="19" t="s">
        <v>1</v>
      </c>
      <c r="N317" s="14" t="str">
        <f>'ZBIORCZE ZESTAWIENIE KOSZTÓW'!B8</f>
        <v> </v>
      </c>
      <c r="O317" s="15" t="s">
        <v>1</v>
      </c>
    </row>
    <row r="318" ht="15" outlineLevel="3">
      <c r="A318" s="15" t="s">
        <v>566</v>
      </c>
      <c r="B318" s="12" t="s">
        <v>1</v>
      </c>
      <c r="C318" s="12" t="s">
        <v>1</v>
      </c>
      <c r="D318" s="15" t="s">
        <v>196</v>
      </c>
      <c r="E318" s="15" t="s">
        <v>257</v>
      </c>
      <c r="F318" s="15" t="s">
        <v>226</v>
      </c>
      <c r="G318" s="20">
        <v>1</v>
      </c>
      <c r="H318" s="14"/>
      <c r="I318" s="14">
        <v>1</v>
      </c>
      <c r="J318" s="14"/>
      <c r="K318" s="14">
        <f>ROUND(H318*I318*J318, 2)</f>
        <v>0</v>
      </c>
      <c r="L318" s="19" t="s">
        <v>1</v>
      </c>
      <c r="M318" s="19" t="s">
        <v>1</v>
      </c>
      <c r="N318" s="14" t="str">
        <f>'ZBIORCZE ZESTAWIENIE KOSZTÓW'!B8</f>
        <v> </v>
      </c>
      <c r="O318" s="15" t="s">
        <v>1</v>
      </c>
    </row>
    <row r="319" ht="15" outlineLevel="3">
      <c r="A319" s="15" t="s">
        <v>567</v>
      </c>
      <c r="B319" s="12" t="s">
        <v>1</v>
      </c>
      <c r="C319" s="12" t="s">
        <v>1</v>
      </c>
      <c r="D319" s="15" t="s">
        <v>288</v>
      </c>
      <c r="E319" s="15" t="s">
        <v>286</v>
      </c>
      <c r="F319" s="15" t="s">
        <v>216</v>
      </c>
      <c r="G319" s="20">
        <v>30</v>
      </c>
      <c r="H319" s="14"/>
      <c r="I319" s="14">
        <v>1</v>
      </c>
      <c r="J319" s="14"/>
      <c r="K319" s="14">
        <f>ROUND(H319*I319*J319, 2)</f>
        <v>0</v>
      </c>
      <c r="L319" s="19" t="s">
        <v>1</v>
      </c>
      <c r="M319" s="19" t="s">
        <v>1</v>
      </c>
      <c r="N319" s="14" t="str">
        <f>'ZBIORCZE ZESTAWIENIE KOSZTÓW'!B8</f>
        <v> </v>
      </c>
      <c r="O319" s="15" t="s">
        <v>1</v>
      </c>
    </row>
    <row r="320" ht="15" outlineLevel="3">
      <c r="A320" s="15" t="s">
        <v>568</v>
      </c>
      <c r="B320" s="12" t="s">
        <v>1</v>
      </c>
      <c r="C320" s="12" t="s">
        <v>1</v>
      </c>
      <c r="D320" s="15" t="s">
        <v>222</v>
      </c>
      <c r="E320" s="15" t="s">
        <v>289</v>
      </c>
      <c r="F320" s="15" t="s">
        <v>155</v>
      </c>
      <c r="G320" s="20">
        <v>6.58</v>
      </c>
      <c r="H320" s="14"/>
      <c r="I320" s="14">
        <v>1</v>
      </c>
      <c r="J320" s="14"/>
      <c r="K320" s="14">
        <f>ROUND(H320*I320*J320, 2)</f>
        <v>0</v>
      </c>
      <c r="L320" s="19" t="s">
        <v>1</v>
      </c>
      <c r="M320" s="19" t="s">
        <v>1</v>
      </c>
      <c r="N320" s="14" t="str">
        <f>'ZBIORCZE ZESTAWIENIE KOSZTÓW'!B8</f>
        <v> </v>
      </c>
      <c r="O320" s="15" t="s">
        <v>1</v>
      </c>
    </row>
    <row r="321" ht="15" outlineLevel="3">
      <c r="A321" s="15" t="s">
        <v>569</v>
      </c>
      <c r="B321" s="12" t="s">
        <v>1</v>
      </c>
      <c r="C321" s="12" t="s">
        <v>1</v>
      </c>
      <c r="D321" s="15" t="s">
        <v>293</v>
      </c>
      <c r="E321" s="15" t="s">
        <v>291</v>
      </c>
      <c r="F321" s="15" t="s">
        <v>181</v>
      </c>
      <c r="G321" s="20">
        <v>0.75</v>
      </c>
      <c r="H321" s="14"/>
      <c r="I321" s="14">
        <v>1</v>
      </c>
      <c r="J321" s="14"/>
      <c r="K321" s="14">
        <f>ROUND(H321*I321*J321, 2)</f>
        <v>0</v>
      </c>
      <c r="L321" s="19" t="s">
        <v>1</v>
      </c>
      <c r="M321" s="19" t="s">
        <v>1</v>
      </c>
      <c r="N321" s="14" t="str">
        <f>'ZBIORCZE ZESTAWIENIE KOSZTÓW'!B8</f>
        <v> </v>
      </c>
      <c r="O321" s="15" t="s">
        <v>1</v>
      </c>
    </row>
    <row r="322" ht="15" outlineLevel="3">
      <c r="A322" s="15" t="s">
        <v>570</v>
      </c>
      <c r="B322" s="12" t="s">
        <v>1</v>
      </c>
      <c r="C322" s="12" t="s">
        <v>1</v>
      </c>
      <c r="D322" s="15" t="s">
        <v>296</v>
      </c>
      <c r="E322" s="15" t="s">
        <v>294</v>
      </c>
      <c r="F322" s="15" t="s">
        <v>216</v>
      </c>
      <c r="G322" s="20">
        <v>27</v>
      </c>
      <c r="H322" s="14"/>
      <c r="I322" s="14">
        <v>1</v>
      </c>
      <c r="J322" s="14"/>
      <c r="K322" s="14">
        <f>ROUND(H322*I322*J322, 2)</f>
        <v>0</v>
      </c>
      <c r="L322" s="19" t="s">
        <v>1</v>
      </c>
      <c r="M322" s="19" t="s">
        <v>1</v>
      </c>
      <c r="N322" s="14" t="str">
        <f>'ZBIORCZE ZESTAWIENIE KOSZTÓW'!B8</f>
        <v> </v>
      </c>
      <c r="O322" s="15" t="s">
        <v>205</v>
      </c>
    </row>
    <row r="323" ht="15" outlineLevel="3">
      <c r="A323" s="15" t="s">
        <v>571</v>
      </c>
      <c r="B323" s="12" t="s">
        <v>1</v>
      </c>
      <c r="C323" s="12" t="s">
        <v>1</v>
      </c>
      <c r="D323" s="15" t="s">
        <v>303</v>
      </c>
      <c r="E323" s="15" t="s">
        <v>301</v>
      </c>
      <c r="F323" s="15" t="s">
        <v>155</v>
      </c>
      <c r="G323" s="20">
        <v>0.8</v>
      </c>
      <c r="H323" s="14"/>
      <c r="I323" s="14">
        <v>1</v>
      </c>
      <c r="J323" s="14"/>
      <c r="K323" s="14">
        <f>ROUND(H323*I323*J323, 2)</f>
        <v>0</v>
      </c>
      <c r="L323" s="19" t="s">
        <v>1</v>
      </c>
      <c r="M323" s="19" t="s">
        <v>1</v>
      </c>
      <c r="N323" s="14" t="str">
        <f>'ZBIORCZE ZESTAWIENIE KOSZTÓW'!B8</f>
        <v> </v>
      </c>
      <c r="O323" s="15" t="s">
        <v>1</v>
      </c>
    </row>
    <row r="324" ht="15" outlineLevel="3">
      <c r="A324" s="15" t="s">
        <v>572</v>
      </c>
      <c r="B324" s="12" t="s">
        <v>1</v>
      </c>
      <c r="C324" s="12" t="s">
        <v>1</v>
      </c>
      <c r="D324" s="15" t="s">
        <v>208</v>
      </c>
      <c r="E324" s="15" t="s">
        <v>206</v>
      </c>
      <c r="F324" s="15" t="s">
        <v>155</v>
      </c>
      <c r="G324" s="20">
        <v>7.64</v>
      </c>
      <c r="H324" s="14"/>
      <c r="I324" s="14">
        <v>1</v>
      </c>
      <c r="J324" s="14"/>
      <c r="K324" s="14">
        <f>ROUND(H324*I324*J324, 2)</f>
        <v>0</v>
      </c>
      <c r="L324" s="19" t="s">
        <v>1</v>
      </c>
      <c r="M324" s="19" t="s">
        <v>1</v>
      </c>
      <c r="N324" s="14" t="str">
        <f>'ZBIORCZE ZESTAWIENIE KOSZTÓW'!B8</f>
        <v> </v>
      </c>
      <c r="O324" s="15" t="s">
        <v>1</v>
      </c>
    </row>
    <row r="325" ht="15" outlineLevel="3">
      <c r="A325" s="15" t="s">
        <v>573</v>
      </c>
      <c r="B325" s="12" t="s">
        <v>1</v>
      </c>
      <c r="C325" s="12" t="s">
        <v>1</v>
      </c>
      <c r="D325" s="15" t="s">
        <v>230</v>
      </c>
      <c r="E325" s="15" t="s">
        <v>297</v>
      </c>
      <c r="F325" s="15" t="s">
        <v>155</v>
      </c>
      <c r="G325" s="20">
        <v>14</v>
      </c>
      <c r="H325" s="14"/>
      <c r="I325" s="14">
        <v>1</v>
      </c>
      <c r="J325" s="14"/>
      <c r="K325" s="14">
        <f>ROUND(H325*I325*J325, 2)</f>
        <v>0</v>
      </c>
      <c r="L325" s="19" t="s">
        <v>1</v>
      </c>
      <c r="M325" s="19" t="s">
        <v>1</v>
      </c>
      <c r="N325" s="14" t="str">
        <f>'ZBIORCZE ZESTAWIENIE KOSZTÓW'!B8</f>
        <v> </v>
      </c>
      <c r="O325" s="15" t="s">
        <v>1</v>
      </c>
    </row>
    <row r="326" ht="15" outlineLevel="3">
      <c r="A326" s="15" t="s">
        <v>574</v>
      </c>
      <c r="B326" s="12" t="s">
        <v>1</v>
      </c>
      <c r="C326" s="12" t="s">
        <v>1</v>
      </c>
      <c r="D326" s="15" t="s">
        <v>196</v>
      </c>
      <c r="E326" s="15" t="s">
        <v>299</v>
      </c>
      <c r="F326" s="15" t="s">
        <v>155</v>
      </c>
      <c r="G326" s="20">
        <v>3.26</v>
      </c>
      <c r="H326" s="14"/>
      <c r="I326" s="14">
        <v>1</v>
      </c>
      <c r="J326" s="14"/>
      <c r="K326" s="14">
        <f>ROUND(H326*I326*J326, 2)</f>
        <v>0</v>
      </c>
      <c r="L326" s="19" t="s">
        <v>1</v>
      </c>
      <c r="M326" s="19" t="s">
        <v>1</v>
      </c>
      <c r="N326" s="14" t="str">
        <f>'ZBIORCZE ZESTAWIENIE KOSZTÓW'!B8</f>
        <v> </v>
      </c>
      <c r="O326" s="15" t="s">
        <v>1</v>
      </c>
    </row>
    <row r="327" ht="15" outlineLevel="3">
      <c r="A327" s="15" t="s">
        <v>575</v>
      </c>
      <c r="B327" s="12" t="s">
        <v>1</v>
      </c>
      <c r="C327" s="12" t="s">
        <v>1</v>
      </c>
      <c r="D327" s="15" t="s">
        <v>185</v>
      </c>
      <c r="E327" s="15" t="s">
        <v>305</v>
      </c>
      <c r="F327" s="15" t="s">
        <v>155</v>
      </c>
      <c r="G327" s="20">
        <v>150</v>
      </c>
      <c r="H327" s="14"/>
      <c r="I327" s="14">
        <v>1</v>
      </c>
      <c r="J327" s="14"/>
      <c r="K327" s="14">
        <f>ROUND(H327*I327*J327, 2)</f>
        <v>0</v>
      </c>
      <c r="L327" s="19" t="s">
        <v>1</v>
      </c>
      <c r="M327" s="19" t="s">
        <v>1</v>
      </c>
      <c r="N327" s="14" t="str">
        <f>'ZBIORCZE ZESTAWIENIE KOSZTÓW'!B8</f>
        <v> </v>
      </c>
      <c r="O327" s="15" t="s">
        <v>1</v>
      </c>
    </row>
    <row r="328" ht="15" outlineLevel="3">
      <c r="A328" s="15" t="s">
        <v>576</v>
      </c>
      <c r="B328" s="12" t="s">
        <v>1</v>
      </c>
      <c r="C328" s="12" t="s">
        <v>1</v>
      </c>
      <c r="D328" s="15" t="s">
        <v>309</v>
      </c>
      <c r="E328" s="15" t="s">
        <v>338</v>
      </c>
      <c r="F328" s="15" t="s">
        <v>216</v>
      </c>
      <c r="G328" s="20">
        <v>4</v>
      </c>
      <c r="H328" s="14"/>
      <c r="I328" s="14">
        <v>1</v>
      </c>
      <c r="J328" s="14"/>
      <c r="K328" s="14">
        <f>ROUND(H328*I328*J328, 2)</f>
        <v>0</v>
      </c>
      <c r="L328" s="19" t="s">
        <v>1</v>
      </c>
      <c r="M328" s="19" t="s">
        <v>1</v>
      </c>
      <c r="N328" s="14" t="str">
        <f>'ZBIORCZE ZESTAWIENIE KOSZTÓW'!B8</f>
        <v> </v>
      </c>
      <c r="O328" s="15" t="s">
        <v>1</v>
      </c>
    </row>
    <row r="329" ht="15" outlineLevel="3">
      <c r="A329" s="15" t="s">
        <v>577</v>
      </c>
      <c r="B329" s="12" t="s">
        <v>1</v>
      </c>
      <c r="C329" s="12" t="s">
        <v>1</v>
      </c>
      <c r="D329" s="15" t="s">
        <v>309</v>
      </c>
      <c r="E329" s="15" t="s">
        <v>307</v>
      </c>
      <c r="F329" s="15" t="s">
        <v>216</v>
      </c>
      <c r="G329" s="20">
        <v>1</v>
      </c>
      <c r="H329" s="14"/>
      <c r="I329" s="14">
        <v>1</v>
      </c>
      <c r="J329" s="14"/>
      <c r="K329" s="14">
        <f>ROUND(H329*I329*J329, 2)</f>
        <v>0</v>
      </c>
      <c r="L329" s="19" t="s">
        <v>1</v>
      </c>
      <c r="M329" s="19" t="s">
        <v>1</v>
      </c>
      <c r="N329" s="14" t="str">
        <f>'ZBIORCZE ZESTAWIENIE KOSZTÓW'!B8</f>
        <v> </v>
      </c>
      <c r="O329" s="15" t="s">
        <v>1</v>
      </c>
    </row>
    <row r="330" ht="15" outlineLevel="3">
      <c r="A330" s="15" t="s">
        <v>578</v>
      </c>
      <c r="B330" s="12" t="s">
        <v>1</v>
      </c>
      <c r="C330" s="12" t="s">
        <v>1</v>
      </c>
      <c r="D330" s="15" t="s">
        <v>196</v>
      </c>
      <c r="E330" s="15" t="s">
        <v>312</v>
      </c>
      <c r="F330" s="15" t="s">
        <v>155</v>
      </c>
      <c r="G330" s="20">
        <v>1.88</v>
      </c>
      <c r="H330" s="14"/>
      <c r="I330" s="14">
        <v>1</v>
      </c>
      <c r="J330" s="14"/>
      <c r="K330" s="14">
        <f>ROUND(H330*I330*J330, 2)</f>
        <v>0</v>
      </c>
      <c r="L330" s="19" t="s">
        <v>1</v>
      </c>
      <c r="M330" s="19" t="s">
        <v>1</v>
      </c>
      <c r="N330" s="14" t="str">
        <f>'ZBIORCZE ZESTAWIENIE KOSZTÓW'!B8</f>
        <v> </v>
      </c>
      <c r="O330" s="15" t="s">
        <v>1</v>
      </c>
    </row>
    <row r="331" ht="15" outlineLevel="3">
      <c r="A331" s="15" t="s">
        <v>579</v>
      </c>
      <c r="B331" s="12" t="s">
        <v>1</v>
      </c>
      <c r="C331" s="12" t="s">
        <v>1</v>
      </c>
      <c r="D331" s="15" t="s">
        <v>316</v>
      </c>
      <c r="E331" s="15" t="s">
        <v>314</v>
      </c>
      <c r="F331" s="15" t="s">
        <v>155</v>
      </c>
      <c r="G331" s="20">
        <v>82.28</v>
      </c>
      <c r="H331" s="14"/>
      <c r="I331" s="14">
        <v>1</v>
      </c>
      <c r="J331" s="14"/>
      <c r="K331" s="14">
        <f>ROUND(H331*I331*J331, 2)</f>
        <v>0</v>
      </c>
      <c r="L331" s="19" t="s">
        <v>1</v>
      </c>
      <c r="M331" s="19" t="s">
        <v>1</v>
      </c>
      <c r="N331" s="14" t="str">
        <f>'ZBIORCZE ZESTAWIENIE KOSZTÓW'!B8</f>
        <v> </v>
      </c>
      <c r="O331" s="15" t="s">
        <v>317</v>
      </c>
    </row>
    <row r="332" ht="15" outlineLevel="3">
      <c r="A332" s="15" t="s">
        <v>580</v>
      </c>
      <c r="B332" s="12" t="s">
        <v>1</v>
      </c>
      <c r="C332" s="12" t="s">
        <v>1</v>
      </c>
      <c r="D332" s="15" t="s">
        <v>180</v>
      </c>
      <c r="E332" s="15" t="s">
        <v>178</v>
      </c>
      <c r="F332" s="15" t="s">
        <v>181</v>
      </c>
      <c r="G332" s="20">
        <v>24.82</v>
      </c>
      <c r="H332" s="14"/>
      <c r="I332" s="14">
        <v>1</v>
      </c>
      <c r="J332" s="14"/>
      <c r="K332" s="14">
        <f>ROUND(H332*I332*J332, 2)</f>
        <v>0</v>
      </c>
      <c r="L332" s="19" t="s">
        <v>1</v>
      </c>
      <c r="M332" s="19" t="s">
        <v>1</v>
      </c>
      <c r="N332" s="14" t="str">
        <f>'ZBIORCZE ZESTAWIENIE KOSZTÓW'!B8</f>
        <v> </v>
      </c>
      <c r="O332" s="15" t="s">
        <v>182</v>
      </c>
    </row>
    <row r="333" ht="15" outlineLevel="3">
      <c r="A333" s="23" t="s">
        <v>581</v>
      </c>
      <c r="B333" s="21" t="s">
        <v>1</v>
      </c>
      <c r="C333" s="21" t="s">
        <v>1</v>
      </c>
      <c r="D333" s="21" t="s">
        <v>1</v>
      </c>
      <c r="E333" s="21" t="s">
        <v>1</v>
      </c>
      <c r="F333" s="21" t="s">
        <v>1</v>
      </c>
      <c r="G333" s="21" t="s">
        <v>1</v>
      </c>
      <c r="H333" s="21" t="s">
        <v>1</v>
      </c>
      <c r="I333" s="21" t="s">
        <v>1</v>
      </c>
      <c r="J333" s="21" t="s">
        <v>1</v>
      </c>
      <c r="K333" s="14">
        <f>SUM(K312:K332)</f>
        <v>0</v>
      </c>
      <c r="L333" s="19" t="s">
        <v>1</v>
      </c>
      <c r="M333" s="19" t="s">
        <v>1</v>
      </c>
      <c r="N333" s="19" t="s">
        <v>1</v>
      </c>
      <c r="O333" s="22" t="s">
        <v>1</v>
      </c>
    </row>
    <row r="334" ht="15" outlineLevel="2">
      <c r="A334" s="15" t="s">
        <v>582</v>
      </c>
      <c r="B334" s="12" t="s">
        <v>1</v>
      </c>
      <c r="C334" s="12" t="s">
        <v>1</v>
      </c>
      <c r="D334" s="15" t="s">
        <v>149</v>
      </c>
      <c r="E334" s="15" t="s">
        <v>84</v>
      </c>
      <c r="F334" s="12" t="s">
        <v>1</v>
      </c>
      <c r="G334" s="12" t="s">
        <v>1</v>
      </c>
      <c r="H334" s="12" t="s">
        <v>1</v>
      </c>
      <c r="I334" s="12" t="s">
        <v>1</v>
      </c>
      <c r="J334" s="12" t="s">
        <v>1</v>
      </c>
      <c r="K334" s="12" t="s">
        <v>1</v>
      </c>
      <c r="L334" s="12" t="s">
        <v>1</v>
      </c>
      <c r="M334" s="12" t="s">
        <v>1</v>
      </c>
      <c r="N334" s="14" t="str">
        <f>'ZBIORCZE ZESTAWIENIE KOSZTÓW'!B8</f>
        <v> </v>
      </c>
      <c r="O334" s="15" t="s">
        <v>1</v>
      </c>
    </row>
    <row r="335" ht="15" outlineLevel="3">
      <c r="A335" s="15" t="s">
        <v>583</v>
      </c>
      <c r="B335" s="12" t="s">
        <v>1</v>
      </c>
      <c r="C335" s="12" t="s">
        <v>1</v>
      </c>
      <c r="D335" s="15" t="s">
        <v>23</v>
      </c>
      <c r="E335" s="15" t="s">
        <v>272</v>
      </c>
      <c r="F335" s="12" t="s">
        <v>1</v>
      </c>
      <c r="G335" s="12" t="s">
        <v>1</v>
      </c>
      <c r="H335" s="12" t="s">
        <v>1</v>
      </c>
      <c r="I335" s="12" t="s">
        <v>1</v>
      </c>
      <c r="J335" s="12" t="s">
        <v>1</v>
      </c>
      <c r="K335" s="12" t="s">
        <v>1</v>
      </c>
      <c r="L335" s="12" t="s">
        <v>1</v>
      </c>
      <c r="M335" s="12" t="s">
        <v>1</v>
      </c>
      <c r="N335" s="14" t="str">
        <f>'ZBIORCZE ZESTAWIENIE KOSZTÓW'!B8</f>
        <v> </v>
      </c>
      <c r="O335" s="18"/>
    </row>
    <row r="336" ht="15" outlineLevel="3">
      <c r="A336" s="15" t="s">
        <v>584</v>
      </c>
      <c r="B336" s="12" t="s">
        <v>1</v>
      </c>
      <c r="C336" s="12" t="s">
        <v>1</v>
      </c>
      <c r="D336" s="15" t="s">
        <v>196</v>
      </c>
      <c r="E336" s="15" t="s">
        <v>274</v>
      </c>
      <c r="F336" s="15" t="s">
        <v>276</v>
      </c>
      <c r="G336" s="20">
        <v>18</v>
      </c>
      <c r="H336" s="14"/>
      <c r="I336" s="14">
        <v>1</v>
      </c>
      <c r="J336" s="14"/>
      <c r="K336" s="14">
        <f>ROUND(H336*I336*J336, 2)</f>
        <v>0</v>
      </c>
      <c r="L336" s="19" t="s">
        <v>1</v>
      </c>
      <c r="M336" s="19" t="s">
        <v>1</v>
      </c>
      <c r="N336" s="14" t="str">
        <f>'ZBIORCZE ZESTAWIENIE KOSZTÓW'!B8</f>
        <v> </v>
      </c>
      <c r="O336" s="15" t="s">
        <v>1</v>
      </c>
    </row>
    <row r="337" ht="15" outlineLevel="3">
      <c r="A337" s="15" t="s">
        <v>585</v>
      </c>
      <c r="B337" s="12" t="s">
        <v>1</v>
      </c>
      <c r="C337" s="12" t="s">
        <v>1</v>
      </c>
      <c r="D337" s="15" t="s">
        <v>185</v>
      </c>
      <c r="E337" s="15" t="s">
        <v>277</v>
      </c>
      <c r="F337" s="15" t="s">
        <v>155</v>
      </c>
      <c r="G337" s="20">
        <v>133.07</v>
      </c>
      <c r="H337" s="14"/>
      <c r="I337" s="14">
        <v>1</v>
      </c>
      <c r="J337" s="14"/>
      <c r="K337" s="14">
        <f>ROUND(H337*I337*J337, 2)</f>
        <v>0</v>
      </c>
      <c r="L337" s="19" t="s">
        <v>1</v>
      </c>
      <c r="M337" s="19" t="s">
        <v>1</v>
      </c>
      <c r="N337" s="14" t="str">
        <f>'ZBIORCZE ZESTAWIENIE KOSZTÓW'!B8</f>
        <v> </v>
      </c>
      <c r="O337" s="15" t="s">
        <v>1</v>
      </c>
    </row>
    <row r="338" ht="15" outlineLevel="3">
      <c r="A338" s="15" t="s">
        <v>586</v>
      </c>
      <c r="B338" s="12" t="s">
        <v>1</v>
      </c>
      <c r="C338" s="12" t="s">
        <v>1</v>
      </c>
      <c r="D338" s="15" t="s">
        <v>185</v>
      </c>
      <c r="E338" s="15" t="s">
        <v>279</v>
      </c>
      <c r="F338" s="15" t="s">
        <v>155</v>
      </c>
      <c r="G338" s="20">
        <v>10.93</v>
      </c>
      <c r="H338" s="14"/>
      <c r="I338" s="14">
        <v>1</v>
      </c>
      <c r="J338" s="14"/>
      <c r="K338" s="14">
        <f>ROUND(H338*I338*J338, 2)</f>
        <v>0</v>
      </c>
      <c r="L338" s="19" t="s">
        <v>1</v>
      </c>
      <c r="M338" s="19" t="s">
        <v>1</v>
      </c>
      <c r="N338" s="14" t="str">
        <f>'ZBIORCZE ZESTAWIENIE KOSZTÓW'!B8</f>
        <v> </v>
      </c>
      <c r="O338" s="15" t="s">
        <v>1</v>
      </c>
    </row>
    <row r="339" ht="15" outlineLevel="3">
      <c r="A339" s="15" t="s">
        <v>587</v>
      </c>
      <c r="B339" s="12" t="s">
        <v>1</v>
      </c>
      <c r="C339" s="12" t="s">
        <v>1</v>
      </c>
      <c r="D339" s="15" t="s">
        <v>283</v>
      </c>
      <c r="E339" s="15" t="s">
        <v>281</v>
      </c>
      <c r="F339" s="15" t="s">
        <v>159</v>
      </c>
      <c r="G339" s="20">
        <v>107</v>
      </c>
      <c r="H339" s="14"/>
      <c r="I339" s="14">
        <v>1</v>
      </c>
      <c r="J339" s="14"/>
      <c r="K339" s="14">
        <f>ROUND(H339*I339*J339, 2)</f>
        <v>0</v>
      </c>
      <c r="L339" s="19" t="s">
        <v>1</v>
      </c>
      <c r="M339" s="19" t="s">
        <v>1</v>
      </c>
      <c r="N339" s="14" t="str">
        <f>'ZBIORCZE ZESTAWIENIE KOSZTÓW'!B8</f>
        <v> </v>
      </c>
      <c r="O339" s="15" t="s">
        <v>1</v>
      </c>
    </row>
    <row r="340" ht="15" outlineLevel="3">
      <c r="A340" s="15" t="s">
        <v>588</v>
      </c>
      <c r="B340" s="12" t="s">
        <v>1</v>
      </c>
      <c r="C340" s="12" t="s">
        <v>1</v>
      </c>
      <c r="D340" s="15" t="s">
        <v>264</v>
      </c>
      <c r="E340" s="15" t="s">
        <v>262</v>
      </c>
      <c r="F340" s="15" t="s">
        <v>159</v>
      </c>
      <c r="G340" s="20">
        <v>43</v>
      </c>
      <c r="H340" s="14"/>
      <c r="I340" s="14">
        <v>1</v>
      </c>
      <c r="J340" s="14"/>
      <c r="K340" s="14">
        <f>ROUND(H340*I340*J340, 2)</f>
        <v>0</v>
      </c>
      <c r="L340" s="19" t="s">
        <v>1</v>
      </c>
      <c r="M340" s="19" t="s">
        <v>1</v>
      </c>
      <c r="N340" s="14" t="str">
        <f>'ZBIORCZE ZESTAWIENIE KOSZTÓW'!B8</f>
        <v> </v>
      </c>
      <c r="O340" s="15" t="s">
        <v>1</v>
      </c>
    </row>
    <row r="341" ht="15" outlineLevel="3">
      <c r="A341" s="15" t="s">
        <v>589</v>
      </c>
      <c r="B341" s="12" t="s">
        <v>1</v>
      </c>
      <c r="C341" s="12" t="s">
        <v>1</v>
      </c>
      <c r="D341" s="15" t="s">
        <v>196</v>
      </c>
      <c r="E341" s="15" t="s">
        <v>257</v>
      </c>
      <c r="F341" s="15" t="s">
        <v>226</v>
      </c>
      <c r="G341" s="20">
        <v>1</v>
      </c>
      <c r="H341" s="14"/>
      <c r="I341" s="14">
        <v>1</v>
      </c>
      <c r="J341" s="14"/>
      <c r="K341" s="14">
        <f>ROUND(H341*I341*J341, 2)</f>
        <v>0</v>
      </c>
      <c r="L341" s="19" t="s">
        <v>1</v>
      </c>
      <c r="M341" s="19" t="s">
        <v>1</v>
      </c>
      <c r="N341" s="14" t="str">
        <f>'ZBIORCZE ZESTAWIENIE KOSZTÓW'!B8</f>
        <v> </v>
      </c>
      <c r="O341" s="15" t="s">
        <v>1</v>
      </c>
    </row>
    <row r="342" ht="15" outlineLevel="3">
      <c r="A342" s="15" t="s">
        <v>590</v>
      </c>
      <c r="B342" s="12" t="s">
        <v>1</v>
      </c>
      <c r="C342" s="12" t="s">
        <v>1</v>
      </c>
      <c r="D342" s="15" t="s">
        <v>288</v>
      </c>
      <c r="E342" s="15" t="s">
        <v>286</v>
      </c>
      <c r="F342" s="15" t="s">
        <v>216</v>
      </c>
      <c r="G342" s="20">
        <v>30</v>
      </c>
      <c r="H342" s="14"/>
      <c r="I342" s="14">
        <v>1</v>
      </c>
      <c r="J342" s="14"/>
      <c r="K342" s="14">
        <f>ROUND(H342*I342*J342, 2)</f>
        <v>0</v>
      </c>
      <c r="L342" s="19" t="s">
        <v>1</v>
      </c>
      <c r="M342" s="19" t="s">
        <v>1</v>
      </c>
      <c r="N342" s="14" t="str">
        <f>'ZBIORCZE ZESTAWIENIE KOSZTÓW'!B8</f>
        <v> </v>
      </c>
      <c r="O342" s="15" t="s">
        <v>1</v>
      </c>
    </row>
    <row r="343" ht="15" outlineLevel="3">
      <c r="A343" s="15" t="s">
        <v>591</v>
      </c>
      <c r="B343" s="12" t="s">
        <v>1</v>
      </c>
      <c r="C343" s="12" t="s">
        <v>1</v>
      </c>
      <c r="D343" s="15" t="s">
        <v>222</v>
      </c>
      <c r="E343" s="15" t="s">
        <v>289</v>
      </c>
      <c r="F343" s="15" t="s">
        <v>155</v>
      </c>
      <c r="G343" s="20">
        <v>6.28</v>
      </c>
      <c r="H343" s="14"/>
      <c r="I343" s="14">
        <v>1</v>
      </c>
      <c r="J343" s="14"/>
      <c r="K343" s="14">
        <f>ROUND(H343*I343*J343, 2)</f>
        <v>0</v>
      </c>
      <c r="L343" s="19" t="s">
        <v>1</v>
      </c>
      <c r="M343" s="19" t="s">
        <v>1</v>
      </c>
      <c r="N343" s="14" t="str">
        <f>'ZBIORCZE ZESTAWIENIE KOSZTÓW'!B8</f>
        <v> </v>
      </c>
      <c r="O343" s="15" t="s">
        <v>1</v>
      </c>
    </row>
    <row r="344" ht="15" outlineLevel="3">
      <c r="A344" s="15" t="s">
        <v>592</v>
      </c>
      <c r="B344" s="12" t="s">
        <v>1</v>
      </c>
      <c r="C344" s="12" t="s">
        <v>1</v>
      </c>
      <c r="D344" s="15" t="s">
        <v>293</v>
      </c>
      <c r="E344" s="15" t="s">
        <v>291</v>
      </c>
      <c r="F344" s="15" t="s">
        <v>181</v>
      </c>
      <c r="G344" s="20">
        <v>0.69</v>
      </c>
      <c r="H344" s="14"/>
      <c r="I344" s="14">
        <v>1</v>
      </c>
      <c r="J344" s="14"/>
      <c r="K344" s="14">
        <f>ROUND(H344*I344*J344, 2)</f>
        <v>0</v>
      </c>
      <c r="L344" s="19" t="s">
        <v>1</v>
      </c>
      <c r="M344" s="19" t="s">
        <v>1</v>
      </c>
      <c r="N344" s="14" t="str">
        <f>'ZBIORCZE ZESTAWIENIE KOSZTÓW'!B8</f>
        <v> </v>
      </c>
      <c r="O344" s="15" t="s">
        <v>1</v>
      </c>
    </row>
    <row r="345" ht="15" outlineLevel="3">
      <c r="A345" s="15" t="s">
        <v>593</v>
      </c>
      <c r="B345" s="12" t="s">
        <v>1</v>
      </c>
      <c r="C345" s="12" t="s">
        <v>1</v>
      </c>
      <c r="D345" s="15" t="s">
        <v>296</v>
      </c>
      <c r="E345" s="15" t="s">
        <v>294</v>
      </c>
      <c r="F345" s="15" t="s">
        <v>216</v>
      </c>
      <c r="G345" s="20">
        <v>23</v>
      </c>
      <c r="H345" s="14"/>
      <c r="I345" s="14">
        <v>1</v>
      </c>
      <c r="J345" s="14"/>
      <c r="K345" s="14">
        <f>ROUND(H345*I345*J345, 2)</f>
        <v>0</v>
      </c>
      <c r="L345" s="19" t="s">
        <v>1</v>
      </c>
      <c r="M345" s="19" t="s">
        <v>1</v>
      </c>
      <c r="N345" s="14" t="str">
        <f>'ZBIORCZE ZESTAWIENIE KOSZTÓW'!B8</f>
        <v> </v>
      </c>
      <c r="O345" s="15" t="s">
        <v>205</v>
      </c>
    </row>
    <row r="346" ht="15" outlineLevel="3">
      <c r="A346" s="15" t="s">
        <v>594</v>
      </c>
      <c r="B346" s="12" t="s">
        <v>1</v>
      </c>
      <c r="C346" s="12" t="s">
        <v>1</v>
      </c>
      <c r="D346" s="15" t="s">
        <v>303</v>
      </c>
      <c r="E346" s="15" t="s">
        <v>301</v>
      </c>
      <c r="F346" s="15" t="s">
        <v>155</v>
      </c>
      <c r="G346" s="20">
        <v>0.8</v>
      </c>
      <c r="H346" s="14"/>
      <c r="I346" s="14">
        <v>1</v>
      </c>
      <c r="J346" s="14"/>
      <c r="K346" s="14">
        <f>ROUND(H346*I346*J346, 2)</f>
        <v>0</v>
      </c>
      <c r="L346" s="19" t="s">
        <v>1</v>
      </c>
      <c r="M346" s="19" t="s">
        <v>1</v>
      </c>
      <c r="N346" s="14" t="str">
        <f>'ZBIORCZE ZESTAWIENIE KOSZTÓW'!B8</f>
        <v> </v>
      </c>
      <c r="O346" s="15" t="s">
        <v>1</v>
      </c>
    </row>
    <row r="347" ht="15" outlineLevel="3">
      <c r="A347" s="15" t="s">
        <v>595</v>
      </c>
      <c r="B347" s="12" t="s">
        <v>1</v>
      </c>
      <c r="C347" s="12" t="s">
        <v>1</v>
      </c>
      <c r="D347" s="15" t="s">
        <v>208</v>
      </c>
      <c r="E347" s="15" t="s">
        <v>206</v>
      </c>
      <c r="F347" s="15" t="s">
        <v>155</v>
      </c>
      <c r="G347" s="20">
        <v>7.31</v>
      </c>
      <c r="H347" s="14"/>
      <c r="I347" s="14">
        <v>1</v>
      </c>
      <c r="J347" s="14"/>
      <c r="K347" s="14">
        <f>ROUND(H347*I347*J347, 2)</f>
        <v>0</v>
      </c>
      <c r="L347" s="19" t="s">
        <v>1</v>
      </c>
      <c r="M347" s="19" t="s">
        <v>1</v>
      </c>
      <c r="N347" s="14" t="str">
        <f>'ZBIORCZE ZESTAWIENIE KOSZTÓW'!B8</f>
        <v> </v>
      </c>
      <c r="O347" s="15" t="s">
        <v>1</v>
      </c>
    </row>
    <row r="348" ht="15" outlineLevel="3">
      <c r="A348" s="15" t="s">
        <v>596</v>
      </c>
      <c r="B348" s="12" t="s">
        <v>1</v>
      </c>
      <c r="C348" s="12" t="s">
        <v>1</v>
      </c>
      <c r="D348" s="15" t="s">
        <v>230</v>
      </c>
      <c r="E348" s="15" t="s">
        <v>297</v>
      </c>
      <c r="F348" s="15" t="s">
        <v>155</v>
      </c>
      <c r="G348" s="20">
        <v>14</v>
      </c>
      <c r="H348" s="14"/>
      <c r="I348" s="14">
        <v>1</v>
      </c>
      <c r="J348" s="14"/>
      <c r="K348" s="14">
        <f>ROUND(H348*I348*J348, 2)</f>
        <v>0</v>
      </c>
      <c r="L348" s="19" t="s">
        <v>1</v>
      </c>
      <c r="M348" s="19" t="s">
        <v>1</v>
      </c>
      <c r="N348" s="14" t="str">
        <f>'ZBIORCZE ZESTAWIENIE KOSZTÓW'!B8</f>
        <v> </v>
      </c>
      <c r="O348" s="15" t="s">
        <v>1</v>
      </c>
    </row>
    <row r="349" ht="15" outlineLevel="3">
      <c r="A349" s="15" t="s">
        <v>597</v>
      </c>
      <c r="B349" s="12" t="s">
        <v>1</v>
      </c>
      <c r="C349" s="12" t="s">
        <v>1</v>
      </c>
      <c r="D349" s="15" t="s">
        <v>196</v>
      </c>
      <c r="E349" s="15" t="s">
        <v>299</v>
      </c>
      <c r="F349" s="15" t="s">
        <v>155</v>
      </c>
      <c r="G349" s="20">
        <v>3.26</v>
      </c>
      <c r="H349" s="14"/>
      <c r="I349" s="14">
        <v>1</v>
      </c>
      <c r="J349" s="14"/>
      <c r="K349" s="14">
        <f>ROUND(H349*I349*J349, 2)</f>
        <v>0</v>
      </c>
      <c r="L349" s="19" t="s">
        <v>1</v>
      </c>
      <c r="M349" s="19" t="s">
        <v>1</v>
      </c>
      <c r="N349" s="14" t="str">
        <f>'ZBIORCZE ZESTAWIENIE KOSZTÓW'!B8</f>
        <v> </v>
      </c>
      <c r="O349" s="15" t="s">
        <v>1</v>
      </c>
    </row>
    <row r="350" ht="15" outlineLevel="3">
      <c r="A350" s="15" t="s">
        <v>598</v>
      </c>
      <c r="B350" s="12" t="s">
        <v>1</v>
      </c>
      <c r="C350" s="12" t="s">
        <v>1</v>
      </c>
      <c r="D350" s="15" t="s">
        <v>185</v>
      </c>
      <c r="E350" s="15" t="s">
        <v>305</v>
      </c>
      <c r="F350" s="15" t="s">
        <v>155</v>
      </c>
      <c r="G350" s="20">
        <v>300</v>
      </c>
      <c r="H350" s="14"/>
      <c r="I350" s="14">
        <v>1</v>
      </c>
      <c r="J350" s="14"/>
      <c r="K350" s="14">
        <f>ROUND(H350*I350*J350, 2)</f>
        <v>0</v>
      </c>
      <c r="L350" s="19" t="s">
        <v>1</v>
      </c>
      <c r="M350" s="19" t="s">
        <v>1</v>
      </c>
      <c r="N350" s="14" t="str">
        <f>'ZBIORCZE ZESTAWIENIE KOSZTÓW'!B8</f>
        <v> </v>
      </c>
      <c r="O350" s="15" t="s">
        <v>1</v>
      </c>
    </row>
    <row r="351" ht="15" outlineLevel="3">
      <c r="A351" s="15" t="s">
        <v>599</v>
      </c>
      <c r="B351" s="12" t="s">
        <v>1</v>
      </c>
      <c r="C351" s="12" t="s">
        <v>1</v>
      </c>
      <c r="D351" s="15" t="s">
        <v>309</v>
      </c>
      <c r="E351" s="15" t="s">
        <v>307</v>
      </c>
      <c r="F351" s="15" t="s">
        <v>216</v>
      </c>
      <c r="G351" s="20">
        <v>1</v>
      </c>
      <c r="H351" s="14"/>
      <c r="I351" s="14">
        <v>1</v>
      </c>
      <c r="J351" s="14"/>
      <c r="K351" s="14">
        <f>ROUND(H351*I351*J351, 2)</f>
        <v>0</v>
      </c>
      <c r="L351" s="19" t="s">
        <v>1</v>
      </c>
      <c r="M351" s="19" t="s">
        <v>1</v>
      </c>
      <c r="N351" s="14" t="str">
        <f>'ZBIORCZE ZESTAWIENIE KOSZTÓW'!B8</f>
        <v> </v>
      </c>
      <c r="O351" s="15" t="s">
        <v>1</v>
      </c>
    </row>
    <row r="352" ht="15" outlineLevel="3">
      <c r="A352" s="15" t="s">
        <v>600</v>
      </c>
      <c r="B352" s="12" t="s">
        <v>1</v>
      </c>
      <c r="C352" s="12" t="s">
        <v>1</v>
      </c>
      <c r="D352" s="15" t="s">
        <v>196</v>
      </c>
      <c r="E352" s="15" t="s">
        <v>310</v>
      </c>
      <c r="F352" s="15" t="s">
        <v>155</v>
      </c>
      <c r="G352" s="20">
        <v>8</v>
      </c>
      <c r="H352" s="14"/>
      <c r="I352" s="14">
        <v>1</v>
      </c>
      <c r="J352" s="14"/>
      <c r="K352" s="14">
        <f>ROUND(H352*I352*J352, 2)</f>
        <v>0</v>
      </c>
      <c r="L352" s="19" t="s">
        <v>1</v>
      </c>
      <c r="M352" s="19" t="s">
        <v>1</v>
      </c>
      <c r="N352" s="14" t="str">
        <f>'ZBIORCZE ZESTAWIENIE KOSZTÓW'!B8</f>
        <v> </v>
      </c>
      <c r="O352" s="15" t="s">
        <v>1</v>
      </c>
    </row>
    <row r="353" ht="15" outlineLevel="3">
      <c r="A353" s="15" t="s">
        <v>601</v>
      </c>
      <c r="B353" s="12" t="s">
        <v>1</v>
      </c>
      <c r="C353" s="12" t="s">
        <v>1</v>
      </c>
      <c r="D353" s="15" t="s">
        <v>196</v>
      </c>
      <c r="E353" s="15" t="s">
        <v>312</v>
      </c>
      <c r="F353" s="15" t="s">
        <v>155</v>
      </c>
      <c r="G353" s="20">
        <v>1.88</v>
      </c>
      <c r="H353" s="14"/>
      <c r="I353" s="14">
        <v>1</v>
      </c>
      <c r="J353" s="14"/>
      <c r="K353" s="14">
        <f>ROUND(H353*I353*J353, 2)</f>
        <v>0</v>
      </c>
      <c r="L353" s="19" t="s">
        <v>1</v>
      </c>
      <c r="M353" s="19" t="s">
        <v>1</v>
      </c>
      <c r="N353" s="14" t="str">
        <f>'ZBIORCZE ZESTAWIENIE KOSZTÓW'!B8</f>
        <v> </v>
      </c>
      <c r="O353" s="15" t="s">
        <v>1</v>
      </c>
    </row>
    <row r="354" ht="15" outlineLevel="3">
      <c r="A354" s="15" t="s">
        <v>602</v>
      </c>
      <c r="B354" s="12" t="s">
        <v>1</v>
      </c>
      <c r="C354" s="12" t="s">
        <v>1</v>
      </c>
      <c r="D354" s="15" t="s">
        <v>316</v>
      </c>
      <c r="E354" s="15" t="s">
        <v>314</v>
      </c>
      <c r="F354" s="15" t="s">
        <v>155</v>
      </c>
      <c r="G354" s="20">
        <v>82.28</v>
      </c>
      <c r="H354" s="14"/>
      <c r="I354" s="14">
        <v>1</v>
      </c>
      <c r="J354" s="14"/>
      <c r="K354" s="14">
        <f>ROUND(H354*I354*J354, 2)</f>
        <v>0</v>
      </c>
      <c r="L354" s="19" t="s">
        <v>1</v>
      </c>
      <c r="M354" s="19" t="s">
        <v>1</v>
      </c>
      <c r="N354" s="14" t="str">
        <f>'ZBIORCZE ZESTAWIENIE KOSZTÓW'!B8</f>
        <v> </v>
      </c>
      <c r="O354" s="15" t="s">
        <v>317</v>
      </c>
    </row>
    <row r="355" ht="15" outlineLevel="3">
      <c r="A355" s="15" t="s">
        <v>603</v>
      </c>
      <c r="B355" s="12" t="s">
        <v>1</v>
      </c>
      <c r="C355" s="12" t="s">
        <v>1</v>
      </c>
      <c r="D355" s="15" t="s">
        <v>309</v>
      </c>
      <c r="E355" s="15" t="s">
        <v>338</v>
      </c>
      <c r="F355" s="15" t="s">
        <v>216</v>
      </c>
      <c r="G355" s="20">
        <v>4</v>
      </c>
      <c r="H355" s="14"/>
      <c r="I355" s="14">
        <v>1</v>
      </c>
      <c r="J355" s="14"/>
      <c r="K355" s="14">
        <f>ROUND(H355*I355*J355, 2)</f>
        <v>0</v>
      </c>
      <c r="L355" s="19" t="s">
        <v>1</v>
      </c>
      <c r="M355" s="19" t="s">
        <v>1</v>
      </c>
      <c r="N355" s="14" t="str">
        <f>'ZBIORCZE ZESTAWIENIE KOSZTÓW'!B8</f>
        <v> </v>
      </c>
      <c r="O355" s="15" t="s">
        <v>1</v>
      </c>
    </row>
    <row r="356" ht="15" outlineLevel="3">
      <c r="A356" s="15" t="s">
        <v>604</v>
      </c>
      <c r="B356" s="12" t="s">
        <v>1</v>
      </c>
      <c r="C356" s="12" t="s">
        <v>1</v>
      </c>
      <c r="D356" s="15" t="s">
        <v>180</v>
      </c>
      <c r="E356" s="15" t="s">
        <v>178</v>
      </c>
      <c r="F356" s="15" t="s">
        <v>181</v>
      </c>
      <c r="G356" s="20">
        <v>24.91</v>
      </c>
      <c r="H356" s="14"/>
      <c r="I356" s="14">
        <v>1</v>
      </c>
      <c r="J356" s="14"/>
      <c r="K356" s="14">
        <f>ROUND(H356*I356*J356, 2)</f>
        <v>0</v>
      </c>
      <c r="L356" s="19" t="s">
        <v>1</v>
      </c>
      <c r="M356" s="19" t="s">
        <v>1</v>
      </c>
      <c r="N356" s="14" t="str">
        <f>'ZBIORCZE ZESTAWIENIE KOSZTÓW'!B8</f>
        <v> </v>
      </c>
      <c r="O356" s="15" t="s">
        <v>182</v>
      </c>
    </row>
    <row r="357" ht="15" outlineLevel="3">
      <c r="A357" s="23" t="s">
        <v>605</v>
      </c>
      <c r="B357" s="21" t="s">
        <v>1</v>
      </c>
      <c r="C357" s="21" t="s">
        <v>1</v>
      </c>
      <c r="D357" s="21" t="s">
        <v>1</v>
      </c>
      <c r="E357" s="21" t="s">
        <v>1</v>
      </c>
      <c r="F357" s="21" t="s">
        <v>1</v>
      </c>
      <c r="G357" s="21" t="s">
        <v>1</v>
      </c>
      <c r="H357" s="21" t="s">
        <v>1</v>
      </c>
      <c r="I357" s="21" t="s">
        <v>1</v>
      </c>
      <c r="J357" s="21" t="s">
        <v>1</v>
      </c>
      <c r="K357" s="14">
        <f>SUM(K335:K356)</f>
        <v>0</v>
      </c>
      <c r="L357" s="19" t="s">
        <v>1</v>
      </c>
      <c r="M357" s="19" t="s">
        <v>1</v>
      </c>
      <c r="N357" s="19" t="s">
        <v>1</v>
      </c>
      <c r="O357" s="22" t="s">
        <v>1</v>
      </c>
    </row>
    <row r="358" ht="15" outlineLevel="2">
      <c r="A358" s="15" t="s">
        <v>606</v>
      </c>
      <c r="B358" s="12" t="s">
        <v>1</v>
      </c>
      <c r="C358" s="12" t="s">
        <v>1</v>
      </c>
      <c r="D358" s="15" t="s">
        <v>149</v>
      </c>
      <c r="E358" s="15" t="s">
        <v>87</v>
      </c>
      <c r="F358" s="12" t="s">
        <v>1</v>
      </c>
      <c r="G358" s="12" t="s">
        <v>1</v>
      </c>
      <c r="H358" s="12" t="s">
        <v>1</v>
      </c>
      <c r="I358" s="12" t="s">
        <v>1</v>
      </c>
      <c r="J358" s="12" t="s">
        <v>1</v>
      </c>
      <c r="K358" s="12" t="s">
        <v>1</v>
      </c>
      <c r="L358" s="12" t="s">
        <v>1</v>
      </c>
      <c r="M358" s="12" t="s">
        <v>1</v>
      </c>
      <c r="N358" s="14" t="str">
        <f>'ZBIORCZE ZESTAWIENIE KOSZTÓW'!B8</f>
        <v> </v>
      </c>
      <c r="O358" s="15" t="s">
        <v>1</v>
      </c>
    </row>
    <row r="359" ht="15" outlineLevel="3">
      <c r="A359" s="15" t="s">
        <v>608</v>
      </c>
      <c r="B359" s="12" t="s">
        <v>1</v>
      </c>
      <c r="C359" s="12" t="s">
        <v>1</v>
      </c>
      <c r="D359" s="15" t="s">
        <v>23</v>
      </c>
      <c r="E359" s="15" t="s">
        <v>607</v>
      </c>
      <c r="F359" s="12" t="s">
        <v>1</v>
      </c>
      <c r="G359" s="12" t="s">
        <v>1</v>
      </c>
      <c r="H359" s="12" t="s">
        <v>1</v>
      </c>
      <c r="I359" s="12" t="s">
        <v>1</v>
      </c>
      <c r="J359" s="12" t="s">
        <v>1</v>
      </c>
      <c r="K359" s="12" t="s">
        <v>1</v>
      </c>
      <c r="L359" s="12" t="s">
        <v>1</v>
      </c>
      <c r="M359" s="12" t="s">
        <v>1</v>
      </c>
      <c r="N359" s="14" t="str">
        <f>'ZBIORCZE ZESTAWIENIE KOSZTÓW'!B8</f>
        <v> </v>
      </c>
      <c r="O359" s="18"/>
    </row>
    <row r="360" ht="15" outlineLevel="3">
      <c r="A360" s="15" t="s">
        <v>610</v>
      </c>
      <c r="B360" s="12" t="s">
        <v>1</v>
      </c>
      <c r="C360" s="12" t="s">
        <v>1</v>
      </c>
      <c r="D360" s="15" t="s">
        <v>611</v>
      </c>
      <c r="E360" s="15" t="s">
        <v>609</v>
      </c>
      <c r="F360" s="15" t="s">
        <v>155</v>
      </c>
      <c r="G360" s="20">
        <v>90</v>
      </c>
      <c r="H360" s="14"/>
      <c r="I360" s="14">
        <v>1</v>
      </c>
      <c r="J360" s="14"/>
      <c r="K360" s="14">
        <f>ROUND(H360*I360*J360, 2)</f>
        <v>0</v>
      </c>
      <c r="L360" s="19" t="s">
        <v>1</v>
      </c>
      <c r="M360" s="19" t="s">
        <v>1</v>
      </c>
      <c r="N360" s="14" t="str">
        <f>'ZBIORCZE ZESTAWIENIE KOSZTÓW'!B8</f>
        <v> </v>
      </c>
      <c r="O360" s="15" t="s">
        <v>612</v>
      </c>
    </row>
    <row r="361" ht="15" outlineLevel="3">
      <c r="A361" s="15" t="s">
        <v>614</v>
      </c>
      <c r="B361" s="12" t="s">
        <v>1</v>
      </c>
      <c r="C361" s="12" t="s">
        <v>1</v>
      </c>
      <c r="D361" s="15" t="s">
        <v>256</v>
      </c>
      <c r="E361" s="15" t="s">
        <v>613</v>
      </c>
      <c r="F361" s="15" t="s">
        <v>159</v>
      </c>
      <c r="G361" s="20">
        <v>108</v>
      </c>
      <c r="H361" s="14"/>
      <c r="I361" s="14">
        <v>1</v>
      </c>
      <c r="J361" s="14"/>
      <c r="K361" s="14">
        <f>ROUND(H361*I361*J361, 2)</f>
        <v>0</v>
      </c>
      <c r="L361" s="19" t="s">
        <v>1</v>
      </c>
      <c r="M361" s="19" t="s">
        <v>1</v>
      </c>
      <c r="N361" s="14" t="str">
        <f>'ZBIORCZE ZESTAWIENIE KOSZTÓW'!B8</f>
        <v> </v>
      </c>
      <c r="O361" s="15" t="s">
        <v>1</v>
      </c>
    </row>
    <row r="362" ht="15" outlineLevel="3">
      <c r="A362" s="15" t="s">
        <v>616</v>
      </c>
      <c r="B362" s="12" t="s">
        <v>1</v>
      </c>
      <c r="C362" s="12" t="s">
        <v>1</v>
      </c>
      <c r="D362" s="15" t="s">
        <v>196</v>
      </c>
      <c r="E362" s="15" t="s">
        <v>615</v>
      </c>
      <c r="F362" s="15" t="s">
        <v>216</v>
      </c>
      <c r="G362" s="20">
        <v>5</v>
      </c>
      <c r="H362" s="14"/>
      <c r="I362" s="14">
        <v>1</v>
      </c>
      <c r="J362" s="14"/>
      <c r="K362" s="14">
        <f>ROUND(H362*I362*J362, 2)</f>
        <v>0</v>
      </c>
      <c r="L362" s="19" t="s">
        <v>1</v>
      </c>
      <c r="M362" s="19" t="s">
        <v>1</v>
      </c>
      <c r="N362" s="14" t="str">
        <f>'ZBIORCZE ZESTAWIENIE KOSZTÓW'!B8</f>
        <v> </v>
      </c>
      <c r="O362" s="15" t="s">
        <v>1</v>
      </c>
    </row>
    <row r="363" ht="15" outlineLevel="3">
      <c r="A363" s="15" t="s">
        <v>618</v>
      </c>
      <c r="B363" s="12" t="s">
        <v>1</v>
      </c>
      <c r="C363" s="12" t="s">
        <v>1</v>
      </c>
      <c r="D363" s="15" t="s">
        <v>196</v>
      </c>
      <c r="E363" s="15" t="s">
        <v>617</v>
      </c>
      <c r="F363" s="15" t="s">
        <v>226</v>
      </c>
      <c r="G363" s="20">
        <v>1</v>
      </c>
      <c r="H363" s="14"/>
      <c r="I363" s="14">
        <v>1</v>
      </c>
      <c r="J363" s="14"/>
      <c r="K363" s="14">
        <f>ROUND(H363*I363*J363, 2)</f>
        <v>0</v>
      </c>
      <c r="L363" s="19" t="s">
        <v>1</v>
      </c>
      <c r="M363" s="19" t="s">
        <v>1</v>
      </c>
      <c r="N363" s="14" t="str">
        <f>'ZBIORCZE ZESTAWIENIE KOSZTÓW'!B8</f>
        <v> </v>
      </c>
      <c r="O363" s="15" t="s">
        <v>1</v>
      </c>
    </row>
    <row r="364" ht="15" outlineLevel="3">
      <c r="A364" s="15" t="s">
        <v>620</v>
      </c>
      <c r="B364" s="12" t="s">
        <v>1</v>
      </c>
      <c r="C364" s="12" t="s">
        <v>1</v>
      </c>
      <c r="D364" s="15" t="s">
        <v>621</v>
      </c>
      <c r="E364" s="15" t="s">
        <v>619</v>
      </c>
      <c r="F364" s="15" t="s">
        <v>155</v>
      </c>
      <c r="G364" s="20">
        <v>9</v>
      </c>
      <c r="H364" s="14"/>
      <c r="I364" s="14">
        <v>1</v>
      </c>
      <c r="J364" s="14"/>
      <c r="K364" s="14">
        <f>ROUND(H364*I364*J364, 2)</f>
        <v>0</v>
      </c>
      <c r="L364" s="19" t="s">
        <v>1</v>
      </c>
      <c r="M364" s="19" t="s">
        <v>1</v>
      </c>
      <c r="N364" s="14" t="str">
        <f>'ZBIORCZE ZESTAWIENIE KOSZTÓW'!B8</f>
        <v> </v>
      </c>
      <c r="O364" s="15" t="s">
        <v>622</v>
      </c>
    </row>
    <row r="365" ht="15" outlineLevel="3">
      <c r="A365" s="15" t="s">
        <v>624</v>
      </c>
      <c r="B365" s="12" t="s">
        <v>1</v>
      </c>
      <c r="C365" s="12" t="s">
        <v>1</v>
      </c>
      <c r="D365" s="15" t="s">
        <v>625</v>
      </c>
      <c r="E365" s="15" t="s">
        <v>623</v>
      </c>
      <c r="F365" s="15" t="s">
        <v>155</v>
      </c>
      <c r="G365" s="20">
        <v>9.9</v>
      </c>
      <c r="H365" s="14"/>
      <c r="I365" s="14">
        <v>1</v>
      </c>
      <c r="J365" s="14"/>
      <c r="K365" s="14">
        <f>ROUND(H365*I365*J365, 2)</f>
        <v>0</v>
      </c>
      <c r="L365" s="19" t="s">
        <v>1</v>
      </c>
      <c r="M365" s="19" t="s">
        <v>1</v>
      </c>
      <c r="N365" s="14" t="str">
        <f>'ZBIORCZE ZESTAWIENIE KOSZTÓW'!B8</f>
        <v> </v>
      </c>
      <c r="O365" s="15" t="s">
        <v>626</v>
      </c>
    </row>
    <row r="366" ht="15" outlineLevel="3">
      <c r="A366" s="15" t="s">
        <v>628</v>
      </c>
      <c r="B366" s="12" t="s">
        <v>1</v>
      </c>
      <c r="C366" s="12" t="s">
        <v>1</v>
      </c>
      <c r="D366" s="15" t="s">
        <v>316</v>
      </c>
      <c r="E366" s="15" t="s">
        <v>627</v>
      </c>
      <c r="F366" s="15" t="s">
        <v>155</v>
      </c>
      <c r="G366" s="20">
        <v>59.9</v>
      </c>
      <c r="H366" s="14"/>
      <c r="I366" s="14">
        <v>1</v>
      </c>
      <c r="J366" s="14"/>
      <c r="K366" s="14">
        <f>ROUND(H366*I366*J366, 2)</f>
        <v>0</v>
      </c>
      <c r="L366" s="19" t="s">
        <v>1</v>
      </c>
      <c r="M366" s="19" t="s">
        <v>1</v>
      </c>
      <c r="N366" s="14" t="str">
        <f>'ZBIORCZE ZESTAWIENIE KOSZTÓW'!B8</f>
        <v> </v>
      </c>
      <c r="O366" s="15" t="s">
        <v>317</v>
      </c>
    </row>
    <row r="367" ht="15" outlineLevel="3">
      <c r="A367" s="15" t="s">
        <v>629</v>
      </c>
      <c r="B367" s="12" t="s">
        <v>1</v>
      </c>
      <c r="C367" s="12" t="s">
        <v>1</v>
      </c>
      <c r="D367" s="15" t="s">
        <v>180</v>
      </c>
      <c r="E367" s="15" t="s">
        <v>440</v>
      </c>
      <c r="F367" s="15" t="s">
        <v>181</v>
      </c>
      <c r="G367" s="20">
        <v>33.13</v>
      </c>
      <c r="H367" s="14"/>
      <c r="I367" s="14">
        <v>1</v>
      </c>
      <c r="J367" s="14"/>
      <c r="K367" s="14">
        <f>ROUND(H367*I367*J367, 2)</f>
        <v>0</v>
      </c>
      <c r="L367" s="19" t="s">
        <v>1</v>
      </c>
      <c r="M367" s="19" t="s">
        <v>1</v>
      </c>
      <c r="N367" s="14" t="str">
        <f>'ZBIORCZE ZESTAWIENIE KOSZTÓW'!B8</f>
        <v> </v>
      </c>
      <c r="O367" s="15" t="s">
        <v>182</v>
      </c>
    </row>
    <row r="368" ht="15" outlineLevel="3">
      <c r="A368" s="23" t="s">
        <v>630</v>
      </c>
      <c r="B368" s="21" t="s">
        <v>1</v>
      </c>
      <c r="C368" s="21" t="s">
        <v>1</v>
      </c>
      <c r="D368" s="21" t="s">
        <v>1</v>
      </c>
      <c r="E368" s="21" t="s">
        <v>1</v>
      </c>
      <c r="F368" s="21" t="s">
        <v>1</v>
      </c>
      <c r="G368" s="21" t="s">
        <v>1</v>
      </c>
      <c r="H368" s="21" t="s">
        <v>1</v>
      </c>
      <c r="I368" s="21" t="s">
        <v>1</v>
      </c>
      <c r="J368" s="21" t="s">
        <v>1</v>
      </c>
      <c r="K368" s="14">
        <f>SUM(K359:K367)</f>
        <v>0</v>
      </c>
      <c r="L368" s="19" t="s">
        <v>1</v>
      </c>
      <c r="M368" s="19" t="s">
        <v>1</v>
      </c>
      <c r="N368" s="19" t="s">
        <v>1</v>
      </c>
      <c r="O368" s="22" t="s">
        <v>1</v>
      </c>
    </row>
    <row r="369" ht="15" outlineLevel="2">
      <c r="A369" s="23" t="s">
        <v>631</v>
      </c>
      <c r="B369" s="21" t="s">
        <v>1</v>
      </c>
      <c r="C369" s="21" t="s">
        <v>1</v>
      </c>
      <c r="D369" s="21" t="s">
        <v>1</v>
      </c>
      <c r="E369" s="21" t="s">
        <v>1</v>
      </c>
      <c r="F369" s="21" t="s">
        <v>1</v>
      </c>
      <c r="G369" s="21" t="s">
        <v>1</v>
      </c>
      <c r="H369" s="21" t="s">
        <v>1</v>
      </c>
      <c r="I369" s="21" t="s">
        <v>1</v>
      </c>
      <c r="J369" s="21" t="s">
        <v>1</v>
      </c>
      <c r="K369" s="14">
        <f>'1 PRACE OGÓLNOBUDOWLANE'!K38+'1 PRACE OGÓLNOBUDOWLANE'!K44+'1 PRACE OGÓLNOBUDOWLANE'!K57+'1 PRACE OGÓLNOBUDOWLANE'!K80+'1 PRACE OGÓLNOBUDOWLANE'!K104+'1 PRACE OGÓLNOBUDOWLANE'!K127+'1 PRACE OGÓLNOBUDOWLANE'!K149+'1 PRACE OGÓLNOBUDOWLANE'!K172+'1 PRACE OGÓLNOBUDOWLANE'!K195+'1 PRACE OGÓLNOBUDOWLANE'!K219+'1 PRACE OGÓLNOBUDOWLANE'!K241+'1 PRACE OGÓLNOBUDOWLANE'!K264+'1 PRACE OGÓLNOBUDOWLANE'!K287+'1 PRACE OGÓLNOBUDOWLANE'!K310+'1 PRACE OGÓLNOBUDOWLANE'!K333+'1 PRACE OGÓLNOBUDOWLANE'!K357+'1 PRACE OGÓLNOBUDOWLANE'!K368</f>
        <v>0</v>
      </c>
      <c r="L369" s="19" t="s">
        <v>1</v>
      </c>
      <c r="M369" s="19" t="s">
        <v>1</v>
      </c>
      <c r="N369" s="19" t="s">
        <v>1</v>
      </c>
      <c r="O369" s="22" t="s">
        <v>1</v>
      </c>
    </row>
    <row r="370" ht="15" outlineLevel="1">
      <c r="A370" s="13" t="s">
        <v>632</v>
      </c>
      <c r="B370" s="10" t="s">
        <v>1</v>
      </c>
      <c r="C370" s="10" t="s">
        <v>1</v>
      </c>
      <c r="D370" s="13" t="s">
        <v>147</v>
      </c>
      <c r="E370" s="13" t="s">
        <v>90</v>
      </c>
      <c r="F370" s="10" t="s">
        <v>1</v>
      </c>
      <c r="G370" s="10" t="s">
        <v>1</v>
      </c>
      <c r="H370" s="10" t="s">
        <v>1</v>
      </c>
      <c r="I370" s="10" t="s">
        <v>1</v>
      </c>
      <c r="J370" s="10" t="s">
        <v>1</v>
      </c>
      <c r="K370" s="10" t="s">
        <v>1</v>
      </c>
      <c r="L370" s="10" t="s">
        <v>1</v>
      </c>
      <c r="M370" s="10" t="s">
        <v>1</v>
      </c>
      <c r="N370" s="14" t="str">
        <f>'ZBIORCZE ZESTAWIENIE KOSZTÓW'!B8</f>
        <v> </v>
      </c>
      <c r="O370" s="15" t="s">
        <v>1</v>
      </c>
    </row>
    <row r="371" ht="15" outlineLevel="2">
      <c r="A371" s="15" t="s">
        <v>633</v>
      </c>
      <c r="B371" s="12" t="s">
        <v>1</v>
      </c>
      <c r="C371" s="12" t="s">
        <v>1</v>
      </c>
      <c r="D371" s="15" t="s">
        <v>149</v>
      </c>
      <c r="E371" s="15" t="s">
        <v>93</v>
      </c>
      <c r="F371" s="12" t="s">
        <v>1</v>
      </c>
      <c r="G371" s="12" t="s">
        <v>1</v>
      </c>
      <c r="H371" s="12" t="s">
        <v>1</v>
      </c>
      <c r="I371" s="12" t="s">
        <v>1</v>
      </c>
      <c r="J371" s="12" t="s">
        <v>1</v>
      </c>
      <c r="K371" s="12" t="s">
        <v>1</v>
      </c>
      <c r="L371" s="12" t="s">
        <v>1</v>
      </c>
      <c r="M371" s="12" t="s">
        <v>1</v>
      </c>
      <c r="N371" s="14" t="str">
        <f>'ZBIORCZE ZESTAWIENIE KOSZTÓW'!B8</f>
        <v> </v>
      </c>
      <c r="O371" s="15" t="s">
        <v>1</v>
      </c>
    </row>
    <row r="372" ht="15" outlineLevel="3">
      <c r="A372" s="15" t="s">
        <v>635</v>
      </c>
      <c r="B372" s="12" t="s">
        <v>1</v>
      </c>
      <c r="C372" s="12" t="s">
        <v>1</v>
      </c>
      <c r="D372" s="15" t="s">
        <v>636</v>
      </c>
      <c r="E372" s="15" t="s">
        <v>634</v>
      </c>
      <c r="F372" s="15" t="s">
        <v>226</v>
      </c>
      <c r="G372" s="20">
        <v>200</v>
      </c>
      <c r="H372" s="14"/>
      <c r="I372" s="14">
        <v>1</v>
      </c>
      <c r="J372" s="14"/>
      <c r="K372" s="14">
        <f>ROUND(H372*I372*J372, 2)</f>
        <v>0</v>
      </c>
      <c r="L372" s="19" t="s">
        <v>1</v>
      </c>
      <c r="M372" s="19" t="s">
        <v>1</v>
      </c>
      <c r="N372" s="14" t="str">
        <f>'ZBIORCZE ZESTAWIENIE KOSZTÓW'!B8</f>
        <v> </v>
      </c>
      <c r="O372" s="15" t="s">
        <v>1</v>
      </c>
    </row>
    <row r="373" ht="15" outlineLevel="3">
      <c r="A373" s="23" t="s">
        <v>637</v>
      </c>
      <c r="B373" s="21" t="s">
        <v>1</v>
      </c>
      <c r="C373" s="21" t="s">
        <v>1</v>
      </c>
      <c r="D373" s="21" t="s">
        <v>1</v>
      </c>
      <c r="E373" s="21" t="s">
        <v>1</v>
      </c>
      <c r="F373" s="21" t="s">
        <v>1</v>
      </c>
      <c r="G373" s="21" t="s">
        <v>1</v>
      </c>
      <c r="H373" s="21" t="s">
        <v>1</v>
      </c>
      <c r="I373" s="21" t="s">
        <v>1</v>
      </c>
      <c r="J373" s="21" t="s">
        <v>1</v>
      </c>
      <c r="K373" s="14">
        <f>SUM(K372:K372)</f>
        <v>0</v>
      </c>
      <c r="L373" s="19" t="s">
        <v>1</v>
      </c>
      <c r="M373" s="19" t="s">
        <v>1</v>
      </c>
      <c r="N373" s="19" t="s">
        <v>1</v>
      </c>
      <c r="O373" s="22" t="s">
        <v>1</v>
      </c>
    </row>
    <row r="374" ht="15" outlineLevel="2">
      <c r="A374" s="15" t="s">
        <v>638</v>
      </c>
      <c r="B374" s="12" t="s">
        <v>1</v>
      </c>
      <c r="C374" s="12" t="s">
        <v>1</v>
      </c>
      <c r="D374" s="15" t="s">
        <v>149</v>
      </c>
      <c r="E374" s="15" t="s">
        <v>96</v>
      </c>
      <c r="F374" s="12" t="s">
        <v>1</v>
      </c>
      <c r="G374" s="12" t="s">
        <v>1</v>
      </c>
      <c r="H374" s="12" t="s">
        <v>1</v>
      </c>
      <c r="I374" s="12" t="s">
        <v>1</v>
      </c>
      <c r="J374" s="12" t="s">
        <v>1</v>
      </c>
      <c r="K374" s="12" t="s">
        <v>1</v>
      </c>
      <c r="L374" s="12" t="s">
        <v>1</v>
      </c>
      <c r="M374" s="12" t="s">
        <v>1</v>
      </c>
      <c r="N374" s="14" t="str">
        <f>'ZBIORCZE ZESTAWIENIE KOSZTÓW'!B8</f>
        <v> </v>
      </c>
      <c r="O374" s="15" t="s">
        <v>1</v>
      </c>
    </row>
    <row r="375" ht="15" outlineLevel="3">
      <c r="A375" s="15" t="s">
        <v>640</v>
      </c>
      <c r="B375" s="12" t="s">
        <v>1</v>
      </c>
      <c r="C375" s="12" t="s">
        <v>1</v>
      </c>
      <c r="D375" s="15" t="s">
        <v>641</v>
      </c>
      <c r="E375" s="15" t="s">
        <v>639</v>
      </c>
      <c r="F375" s="15" t="s">
        <v>155</v>
      </c>
      <c r="G375" s="20">
        <v>3.24</v>
      </c>
      <c r="H375" s="14"/>
      <c r="I375" s="14">
        <v>1</v>
      </c>
      <c r="J375" s="14"/>
      <c r="K375" s="14">
        <f>ROUND(H375*I375*J375, 2)</f>
        <v>0</v>
      </c>
      <c r="L375" s="19" t="s">
        <v>1</v>
      </c>
      <c r="M375" s="19" t="s">
        <v>1</v>
      </c>
      <c r="N375" s="14" t="str">
        <f>'ZBIORCZE ZESTAWIENIE KOSZTÓW'!B8</f>
        <v> </v>
      </c>
      <c r="O375" s="15" t="s">
        <v>642</v>
      </c>
    </row>
    <row r="376" ht="15" outlineLevel="3">
      <c r="A376" s="23" t="s">
        <v>643</v>
      </c>
      <c r="B376" s="21" t="s">
        <v>1</v>
      </c>
      <c r="C376" s="21" t="s">
        <v>1</v>
      </c>
      <c r="D376" s="21" t="s">
        <v>1</v>
      </c>
      <c r="E376" s="21" t="s">
        <v>1</v>
      </c>
      <c r="F376" s="21" t="s">
        <v>1</v>
      </c>
      <c r="G376" s="21" t="s">
        <v>1</v>
      </c>
      <c r="H376" s="21" t="s">
        <v>1</v>
      </c>
      <c r="I376" s="21" t="s">
        <v>1</v>
      </c>
      <c r="J376" s="21" t="s">
        <v>1</v>
      </c>
      <c r="K376" s="14">
        <f>SUM(K375:K375)</f>
        <v>0</v>
      </c>
      <c r="L376" s="19" t="s">
        <v>1</v>
      </c>
      <c r="M376" s="19" t="s">
        <v>1</v>
      </c>
      <c r="N376" s="19" t="s">
        <v>1</v>
      </c>
      <c r="O376" s="22" t="s">
        <v>1</v>
      </c>
    </row>
    <row r="377" ht="15" outlineLevel="2">
      <c r="A377" s="23" t="s">
        <v>644</v>
      </c>
      <c r="B377" s="21" t="s">
        <v>1</v>
      </c>
      <c r="C377" s="21" t="s">
        <v>1</v>
      </c>
      <c r="D377" s="21" t="s">
        <v>1</v>
      </c>
      <c r="E377" s="21" t="s">
        <v>1</v>
      </c>
      <c r="F377" s="21" t="s">
        <v>1</v>
      </c>
      <c r="G377" s="21" t="s">
        <v>1</v>
      </c>
      <c r="H377" s="21" t="s">
        <v>1</v>
      </c>
      <c r="I377" s="21" t="s">
        <v>1</v>
      </c>
      <c r="J377" s="21" t="s">
        <v>1</v>
      </c>
      <c r="K377" s="14">
        <f>'1 PRACE OGÓLNOBUDOWLANE'!K373+'1 PRACE OGÓLNOBUDOWLANE'!K376</f>
        <v>0</v>
      </c>
      <c r="L377" s="19" t="s">
        <v>1</v>
      </c>
      <c r="M377" s="19" t="s">
        <v>1</v>
      </c>
      <c r="N377" s="19" t="s">
        <v>1</v>
      </c>
      <c r="O377" s="22" t="s">
        <v>1</v>
      </c>
    </row>
    <row r="378" ht="15" outlineLevel="1">
      <c r="A378" s="23" t="s">
        <v>645</v>
      </c>
      <c r="B378" s="21" t="s">
        <v>1</v>
      </c>
      <c r="C378" s="21" t="s">
        <v>1</v>
      </c>
      <c r="D378" s="21" t="s">
        <v>1</v>
      </c>
      <c r="E378" s="21" t="s">
        <v>1</v>
      </c>
      <c r="F378" s="21" t="s">
        <v>1</v>
      </c>
      <c r="G378" s="21" t="s">
        <v>1</v>
      </c>
      <c r="H378" s="21" t="s">
        <v>1</v>
      </c>
      <c r="I378" s="21" t="s">
        <v>1</v>
      </c>
      <c r="J378" s="21" t="s">
        <v>1</v>
      </c>
      <c r="K378" s="24">
        <f>'1 PRACE OGÓLNOBUDOWLANE'!K369+'1 PRACE OGÓLNOBUDOWLANE'!K377</f>
        <v>0</v>
      </c>
      <c r="L378" s="19" t="s">
        <v>1</v>
      </c>
      <c r="M378" s="19" t="s">
        <v>1</v>
      </c>
      <c r="N378" s="19" t="s">
        <v>1</v>
      </c>
      <c r="O378" s="22" t="s">
        <v>1</v>
      </c>
    </row>
  </sheetData>
  <mergeCells>
    <mergeCell ref="A1:O1"/>
    <mergeCell ref="A2:B2"/>
    <mergeCell ref="C2:O2"/>
    <mergeCell ref="A3:B3"/>
    <mergeCell ref="C3:O3"/>
    <mergeCell ref="A38:J38"/>
    <mergeCell ref="A44:J44"/>
    <mergeCell ref="A57:J57"/>
    <mergeCell ref="A80:J80"/>
    <mergeCell ref="A104:J104"/>
    <mergeCell ref="A127:J127"/>
    <mergeCell ref="A149:J149"/>
    <mergeCell ref="A172:J172"/>
    <mergeCell ref="A195:J195"/>
    <mergeCell ref="A219:J219"/>
    <mergeCell ref="A241:J241"/>
    <mergeCell ref="A264:J264"/>
    <mergeCell ref="A287:J287"/>
    <mergeCell ref="A310:J310"/>
    <mergeCell ref="A333:J333"/>
    <mergeCell ref="A357:J357"/>
    <mergeCell ref="A368:J368"/>
    <mergeCell ref="A369:J369"/>
    <mergeCell ref="A373:J373"/>
    <mergeCell ref="A376:J376"/>
    <mergeCell ref="A377:J377"/>
    <mergeCell ref="A378:J378"/>
  </mergeCells>
  <pageMargins left="0.7" right="0.7" top="0.75" bottom="0.75" header="0.3" footer="0.3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24"/>
  <cols>
    <col min="1" max="1" width="11" customWidth="1"/>
    <col min="2" max="3" width="11" hidden="1" customWidth="1" outlineLevel="1" collapsed="1"/>
    <col min="4" max="4" width="1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9" customWidth="1" outlineLevel="1" collapsed="1"/>
    <col min="15" max="15" width="42" customWidth="1"/>
  </cols>
  <sheetData>
    <row r="1" ht="15">
      <c r="A1" s="6" t="s">
        <v>99</v>
      </c>
      <c r="B1" s="6" t="s">
        <v>1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</row>
    <row r="2" ht="15">
      <c r="A2" s="7" t="s">
        <v>15</v>
      </c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</row>
    <row r="3" ht="15">
      <c r="A3" s="7" t="s">
        <v>16</v>
      </c>
      <c r="B3" s="7" t="s">
        <v>1</v>
      </c>
      <c r="C3" s="7" t="s">
        <v>1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</row>
    <row r="5" ht="15">
      <c r="A5" s="1" t="s">
        <v>17</v>
      </c>
      <c r="B5" s="1" t="s">
        <v>134</v>
      </c>
      <c r="C5" s="1" t="s">
        <v>135</v>
      </c>
      <c r="D5" s="1" t="s">
        <v>136</v>
      </c>
      <c r="E5" s="1" t="s">
        <v>137</v>
      </c>
      <c r="F5" s="1" t="s">
        <v>26</v>
      </c>
      <c r="G5" s="1" t="s">
        <v>138</v>
      </c>
      <c r="H5" s="1" t="s">
        <v>139</v>
      </c>
      <c r="I5" s="1" t="s">
        <v>140</v>
      </c>
      <c r="J5" s="1" t="s">
        <v>141</v>
      </c>
      <c r="K5" s="1" t="s">
        <v>21</v>
      </c>
      <c r="L5" s="1" t="s">
        <v>142</v>
      </c>
      <c r="M5" s="1" t="s">
        <v>143</v>
      </c>
      <c r="N5" s="1" t="s">
        <v>18</v>
      </c>
      <c r="O5" s="1" t="s">
        <v>144</v>
      </c>
    </row>
    <row r="6" ht="15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39</v>
      </c>
      <c r="M6" s="1" t="s">
        <v>64</v>
      </c>
      <c r="N6" s="1" t="s">
        <v>67</v>
      </c>
      <c r="O6" s="1" t="s">
        <v>70</v>
      </c>
    </row>
    <row r="7" ht="15">
      <c r="A7" s="11" t="s">
        <v>29</v>
      </c>
      <c r="B7" s="9" t="s">
        <v>1</v>
      </c>
      <c r="C7" s="9" t="s">
        <v>1</v>
      </c>
      <c r="D7" s="11" t="s">
        <v>145</v>
      </c>
      <c r="E7" s="11" t="s">
        <v>99</v>
      </c>
      <c r="F7" s="9" t="s">
        <v>1</v>
      </c>
      <c r="G7" s="9" t="s">
        <v>1</v>
      </c>
      <c r="H7" s="9" t="s">
        <v>1</v>
      </c>
      <c r="I7" s="9" t="s">
        <v>1</v>
      </c>
      <c r="J7" s="9" t="s">
        <v>1</v>
      </c>
      <c r="K7" s="9" t="s">
        <v>1</v>
      </c>
      <c r="L7" s="9" t="s">
        <v>1</v>
      </c>
      <c r="M7" s="9" t="s">
        <v>1</v>
      </c>
      <c r="N7" s="14" t="str">
        <f>'ZBIORCZE ZESTAWIENIE KOSZTÓW'!B30</f>
        <v> </v>
      </c>
      <c r="O7" s="15" t="s">
        <v>1</v>
      </c>
    </row>
    <row r="8" ht="15" outlineLevel="1">
      <c r="A8" s="15" t="s">
        <v>646</v>
      </c>
      <c r="B8" s="12" t="s">
        <v>1</v>
      </c>
      <c r="C8" s="12" t="s">
        <v>1</v>
      </c>
      <c r="D8" s="15" t="s">
        <v>149</v>
      </c>
      <c r="E8" s="15" t="s">
        <v>102</v>
      </c>
      <c r="F8" s="12" t="s">
        <v>1</v>
      </c>
      <c r="G8" s="12" t="s">
        <v>1</v>
      </c>
      <c r="H8" s="12" t="s">
        <v>1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1</v>
      </c>
      <c r="N8" s="14" t="str">
        <f>'ZBIORCZE ZESTAWIENIE KOSZTÓW'!B30</f>
        <v> </v>
      </c>
      <c r="O8" s="15" t="s">
        <v>1</v>
      </c>
    </row>
    <row r="9" ht="15" outlineLevel="2">
      <c r="A9" s="15" t="s">
        <v>648</v>
      </c>
      <c r="B9" s="12" t="s">
        <v>1</v>
      </c>
      <c r="C9" s="12" t="s">
        <v>1</v>
      </c>
      <c r="D9" s="15" t="s">
        <v>23</v>
      </c>
      <c r="E9" s="15" t="s">
        <v>647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4" t="str">
        <f>'ZBIORCZE ZESTAWIENIE KOSZTÓW'!B30</f>
        <v> </v>
      </c>
      <c r="O9" s="18"/>
    </row>
    <row r="10" ht="15" outlineLevel="2">
      <c r="A10" s="15" t="s">
        <v>650</v>
      </c>
      <c r="B10" s="12" t="s">
        <v>1</v>
      </c>
      <c r="C10" s="12" t="s">
        <v>1</v>
      </c>
      <c r="D10" s="15" t="s">
        <v>651</v>
      </c>
      <c r="E10" s="15" t="s">
        <v>649</v>
      </c>
      <c r="F10" s="15" t="s">
        <v>216</v>
      </c>
      <c r="G10" s="20">
        <v>7</v>
      </c>
      <c r="H10" s="14"/>
      <c r="I10" s="14">
        <v>1</v>
      </c>
      <c r="J10" s="14"/>
      <c r="K10" s="14">
        <f>ROUND(H10*I10*J10, 2)</f>
        <v>0</v>
      </c>
      <c r="L10" s="19" t="s">
        <v>1</v>
      </c>
      <c r="M10" s="19" t="s">
        <v>1</v>
      </c>
      <c r="N10" s="14" t="str">
        <f>'ZBIORCZE ZESTAWIENIE KOSZTÓW'!B30</f>
        <v> </v>
      </c>
      <c r="O10" s="15" t="s">
        <v>1</v>
      </c>
    </row>
    <row r="11" ht="15" outlineLevel="2">
      <c r="A11" s="15" t="s">
        <v>653</v>
      </c>
      <c r="B11" s="12" t="s">
        <v>1</v>
      </c>
      <c r="C11" s="12" t="s">
        <v>1</v>
      </c>
      <c r="D11" s="15" t="s">
        <v>654</v>
      </c>
      <c r="E11" s="15" t="s">
        <v>652</v>
      </c>
      <c r="F11" s="15" t="s">
        <v>216</v>
      </c>
      <c r="G11" s="20">
        <v>1</v>
      </c>
      <c r="H11" s="14"/>
      <c r="I11" s="14">
        <v>1</v>
      </c>
      <c r="J11" s="14"/>
      <c r="K11" s="14">
        <f>ROUND(H11*I11*J11, 2)</f>
        <v>0</v>
      </c>
      <c r="L11" s="19" t="s">
        <v>1</v>
      </c>
      <c r="M11" s="19" t="s">
        <v>1</v>
      </c>
      <c r="N11" s="14" t="str">
        <f>'ZBIORCZE ZESTAWIENIE KOSZTÓW'!B30</f>
        <v> </v>
      </c>
      <c r="O11" s="15" t="s">
        <v>1</v>
      </c>
    </row>
    <row r="12" ht="15" outlineLevel="2">
      <c r="A12" s="15" t="s">
        <v>656</v>
      </c>
      <c r="B12" s="12" t="s">
        <v>1</v>
      </c>
      <c r="C12" s="12" t="s">
        <v>1</v>
      </c>
      <c r="D12" s="15" t="s">
        <v>657</v>
      </c>
      <c r="E12" s="15" t="s">
        <v>655</v>
      </c>
      <c r="F12" s="15" t="s">
        <v>216</v>
      </c>
      <c r="G12" s="20">
        <v>1</v>
      </c>
      <c r="H12" s="14"/>
      <c r="I12" s="14">
        <v>1</v>
      </c>
      <c r="J12" s="14"/>
      <c r="K12" s="14">
        <f>ROUND(H12*I12*J12, 2)</f>
        <v>0</v>
      </c>
      <c r="L12" s="19" t="s">
        <v>1</v>
      </c>
      <c r="M12" s="19" t="s">
        <v>1</v>
      </c>
      <c r="N12" s="14" t="str">
        <f>'ZBIORCZE ZESTAWIENIE KOSZTÓW'!B30</f>
        <v> </v>
      </c>
      <c r="O12" s="15" t="s">
        <v>1</v>
      </c>
    </row>
    <row r="13" ht="15" outlineLevel="2">
      <c r="A13" s="15" t="s">
        <v>659</v>
      </c>
      <c r="B13" s="12" t="s">
        <v>1</v>
      </c>
      <c r="C13" s="12" t="s">
        <v>1</v>
      </c>
      <c r="D13" s="15" t="s">
        <v>196</v>
      </c>
      <c r="E13" s="15" t="s">
        <v>658</v>
      </c>
      <c r="F13" s="15" t="s">
        <v>216</v>
      </c>
      <c r="G13" s="20">
        <v>2</v>
      </c>
      <c r="H13" s="14"/>
      <c r="I13" s="14">
        <v>1</v>
      </c>
      <c r="J13" s="14"/>
      <c r="K13" s="14">
        <f>ROUND(H13*I13*J13, 2)</f>
        <v>0</v>
      </c>
      <c r="L13" s="19" t="s">
        <v>1</v>
      </c>
      <c r="M13" s="19" t="s">
        <v>1</v>
      </c>
      <c r="N13" s="14" t="str">
        <f>'ZBIORCZE ZESTAWIENIE KOSZTÓW'!B30</f>
        <v> </v>
      </c>
      <c r="O13" s="15" t="s">
        <v>1</v>
      </c>
    </row>
    <row r="14" ht="15" outlineLevel="2">
      <c r="A14" s="15" t="s">
        <v>661</v>
      </c>
      <c r="B14" s="12" t="s">
        <v>1</v>
      </c>
      <c r="C14" s="12" t="s">
        <v>1</v>
      </c>
      <c r="D14" s="15" t="s">
        <v>196</v>
      </c>
      <c r="E14" s="15" t="s">
        <v>660</v>
      </c>
      <c r="F14" s="15" t="s">
        <v>216</v>
      </c>
      <c r="G14" s="20">
        <v>2</v>
      </c>
      <c r="H14" s="14"/>
      <c r="I14" s="14">
        <v>1</v>
      </c>
      <c r="J14" s="14"/>
      <c r="K14" s="14">
        <f>ROUND(H14*I14*J14, 2)</f>
        <v>0</v>
      </c>
      <c r="L14" s="19" t="s">
        <v>1</v>
      </c>
      <c r="M14" s="19" t="s">
        <v>1</v>
      </c>
      <c r="N14" s="14" t="str">
        <f>'ZBIORCZE ZESTAWIENIE KOSZTÓW'!B30</f>
        <v> </v>
      </c>
      <c r="O14" s="15" t="s">
        <v>1</v>
      </c>
    </row>
    <row r="15" ht="15" outlineLevel="2">
      <c r="A15" s="15" t="s">
        <v>663</v>
      </c>
      <c r="B15" s="12" t="s">
        <v>1</v>
      </c>
      <c r="C15" s="12" t="s">
        <v>1</v>
      </c>
      <c r="D15" s="15" t="s">
        <v>196</v>
      </c>
      <c r="E15" s="15" t="s">
        <v>662</v>
      </c>
      <c r="F15" s="15" t="s">
        <v>216</v>
      </c>
      <c r="G15" s="20">
        <v>1</v>
      </c>
      <c r="H15" s="14"/>
      <c r="I15" s="14">
        <v>1</v>
      </c>
      <c r="J15" s="14"/>
      <c r="K15" s="14">
        <f>ROUND(H15*I15*J15, 2)</f>
        <v>0</v>
      </c>
      <c r="L15" s="19" t="s">
        <v>1</v>
      </c>
      <c r="M15" s="19" t="s">
        <v>1</v>
      </c>
      <c r="N15" s="14" t="str">
        <f>'ZBIORCZE ZESTAWIENIE KOSZTÓW'!B30</f>
        <v> </v>
      </c>
      <c r="O15" s="15" t="s">
        <v>1</v>
      </c>
    </row>
    <row r="16" ht="15" outlineLevel="2">
      <c r="A16" s="15" t="s">
        <v>665</v>
      </c>
      <c r="B16" s="12" t="s">
        <v>1</v>
      </c>
      <c r="C16" s="12" t="s">
        <v>1</v>
      </c>
      <c r="D16" s="15" t="s">
        <v>196</v>
      </c>
      <c r="E16" s="15" t="s">
        <v>664</v>
      </c>
      <c r="F16" s="15" t="s">
        <v>216</v>
      </c>
      <c r="G16" s="20">
        <v>3</v>
      </c>
      <c r="H16" s="14"/>
      <c r="I16" s="14">
        <v>1</v>
      </c>
      <c r="J16" s="14"/>
      <c r="K16" s="14">
        <f>ROUND(H16*I16*J16, 2)</f>
        <v>0</v>
      </c>
      <c r="L16" s="19" t="s">
        <v>1</v>
      </c>
      <c r="M16" s="19" t="s">
        <v>1</v>
      </c>
      <c r="N16" s="14" t="str">
        <f>'ZBIORCZE ZESTAWIENIE KOSZTÓW'!B30</f>
        <v> </v>
      </c>
      <c r="O16" s="15" t="s">
        <v>1</v>
      </c>
    </row>
    <row r="17" ht="15" outlineLevel="2">
      <c r="A17" s="15" t="s">
        <v>667</v>
      </c>
      <c r="B17" s="12" t="s">
        <v>1</v>
      </c>
      <c r="C17" s="12" t="s">
        <v>1</v>
      </c>
      <c r="D17" s="15" t="s">
        <v>668</v>
      </c>
      <c r="E17" s="15" t="s">
        <v>666</v>
      </c>
      <c r="F17" s="15" t="s">
        <v>216</v>
      </c>
      <c r="G17" s="20">
        <v>10</v>
      </c>
      <c r="H17" s="14"/>
      <c r="I17" s="14">
        <v>1</v>
      </c>
      <c r="J17" s="14"/>
      <c r="K17" s="14">
        <f>ROUND(H17*I17*J17, 2)</f>
        <v>0</v>
      </c>
      <c r="L17" s="19" t="s">
        <v>1</v>
      </c>
      <c r="M17" s="19" t="s">
        <v>1</v>
      </c>
      <c r="N17" s="14" t="str">
        <f>'ZBIORCZE ZESTAWIENIE KOSZTÓW'!B30</f>
        <v> </v>
      </c>
      <c r="O17" s="15" t="s">
        <v>1</v>
      </c>
    </row>
    <row r="18" ht="15" outlineLevel="2">
      <c r="A18" s="15" t="s">
        <v>670</v>
      </c>
      <c r="B18" s="12" t="s">
        <v>1</v>
      </c>
      <c r="C18" s="12" t="s">
        <v>1</v>
      </c>
      <c r="D18" s="15" t="s">
        <v>651</v>
      </c>
      <c r="E18" s="15" t="s">
        <v>669</v>
      </c>
      <c r="F18" s="15" t="s">
        <v>216</v>
      </c>
      <c r="G18" s="20">
        <v>8</v>
      </c>
      <c r="H18" s="14"/>
      <c r="I18" s="14">
        <v>1</v>
      </c>
      <c r="J18" s="14"/>
      <c r="K18" s="14">
        <f>ROUND(H18*I18*J18, 2)</f>
        <v>0</v>
      </c>
      <c r="L18" s="19" t="s">
        <v>1</v>
      </c>
      <c r="M18" s="19" t="s">
        <v>1</v>
      </c>
      <c r="N18" s="14" t="str">
        <f>'ZBIORCZE ZESTAWIENIE KOSZTÓW'!B30</f>
        <v> </v>
      </c>
      <c r="O18" s="15" t="s">
        <v>1</v>
      </c>
    </row>
    <row r="19" ht="15" outlineLevel="2">
      <c r="A19" s="15" t="s">
        <v>672</v>
      </c>
      <c r="B19" s="12" t="s">
        <v>1</v>
      </c>
      <c r="C19" s="12" t="s">
        <v>1</v>
      </c>
      <c r="D19" s="15" t="s">
        <v>196</v>
      </c>
      <c r="E19" s="15" t="s">
        <v>671</v>
      </c>
      <c r="F19" s="15" t="s">
        <v>216</v>
      </c>
      <c r="G19" s="20">
        <v>1</v>
      </c>
      <c r="H19" s="14"/>
      <c r="I19" s="14">
        <v>1</v>
      </c>
      <c r="J19" s="14"/>
      <c r="K19" s="14">
        <f>ROUND(H19*I19*J19, 2)</f>
        <v>0</v>
      </c>
      <c r="L19" s="19" t="s">
        <v>1</v>
      </c>
      <c r="M19" s="19" t="s">
        <v>1</v>
      </c>
      <c r="N19" s="14" t="str">
        <f>'ZBIORCZE ZESTAWIENIE KOSZTÓW'!B30</f>
        <v> </v>
      </c>
      <c r="O19" s="15" t="s">
        <v>1</v>
      </c>
    </row>
    <row r="20" ht="15" outlineLevel="2">
      <c r="A20" s="15" t="s">
        <v>674</v>
      </c>
      <c r="B20" s="12" t="s">
        <v>1</v>
      </c>
      <c r="C20" s="12" t="s">
        <v>1</v>
      </c>
      <c r="D20" s="15" t="s">
        <v>196</v>
      </c>
      <c r="E20" s="15" t="s">
        <v>673</v>
      </c>
      <c r="F20" s="15" t="s">
        <v>216</v>
      </c>
      <c r="G20" s="20">
        <v>1</v>
      </c>
      <c r="H20" s="14"/>
      <c r="I20" s="14">
        <v>1</v>
      </c>
      <c r="J20" s="14"/>
      <c r="K20" s="14">
        <f>ROUND(H20*I20*J20, 2)</f>
        <v>0</v>
      </c>
      <c r="L20" s="19" t="s">
        <v>1</v>
      </c>
      <c r="M20" s="19" t="s">
        <v>1</v>
      </c>
      <c r="N20" s="14" t="str">
        <f>'ZBIORCZE ZESTAWIENIE KOSZTÓW'!B30</f>
        <v> </v>
      </c>
      <c r="O20" s="15" t="s">
        <v>1</v>
      </c>
    </row>
    <row r="21" ht="15" outlineLevel="2">
      <c r="A21" s="15" t="s">
        <v>676</v>
      </c>
      <c r="B21" s="12" t="s">
        <v>1</v>
      </c>
      <c r="C21" s="12" t="s">
        <v>1</v>
      </c>
      <c r="D21" s="15" t="s">
        <v>196</v>
      </c>
      <c r="E21" s="15" t="s">
        <v>675</v>
      </c>
      <c r="F21" s="15" t="s">
        <v>216</v>
      </c>
      <c r="G21" s="20">
        <v>1</v>
      </c>
      <c r="H21" s="14"/>
      <c r="I21" s="14">
        <v>1</v>
      </c>
      <c r="J21" s="14"/>
      <c r="K21" s="14">
        <f>ROUND(H21*I21*J21, 2)</f>
        <v>0</v>
      </c>
      <c r="L21" s="19" t="s">
        <v>1</v>
      </c>
      <c r="M21" s="19" t="s">
        <v>1</v>
      </c>
      <c r="N21" s="14" t="str">
        <f>'ZBIORCZE ZESTAWIENIE KOSZTÓW'!B30</f>
        <v> </v>
      </c>
      <c r="O21" s="15" t="s">
        <v>1</v>
      </c>
    </row>
    <row r="22" ht="15" outlineLevel="2">
      <c r="A22" s="15" t="s">
        <v>678</v>
      </c>
      <c r="B22" s="12" t="s">
        <v>1</v>
      </c>
      <c r="C22" s="12" t="s">
        <v>1</v>
      </c>
      <c r="D22" s="15" t="s">
        <v>196</v>
      </c>
      <c r="E22" s="15" t="s">
        <v>677</v>
      </c>
      <c r="F22" s="15" t="s">
        <v>216</v>
      </c>
      <c r="G22" s="20">
        <v>1</v>
      </c>
      <c r="H22" s="14"/>
      <c r="I22" s="14">
        <v>1</v>
      </c>
      <c r="J22" s="14"/>
      <c r="K22" s="14">
        <f>ROUND(H22*I22*J22, 2)</f>
        <v>0</v>
      </c>
      <c r="L22" s="19" t="s">
        <v>1</v>
      </c>
      <c r="M22" s="19" t="s">
        <v>1</v>
      </c>
      <c r="N22" s="14" t="str">
        <f>'ZBIORCZE ZESTAWIENIE KOSZTÓW'!B30</f>
        <v> </v>
      </c>
      <c r="O22" s="15" t="s">
        <v>1</v>
      </c>
    </row>
    <row r="23" ht="15" outlineLevel="2">
      <c r="A23" s="15" t="s">
        <v>680</v>
      </c>
      <c r="B23" s="12" t="s">
        <v>1</v>
      </c>
      <c r="C23" s="12" t="s">
        <v>1</v>
      </c>
      <c r="D23" s="15" t="s">
        <v>196</v>
      </c>
      <c r="E23" s="15" t="s">
        <v>679</v>
      </c>
      <c r="F23" s="15" t="s">
        <v>216</v>
      </c>
      <c r="G23" s="20">
        <v>1</v>
      </c>
      <c r="H23" s="14"/>
      <c r="I23" s="14">
        <v>1</v>
      </c>
      <c r="J23" s="14"/>
      <c r="K23" s="14">
        <f>ROUND(H23*I23*J23, 2)</f>
        <v>0</v>
      </c>
      <c r="L23" s="19" t="s">
        <v>1</v>
      </c>
      <c r="M23" s="19" t="s">
        <v>1</v>
      </c>
      <c r="N23" s="14" t="str">
        <f>'ZBIORCZE ZESTAWIENIE KOSZTÓW'!B30</f>
        <v> </v>
      </c>
      <c r="O23" s="15" t="s">
        <v>1</v>
      </c>
    </row>
    <row r="24" ht="15" outlineLevel="2">
      <c r="A24" s="15" t="s">
        <v>682</v>
      </c>
      <c r="B24" s="12" t="s">
        <v>1</v>
      </c>
      <c r="C24" s="12" t="s">
        <v>1</v>
      </c>
      <c r="D24" s="15" t="s">
        <v>196</v>
      </c>
      <c r="E24" s="15" t="s">
        <v>681</v>
      </c>
      <c r="F24" s="15" t="s">
        <v>216</v>
      </c>
      <c r="G24" s="20">
        <v>1</v>
      </c>
      <c r="H24" s="14"/>
      <c r="I24" s="14">
        <v>1</v>
      </c>
      <c r="J24" s="14"/>
      <c r="K24" s="14">
        <f>ROUND(H24*I24*J24, 2)</f>
        <v>0</v>
      </c>
      <c r="L24" s="19" t="s">
        <v>1</v>
      </c>
      <c r="M24" s="19" t="s">
        <v>1</v>
      </c>
      <c r="N24" s="14" t="str">
        <f>'ZBIORCZE ZESTAWIENIE KOSZTÓW'!B30</f>
        <v> </v>
      </c>
      <c r="O24" s="15" t="s">
        <v>1</v>
      </c>
    </row>
    <row r="25" ht="15" outlineLevel="2">
      <c r="A25" s="15" t="s">
        <v>684</v>
      </c>
      <c r="B25" s="12" t="s">
        <v>1</v>
      </c>
      <c r="C25" s="12" t="s">
        <v>1</v>
      </c>
      <c r="D25" s="15" t="s">
        <v>651</v>
      </c>
      <c r="E25" s="15" t="s">
        <v>683</v>
      </c>
      <c r="F25" s="15" t="s">
        <v>216</v>
      </c>
      <c r="G25" s="20">
        <v>9</v>
      </c>
      <c r="H25" s="14"/>
      <c r="I25" s="14">
        <v>1</v>
      </c>
      <c r="J25" s="14"/>
      <c r="K25" s="14">
        <f>ROUND(H25*I25*J25, 2)</f>
        <v>0</v>
      </c>
      <c r="L25" s="19" t="s">
        <v>1</v>
      </c>
      <c r="M25" s="19" t="s">
        <v>1</v>
      </c>
      <c r="N25" s="14" t="str">
        <f>'ZBIORCZE ZESTAWIENIE KOSZTÓW'!B30</f>
        <v> </v>
      </c>
      <c r="O25" s="15" t="s">
        <v>1</v>
      </c>
    </row>
    <row r="26" ht="15" outlineLevel="2">
      <c r="A26" s="15" t="s">
        <v>686</v>
      </c>
      <c r="B26" s="12" t="s">
        <v>1</v>
      </c>
      <c r="C26" s="12" t="s">
        <v>1</v>
      </c>
      <c r="D26" s="15" t="s">
        <v>196</v>
      </c>
      <c r="E26" s="15" t="s">
        <v>685</v>
      </c>
      <c r="F26" s="15" t="s">
        <v>216</v>
      </c>
      <c r="G26" s="20">
        <v>3</v>
      </c>
      <c r="H26" s="14"/>
      <c r="I26" s="14">
        <v>1</v>
      </c>
      <c r="J26" s="14"/>
      <c r="K26" s="14">
        <f>ROUND(H26*I26*J26, 2)</f>
        <v>0</v>
      </c>
      <c r="L26" s="19" t="s">
        <v>1</v>
      </c>
      <c r="M26" s="19" t="s">
        <v>1</v>
      </c>
      <c r="N26" s="14" t="str">
        <f>'ZBIORCZE ZESTAWIENIE KOSZTÓW'!B30</f>
        <v> </v>
      </c>
      <c r="O26" s="15" t="s">
        <v>1</v>
      </c>
    </row>
    <row r="27" ht="15" outlineLevel="2">
      <c r="A27" s="15" t="s">
        <v>688</v>
      </c>
      <c r="B27" s="12" t="s">
        <v>1</v>
      </c>
      <c r="C27" s="12" t="s">
        <v>1</v>
      </c>
      <c r="D27" s="15" t="s">
        <v>196</v>
      </c>
      <c r="E27" s="15" t="s">
        <v>687</v>
      </c>
      <c r="F27" s="15" t="s">
        <v>216</v>
      </c>
      <c r="G27" s="20">
        <v>3</v>
      </c>
      <c r="H27" s="14"/>
      <c r="I27" s="14">
        <v>1</v>
      </c>
      <c r="J27" s="14"/>
      <c r="K27" s="14">
        <f>ROUND(H27*I27*J27, 2)</f>
        <v>0</v>
      </c>
      <c r="L27" s="19" t="s">
        <v>1</v>
      </c>
      <c r="M27" s="19" t="s">
        <v>1</v>
      </c>
      <c r="N27" s="14" t="str">
        <f>'ZBIORCZE ZESTAWIENIE KOSZTÓW'!B30</f>
        <v> </v>
      </c>
      <c r="O27" s="15" t="s">
        <v>1</v>
      </c>
    </row>
    <row r="28" ht="15" outlineLevel="2">
      <c r="A28" s="15" t="s">
        <v>690</v>
      </c>
      <c r="B28" s="12" t="s">
        <v>1</v>
      </c>
      <c r="C28" s="12" t="s">
        <v>1</v>
      </c>
      <c r="D28" s="15" t="s">
        <v>196</v>
      </c>
      <c r="E28" s="15" t="s">
        <v>689</v>
      </c>
      <c r="F28" s="15" t="s">
        <v>216</v>
      </c>
      <c r="G28" s="20">
        <v>6</v>
      </c>
      <c r="H28" s="14"/>
      <c r="I28" s="14">
        <v>1</v>
      </c>
      <c r="J28" s="14"/>
      <c r="K28" s="14">
        <f>ROUND(H28*I28*J28, 2)</f>
        <v>0</v>
      </c>
      <c r="L28" s="19" t="s">
        <v>1</v>
      </c>
      <c r="M28" s="19" t="s">
        <v>1</v>
      </c>
      <c r="N28" s="14" t="str">
        <f>'ZBIORCZE ZESTAWIENIE KOSZTÓW'!B30</f>
        <v> </v>
      </c>
      <c r="O28" s="15" t="s">
        <v>1</v>
      </c>
    </row>
    <row r="29" ht="15" outlineLevel="2">
      <c r="A29" s="15" t="s">
        <v>692</v>
      </c>
      <c r="B29" s="12" t="s">
        <v>1</v>
      </c>
      <c r="C29" s="12" t="s">
        <v>1</v>
      </c>
      <c r="D29" s="15" t="s">
        <v>196</v>
      </c>
      <c r="E29" s="15" t="s">
        <v>691</v>
      </c>
      <c r="F29" s="15" t="s">
        <v>216</v>
      </c>
      <c r="G29" s="20">
        <v>1</v>
      </c>
      <c r="H29" s="14"/>
      <c r="I29" s="14">
        <v>1</v>
      </c>
      <c r="J29" s="14"/>
      <c r="K29" s="14">
        <f>ROUND(H29*I29*J29, 2)</f>
        <v>0</v>
      </c>
      <c r="L29" s="19" t="s">
        <v>1</v>
      </c>
      <c r="M29" s="19" t="s">
        <v>1</v>
      </c>
      <c r="N29" s="14" t="str">
        <f>'ZBIORCZE ZESTAWIENIE KOSZTÓW'!B30</f>
        <v> </v>
      </c>
      <c r="O29" s="15" t="s">
        <v>1</v>
      </c>
    </row>
    <row r="30" ht="15" outlineLevel="2">
      <c r="A30" s="15" t="s">
        <v>694</v>
      </c>
      <c r="B30" s="12" t="s">
        <v>1</v>
      </c>
      <c r="C30" s="12" t="s">
        <v>1</v>
      </c>
      <c r="D30" s="15" t="s">
        <v>196</v>
      </c>
      <c r="E30" s="15" t="s">
        <v>693</v>
      </c>
      <c r="F30" s="15" t="s">
        <v>186</v>
      </c>
      <c r="G30" s="20">
        <v>30</v>
      </c>
      <c r="H30" s="14"/>
      <c r="I30" s="14">
        <v>1</v>
      </c>
      <c r="J30" s="14"/>
      <c r="K30" s="14">
        <f>ROUND(H30*I30*J30, 2)</f>
        <v>0</v>
      </c>
      <c r="L30" s="19" t="s">
        <v>1</v>
      </c>
      <c r="M30" s="19" t="s">
        <v>1</v>
      </c>
      <c r="N30" s="14" t="str">
        <f>'ZBIORCZE ZESTAWIENIE KOSZTÓW'!B30</f>
        <v> </v>
      </c>
      <c r="O30" s="15" t="s">
        <v>1</v>
      </c>
    </row>
    <row r="31" ht="15" outlineLevel="2">
      <c r="A31" s="15" t="s">
        <v>696</v>
      </c>
      <c r="B31" s="12" t="s">
        <v>1</v>
      </c>
      <c r="C31" s="12" t="s">
        <v>1</v>
      </c>
      <c r="D31" s="15" t="s">
        <v>196</v>
      </c>
      <c r="E31" s="15" t="s">
        <v>695</v>
      </c>
      <c r="F31" s="15" t="s">
        <v>186</v>
      </c>
      <c r="G31" s="20">
        <v>10</v>
      </c>
      <c r="H31" s="14"/>
      <c r="I31" s="14">
        <v>1</v>
      </c>
      <c r="J31" s="14"/>
      <c r="K31" s="14">
        <f>ROUND(H31*I31*J31, 2)</f>
        <v>0</v>
      </c>
      <c r="L31" s="19" t="s">
        <v>1</v>
      </c>
      <c r="M31" s="19" t="s">
        <v>1</v>
      </c>
      <c r="N31" s="14" t="str">
        <f>'ZBIORCZE ZESTAWIENIE KOSZTÓW'!B30</f>
        <v> </v>
      </c>
      <c r="O31" s="15" t="s">
        <v>1</v>
      </c>
    </row>
    <row r="32" ht="15" outlineLevel="2">
      <c r="A32" s="15" t="s">
        <v>698</v>
      </c>
      <c r="B32" s="12" t="s">
        <v>1</v>
      </c>
      <c r="C32" s="12" t="s">
        <v>1</v>
      </c>
      <c r="D32" s="15" t="s">
        <v>196</v>
      </c>
      <c r="E32" s="15" t="s">
        <v>697</v>
      </c>
      <c r="F32" s="15" t="s">
        <v>186</v>
      </c>
      <c r="G32" s="20">
        <v>250</v>
      </c>
      <c r="H32" s="14"/>
      <c r="I32" s="14">
        <v>1</v>
      </c>
      <c r="J32" s="14"/>
      <c r="K32" s="14">
        <f>ROUND(H32*I32*J32, 2)</f>
        <v>0</v>
      </c>
      <c r="L32" s="19" t="s">
        <v>1</v>
      </c>
      <c r="M32" s="19" t="s">
        <v>1</v>
      </c>
      <c r="N32" s="14" t="str">
        <f>'ZBIORCZE ZESTAWIENIE KOSZTÓW'!B30</f>
        <v> </v>
      </c>
      <c r="O32" s="15" t="s">
        <v>1</v>
      </c>
    </row>
    <row r="33" ht="15" outlineLevel="2">
      <c r="A33" s="15" t="s">
        <v>700</v>
      </c>
      <c r="B33" s="12" t="s">
        <v>1</v>
      </c>
      <c r="C33" s="12" t="s">
        <v>1</v>
      </c>
      <c r="D33" s="15" t="s">
        <v>196</v>
      </c>
      <c r="E33" s="15" t="s">
        <v>699</v>
      </c>
      <c r="F33" s="15" t="s">
        <v>181</v>
      </c>
      <c r="G33" s="20">
        <v>2.3</v>
      </c>
      <c r="H33" s="14"/>
      <c r="I33" s="14">
        <v>1</v>
      </c>
      <c r="J33" s="14"/>
      <c r="K33" s="14">
        <f>ROUND(H33*I33*J33, 2)</f>
        <v>0</v>
      </c>
      <c r="L33" s="19" t="s">
        <v>1</v>
      </c>
      <c r="M33" s="19" t="s">
        <v>1</v>
      </c>
      <c r="N33" s="14" t="str">
        <f>'ZBIORCZE ZESTAWIENIE KOSZTÓW'!B30</f>
        <v> </v>
      </c>
      <c r="O33" s="15" t="s">
        <v>1</v>
      </c>
    </row>
    <row r="34" ht="15" outlineLevel="2">
      <c r="A34" s="15" t="s">
        <v>702</v>
      </c>
      <c r="B34" s="12" t="s">
        <v>1</v>
      </c>
      <c r="C34" s="12" t="s">
        <v>1</v>
      </c>
      <c r="D34" s="15" t="s">
        <v>196</v>
      </c>
      <c r="E34" s="15" t="s">
        <v>701</v>
      </c>
      <c r="F34" s="15" t="s">
        <v>226</v>
      </c>
      <c r="G34" s="20">
        <v>60</v>
      </c>
      <c r="H34" s="14"/>
      <c r="I34" s="14">
        <v>1</v>
      </c>
      <c r="J34" s="14"/>
      <c r="K34" s="14">
        <f>ROUND(H34*I34*J34, 2)</f>
        <v>0</v>
      </c>
      <c r="L34" s="19" t="s">
        <v>1</v>
      </c>
      <c r="M34" s="19" t="s">
        <v>1</v>
      </c>
      <c r="N34" s="14" t="str">
        <f>'ZBIORCZE ZESTAWIENIE KOSZTÓW'!B30</f>
        <v> </v>
      </c>
      <c r="O34" s="15" t="s">
        <v>1</v>
      </c>
    </row>
    <row r="35" ht="15" outlineLevel="2">
      <c r="A35" s="15" t="s">
        <v>704</v>
      </c>
      <c r="B35" s="12" t="s">
        <v>1</v>
      </c>
      <c r="C35" s="12" t="s">
        <v>1</v>
      </c>
      <c r="D35" s="15" t="s">
        <v>196</v>
      </c>
      <c r="E35" s="15" t="s">
        <v>703</v>
      </c>
      <c r="F35" s="15" t="s">
        <v>226</v>
      </c>
      <c r="G35" s="20">
        <v>18</v>
      </c>
      <c r="H35" s="14"/>
      <c r="I35" s="14">
        <v>1</v>
      </c>
      <c r="J35" s="14"/>
      <c r="K35" s="14">
        <f>ROUND(H35*I35*J35, 2)</f>
        <v>0</v>
      </c>
      <c r="L35" s="19" t="s">
        <v>1</v>
      </c>
      <c r="M35" s="19" t="s">
        <v>1</v>
      </c>
      <c r="N35" s="14" t="str">
        <f>'ZBIORCZE ZESTAWIENIE KOSZTÓW'!B30</f>
        <v> </v>
      </c>
      <c r="O35" s="15" t="s">
        <v>1</v>
      </c>
    </row>
    <row r="36" ht="15" outlineLevel="2">
      <c r="A36" s="15" t="s">
        <v>706</v>
      </c>
      <c r="B36" s="12" t="s">
        <v>1</v>
      </c>
      <c r="C36" s="12" t="s">
        <v>1</v>
      </c>
      <c r="D36" s="15" t="s">
        <v>196</v>
      </c>
      <c r="E36" s="15" t="s">
        <v>705</v>
      </c>
      <c r="F36" s="15" t="s">
        <v>216</v>
      </c>
      <c r="G36" s="20">
        <v>4</v>
      </c>
      <c r="H36" s="14"/>
      <c r="I36" s="14">
        <v>1</v>
      </c>
      <c r="J36" s="14"/>
      <c r="K36" s="14">
        <f>ROUND(H36*I36*J36, 2)</f>
        <v>0</v>
      </c>
      <c r="L36" s="19" t="s">
        <v>1</v>
      </c>
      <c r="M36" s="19" t="s">
        <v>1</v>
      </c>
      <c r="N36" s="14" t="str">
        <f>'ZBIORCZE ZESTAWIENIE KOSZTÓW'!B30</f>
        <v> </v>
      </c>
      <c r="O36" s="15" t="s">
        <v>1</v>
      </c>
    </row>
    <row r="37" ht="15" outlineLevel="2">
      <c r="A37" s="23" t="s">
        <v>707</v>
      </c>
      <c r="B37" s="21" t="s">
        <v>1</v>
      </c>
      <c r="C37" s="21" t="s">
        <v>1</v>
      </c>
      <c r="D37" s="21" t="s">
        <v>1</v>
      </c>
      <c r="E37" s="21" t="s">
        <v>1</v>
      </c>
      <c r="F37" s="21" t="s">
        <v>1</v>
      </c>
      <c r="G37" s="21" t="s">
        <v>1</v>
      </c>
      <c r="H37" s="21" t="s">
        <v>1</v>
      </c>
      <c r="I37" s="21" t="s">
        <v>1</v>
      </c>
      <c r="J37" s="21" t="s">
        <v>1</v>
      </c>
      <c r="K37" s="14">
        <f>SUM(K9:K36)</f>
        <v>0</v>
      </c>
      <c r="L37" s="19" t="s">
        <v>1</v>
      </c>
      <c r="M37" s="19" t="s">
        <v>1</v>
      </c>
      <c r="N37" s="19" t="s">
        <v>1</v>
      </c>
      <c r="O37" s="22" t="s">
        <v>1</v>
      </c>
    </row>
    <row r="38" ht="15" outlineLevel="1">
      <c r="A38" s="13" t="s">
        <v>708</v>
      </c>
      <c r="B38" s="10" t="s">
        <v>1</v>
      </c>
      <c r="C38" s="10" t="s">
        <v>1</v>
      </c>
      <c r="D38" s="13" t="s">
        <v>147</v>
      </c>
      <c r="E38" s="13" t="s">
        <v>105</v>
      </c>
      <c r="F38" s="10" t="s">
        <v>1</v>
      </c>
      <c r="G38" s="10" t="s">
        <v>1</v>
      </c>
      <c r="H38" s="10" t="s">
        <v>1</v>
      </c>
      <c r="I38" s="10" t="s">
        <v>1</v>
      </c>
      <c r="J38" s="10" t="s">
        <v>1</v>
      </c>
      <c r="K38" s="10" t="s">
        <v>1</v>
      </c>
      <c r="L38" s="10" t="s">
        <v>1</v>
      </c>
      <c r="M38" s="10" t="s">
        <v>1</v>
      </c>
      <c r="N38" s="14" t="str">
        <f>'ZBIORCZE ZESTAWIENIE KOSZTÓW'!B30</f>
        <v> </v>
      </c>
      <c r="O38" s="15" t="s">
        <v>1</v>
      </c>
    </row>
    <row r="39" ht="15" outlineLevel="2">
      <c r="A39" s="15" t="s">
        <v>709</v>
      </c>
      <c r="B39" s="12" t="s">
        <v>1</v>
      </c>
      <c r="C39" s="12" t="s">
        <v>1</v>
      </c>
      <c r="D39" s="15" t="s">
        <v>149</v>
      </c>
      <c r="E39" s="15" t="s">
        <v>108</v>
      </c>
      <c r="F39" s="12" t="s">
        <v>1</v>
      </c>
      <c r="G39" s="12" t="s">
        <v>1</v>
      </c>
      <c r="H39" s="12" t="s">
        <v>1</v>
      </c>
      <c r="I39" s="12" t="s">
        <v>1</v>
      </c>
      <c r="J39" s="12" t="s">
        <v>1</v>
      </c>
      <c r="K39" s="12" t="s">
        <v>1</v>
      </c>
      <c r="L39" s="12" t="s">
        <v>1</v>
      </c>
      <c r="M39" s="12" t="s">
        <v>1</v>
      </c>
      <c r="N39" s="14" t="str">
        <f>'ZBIORCZE ZESTAWIENIE KOSZTÓW'!B30</f>
        <v> </v>
      </c>
      <c r="O39" s="15" t="s">
        <v>1</v>
      </c>
    </row>
    <row r="40" ht="15" outlineLevel="3">
      <c r="A40" s="15" t="s">
        <v>711</v>
      </c>
      <c r="B40" s="12" t="s">
        <v>1</v>
      </c>
      <c r="C40" s="12" t="s">
        <v>1</v>
      </c>
      <c r="D40" s="15" t="s">
        <v>23</v>
      </c>
      <c r="E40" s="15" t="s">
        <v>710</v>
      </c>
      <c r="F40" s="12" t="s">
        <v>1</v>
      </c>
      <c r="G40" s="12" t="s">
        <v>1</v>
      </c>
      <c r="H40" s="12" t="s">
        <v>1</v>
      </c>
      <c r="I40" s="12" t="s">
        <v>1</v>
      </c>
      <c r="J40" s="12" t="s">
        <v>1</v>
      </c>
      <c r="K40" s="12" t="s">
        <v>1</v>
      </c>
      <c r="L40" s="12" t="s">
        <v>1</v>
      </c>
      <c r="M40" s="12" t="s">
        <v>1</v>
      </c>
      <c r="N40" s="14" t="str">
        <f>'ZBIORCZE ZESTAWIENIE KOSZTÓW'!B30</f>
        <v> </v>
      </c>
      <c r="O40" s="18"/>
    </row>
    <row r="41" ht="15" outlineLevel="3">
      <c r="A41" s="15" t="s">
        <v>713</v>
      </c>
      <c r="B41" s="12" t="s">
        <v>1</v>
      </c>
      <c r="C41" s="12" t="s">
        <v>1</v>
      </c>
      <c r="D41" s="15" t="s">
        <v>714</v>
      </c>
      <c r="E41" s="15" t="s">
        <v>712</v>
      </c>
      <c r="F41" s="15" t="s">
        <v>226</v>
      </c>
      <c r="G41" s="20">
        <v>1</v>
      </c>
      <c r="H41" s="14"/>
      <c r="I41" s="14">
        <v>1</v>
      </c>
      <c r="J41" s="14"/>
      <c r="K41" s="14">
        <f>ROUND(H41*I41*J41, 2)</f>
        <v>0</v>
      </c>
      <c r="L41" s="19" t="s">
        <v>1</v>
      </c>
      <c r="M41" s="19" t="s">
        <v>1</v>
      </c>
      <c r="N41" s="14" t="str">
        <f>'ZBIORCZE ZESTAWIENIE KOSZTÓW'!B30</f>
        <v> </v>
      </c>
      <c r="O41" s="15" t="s">
        <v>1</v>
      </c>
    </row>
    <row r="42" ht="15" outlineLevel="3">
      <c r="A42" s="15" t="s">
        <v>716</v>
      </c>
      <c r="B42" s="12" t="s">
        <v>1</v>
      </c>
      <c r="C42" s="12" t="s">
        <v>1</v>
      </c>
      <c r="D42" s="15" t="s">
        <v>717</v>
      </c>
      <c r="E42" s="15" t="s">
        <v>715</v>
      </c>
      <c r="F42" s="15" t="s">
        <v>216</v>
      </c>
      <c r="G42" s="20">
        <v>1</v>
      </c>
      <c r="H42" s="14"/>
      <c r="I42" s="14">
        <v>1</v>
      </c>
      <c r="J42" s="14"/>
      <c r="K42" s="14">
        <f>ROUND(H42*I42*J42, 2)</f>
        <v>0</v>
      </c>
      <c r="L42" s="19" t="s">
        <v>1</v>
      </c>
      <c r="M42" s="19" t="s">
        <v>1</v>
      </c>
      <c r="N42" s="14" t="str">
        <f>'ZBIORCZE ZESTAWIENIE KOSZTÓW'!B30</f>
        <v> </v>
      </c>
      <c r="O42" s="15" t="s">
        <v>1</v>
      </c>
    </row>
    <row r="43" ht="15" outlineLevel="3">
      <c r="A43" s="15" t="s">
        <v>719</v>
      </c>
      <c r="B43" s="12" t="s">
        <v>1</v>
      </c>
      <c r="C43" s="12" t="s">
        <v>1</v>
      </c>
      <c r="D43" s="15" t="s">
        <v>717</v>
      </c>
      <c r="E43" s="15" t="s">
        <v>718</v>
      </c>
      <c r="F43" s="15" t="s">
        <v>216</v>
      </c>
      <c r="G43" s="20">
        <v>1</v>
      </c>
      <c r="H43" s="14"/>
      <c r="I43" s="14">
        <v>1</v>
      </c>
      <c r="J43" s="14"/>
      <c r="K43" s="14">
        <f>ROUND(H43*I43*J43, 2)</f>
        <v>0</v>
      </c>
      <c r="L43" s="19" t="s">
        <v>1</v>
      </c>
      <c r="M43" s="19" t="s">
        <v>1</v>
      </c>
      <c r="N43" s="14" t="str">
        <f>'ZBIORCZE ZESTAWIENIE KOSZTÓW'!B30</f>
        <v> </v>
      </c>
      <c r="O43" s="15" t="s">
        <v>1</v>
      </c>
    </row>
    <row r="44" ht="15" outlineLevel="3">
      <c r="A44" s="15" t="s">
        <v>721</v>
      </c>
      <c r="B44" s="12" t="s">
        <v>1</v>
      </c>
      <c r="C44" s="12" t="s">
        <v>1</v>
      </c>
      <c r="D44" s="15" t="s">
        <v>722</v>
      </c>
      <c r="E44" s="15" t="s">
        <v>720</v>
      </c>
      <c r="F44" s="15" t="s">
        <v>216</v>
      </c>
      <c r="G44" s="20">
        <v>2</v>
      </c>
      <c r="H44" s="14"/>
      <c r="I44" s="14">
        <v>1</v>
      </c>
      <c r="J44" s="14"/>
      <c r="K44" s="14">
        <f>ROUND(H44*I44*J44, 2)</f>
        <v>0</v>
      </c>
      <c r="L44" s="19" t="s">
        <v>1</v>
      </c>
      <c r="M44" s="19" t="s">
        <v>1</v>
      </c>
      <c r="N44" s="14" t="str">
        <f>'ZBIORCZE ZESTAWIENIE KOSZTÓW'!B30</f>
        <v> </v>
      </c>
      <c r="O44" s="15" t="s">
        <v>1</v>
      </c>
    </row>
    <row r="45" ht="15" outlineLevel="3">
      <c r="A45" s="15" t="s">
        <v>724</v>
      </c>
      <c r="B45" s="12" t="s">
        <v>1</v>
      </c>
      <c r="C45" s="12" t="s">
        <v>1</v>
      </c>
      <c r="D45" s="15" t="s">
        <v>722</v>
      </c>
      <c r="E45" s="15" t="s">
        <v>723</v>
      </c>
      <c r="F45" s="15" t="s">
        <v>216</v>
      </c>
      <c r="G45" s="20">
        <v>2</v>
      </c>
      <c r="H45" s="14"/>
      <c r="I45" s="14">
        <v>1</v>
      </c>
      <c r="J45" s="14"/>
      <c r="K45" s="14">
        <f>ROUND(H45*I45*J45, 2)</f>
        <v>0</v>
      </c>
      <c r="L45" s="19" t="s">
        <v>1</v>
      </c>
      <c r="M45" s="19" t="s">
        <v>1</v>
      </c>
      <c r="N45" s="14" t="str">
        <f>'ZBIORCZE ZESTAWIENIE KOSZTÓW'!B30</f>
        <v> </v>
      </c>
      <c r="O45" s="15" t="s">
        <v>1</v>
      </c>
    </row>
    <row r="46" ht="15" outlineLevel="3">
      <c r="A46" s="15" t="s">
        <v>726</v>
      </c>
      <c r="B46" s="12" t="s">
        <v>1</v>
      </c>
      <c r="C46" s="12" t="s">
        <v>1</v>
      </c>
      <c r="D46" s="15" t="s">
        <v>722</v>
      </c>
      <c r="E46" s="15" t="s">
        <v>725</v>
      </c>
      <c r="F46" s="15" t="s">
        <v>216</v>
      </c>
      <c r="G46" s="20">
        <v>11</v>
      </c>
      <c r="H46" s="14"/>
      <c r="I46" s="14">
        <v>1</v>
      </c>
      <c r="J46" s="14"/>
      <c r="K46" s="14">
        <f>ROUND(H46*I46*J46, 2)</f>
        <v>0</v>
      </c>
      <c r="L46" s="19" t="s">
        <v>1</v>
      </c>
      <c r="M46" s="19" t="s">
        <v>1</v>
      </c>
      <c r="N46" s="14" t="str">
        <f>'ZBIORCZE ZESTAWIENIE KOSZTÓW'!B30</f>
        <v> </v>
      </c>
      <c r="O46" s="15" t="s">
        <v>1</v>
      </c>
    </row>
    <row r="47" ht="15" outlineLevel="3">
      <c r="A47" s="15" t="s">
        <v>728</v>
      </c>
      <c r="B47" s="12" t="s">
        <v>1</v>
      </c>
      <c r="C47" s="12" t="s">
        <v>1</v>
      </c>
      <c r="D47" s="15" t="s">
        <v>729</v>
      </c>
      <c r="E47" s="15" t="s">
        <v>727</v>
      </c>
      <c r="F47" s="15" t="s">
        <v>216</v>
      </c>
      <c r="G47" s="20">
        <v>2</v>
      </c>
      <c r="H47" s="14"/>
      <c r="I47" s="14">
        <v>1</v>
      </c>
      <c r="J47" s="14"/>
      <c r="K47" s="14">
        <f>ROUND(H47*I47*J47, 2)</f>
        <v>0</v>
      </c>
      <c r="L47" s="19" t="s">
        <v>1</v>
      </c>
      <c r="M47" s="19" t="s">
        <v>1</v>
      </c>
      <c r="N47" s="14" t="str">
        <f>'ZBIORCZE ZESTAWIENIE KOSZTÓW'!B30</f>
        <v> </v>
      </c>
      <c r="O47" s="15" t="s">
        <v>1</v>
      </c>
    </row>
    <row r="48" ht="15" outlineLevel="3">
      <c r="A48" s="15" t="s">
        <v>731</v>
      </c>
      <c r="B48" s="12" t="s">
        <v>1</v>
      </c>
      <c r="C48" s="12" t="s">
        <v>1</v>
      </c>
      <c r="D48" s="15" t="s">
        <v>729</v>
      </c>
      <c r="E48" s="15" t="s">
        <v>730</v>
      </c>
      <c r="F48" s="15" t="s">
        <v>216</v>
      </c>
      <c r="G48" s="20">
        <v>12</v>
      </c>
      <c r="H48" s="14"/>
      <c r="I48" s="14">
        <v>1</v>
      </c>
      <c r="J48" s="14"/>
      <c r="K48" s="14">
        <f>ROUND(H48*I48*J48, 2)</f>
        <v>0</v>
      </c>
      <c r="L48" s="19" t="s">
        <v>1</v>
      </c>
      <c r="M48" s="19" t="s">
        <v>1</v>
      </c>
      <c r="N48" s="14" t="str">
        <f>'ZBIORCZE ZESTAWIENIE KOSZTÓW'!B30</f>
        <v> </v>
      </c>
      <c r="O48" s="15" t="s">
        <v>1</v>
      </c>
    </row>
    <row r="49" ht="15" outlineLevel="3">
      <c r="A49" s="15" t="s">
        <v>733</v>
      </c>
      <c r="B49" s="12" t="s">
        <v>1</v>
      </c>
      <c r="C49" s="12" t="s">
        <v>1</v>
      </c>
      <c r="D49" s="15" t="s">
        <v>734</v>
      </c>
      <c r="E49" s="15" t="s">
        <v>732</v>
      </c>
      <c r="F49" s="15" t="s">
        <v>216</v>
      </c>
      <c r="G49" s="20">
        <v>6</v>
      </c>
      <c r="H49" s="14"/>
      <c r="I49" s="14">
        <v>1</v>
      </c>
      <c r="J49" s="14"/>
      <c r="K49" s="14">
        <f>ROUND(H49*I49*J49, 2)</f>
        <v>0</v>
      </c>
      <c r="L49" s="19" t="s">
        <v>1</v>
      </c>
      <c r="M49" s="19" t="s">
        <v>1</v>
      </c>
      <c r="N49" s="14" t="str">
        <f>'ZBIORCZE ZESTAWIENIE KOSZTÓW'!B30</f>
        <v> </v>
      </c>
      <c r="O49" s="15" t="s">
        <v>1</v>
      </c>
    </row>
    <row r="50" ht="15" outlineLevel="3">
      <c r="A50" s="15" t="s">
        <v>736</v>
      </c>
      <c r="B50" s="12" t="s">
        <v>1</v>
      </c>
      <c r="C50" s="12" t="s">
        <v>1</v>
      </c>
      <c r="D50" s="15" t="s">
        <v>734</v>
      </c>
      <c r="E50" s="15" t="s">
        <v>735</v>
      </c>
      <c r="F50" s="15" t="s">
        <v>216</v>
      </c>
      <c r="G50" s="20">
        <v>36</v>
      </c>
      <c r="H50" s="14"/>
      <c r="I50" s="14">
        <v>1</v>
      </c>
      <c r="J50" s="14"/>
      <c r="K50" s="14">
        <f>ROUND(H50*I50*J50, 2)</f>
        <v>0</v>
      </c>
      <c r="L50" s="19" t="s">
        <v>1</v>
      </c>
      <c r="M50" s="19" t="s">
        <v>1</v>
      </c>
      <c r="N50" s="14" t="str">
        <f>'ZBIORCZE ZESTAWIENIE KOSZTÓW'!B30</f>
        <v> </v>
      </c>
      <c r="O50" s="15" t="s">
        <v>1</v>
      </c>
    </row>
    <row r="51" ht="15" outlineLevel="3">
      <c r="A51" s="15" t="s">
        <v>738</v>
      </c>
      <c r="B51" s="12" t="s">
        <v>1</v>
      </c>
      <c r="C51" s="12" t="s">
        <v>1</v>
      </c>
      <c r="D51" s="15" t="s">
        <v>734</v>
      </c>
      <c r="E51" s="15" t="s">
        <v>737</v>
      </c>
      <c r="F51" s="15" t="s">
        <v>216</v>
      </c>
      <c r="G51" s="20">
        <v>2</v>
      </c>
      <c r="H51" s="14"/>
      <c r="I51" s="14">
        <v>1</v>
      </c>
      <c r="J51" s="14"/>
      <c r="K51" s="14">
        <f>ROUND(H51*I51*J51, 2)</f>
        <v>0</v>
      </c>
      <c r="L51" s="19" t="s">
        <v>1</v>
      </c>
      <c r="M51" s="19" t="s">
        <v>1</v>
      </c>
      <c r="N51" s="14" t="str">
        <f>'ZBIORCZE ZESTAWIENIE KOSZTÓW'!B30</f>
        <v> </v>
      </c>
      <c r="O51" s="15" t="s">
        <v>1</v>
      </c>
    </row>
    <row r="52" ht="15" outlineLevel="3">
      <c r="A52" s="15" t="s">
        <v>740</v>
      </c>
      <c r="B52" s="12" t="s">
        <v>1</v>
      </c>
      <c r="C52" s="12" t="s">
        <v>1</v>
      </c>
      <c r="D52" s="15" t="s">
        <v>734</v>
      </c>
      <c r="E52" s="15" t="s">
        <v>739</v>
      </c>
      <c r="F52" s="15" t="s">
        <v>216</v>
      </c>
      <c r="G52" s="20">
        <v>24</v>
      </c>
      <c r="H52" s="14"/>
      <c r="I52" s="14">
        <v>1</v>
      </c>
      <c r="J52" s="14"/>
      <c r="K52" s="14">
        <f>ROUND(H52*I52*J52, 2)</f>
        <v>0</v>
      </c>
      <c r="L52" s="19" t="s">
        <v>1</v>
      </c>
      <c r="M52" s="19" t="s">
        <v>1</v>
      </c>
      <c r="N52" s="14" t="str">
        <f>'ZBIORCZE ZESTAWIENIE KOSZTÓW'!B30</f>
        <v> </v>
      </c>
      <c r="O52" s="15" t="s">
        <v>1</v>
      </c>
    </row>
    <row r="53" ht="15" outlineLevel="3">
      <c r="A53" s="15" t="s">
        <v>742</v>
      </c>
      <c r="B53" s="12" t="s">
        <v>1</v>
      </c>
      <c r="C53" s="12" t="s">
        <v>1</v>
      </c>
      <c r="D53" s="15" t="s">
        <v>734</v>
      </c>
      <c r="E53" s="15" t="s">
        <v>741</v>
      </c>
      <c r="F53" s="15" t="s">
        <v>216</v>
      </c>
      <c r="G53" s="20">
        <v>2</v>
      </c>
      <c r="H53" s="14"/>
      <c r="I53" s="14">
        <v>1</v>
      </c>
      <c r="J53" s="14"/>
      <c r="K53" s="14">
        <f>ROUND(H53*I53*J53, 2)</f>
        <v>0</v>
      </c>
      <c r="L53" s="19" t="s">
        <v>1</v>
      </c>
      <c r="M53" s="19" t="s">
        <v>1</v>
      </c>
      <c r="N53" s="14" t="str">
        <f>'ZBIORCZE ZESTAWIENIE KOSZTÓW'!B30</f>
        <v> </v>
      </c>
      <c r="O53" s="15" t="s">
        <v>1</v>
      </c>
    </row>
    <row r="54" ht="15" outlineLevel="3">
      <c r="A54" s="15" t="s">
        <v>744</v>
      </c>
      <c r="B54" s="12" t="s">
        <v>1</v>
      </c>
      <c r="C54" s="12" t="s">
        <v>1</v>
      </c>
      <c r="D54" s="15" t="s">
        <v>185</v>
      </c>
      <c r="E54" s="15" t="s">
        <v>743</v>
      </c>
      <c r="F54" s="15" t="s">
        <v>216</v>
      </c>
      <c r="G54" s="20">
        <v>2</v>
      </c>
      <c r="H54" s="14"/>
      <c r="I54" s="14">
        <v>1</v>
      </c>
      <c r="J54" s="14"/>
      <c r="K54" s="14">
        <f>ROUND(H54*I54*J54, 2)</f>
        <v>0</v>
      </c>
      <c r="L54" s="19" t="s">
        <v>1</v>
      </c>
      <c r="M54" s="19" t="s">
        <v>1</v>
      </c>
      <c r="N54" s="14" t="str">
        <f>'ZBIORCZE ZESTAWIENIE KOSZTÓW'!B30</f>
        <v> </v>
      </c>
      <c r="O54" s="15" t="s">
        <v>1</v>
      </c>
    </row>
    <row r="55" ht="15" outlineLevel="3">
      <c r="A55" s="15" t="s">
        <v>746</v>
      </c>
      <c r="B55" s="12" t="s">
        <v>1</v>
      </c>
      <c r="C55" s="12" t="s">
        <v>1</v>
      </c>
      <c r="D55" s="15" t="s">
        <v>185</v>
      </c>
      <c r="E55" s="15" t="s">
        <v>745</v>
      </c>
      <c r="F55" s="15" t="s">
        <v>216</v>
      </c>
      <c r="G55" s="20">
        <v>52</v>
      </c>
      <c r="H55" s="14"/>
      <c r="I55" s="14">
        <v>1</v>
      </c>
      <c r="J55" s="14"/>
      <c r="K55" s="14">
        <f>ROUND(H55*I55*J55, 2)</f>
        <v>0</v>
      </c>
      <c r="L55" s="19" t="s">
        <v>1</v>
      </c>
      <c r="M55" s="19" t="s">
        <v>1</v>
      </c>
      <c r="N55" s="14" t="str">
        <f>'ZBIORCZE ZESTAWIENIE KOSZTÓW'!B30</f>
        <v> </v>
      </c>
      <c r="O55" s="15" t="s">
        <v>1</v>
      </c>
    </row>
    <row r="56" ht="15" outlineLevel="3">
      <c r="A56" s="15" t="s">
        <v>748</v>
      </c>
      <c r="B56" s="12" t="s">
        <v>1</v>
      </c>
      <c r="C56" s="12" t="s">
        <v>1</v>
      </c>
      <c r="D56" s="15" t="s">
        <v>185</v>
      </c>
      <c r="E56" s="15" t="s">
        <v>747</v>
      </c>
      <c r="F56" s="15" t="s">
        <v>216</v>
      </c>
      <c r="G56" s="20">
        <v>110</v>
      </c>
      <c r="H56" s="14"/>
      <c r="I56" s="14">
        <v>1</v>
      </c>
      <c r="J56" s="14"/>
      <c r="K56" s="14">
        <f>ROUND(H56*I56*J56, 2)</f>
        <v>0</v>
      </c>
      <c r="L56" s="19" t="s">
        <v>1</v>
      </c>
      <c r="M56" s="19" t="s">
        <v>1</v>
      </c>
      <c r="N56" s="14" t="str">
        <f>'ZBIORCZE ZESTAWIENIE KOSZTÓW'!B30</f>
        <v> </v>
      </c>
      <c r="O56" s="15" t="s">
        <v>1</v>
      </c>
    </row>
    <row r="57" ht="15" outlineLevel="3">
      <c r="A57" s="15" t="s">
        <v>750</v>
      </c>
      <c r="B57" s="12" t="s">
        <v>1</v>
      </c>
      <c r="C57" s="12" t="s">
        <v>1</v>
      </c>
      <c r="D57" s="15" t="s">
        <v>185</v>
      </c>
      <c r="E57" s="15" t="s">
        <v>749</v>
      </c>
      <c r="F57" s="15" t="s">
        <v>216</v>
      </c>
      <c r="G57" s="20">
        <v>121</v>
      </c>
      <c r="H57" s="14"/>
      <c r="I57" s="14">
        <v>1</v>
      </c>
      <c r="J57" s="14"/>
      <c r="K57" s="14">
        <f>ROUND(H57*I57*J57, 2)</f>
        <v>0</v>
      </c>
      <c r="L57" s="19" t="s">
        <v>1</v>
      </c>
      <c r="M57" s="19" t="s">
        <v>1</v>
      </c>
      <c r="N57" s="14" t="str">
        <f>'ZBIORCZE ZESTAWIENIE KOSZTÓW'!B30</f>
        <v> </v>
      </c>
      <c r="O57" s="15" t="s">
        <v>1</v>
      </c>
    </row>
    <row r="58" ht="15" outlineLevel="3">
      <c r="A58" s="15" t="s">
        <v>752</v>
      </c>
      <c r="B58" s="12" t="s">
        <v>1</v>
      </c>
      <c r="C58" s="12" t="s">
        <v>1</v>
      </c>
      <c r="D58" s="15" t="s">
        <v>185</v>
      </c>
      <c r="E58" s="15" t="s">
        <v>751</v>
      </c>
      <c r="F58" s="15" t="s">
        <v>216</v>
      </c>
      <c r="G58" s="20">
        <v>10</v>
      </c>
      <c r="H58" s="14"/>
      <c r="I58" s="14">
        <v>1</v>
      </c>
      <c r="J58" s="14"/>
      <c r="K58" s="14">
        <f>ROUND(H58*I58*J58, 2)</f>
        <v>0</v>
      </c>
      <c r="L58" s="19" t="s">
        <v>1</v>
      </c>
      <c r="M58" s="19" t="s">
        <v>1</v>
      </c>
      <c r="N58" s="14" t="str">
        <f>'ZBIORCZE ZESTAWIENIE KOSZTÓW'!B30</f>
        <v> </v>
      </c>
      <c r="O58" s="15" t="s">
        <v>1</v>
      </c>
    </row>
    <row r="59" ht="15" outlineLevel="3">
      <c r="A59" s="15" t="s">
        <v>754</v>
      </c>
      <c r="B59" s="12" t="s">
        <v>1</v>
      </c>
      <c r="C59" s="12" t="s">
        <v>1</v>
      </c>
      <c r="D59" s="15" t="s">
        <v>185</v>
      </c>
      <c r="E59" s="15" t="s">
        <v>753</v>
      </c>
      <c r="F59" s="15" t="s">
        <v>216</v>
      </c>
      <c r="G59" s="20">
        <v>46</v>
      </c>
      <c r="H59" s="14"/>
      <c r="I59" s="14">
        <v>1</v>
      </c>
      <c r="J59" s="14"/>
      <c r="K59" s="14">
        <f>ROUND(H59*I59*J59, 2)</f>
        <v>0</v>
      </c>
      <c r="L59" s="19" t="s">
        <v>1</v>
      </c>
      <c r="M59" s="19" t="s">
        <v>1</v>
      </c>
      <c r="N59" s="14" t="str">
        <f>'ZBIORCZE ZESTAWIENIE KOSZTÓW'!B30</f>
        <v> </v>
      </c>
      <c r="O59" s="15" t="s">
        <v>1</v>
      </c>
    </row>
    <row r="60" ht="15" outlineLevel="3">
      <c r="A60" s="15" t="s">
        <v>756</v>
      </c>
      <c r="B60" s="12" t="s">
        <v>1</v>
      </c>
      <c r="C60" s="12" t="s">
        <v>1</v>
      </c>
      <c r="D60" s="15" t="s">
        <v>185</v>
      </c>
      <c r="E60" s="15" t="s">
        <v>755</v>
      </c>
      <c r="F60" s="15" t="s">
        <v>216</v>
      </c>
      <c r="G60" s="20">
        <v>15</v>
      </c>
      <c r="H60" s="14"/>
      <c r="I60" s="14">
        <v>1</v>
      </c>
      <c r="J60" s="14"/>
      <c r="K60" s="14">
        <f>ROUND(H60*I60*J60, 2)</f>
        <v>0</v>
      </c>
      <c r="L60" s="19" t="s">
        <v>1</v>
      </c>
      <c r="M60" s="19" t="s">
        <v>1</v>
      </c>
      <c r="N60" s="14" t="str">
        <f>'ZBIORCZE ZESTAWIENIE KOSZTÓW'!B30</f>
        <v> </v>
      </c>
      <c r="O60" s="15" t="s">
        <v>1</v>
      </c>
    </row>
    <row r="61" ht="15" outlineLevel="3">
      <c r="A61" s="15" t="s">
        <v>758</v>
      </c>
      <c r="B61" s="12" t="s">
        <v>1</v>
      </c>
      <c r="C61" s="12" t="s">
        <v>1</v>
      </c>
      <c r="D61" s="15" t="s">
        <v>185</v>
      </c>
      <c r="E61" s="15" t="s">
        <v>757</v>
      </c>
      <c r="F61" s="15" t="s">
        <v>216</v>
      </c>
      <c r="G61" s="20">
        <v>2</v>
      </c>
      <c r="H61" s="14"/>
      <c r="I61" s="14">
        <v>1</v>
      </c>
      <c r="J61" s="14"/>
      <c r="K61" s="14">
        <f>ROUND(H61*I61*J61, 2)</f>
        <v>0</v>
      </c>
      <c r="L61" s="19" t="s">
        <v>1</v>
      </c>
      <c r="M61" s="19" t="s">
        <v>1</v>
      </c>
      <c r="N61" s="14" t="str">
        <f>'ZBIORCZE ZESTAWIENIE KOSZTÓW'!B30</f>
        <v> </v>
      </c>
      <c r="O61" s="15" t="s">
        <v>1</v>
      </c>
    </row>
    <row r="62" ht="15" outlineLevel="3">
      <c r="A62" s="15" t="s">
        <v>760</v>
      </c>
      <c r="B62" s="12" t="s">
        <v>1</v>
      </c>
      <c r="C62" s="12" t="s">
        <v>1</v>
      </c>
      <c r="D62" s="15" t="s">
        <v>185</v>
      </c>
      <c r="E62" s="15" t="s">
        <v>759</v>
      </c>
      <c r="F62" s="15" t="s">
        <v>216</v>
      </c>
      <c r="G62" s="20">
        <v>2</v>
      </c>
      <c r="H62" s="14"/>
      <c r="I62" s="14">
        <v>1</v>
      </c>
      <c r="J62" s="14"/>
      <c r="K62" s="14">
        <f>ROUND(H62*I62*J62, 2)</f>
        <v>0</v>
      </c>
      <c r="L62" s="19" t="s">
        <v>1</v>
      </c>
      <c r="M62" s="19" t="s">
        <v>1</v>
      </c>
      <c r="N62" s="14" t="str">
        <f>'ZBIORCZE ZESTAWIENIE KOSZTÓW'!B30</f>
        <v> </v>
      </c>
      <c r="O62" s="15" t="s">
        <v>1</v>
      </c>
    </row>
    <row r="63" ht="15" outlineLevel="3">
      <c r="A63" s="15" t="s">
        <v>762</v>
      </c>
      <c r="B63" s="12" t="s">
        <v>1</v>
      </c>
      <c r="C63" s="12" t="s">
        <v>1</v>
      </c>
      <c r="D63" s="15" t="s">
        <v>185</v>
      </c>
      <c r="E63" s="15" t="s">
        <v>761</v>
      </c>
      <c r="F63" s="15" t="s">
        <v>216</v>
      </c>
      <c r="G63" s="20">
        <v>14</v>
      </c>
      <c r="H63" s="14"/>
      <c r="I63" s="14">
        <v>1</v>
      </c>
      <c r="J63" s="14"/>
      <c r="K63" s="14">
        <f>ROUND(H63*I63*J63, 2)</f>
        <v>0</v>
      </c>
      <c r="L63" s="19" t="s">
        <v>1</v>
      </c>
      <c r="M63" s="19" t="s">
        <v>1</v>
      </c>
      <c r="N63" s="14" t="str">
        <f>'ZBIORCZE ZESTAWIENIE KOSZTÓW'!B30</f>
        <v> </v>
      </c>
      <c r="O63" s="15" t="s">
        <v>1</v>
      </c>
    </row>
    <row r="64" ht="15" outlineLevel="3">
      <c r="A64" s="15" t="s">
        <v>764</v>
      </c>
      <c r="B64" s="12" t="s">
        <v>1</v>
      </c>
      <c r="C64" s="12" t="s">
        <v>1</v>
      </c>
      <c r="D64" s="15" t="s">
        <v>765</v>
      </c>
      <c r="E64" s="15" t="s">
        <v>763</v>
      </c>
      <c r="F64" s="15" t="s">
        <v>155</v>
      </c>
      <c r="G64" s="20">
        <v>2070</v>
      </c>
      <c r="H64" s="14"/>
      <c r="I64" s="14">
        <v>1</v>
      </c>
      <c r="J64" s="14"/>
      <c r="K64" s="14">
        <f>ROUND(H64*I64*J64, 2)</f>
        <v>0</v>
      </c>
      <c r="L64" s="19" t="s">
        <v>1</v>
      </c>
      <c r="M64" s="19" t="s">
        <v>1</v>
      </c>
      <c r="N64" s="14" t="str">
        <f>'ZBIORCZE ZESTAWIENIE KOSZTÓW'!B30</f>
        <v> </v>
      </c>
      <c r="O64" s="15" t="s">
        <v>1</v>
      </c>
    </row>
    <row r="65" ht="15" outlineLevel="3">
      <c r="A65" s="15" t="s">
        <v>767</v>
      </c>
      <c r="B65" s="12" t="s">
        <v>1</v>
      </c>
      <c r="C65" s="12" t="s">
        <v>1</v>
      </c>
      <c r="D65" s="15" t="s">
        <v>768</v>
      </c>
      <c r="E65" s="15" t="s">
        <v>766</v>
      </c>
      <c r="F65" s="15" t="s">
        <v>155</v>
      </c>
      <c r="G65" s="20">
        <v>115</v>
      </c>
      <c r="H65" s="14"/>
      <c r="I65" s="14">
        <v>1</v>
      </c>
      <c r="J65" s="14"/>
      <c r="K65" s="14">
        <f>ROUND(H65*I65*J65, 2)</f>
        <v>0</v>
      </c>
      <c r="L65" s="19" t="s">
        <v>1</v>
      </c>
      <c r="M65" s="19" t="s">
        <v>1</v>
      </c>
      <c r="N65" s="14" t="str">
        <f>'ZBIORCZE ZESTAWIENIE KOSZTÓW'!B30</f>
        <v> </v>
      </c>
      <c r="O65" s="15" t="s">
        <v>1</v>
      </c>
    </row>
    <row r="66" ht="15" outlineLevel="3">
      <c r="A66" s="15" t="s">
        <v>769</v>
      </c>
      <c r="B66" s="12" t="s">
        <v>1</v>
      </c>
      <c r="C66" s="12" t="s">
        <v>1</v>
      </c>
      <c r="D66" s="15" t="s">
        <v>768</v>
      </c>
      <c r="E66" s="15" t="s">
        <v>766</v>
      </c>
      <c r="F66" s="15" t="s">
        <v>155</v>
      </c>
      <c r="G66" s="20">
        <v>15</v>
      </c>
      <c r="H66" s="14"/>
      <c r="I66" s="14">
        <v>1</v>
      </c>
      <c r="J66" s="14"/>
      <c r="K66" s="14">
        <f>ROUND(H66*I66*J66, 2)</f>
        <v>0</v>
      </c>
      <c r="L66" s="19" t="s">
        <v>1</v>
      </c>
      <c r="M66" s="19" t="s">
        <v>1</v>
      </c>
      <c r="N66" s="14" t="str">
        <f>'ZBIORCZE ZESTAWIENIE KOSZTÓW'!B30</f>
        <v> </v>
      </c>
      <c r="O66" s="15" t="s">
        <v>1</v>
      </c>
    </row>
    <row r="67" ht="15" outlineLevel="3">
      <c r="A67" s="15" t="s">
        <v>771</v>
      </c>
      <c r="B67" s="12" t="s">
        <v>1</v>
      </c>
      <c r="C67" s="12" t="s">
        <v>1</v>
      </c>
      <c r="D67" s="15" t="s">
        <v>772</v>
      </c>
      <c r="E67" s="15" t="s">
        <v>770</v>
      </c>
      <c r="F67" s="15" t="s">
        <v>155</v>
      </c>
      <c r="G67" s="20">
        <v>115</v>
      </c>
      <c r="H67" s="14"/>
      <c r="I67" s="14">
        <v>1</v>
      </c>
      <c r="J67" s="14"/>
      <c r="K67" s="14">
        <f>ROUND(H67*I67*J67, 2)</f>
        <v>0</v>
      </c>
      <c r="L67" s="19" t="s">
        <v>1</v>
      </c>
      <c r="M67" s="19" t="s">
        <v>1</v>
      </c>
      <c r="N67" s="14" t="str">
        <f>'ZBIORCZE ZESTAWIENIE KOSZTÓW'!B30</f>
        <v> </v>
      </c>
      <c r="O67" s="15" t="s">
        <v>1</v>
      </c>
    </row>
    <row r="68" ht="15" outlineLevel="3">
      <c r="A68" s="15" t="s">
        <v>774</v>
      </c>
      <c r="B68" s="12" t="s">
        <v>1</v>
      </c>
      <c r="C68" s="12" t="s">
        <v>1</v>
      </c>
      <c r="D68" s="15" t="s">
        <v>772</v>
      </c>
      <c r="E68" s="15" t="s">
        <v>773</v>
      </c>
      <c r="F68" s="15" t="s">
        <v>155</v>
      </c>
      <c r="G68" s="20">
        <v>6</v>
      </c>
      <c r="H68" s="14"/>
      <c r="I68" s="14">
        <v>1</v>
      </c>
      <c r="J68" s="14"/>
      <c r="K68" s="14">
        <f>ROUND(H68*I68*J68, 2)</f>
        <v>0</v>
      </c>
      <c r="L68" s="19" t="s">
        <v>1</v>
      </c>
      <c r="M68" s="19" t="s">
        <v>1</v>
      </c>
      <c r="N68" s="14" t="str">
        <f>'ZBIORCZE ZESTAWIENIE KOSZTÓW'!B30</f>
        <v> </v>
      </c>
      <c r="O68" s="15" t="s">
        <v>1</v>
      </c>
    </row>
    <row r="69" ht="15" outlineLevel="3">
      <c r="A69" s="23" t="s">
        <v>775</v>
      </c>
      <c r="B69" s="21" t="s">
        <v>1</v>
      </c>
      <c r="C69" s="21" t="s">
        <v>1</v>
      </c>
      <c r="D69" s="21" t="s">
        <v>1</v>
      </c>
      <c r="E69" s="21" t="s">
        <v>1</v>
      </c>
      <c r="F69" s="21" t="s">
        <v>1</v>
      </c>
      <c r="G69" s="21" t="s">
        <v>1</v>
      </c>
      <c r="H69" s="21" t="s">
        <v>1</v>
      </c>
      <c r="I69" s="21" t="s">
        <v>1</v>
      </c>
      <c r="J69" s="21" t="s">
        <v>1</v>
      </c>
      <c r="K69" s="14">
        <f>SUM(K40:K68)</f>
        <v>0</v>
      </c>
      <c r="L69" s="19" t="s">
        <v>1</v>
      </c>
      <c r="M69" s="19" t="s">
        <v>1</v>
      </c>
      <c r="N69" s="19" t="s">
        <v>1</v>
      </c>
      <c r="O69" s="22" t="s">
        <v>1</v>
      </c>
    </row>
    <row r="70" ht="15" outlineLevel="2">
      <c r="A70" s="15" t="s">
        <v>776</v>
      </c>
      <c r="B70" s="12" t="s">
        <v>1</v>
      </c>
      <c r="C70" s="12" t="s">
        <v>1</v>
      </c>
      <c r="D70" s="15" t="s">
        <v>149</v>
      </c>
      <c r="E70" s="15" t="s">
        <v>111</v>
      </c>
      <c r="F70" s="12" t="s">
        <v>1</v>
      </c>
      <c r="G70" s="12" t="s">
        <v>1</v>
      </c>
      <c r="H70" s="12" t="s">
        <v>1</v>
      </c>
      <c r="I70" s="12" t="s">
        <v>1</v>
      </c>
      <c r="J70" s="12" t="s">
        <v>1</v>
      </c>
      <c r="K70" s="12" t="s">
        <v>1</v>
      </c>
      <c r="L70" s="12" t="s">
        <v>1</v>
      </c>
      <c r="M70" s="12" t="s">
        <v>1</v>
      </c>
      <c r="N70" s="14" t="str">
        <f>'ZBIORCZE ZESTAWIENIE KOSZTÓW'!B30</f>
        <v> </v>
      </c>
      <c r="O70" s="15" t="s">
        <v>1</v>
      </c>
    </row>
    <row r="71" ht="15" outlineLevel="3">
      <c r="A71" s="15" t="s">
        <v>777</v>
      </c>
      <c r="B71" s="12" t="s">
        <v>1</v>
      </c>
      <c r="C71" s="12" t="s">
        <v>1</v>
      </c>
      <c r="D71" s="15" t="s">
        <v>23</v>
      </c>
      <c r="E71" s="15" t="s">
        <v>710</v>
      </c>
      <c r="F71" s="12" t="s">
        <v>1</v>
      </c>
      <c r="G71" s="12" t="s">
        <v>1</v>
      </c>
      <c r="H71" s="12" t="s">
        <v>1</v>
      </c>
      <c r="I71" s="12" t="s">
        <v>1</v>
      </c>
      <c r="J71" s="12" t="s">
        <v>1</v>
      </c>
      <c r="K71" s="12" t="s">
        <v>1</v>
      </c>
      <c r="L71" s="12" t="s">
        <v>1</v>
      </c>
      <c r="M71" s="12" t="s">
        <v>1</v>
      </c>
      <c r="N71" s="14" t="str">
        <f>'ZBIORCZE ZESTAWIENIE KOSZTÓW'!B30</f>
        <v> </v>
      </c>
      <c r="O71" s="18"/>
    </row>
    <row r="72" ht="15" outlineLevel="3">
      <c r="A72" s="15" t="s">
        <v>779</v>
      </c>
      <c r="B72" s="12" t="s">
        <v>1</v>
      </c>
      <c r="C72" s="12" t="s">
        <v>1</v>
      </c>
      <c r="D72" s="15" t="s">
        <v>714</v>
      </c>
      <c r="E72" s="15" t="s">
        <v>778</v>
      </c>
      <c r="F72" s="15" t="s">
        <v>226</v>
      </c>
      <c r="G72" s="20">
        <v>3</v>
      </c>
      <c r="H72" s="14"/>
      <c r="I72" s="14">
        <v>1</v>
      </c>
      <c r="J72" s="14"/>
      <c r="K72" s="14">
        <f>ROUND(H72*I72*J72, 2)</f>
        <v>0</v>
      </c>
      <c r="L72" s="19" t="s">
        <v>1</v>
      </c>
      <c r="M72" s="19" t="s">
        <v>1</v>
      </c>
      <c r="N72" s="14" t="str">
        <f>'ZBIORCZE ZESTAWIENIE KOSZTÓW'!B30</f>
        <v> </v>
      </c>
      <c r="O72" s="15" t="s">
        <v>1</v>
      </c>
    </row>
    <row r="73" ht="15" outlineLevel="3">
      <c r="A73" s="15" t="s">
        <v>781</v>
      </c>
      <c r="B73" s="12" t="s">
        <v>1</v>
      </c>
      <c r="C73" s="12" t="s">
        <v>1</v>
      </c>
      <c r="D73" s="15" t="s">
        <v>717</v>
      </c>
      <c r="E73" s="15" t="s">
        <v>780</v>
      </c>
      <c r="F73" s="15" t="s">
        <v>216</v>
      </c>
      <c r="G73" s="20">
        <v>3</v>
      </c>
      <c r="H73" s="14"/>
      <c r="I73" s="14">
        <v>1</v>
      </c>
      <c r="J73" s="14"/>
      <c r="K73" s="14">
        <f>ROUND(H73*I73*J73, 2)</f>
        <v>0</v>
      </c>
      <c r="L73" s="19" t="s">
        <v>1</v>
      </c>
      <c r="M73" s="19" t="s">
        <v>1</v>
      </c>
      <c r="N73" s="14" t="str">
        <f>'ZBIORCZE ZESTAWIENIE KOSZTÓW'!B30</f>
        <v> </v>
      </c>
      <c r="O73" s="15" t="s">
        <v>1</v>
      </c>
    </row>
    <row r="74" ht="15" outlineLevel="3">
      <c r="A74" s="15" t="s">
        <v>783</v>
      </c>
      <c r="B74" s="12" t="s">
        <v>1</v>
      </c>
      <c r="C74" s="12" t="s">
        <v>1</v>
      </c>
      <c r="D74" s="15" t="s">
        <v>729</v>
      </c>
      <c r="E74" s="15" t="s">
        <v>782</v>
      </c>
      <c r="F74" s="15" t="s">
        <v>216</v>
      </c>
      <c r="G74" s="20">
        <v>2</v>
      </c>
      <c r="H74" s="14"/>
      <c r="I74" s="14">
        <v>1</v>
      </c>
      <c r="J74" s="14"/>
      <c r="K74" s="14">
        <f>ROUND(H74*I74*J74, 2)</f>
        <v>0</v>
      </c>
      <c r="L74" s="19" t="s">
        <v>1</v>
      </c>
      <c r="M74" s="19" t="s">
        <v>1</v>
      </c>
      <c r="N74" s="14" t="str">
        <f>'ZBIORCZE ZESTAWIENIE KOSZTÓW'!B30</f>
        <v> </v>
      </c>
      <c r="O74" s="15" t="s">
        <v>1</v>
      </c>
    </row>
    <row r="75" ht="15" outlineLevel="3">
      <c r="A75" s="15" t="s">
        <v>785</v>
      </c>
      <c r="B75" s="12" t="s">
        <v>1</v>
      </c>
      <c r="C75" s="12" t="s">
        <v>1</v>
      </c>
      <c r="D75" s="15" t="s">
        <v>729</v>
      </c>
      <c r="E75" s="15" t="s">
        <v>784</v>
      </c>
      <c r="F75" s="15" t="s">
        <v>216</v>
      </c>
      <c r="G75" s="20">
        <v>12</v>
      </c>
      <c r="H75" s="14"/>
      <c r="I75" s="14">
        <v>1</v>
      </c>
      <c r="J75" s="14"/>
      <c r="K75" s="14">
        <f>ROUND(H75*I75*J75, 2)</f>
        <v>0</v>
      </c>
      <c r="L75" s="19" t="s">
        <v>1</v>
      </c>
      <c r="M75" s="19" t="s">
        <v>1</v>
      </c>
      <c r="N75" s="14" t="str">
        <f>'ZBIORCZE ZESTAWIENIE KOSZTÓW'!B30</f>
        <v> </v>
      </c>
      <c r="O75" s="15" t="s">
        <v>1</v>
      </c>
    </row>
    <row r="76" ht="15" outlineLevel="3">
      <c r="A76" s="15" t="s">
        <v>787</v>
      </c>
      <c r="B76" s="12" t="s">
        <v>1</v>
      </c>
      <c r="C76" s="12" t="s">
        <v>1</v>
      </c>
      <c r="D76" s="15" t="s">
        <v>717</v>
      </c>
      <c r="E76" s="15" t="s">
        <v>786</v>
      </c>
      <c r="F76" s="15" t="s">
        <v>216</v>
      </c>
      <c r="G76" s="20">
        <v>3</v>
      </c>
      <c r="H76" s="14"/>
      <c r="I76" s="14">
        <v>1</v>
      </c>
      <c r="J76" s="14"/>
      <c r="K76" s="14">
        <f>ROUND(H76*I76*J76, 2)</f>
        <v>0</v>
      </c>
      <c r="L76" s="19" t="s">
        <v>1</v>
      </c>
      <c r="M76" s="19" t="s">
        <v>1</v>
      </c>
      <c r="N76" s="14" t="str">
        <f>'ZBIORCZE ZESTAWIENIE KOSZTÓW'!B30</f>
        <v> </v>
      </c>
      <c r="O76" s="15" t="s">
        <v>1</v>
      </c>
    </row>
    <row r="77" ht="15" outlineLevel="3">
      <c r="A77" s="15" t="s">
        <v>789</v>
      </c>
      <c r="B77" s="12" t="s">
        <v>1</v>
      </c>
      <c r="C77" s="12" t="s">
        <v>1</v>
      </c>
      <c r="D77" s="15" t="s">
        <v>722</v>
      </c>
      <c r="E77" s="15" t="s">
        <v>788</v>
      </c>
      <c r="F77" s="15" t="s">
        <v>216</v>
      </c>
      <c r="G77" s="20">
        <v>0</v>
      </c>
      <c r="H77" s="14"/>
      <c r="I77" s="14">
        <v>1</v>
      </c>
      <c r="J77" s="14"/>
      <c r="K77" s="14">
        <f>ROUND(H77*I77*J77, 2)</f>
        <v>0</v>
      </c>
      <c r="L77" s="19" t="s">
        <v>1</v>
      </c>
      <c r="M77" s="19" t="s">
        <v>1</v>
      </c>
      <c r="N77" s="14" t="str">
        <f>'ZBIORCZE ZESTAWIENIE KOSZTÓW'!B30</f>
        <v> </v>
      </c>
      <c r="O77" s="15" t="s">
        <v>1</v>
      </c>
    </row>
    <row r="78" ht="15" outlineLevel="3">
      <c r="A78" s="15" t="s">
        <v>791</v>
      </c>
      <c r="B78" s="12" t="s">
        <v>1</v>
      </c>
      <c r="C78" s="12" t="s">
        <v>1</v>
      </c>
      <c r="D78" s="15" t="s">
        <v>722</v>
      </c>
      <c r="E78" s="15" t="s">
        <v>790</v>
      </c>
      <c r="F78" s="15" t="s">
        <v>216</v>
      </c>
      <c r="G78" s="20">
        <v>13</v>
      </c>
      <c r="H78" s="14"/>
      <c r="I78" s="14">
        <v>1</v>
      </c>
      <c r="J78" s="14"/>
      <c r="K78" s="14">
        <f>ROUND(H78*I78*J78, 2)</f>
        <v>0</v>
      </c>
      <c r="L78" s="19" t="s">
        <v>1</v>
      </c>
      <c r="M78" s="19" t="s">
        <v>1</v>
      </c>
      <c r="N78" s="14" t="str">
        <f>'ZBIORCZE ZESTAWIENIE KOSZTÓW'!B30</f>
        <v> </v>
      </c>
      <c r="O78" s="15" t="s">
        <v>1</v>
      </c>
    </row>
    <row r="79" ht="15" outlineLevel="3">
      <c r="A79" s="15" t="s">
        <v>793</v>
      </c>
      <c r="B79" s="12" t="s">
        <v>1</v>
      </c>
      <c r="C79" s="12" t="s">
        <v>1</v>
      </c>
      <c r="D79" s="15" t="s">
        <v>722</v>
      </c>
      <c r="E79" s="15" t="s">
        <v>792</v>
      </c>
      <c r="F79" s="15" t="s">
        <v>216</v>
      </c>
      <c r="G79" s="20">
        <v>2</v>
      </c>
      <c r="H79" s="14"/>
      <c r="I79" s="14">
        <v>1</v>
      </c>
      <c r="J79" s="14"/>
      <c r="K79" s="14">
        <f>ROUND(H79*I79*J79, 2)</f>
        <v>0</v>
      </c>
      <c r="L79" s="19" t="s">
        <v>1</v>
      </c>
      <c r="M79" s="19" t="s">
        <v>1</v>
      </c>
      <c r="N79" s="14" t="str">
        <f>'ZBIORCZE ZESTAWIENIE KOSZTÓW'!B30</f>
        <v> </v>
      </c>
      <c r="O79" s="15" t="s">
        <v>1</v>
      </c>
    </row>
    <row r="80" ht="15" outlineLevel="3">
      <c r="A80" s="15" t="s">
        <v>795</v>
      </c>
      <c r="B80" s="12" t="s">
        <v>1</v>
      </c>
      <c r="C80" s="12" t="s">
        <v>1</v>
      </c>
      <c r="D80" s="15" t="s">
        <v>185</v>
      </c>
      <c r="E80" s="15" t="s">
        <v>794</v>
      </c>
      <c r="F80" s="15" t="s">
        <v>216</v>
      </c>
      <c r="G80" s="20">
        <v>2</v>
      </c>
      <c r="H80" s="14"/>
      <c r="I80" s="14">
        <v>1</v>
      </c>
      <c r="J80" s="14"/>
      <c r="K80" s="14">
        <f>ROUND(H80*I80*J80, 2)</f>
        <v>0</v>
      </c>
      <c r="L80" s="19" t="s">
        <v>1</v>
      </c>
      <c r="M80" s="19" t="s">
        <v>1</v>
      </c>
      <c r="N80" s="14" t="str">
        <f>'ZBIORCZE ZESTAWIENIE KOSZTÓW'!B30</f>
        <v> </v>
      </c>
      <c r="O80" s="15" t="s">
        <v>1</v>
      </c>
    </row>
    <row r="81" ht="15" outlineLevel="3">
      <c r="A81" s="15" t="s">
        <v>797</v>
      </c>
      <c r="B81" s="12" t="s">
        <v>1</v>
      </c>
      <c r="C81" s="12" t="s">
        <v>1</v>
      </c>
      <c r="D81" s="15" t="s">
        <v>185</v>
      </c>
      <c r="E81" s="15" t="s">
        <v>796</v>
      </c>
      <c r="F81" s="15" t="s">
        <v>216</v>
      </c>
      <c r="G81" s="20">
        <v>12</v>
      </c>
      <c r="H81" s="14"/>
      <c r="I81" s="14">
        <v>1</v>
      </c>
      <c r="J81" s="14"/>
      <c r="K81" s="14">
        <f>ROUND(H81*I81*J81, 2)</f>
        <v>0</v>
      </c>
      <c r="L81" s="19" t="s">
        <v>1</v>
      </c>
      <c r="M81" s="19" t="s">
        <v>1</v>
      </c>
      <c r="N81" s="14" t="str">
        <f>'ZBIORCZE ZESTAWIENIE KOSZTÓW'!B30</f>
        <v> </v>
      </c>
      <c r="O81" s="15" t="s">
        <v>1</v>
      </c>
    </row>
    <row r="82" ht="15" outlineLevel="3">
      <c r="A82" s="15" t="s">
        <v>799</v>
      </c>
      <c r="B82" s="12" t="s">
        <v>1</v>
      </c>
      <c r="C82" s="12" t="s">
        <v>1</v>
      </c>
      <c r="D82" s="15" t="s">
        <v>800</v>
      </c>
      <c r="E82" s="15" t="s">
        <v>798</v>
      </c>
      <c r="F82" s="15" t="s">
        <v>216</v>
      </c>
      <c r="G82" s="20">
        <v>1</v>
      </c>
      <c r="H82" s="14"/>
      <c r="I82" s="14">
        <v>1</v>
      </c>
      <c r="J82" s="14"/>
      <c r="K82" s="14">
        <f>ROUND(H82*I82*J82, 2)</f>
        <v>0</v>
      </c>
      <c r="L82" s="19" t="s">
        <v>1</v>
      </c>
      <c r="M82" s="19" t="s">
        <v>1</v>
      </c>
      <c r="N82" s="14" t="str">
        <f>'ZBIORCZE ZESTAWIENIE KOSZTÓW'!B30</f>
        <v> </v>
      </c>
      <c r="O82" s="15" t="s">
        <v>1</v>
      </c>
    </row>
    <row r="83" ht="15" outlineLevel="3">
      <c r="A83" s="15" t="s">
        <v>802</v>
      </c>
      <c r="B83" s="12" t="s">
        <v>1</v>
      </c>
      <c r="C83" s="12" t="s">
        <v>1</v>
      </c>
      <c r="D83" s="15" t="s">
        <v>803</v>
      </c>
      <c r="E83" s="15" t="s">
        <v>801</v>
      </c>
      <c r="F83" s="15" t="s">
        <v>155</v>
      </c>
      <c r="G83" s="20">
        <v>305</v>
      </c>
      <c r="H83" s="14"/>
      <c r="I83" s="14">
        <v>1</v>
      </c>
      <c r="J83" s="14"/>
      <c r="K83" s="14">
        <f>ROUND(H83*I83*J83, 2)</f>
        <v>0</v>
      </c>
      <c r="L83" s="19" t="s">
        <v>1</v>
      </c>
      <c r="M83" s="19" t="s">
        <v>1</v>
      </c>
      <c r="N83" s="14" t="str">
        <f>'ZBIORCZE ZESTAWIENIE KOSZTÓW'!B30</f>
        <v> </v>
      </c>
      <c r="O83" s="15" t="s">
        <v>1</v>
      </c>
    </row>
    <row r="84" ht="15" outlineLevel="3">
      <c r="A84" s="15" t="s">
        <v>805</v>
      </c>
      <c r="B84" s="12" t="s">
        <v>1</v>
      </c>
      <c r="C84" s="12" t="s">
        <v>1</v>
      </c>
      <c r="D84" s="15" t="s">
        <v>772</v>
      </c>
      <c r="E84" s="15" t="s">
        <v>804</v>
      </c>
      <c r="F84" s="15" t="s">
        <v>155</v>
      </c>
      <c r="G84" s="20">
        <v>150</v>
      </c>
      <c r="H84" s="14"/>
      <c r="I84" s="14">
        <v>1</v>
      </c>
      <c r="J84" s="14"/>
      <c r="K84" s="14">
        <f>ROUND(H84*I84*J84, 2)</f>
        <v>0</v>
      </c>
      <c r="L84" s="19" t="s">
        <v>1</v>
      </c>
      <c r="M84" s="19" t="s">
        <v>1</v>
      </c>
      <c r="N84" s="14" t="str">
        <f>'ZBIORCZE ZESTAWIENIE KOSZTÓW'!B30</f>
        <v> </v>
      </c>
      <c r="O84" s="15" t="s">
        <v>1</v>
      </c>
    </row>
    <row r="85" ht="15" outlineLevel="3">
      <c r="A85" s="15" t="s">
        <v>807</v>
      </c>
      <c r="B85" s="12" t="s">
        <v>1</v>
      </c>
      <c r="C85" s="12" t="s">
        <v>1</v>
      </c>
      <c r="D85" s="15" t="s">
        <v>772</v>
      </c>
      <c r="E85" s="15" t="s">
        <v>806</v>
      </c>
      <c r="F85" s="15" t="s">
        <v>155</v>
      </c>
      <c r="G85" s="20">
        <v>125</v>
      </c>
      <c r="H85" s="14"/>
      <c r="I85" s="14">
        <v>1</v>
      </c>
      <c r="J85" s="14"/>
      <c r="K85" s="14">
        <f>ROUND(H85*I85*J85, 2)</f>
        <v>0</v>
      </c>
      <c r="L85" s="19" t="s">
        <v>1</v>
      </c>
      <c r="M85" s="19" t="s">
        <v>1</v>
      </c>
      <c r="N85" s="14" t="str">
        <f>'ZBIORCZE ZESTAWIENIE KOSZTÓW'!B30</f>
        <v> </v>
      </c>
      <c r="O85" s="15" t="s">
        <v>1</v>
      </c>
    </row>
    <row r="86" ht="15" outlineLevel="3">
      <c r="A86" s="23" t="s">
        <v>808</v>
      </c>
      <c r="B86" s="21" t="s">
        <v>1</v>
      </c>
      <c r="C86" s="21" t="s">
        <v>1</v>
      </c>
      <c r="D86" s="21" t="s">
        <v>1</v>
      </c>
      <c r="E86" s="21" t="s">
        <v>1</v>
      </c>
      <c r="F86" s="21" t="s">
        <v>1</v>
      </c>
      <c r="G86" s="21" t="s">
        <v>1</v>
      </c>
      <c r="H86" s="21" t="s">
        <v>1</v>
      </c>
      <c r="I86" s="21" t="s">
        <v>1</v>
      </c>
      <c r="J86" s="21" t="s">
        <v>1</v>
      </c>
      <c r="K86" s="14">
        <f>SUM(K71:K85)</f>
        <v>0</v>
      </c>
      <c r="L86" s="19" t="s">
        <v>1</v>
      </c>
      <c r="M86" s="19" t="s">
        <v>1</v>
      </c>
      <c r="N86" s="19" t="s">
        <v>1</v>
      </c>
      <c r="O86" s="22" t="s">
        <v>1</v>
      </c>
    </row>
    <row r="87" ht="15" outlineLevel="2">
      <c r="A87" s="15" t="s">
        <v>809</v>
      </c>
      <c r="B87" s="12" t="s">
        <v>1</v>
      </c>
      <c r="C87" s="12" t="s">
        <v>1</v>
      </c>
      <c r="D87" s="15" t="s">
        <v>149</v>
      </c>
      <c r="E87" s="15" t="s">
        <v>114</v>
      </c>
      <c r="F87" s="12" t="s">
        <v>1</v>
      </c>
      <c r="G87" s="12" t="s">
        <v>1</v>
      </c>
      <c r="H87" s="12" t="s">
        <v>1</v>
      </c>
      <c r="I87" s="12" t="s">
        <v>1</v>
      </c>
      <c r="J87" s="12" t="s">
        <v>1</v>
      </c>
      <c r="K87" s="12" t="s">
        <v>1</v>
      </c>
      <c r="L87" s="12" t="s">
        <v>1</v>
      </c>
      <c r="M87" s="12" t="s">
        <v>1</v>
      </c>
      <c r="N87" s="14" t="str">
        <f>'ZBIORCZE ZESTAWIENIE KOSZTÓW'!B30</f>
        <v> </v>
      </c>
      <c r="O87" s="15" t="s">
        <v>1</v>
      </c>
    </row>
    <row r="88" ht="15" outlineLevel="3">
      <c r="A88" s="15" t="s">
        <v>811</v>
      </c>
      <c r="B88" s="12" t="s">
        <v>1</v>
      </c>
      <c r="C88" s="12" t="s">
        <v>1</v>
      </c>
      <c r="D88" s="15" t="s">
        <v>23</v>
      </c>
      <c r="E88" s="15" t="s">
        <v>810</v>
      </c>
      <c r="F88" s="12" t="s">
        <v>1</v>
      </c>
      <c r="G88" s="12" t="s">
        <v>1</v>
      </c>
      <c r="H88" s="12" t="s">
        <v>1</v>
      </c>
      <c r="I88" s="12" t="s">
        <v>1</v>
      </c>
      <c r="J88" s="12" t="s">
        <v>1</v>
      </c>
      <c r="K88" s="12" t="s">
        <v>1</v>
      </c>
      <c r="L88" s="12" t="s">
        <v>1</v>
      </c>
      <c r="M88" s="12" t="s">
        <v>1</v>
      </c>
      <c r="N88" s="14" t="str">
        <f>'ZBIORCZE ZESTAWIENIE KOSZTÓW'!B30</f>
        <v> </v>
      </c>
      <c r="O88" s="18"/>
    </row>
    <row r="89" ht="15" outlineLevel="3">
      <c r="A89" s="15" t="s">
        <v>813</v>
      </c>
      <c r="B89" s="12" t="s">
        <v>1</v>
      </c>
      <c r="C89" s="12" t="s">
        <v>1</v>
      </c>
      <c r="D89" s="15" t="s">
        <v>803</v>
      </c>
      <c r="E89" s="15" t="s">
        <v>812</v>
      </c>
      <c r="F89" s="15" t="s">
        <v>155</v>
      </c>
      <c r="G89" s="20">
        <v>30</v>
      </c>
      <c r="H89" s="14"/>
      <c r="I89" s="14">
        <v>1</v>
      </c>
      <c r="J89" s="14"/>
      <c r="K89" s="14">
        <f>ROUND(H89*I89*J89, 2)</f>
        <v>0</v>
      </c>
      <c r="L89" s="19" t="s">
        <v>1</v>
      </c>
      <c r="M89" s="19" t="s">
        <v>1</v>
      </c>
      <c r="N89" s="14" t="str">
        <f>'ZBIORCZE ZESTAWIENIE KOSZTÓW'!B30</f>
        <v> </v>
      </c>
      <c r="O89" s="15" t="s">
        <v>1</v>
      </c>
    </row>
    <row r="90" ht="15" outlineLevel="3">
      <c r="A90" s="15" t="s">
        <v>814</v>
      </c>
      <c r="B90" s="12" t="s">
        <v>1</v>
      </c>
      <c r="C90" s="12" t="s">
        <v>1</v>
      </c>
      <c r="D90" s="15" t="s">
        <v>803</v>
      </c>
      <c r="E90" s="15" t="s">
        <v>801</v>
      </c>
      <c r="F90" s="15" t="s">
        <v>155</v>
      </c>
      <c r="G90" s="20">
        <v>15</v>
      </c>
      <c r="H90" s="14"/>
      <c r="I90" s="14">
        <v>1</v>
      </c>
      <c r="J90" s="14"/>
      <c r="K90" s="14">
        <f>ROUND(H90*I90*J90, 2)</f>
        <v>0</v>
      </c>
      <c r="L90" s="19" t="s">
        <v>1</v>
      </c>
      <c r="M90" s="19" t="s">
        <v>1</v>
      </c>
      <c r="N90" s="14" t="str">
        <f>'ZBIORCZE ZESTAWIENIE KOSZTÓW'!B30</f>
        <v> </v>
      </c>
      <c r="O90" s="15" t="s">
        <v>1</v>
      </c>
    </row>
    <row r="91" ht="15" outlineLevel="3">
      <c r="A91" s="23" t="s">
        <v>815</v>
      </c>
      <c r="B91" s="21" t="s">
        <v>1</v>
      </c>
      <c r="C91" s="21" t="s">
        <v>1</v>
      </c>
      <c r="D91" s="21" t="s">
        <v>1</v>
      </c>
      <c r="E91" s="21" t="s">
        <v>1</v>
      </c>
      <c r="F91" s="21" t="s">
        <v>1</v>
      </c>
      <c r="G91" s="21" t="s">
        <v>1</v>
      </c>
      <c r="H91" s="21" t="s">
        <v>1</v>
      </c>
      <c r="I91" s="21" t="s">
        <v>1</v>
      </c>
      <c r="J91" s="21" t="s">
        <v>1</v>
      </c>
      <c r="K91" s="14">
        <f>SUM(K88:K90)</f>
        <v>0</v>
      </c>
      <c r="L91" s="19" t="s">
        <v>1</v>
      </c>
      <c r="M91" s="19" t="s">
        <v>1</v>
      </c>
      <c r="N91" s="19" t="s">
        <v>1</v>
      </c>
      <c r="O91" s="22" t="s">
        <v>1</v>
      </c>
    </row>
    <row r="92" ht="15" outlineLevel="2">
      <c r="A92" s="15" t="s">
        <v>816</v>
      </c>
      <c r="B92" s="12" t="s">
        <v>1</v>
      </c>
      <c r="C92" s="12" t="s">
        <v>1</v>
      </c>
      <c r="D92" s="15" t="s">
        <v>149</v>
      </c>
      <c r="E92" s="15" t="s">
        <v>117</v>
      </c>
      <c r="F92" s="12" t="s">
        <v>1</v>
      </c>
      <c r="G92" s="12" t="s">
        <v>1</v>
      </c>
      <c r="H92" s="12" t="s">
        <v>1</v>
      </c>
      <c r="I92" s="12" t="s">
        <v>1</v>
      </c>
      <c r="J92" s="12" t="s">
        <v>1</v>
      </c>
      <c r="K92" s="12" t="s">
        <v>1</v>
      </c>
      <c r="L92" s="12" t="s">
        <v>1</v>
      </c>
      <c r="M92" s="12" t="s">
        <v>1</v>
      </c>
      <c r="N92" s="14" t="str">
        <f>'ZBIORCZE ZESTAWIENIE KOSZTÓW'!B30</f>
        <v> </v>
      </c>
      <c r="O92" s="15" t="s">
        <v>1</v>
      </c>
    </row>
    <row r="93" ht="15" outlineLevel="3">
      <c r="A93" s="15" t="s">
        <v>818</v>
      </c>
      <c r="B93" s="12" t="s">
        <v>1</v>
      </c>
      <c r="C93" s="12" t="s">
        <v>1</v>
      </c>
      <c r="D93" s="15" t="s">
        <v>23</v>
      </c>
      <c r="E93" s="15" t="s">
        <v>817</v>
      </c>
      <c r="F93" s="12" t="s">
        <v>1</v>
      </c>
      <c r="G93" s="12" t="s">
        <v>1</v>
      </c>
      <c r="H93" s="12" t="s">
        <v>1</v>
      </c>
      <c r="I93" s="12" t="s">
        <v>1</v>
      </c>
      <c r="J93" s="12" t="s">
        <v>1</v>
      </c>
      <c r="K93" s="12" t="s">
        <v>1</v>
      </c>
      <c r="L93" s="12" t="s">
        <v>1</v>
      </c>
      <c r="M93" s="12" t="s">
        <v>1</v>
      </c>
      <c r="N93" s="14" t="str">
        <f>'ZBIORCZE ZESTAWIENIE KOSZTÓW'!B30</f>
        <v> </v>
      </c>
      <c r="O93" s="18"/>
    </row>
    <row r="94" ht="15" outlineLevel="3">
      <c r="A94" s="15" t="s">
        <v>820</v>
      </c>
      <c r="B94" s="12" t="s">
        <v>1</v>
      </c>
      <c r="C94" s="12" t="s">
        <v>1</v>
      </c>
      <c r="D94" s="15" t="s">
        <v>803</v>
      </c>
      <c r="E94" s="15" t="s">
        <v>819</v>
      </c>
      <c r="F94" s="15" t="s">
        <v>155</v>
      </c>
      <c r="G94" s="20">
        <v>30</v>
      </c>
      <c r="H94" s="14"/>
      <c r="I94" s="14">
        <v>1</v>
      </c>
      <c r="J94" s="14"/>
      <c r="K94" s="14">
        <f>ROUND(H94*I94*J94, 2)</f>
        <v>0</v>
      </c>
      <c r="L94" s="19" t="s">
        <v>1</v>
      </c>
      <c r="M94" s="19" t="s">
        <v>1</v>
      </c>
      <c r="N94" s="14" t="str">
        <f>'ZBIORCZE ZESTAWIENIE KOSZTÓW'!B30</f>
        <v> </v>
      </c>
      <c r="O94" s="15" t="s">
        <v>1</v>
      </c>
    </row>
    <row r="95" ht="15" outlineLevel="3">
      <c r="A95" s="15" t="s">
        <v>821</v>
      </c>
      <c r="B95" s="12" t="s">
        <v>1</v>
      </c>
      <c r="C95" s="12" t="s">
        <v>1</v>
      </c>
      <c r="D95" s="15" t="s">
        <v>803</v>
      </c>
      <c r="E95" s="15" t="s">
        <v>801</v>
      </c>
      <c r="F95" s="15" t="s">
        <v>155</v>
      </c>
      <c r="G95" s="20">
        <v>20</v>
      </c>
      <c r="H95" s="14"/>
      <c r="I95" s="14">
        <v>1</v>
      </c>
      <c r="J95" s="14"/>
      <c r="K95" s="14">
        <f>ROUND(H95*I95*J95, 2)</f>
        <v>0</v>
      </c>
      <c r="L95" s="19" t="s">
        <v>1</v>
      </c>
      <c r="M95" s="19" t="s">
        <v>1</v>
      </c>
      <c r="N95" s="14" t="str">
        <f>'ZBIORCZE ZESTAWIENIE KOSZTÓW'!B30</f>
        <v> </v>
      </c>
      <c r="O95" s="15" t="s">
        <v>1</v>
      </c>
    </row>
    <row r="96" ht="15" outlineLevel="3">
      <c r="A96" s="23" t="s">
        <v>822</v>
      </c>
      <c r="B96" s="21" t="s">
        <v>1</v>
      </c>
      <c r="C96" s="21" t="s">
        <v>1</v>
      </c>
      <c r="D96" s="21" t="s">
        <v>1</v>
      </c>
      <c r="E96" s="21" t="s">
        <v>1</v>
      </c>
      <c r="F96" s="21" t="s">
        <v>1</v>
      </c>
      <c r="G96" s="21" t="s">
        <v>1</v>
      </c>
      <c r="H96" s="21" t="s">
        <v>1</v>
      </c>
      <c r="I96" s="21" t="s">
        <v>1</v>
      </c>
      <c r="J96" s="21" t="s">
        <v>1</v>
      </c>
      <c r="K96" s="14">
        <f>SUM(K93:K95)</f>
        <v>0</v>
      </c>
      <c r="L96" s="19" t="s">
        <v>1</v>
      </c>
      <c r="M96" s="19" t="s">
        <v>1</v>
      </c>
      <c r="N96" s="19" t="s">
        <v>1</v>
      </c>
      <c r="O96" s="22" t="s">
        <v>1</v>
      </c>
    </row>
    <row r="97" ht="15" outlineLevel="2">
      <c r="A97" s="15" t="s">
        <v>823</v>
      </c>
      <c r="B97" s="12" t="s">
        <v>1</v>
      </c>
      <c r="C97" s="12" t="s">
        <v>1</v>
      </c>
      <c r="D97" s="15" t="s">
        <v>149</v>
      </c>
      <c r="E97" s="15" t="s">
        <v>120</v>
      </c>
      <c r="F97" s="12" t="s">
        <v>1</v>
      </c>
      <c r="G97" s="12" t="s">
        <v>1</v>
      </c>
      <c r="H97" s="12" t="s">
        <v>1</v>
      </c>
      <c r="I97" s="12" t="s">
        <v>1</v>
      </c>
      <c r="J97" s="12" t="s">
        <v>1</v>
      </c>
      <c r="K97" s="12" t="s">
        <v>1</v>
      </c>
      <c r="L97" s="12" t="s">
        <v>1</v>
      </c>
      <c r="M97" s="12" t="s">
        <v>1</v>
      </c>
      <c r="N97" s="14" t="str">
        <f>'ZBIORCZE ZESTAWIENIE KOSZTÓW'!B30</f>
        <v> </v>
      </c>
      <c r="O97" s="15" t="s">
        <v>1</v>
      </c>
    </row>
    <row r="98" ht="15" outlineLevel="3">
      <c r="A98" s="15" t="s">
        <v>825</v>
      </c>
      <c r="B98" s="12" t="s">
        <v>1</v>
      </c>
      <c r="C98" s="12" t="s">
        <v>1</v>
      </c>
      <c r="D98" s="15" t="s">
        <v>826</v>
      </c>
      <c r="E98" s="15" t="s">
        <v>824</v>
      </c>
      <c r="F98" s="15" t="s">
        <v>155</v>
      </c>
      <c r="G98" s="20">
        <v>1049.99</v>
      </c>
      <c r="H98" s="14"/>
      <c r="I98" s="14">
        <v>1</v>
      </c>
      <c r="J98" s="14"/>
      <c r="K98" s="14">
        <f>ROUND(H98*I98*J98, 2)</f>
        <v>0</v>
      </c>
      <c r="L98" s="19" t="s">
        <v>1</v>
      </c>
      <c r="M98" s="19" t="s">
        <v>1</v>
      </c>
      <c r="N98" s="14" t="str">
        <f>'ZBIORCZE ZESTAWIENIE KOSZTÓW'!B30</f>
        <v> </v>
      </c>
      <c r="O98" s="15" t="s">
        <v>827</v>
      </c>
    </row>
    <row r="99" ht="15" outlineLevel="3">
      <c r="A99" s="23" t="s">
        <v>828</v>
      </c>
      <c r="B99" s="21" t="s">
        <v>1</v>
      </c>
      <c r="C99" s="21" t="s">
        <v>1</v>
      </c>
      <c r="D99" s="21" t="s">
        <v>1</v>
      </c>
      <c r="E99" s="21" t="s">
        <v>1</v>
      </c>
      <c r="F99" s="21" t="s">
        <v>1</v>
      </c>
      <c r="G99" s="21" t="s">
        <v>1</v>
      </c>
      <c r="H99" s="21" t="s">
        <v>1</v>
      </c>
      <c r="I99" s="21" t="s">
        <v>1</v>
      </c>
      <c r="J99" s="21" t="s">
        <v>1</v>
      </c>
      <c r="K99" s="14">
        <f>SUM(K98:K98)</f>
        <v>0</v>
      </c>
      <c r="L99" s="19" t="s">
        <v>1</v>
      </c>
      <c r="M99" s="19" t="s">
        <v>1</v>
      </c>
      <c r="N99" s="19" t="s">
        <v>1</v>
      </c>
      <c r="O99" s="22" t="s">
        <v>1</v>
      </c>
    </row>
    <row r="100" ht="15" outlineLevel="2">
      <c r="A100" s="15" t="s">
        <v>829</v>
      </c>
      <c r="B100" s="12" t="s">
        <v>1</v>
      </c>
      <c r="C100" s="12" t="s">
        <v>1</v>
      </c>
      <c r="D100" s="15" t="s">
        <v>149</v>
      </c>
      <c r="E100" s="15" t="s">
        <v>123</v>
      </c>
      <c r="F100" s="12" t="s">
        <v>1</v>
      </c>
      <c r="G100" s="12" t="s">
        <v>1</v>
      </c>
      <c r="H100" s="12" t="s">
        <v>1</v>
      </c>
      <c r="I100" s="12" t="s">
        <v>1</v>
      </c>
      <c r="J100" s="12" t="s">
        <v>1</v>
      </c>
      <c r="K100" s="12" t="s">
        <v>1</v>
      </c>
      <c r="L100" s="12" t="s">
        <v>1</v>
      </c>
      <c r="M100" s="12" t="s">
        <v>1</v>
      </c>
      <c r="N100" s="14" t="str">
        <f>'ZBIORCZE ZESTAWIENIE KOSZTÓW'!B30</f>
        <v> </v>
      </c>
      <c r="O100" s="15" t="s">
        <v>1</v>
      </c>
    </row>
    <row r="101" ht="15" outlineLevel="3">
      <c r="A101" s="15" t="s">
        <v>831</v>
      </c>
      <c r="B101" s="12" t="s">
        <v>1</v>
      </c>
      <c r="C101" s="12" t="s">
        <v>1</v>
      </c>
      <c r="D101" s="15" t="s">
        <v>803</v>
      </c>
      <c r="E101" s="15" t="s">
        <v>830</v>
      </c>
      <c r="F101" s="15" t="s">
        <v>155</v>
      </c>
      <c r="G101" s="20">
        <v>1049.5</v>
      </c>
      <c r="H101" s="14"/>
      <c r="I101" s="14">
        <v>1</v>
      </c>
      <c r="J101" s="14"/>
      <c r="K101" s="14">
        <f>ROUND(H101*I101*J101, 2)</f>
        <v>0</v>
      </c>
      <c r="L101" s="19" t="s">
        <v>1</v>
      </c>
      <c r="M101" s="19" t="s">
        <v>1</v>
      </c>
      <c r="N101" s="14" t="str">
        <f>'ZBIORCZE ZESTAWIENIE KOSZTÓW'!B30</f>
        <v> </v>
      </c>
      <c r="O101" s="15" t="s">
        <v>1</v>
      </c>
    </row>
    <row r="102" ht="15" outlineLevel="3">
      <c r="A102" s="15" t="s">
        <v>833</v>
      </c>
      <c r="B102" s="12" t="s">
        <v>1</v>
      </c>
      <c r="C102" s="12" t="s">
        <v>1</v>
      </c>
      <c r="D102" s="15" t="s">
        <v>826</v>
      </c>
      <c r="E102" s="15" t="s">
        <v>832</v>
      </c>
      <c r="F102" s="15" t="s">
        <v>155</v>
      </c>
      <c r="G102" s="20">
        <v>407.2</v>
      </c>
      <c r="H102" s="14"/>
      <c r="I102" s="14">
        <v>1</v>
      </c>
      <c r="J102" s="14"/>
      <c r="K102" s="14">
        <f>ROUND(H102*I102*J102, 2)</f>
        <v>0</v>
      </c>
      <c r="L102" s="19" t="s">
        <v>1</v>
      </c>
      <c r="M102" s="19" t="s">
        <v>1</v>
      </c>
      <c r="N102" s="14" t="str">
        <f>'ZBIORCZE ZESTAWIENIE KOSZTÓW'!B30</f>
        <v> </v>
      </c>
      <c r="O102" s="15" t="s">
        <v>827</v>
      </c>
    </row>
    <row r="103" ht="15" outlineLevel="3">
      <c r="A103" s="23" t="s">
        <v>834</v>
      </c>
      <c r="B103" s="21" t="s">
        <v>1</v>
      </c>
      <c r="C103" s="21" t="s">
        <v>1</v>
      </c>
      <c r="D103" s="21" t="s">
        <v>1</v>
      </c>
      <c r="E103" s="21" t="s">
        <v>1</v>
      </c>
      <c r="F103" s="21" t="s">
        <v>1</v>
      </c>
      <c r="G103" s="21" t="s">
        <v>1</v>
      </c>
      <c r="H103" s="21" t="s">
        <v>1</v>
      </c>
      <c r="I103" s="21" t="s">
        <v>1</v>
      </c>
      <c r="J103" s="21" t="s">
        <v>1</v>
      </c>
      <c r="K103" s="14">
        <f>SUM(K101:K102)</f>
        <v>0</v>
      </c>
      <c r="L103" s="19" t="s">
        <v>1</v>
      </c>
      <c r="M103" s="19" t="s">
        <v>1</v>
      </c>
      <c r="N103" s="19" t="s">
        <v>1</v>
      </c>
      <c r="O103" s="22" t="s">
        <v>1</v>
      </c>
    </row>
    <row r="104" ht="15" outlineLevel="2">
      <c r="A104" s="23" t="s">
        <v>835</v>
      </c>
      <c r="B104" s="21" t="s">
        <v>1</v>
      </c>
      <c r="C104" s="21" t="s">
        <v>1</v>
      </c>
      <c r="D104" s="21" t="s">
        <v>1</v>
      </c>
      <c r="E104" s="21" t="s">
        <v>1</v>
      </c>
      <c r="F104" s="21" t="s">
        <v>1</v>
      </c>
      <c r="G104" s="21" t="s">
        <v>1</v>
      </c>
      <c r="H104" s="21" t="s">
        <v>1</v>
      </c>
      <c r="I104" s="21" t="s">
        <v>1</v>
      </c>
      <c r="J104" s="21" t="s">
        <v>1</v>
      </c>
      <c r="K104" s="14">
        <f>'2 System wentylacji bytowo-oddy'!K69+'2 System wentylacji bytowo-oddy'!K86+'2 System wentylacji bytowo-oddy'!K91+'2 System wentylacji bytowo-oddy'!K96+'2 System wentylacji bytowo-oddy'!K99+'2 System wentylacji bytowo-oddy'!K103</f>
        <v>0</v>
      </c>
      <c r="L104" s="19" t="s">
        <v>1</v>
      </c>
      <c r="M104" s="19" t="s">
        <v>1</v>
      </c>
      <c r="N104" s="19" t="s">
        <v>1</v>
      </c>
      <c r="O104" s="22" t="s">
        <v>1</v>
      </c>
    </row>
    <row r="105" ht="15" outlineLevel="1">
      <c r="A105" s="13" t="s">
        <v>836</v>
      </c>
      <c r="B105" s="10" t="s">
        <v>1</v>
      </c>
      <c r="C105" s="10" t="s">
        <v>1</v>
      </c>
      <c r="D105" s="13" t="s">
        <v>147</v>
      </c>
      <c r="E105" s="13" t="s">
        <v>126</v>
      </c>
      <c r="F105" s="10" t="s">
        <v>1</v>
      </c>
      <c r="G105" s="10" t="s">
        <v>1</v>
      </c>
      <c r="H105" s="10" t="s">
        <v>1</v>
      </c>
      <c r="I105" s="10" t="s">
        <v>1</v>
      </c>
      <c r="J105" s="10" t="s">
        <v>1</v>
      </c>
      <c r="K105" s="10" t="s">
        <v>1</v>
      </c>
      <c r="L105" s="10" t="s">
        <v>1</v>
      </c>
      <c r="M105" s="10" t="s">
        <v>1</v>
      </c>
      <c r="N105" s="14" t="str">
        <f>'ZBIORCZE ZESTAWIENIE KOSZTÓW'!B30</f>
        <v> </v>
      </c>
      <c r="O105" s="15" t="s">
        <v>1</v>
      </c>
    </row>
    <row r="106" ht="15" outlineLevel="2">
      <c r="A106" s="15" t="s">
        <v>837</v>
      </c>
      <c r="B106" s="12" t="s">
        <v>1</v>
      </c>
      <c r="C106" s="12" t="s">
        <v>1</v>
      </c>
      <c r="D106" s="15" t="s">
        <v>149</v>
      </c>
      <c r="E106" s="15" t="s">
        <v>129</v>
      </c>
      <c r="F106" s="12" t="s">
        <v>1</v>
      </c>
      <c r="G106" s="12" t="s">
        <v>1</v>
      </c>
      <c r="H106" s="12" t="s">
        <v>1</v>
      </c>
      <c r="I106" s="12" t="s">
        <v>1</v>
      </c>
      <c r="J106" s="12" t="s">
        <v>1</v>
      </c>
      <c r="K106" s="12" t="s">
        <v>1</v>
      </c>
      <c r="L106" s="12" t="s">
        <v>1</v>
      </c>
      <c r="M106" s="12" t="s">
        <v>1</v>
      </c>
      <c r="N106" s="14" t="str">
        <f>'ZBIORCZE ZESTAWIENIE KOSZTÓW'!B30</f>
        <v> </v>
      </c>
      <c r="O106" s="15" t="s">
        <v>1</v>
      </c>
    </row>
    <row r="107" ht="15" outlineLevel="3">
      <c r="A107" s="15" t="s">
        <v>839</v>
      </c>
      <c r="B107" s="12" t="s">
        <v>1</v>
      </c>
      <c r="C107" s="12" t="s">
        <v>1</v>
      </c>
      <c r="D107" s="15" t="s">
        <v>840</v>
      </c>
      <c r="E107" s="15" t="s">
        <v>838</v>
      </c>
      <c r="F107" s="15" t="s">
        <v>159</v>
      </c>
      <c r="G107" s="20">
        <v>49</v>
      </c>
      <c r="H107" s="14"/>
      <c r="I107" s="14">
        <v>1</v>
      </c>
      <c r="J107" s="14"/>
      <c r="K107" s="14">
        <f>ROUND(H107*I107*J107, 2)</f>
        <v>0</v>
      </c>
      <c r="L107" s="19" t="s">
        <v>1</v>
      </c>
      <c r="M107" s="19" t="s">
        <v>1</v>
      </c>
      <c r="N107" s="14" t="str">
        <f>'ZBIORCZE ZESTAWIENIE KOSZTÓW'!B30</f>
        <v> </v>
      </c>
      <c r="O107" s="15" t="s">
        <v>1</v>
      </c>
    </row>
    <row r="108" ht="15" outlineLevel="3">
      <c r="A108" s="15" t="s">
        <v>842</v>
      </c>
      <c r="B108" s="12" t="s">
        <v>1</v>
      </c>
      <c r="C108" s="12" t="s">
        <v>1</v>
      </c>
      <c r="D108" s="15" t="s">
        <v>843</v>
      </c>
      <c r="E108" s="15" t="s">
        <v>841</v>
      </c>
      <c r="F108" s="15" t="s">
        <v>276</v>
      </c>
      <c r="G108" s="20">
        <v>49</v>
      </c>
      <c r="H108" s="14"/>
      <c r="I108" s="14">
        <v>1</v>
      </c>
      <c r="J108" s="14"/>
      <c r="K108" s="14">
        <f>ROUND(H108*I108*J108, 2)</f>
        <v>0</v>
      </c>
      <c r="L108" s="19" t="s">
        <v>1</v>
      </c>
      <c r="M108" s="19" t="s">
        <v>1</v>
      </c>
      <c r="N108" s="14" t="str">
        <f>'ZBIORCZE ZESTAWIENIE KOSZTÓW'!B30</f>
        <v> </v>
      </c>
      <c r="O108" s="15" t="s">
        <v>844</v>
      </c>
    </row>
    <row r="109" ht="15" outlineLevel="3">
      <c r="A109" s="15" t="s">
        <v>846</v>
      </c>
      <c r="B109" s="12" t="s">
        <v>1</v>
      </c>
      <c r="C109" s="12" t="s">
        <v>1</v>
      </c>
      <c r="D109" s="15" t="s">
        <v>847</v>
      </c>
      <c r="E109" s="15" t="s">
        <v>845</v>
      </c>
      <c r="F109" s="15" t="s">
        <v>159</v>
      </c>
      <c r="G109" s="20">
        <v>70</v>
      </c>
      <c r="H109" s="14"/>
      <c r="I109" s="14">
        <v>1</v>
      </c>
      <c r="J109" s="14"/>
      <c r="K109" s="14">
        <f>ROUND(H109*I109*J109, 2)</f>
        <v>0</v>
      </c>
      <c r="L109" s="19" t="s">
        <v>1</v>
      </c>
      <c r="M109" s="19" t="s">
        <v>1</v>
      </c>
      <c r="N109" s="14" t="str">
        <f>'ZBIORCZE ZESTAWIENIE KOSZTÓW'!B30</f>
        <v> </v>
      </c>
      <c r="O109" s="15" t="s">
        <v>1</v>
      </c>
    </row>
    <row r="110" ht="15" outlineLevel="3">
      <c r="A110" s="15" t="s">
        <v>849</v>
      </c>
      <c r="B110" s="12" t="s">
        <v>1</v>
      </c>
      <c r="C110" s="12" t="s">
        <v>1</v>
      </c>
      <c r="D110" s="15" t="s">
        <v>843</v>
      </c>
      <c r="E110" s="15" t="s">
        <v>848</v>
      </c>
      <c r="F110" s="15" t="s">
        <v>276</v>
      </c>
      <c r="G110" s="20">
        <v>70</v>
      </c>
      <c r="H110" s="14"/>
      <c r="I110" s="14">
        <v>1</v>
      </c>
      <c r="J110" s="14"/>
      <c r="K110" s="14">
        <f>ROUND(H110*I110*J110, 2)</f>
        <v>0</v>
      </c>
      <c r="L110" s="19" t="s">
        <v>1</v>
      </c>
      <c r="M110" s="19" t="s">
        <v>1</v>
      </c>
      <c r="N110" s="14" t="str">
        <f>'ZBIORCZE ZESTAWIENIE KOSZTÓW'!B30</f>
        <v> </v>
      </c>
      <c r="O110" s="15" t="s">
        <v>844</v>
      </c>
    </row>
    <row r="111" ht="15" outlineLevel="3">
      <c r="A111" s="15" t="s">
        <v>851</v>
      </c>
      <c r="B111" s="12" t="s">
        <v>1</v>
      </c>
      <c r="C111" s="12" t="s">
        <v>1</v>
      </c>
      <c r="D111" s="15" t="s">
        <v>852</v>
      </c>
      <c r="E111" s="15" t="s">
        <v>850</v>
      </c>
      <c r="F111" s="15" t="s">
        <v>159</v>
      </c>
      <c r="G111" s="20">
        <v>12</v>
      </c>
      <c r="H111" s="14"/>
      <c r="I111" s="14">
        <v>1</v>
      </c>
      <c r="J111" s="14"/>
      <c r="K111" s="14">
        <f>ROUND(H111*I111*J111, 2)</f>
        <v>0</v>
      </c>
      <c r="L111" s="19" t="s">
        <v>1</v>
      </c>
      <c r="M111" s="19" t="s">
        <v>1</v>
      </c>
      <c r="N111" s="14" t="str">
        <f>'ZBIORCZE ZESTAWIENIE KOSZTÓW'!B30</f>
        <v> </v>
      </c>
      <c r="O111" s="15" t="s">
        <v>1</v>
      </c>
    </row>
    <row r="112" ht="15" outlineLevel="3">
      <c r="A112" s="15" t="s">
        <v>854</v>
      </c>
      <c r="B112" s="12" t="s">
        <v>1</v>
      </c>
      <c r="C112" s="12" t="s">
        <v>1</v>
      </c>
      <c r="D112" s="15" t="s">
        <v>852</v>
      </c>
      <c r="E112" s="15" t="s">
        <v>853</v>
      </c>
      <c r="F112" s="15" t="s">
        <v>159</v>
      </c>
      <c r="G112" s="20">
        <v>32</v>
      </c>
      <c r="H112" s="14"/>
      <c r="I112" s="14">
        <v>1</v>
      </c>
      <c r="J112" s="14"/>
      <c r="K112" s="14">
        <f>ROUND(H112*I112*J112, 2)</f>
        <v>0</v>
      </c>
      <c r="L112" s="19" t="s">
        <v>1</v>
      </c>
      <c r="M112" s="19" t="s">
        <v>1</v>
      </c>
      <c r="N112" s="14" t="str">
        <f>'ZBIORCZE ZESTAWIENIE KOSZTÓW'!B30</f>
        <v> </v>
      </c>
      <c r="O112" s="15" t="s">
        <v>1</v>
      </c>
    </row>
    <row r="113" ht="15" outlineLevel="3">
      <c r="A113" s="15" t="s">
        <v>856</v>
      </c>
      <c r="B113" s="12" t="s">
        <v>1</v>
      </c>
      <c r="C113" s="12" t="s">
        <v>1</v>
      </c>
      <c r="D113" s="15" t="s">
        <v>857</v>
      </c>
      <c r="E113" s="15" t="s">
        <v>855</v>
      </c>
      <c r="F113" s="15" t="s">
        <v>159</v>
      </c>
      <c r="G113" s="20">
        <v>25</v>
      </c>
      <c r="H113" s="14"/>
      <c r="I113" s="14">
        <v>3</v>
      </c>
      <c r="J113" s="14"/>
      <c r="K113" s="14">
        <f>ROUND(H113*I113*J113, 2)</f>
        <v>0</v>
      </c>
      <c r="L113" s="19" t="s">
        <v>1</v>
      </c>
      <c r="M113" s="19" t="s">
        <v>1</v>
      </c>
      <c r="N113" s="14" t="str">
        <f>'ZBIORCZE ZESTAWIENIE KOSZTÓW'!B30</f>
        <v> </v>
      </c>
      <c r="O113" s="15" t="s">
        <v>1</v>
      </c>
    </row>
    <row r="114" ht="15" outlineLevel="3">
      <c r="A114" s="15" t="s">
        <v>859</v>
      </c>
      <c r="B114" s="12" t="s">
        <v>1</v>
      </c>
      <c r="C114" s="12" t="s">
        <v>1</v>
      </c>
      <c r="D114" s="15" t="s">
        <v>857</v>
      </c>
      <c r="E114" s="15" t="s">
        <v>858</v>
      </c>
      <c r="F114" s="15" t="s">
        <v>159</v>
      </c>
      <c r="G114" s="20">
        <v>105</v>
      </c>
      <c r="H114" s="14"/>
      <c r="I114" s="14">
        <v>3</v>
      </c>
      <c r="J114" s="14"/>
      <c r="K114" s="14">
        <f>ROUND(H114*I114*J114, 2)</f>
        <v>0</v>
      </c>
      <c r="L114" s="19" t="s">
        <v>1</v>
      </c>
      <c r="M114" s="19" t="s">
        <v>1</v>
      </c>
      <c r="N114" s="14" t="str">
        <f>'ZBIORCZE ZESTAWIENIE KOSZTÓW'!B30</f>
        <v> </v>
      </c>
      <c r="O114" s="15" t="s">
        <v>1</v>
      </c>
    </row>
    <row r="115" ht="15" outlineLevel="3">
      <c r="A115" s="15" t="s">
        <v>861</v>
      </c>
      <c r="B115" s="12" t="s">
        <v>1</v>
      </c>
      <c r="C115" s="12" t="s">
        <v>1</v>
      </c>
      <c r="D115" s="15" t="s">
        <v>862</v>
      </c>
      <c r="E115" s="15" t="s">
        <v>860</v>
      </c>
      <c r="F115" s="15" t="s">
        <v>276</v>
      </c>
      <c r="G115" s="20">
        <v>40</v>
      </c>
      <c r="H115" s="14"/>
      <c r="I115" s="14">
        <v>1</v>
      </c>
      <c r="J115" s="14"/>
      <c r="K115" s="14">
        <f>ROUND(H115*I115*J115, 2)</f>
        <v>0</v>
      </c>
      <c r="L115" s="19" t="s">
        <v>1</v>
      </c>
      <c r="M115" s="19" t="s">
        <v>1</v>
      </c>
      <c r="N115" s="14" t="str">
        <f>'ZBIORCZE ZESTAWIENIE KOSZTÓW'!B30</f>
        <v> </v>
      </c>
      <c r="O115" s="15" t="s">
        <v>863</v>
      </c>
    </row>
    <row r="116" ht="15" outlineLevel="3">
      <c r="A116" s="15" t="s">
        <v>865</v>
      </c>
      <c r="B116" s="12" t="s">
        <v>1</v>
      </c>
      <c r="C116" s="12" t="s">
        <v>1</v>
      </c>
      <c r="D116" s="15" t="s">
        <v>866</v>
      </c>
      <c r="E116" s="15" t="s">
        <v>864</v>
      </c>
      <c r="F116" s="15" t="s">
        <v>867</v>
      </c>
      <c r="G116" s="20">
        <v>40</v>
      </c>
      <c r="H116" s="14"/>
      <c r="I116" s="14">
        <v>1</v>
      </c>
      <c r="J116" s="14"/>
      <c r="K116" s="14">
        <f>ROUND(H116*I116*J116, 2)</f>
        <v>0</v>
      </c>
      <c r="L116" s="19" t="s">
        <v>1</v>
      </c>
      <c r="M116" s="19" t="s">
        <v>1</v>
      </c>
      <c r="N116" s="14" t="str">
        <f>'ZBIORCZE ZESTAWIENIE KOSZTÓW'!B30</f>
        <v> </v>
      </c>
      <c r="O116" s="15" t="s">
        <v>868</v>
      </c>
    </row>
    <row r="117" ht="15" outlineLevel="3">
      <c r="A117" s="15" t="s">
        <v>870</v>
      </c>
      <c r="B117" s="12" t="s">
        <v>1</v>
      </c>
      <c r="C117" s="12" t="s">
        <v>1</v>
      </c>
      <c r="D117" s="15" t="s">
        <v>871</v>
      </c>
      <c r="E117" s="15" t="s">
        <v>869</v>
      </c>
      <c r="F117" s="15" t="s">
        <v>216</v>
      </c>
      <c r="G117" s="20">
        <v>70</v>
      </c>
      <c r="H117" s="14"/>
      <c r="I117" s="14">
        <v>1</v>
      </c>
      <c r="J117" s="14"/>
      <c r="K117" s="14">
        <f>ROUND(H117*I117*J117, 2)</f>
        <v>0</v>
      </c>
      <c r="L117" s="19" t="s">
        <v>1</v>
      </c>
      <c r="M117" s="19" t="s">
        <v>1</v>
      </c>
      <c r="N117" s="14" t="str">
        <f>'ZBIORCZE ZESTAWIENIE KOSZTÓW'!B30</f>
        <v> </v>
      </c>
      <c r="O117" s="15" t="s">
        <v>1</v>
      </c>
    </row>
    <row r="118" ht="15" outlineLevel="3">
      <c r="A118" s="15" t="s">
        <v>873</v>
      </c>
      <c r="B118" s="12" t="s">
        <v>1</v>
      </c>
      <c r="C118" s="12" t="s">
        <v>1</v>
      </c>
      <c r="D118" s="15" t="s">
        <v>874</v>
      </c>
      <c r="E118" s="15" t="s">
        <v>872</v>
      </c>
      <c r="F118" s="15" t="s">
        <v>216</v>
      </c>
      <c r="G118" s="20">
        <v>70</v>
      </c>
      <c r="H118" s="14"/>
      <c r="I118" s="14">
        <v>1</v>
      </c>
      <c r="J118" s="14"/>
      <c r="K118" s="14">
        <f>ROUND(H118*I118*J118, 2)</f>
        <v>0</v>
      </c>
      <c r="L118" s="19" t="s">
        <v>1</v>
      </c>
      <c r="M118" s="19" t="s">
        <v>1</v>
      </c>
      <c r="N118" s="14" t="str">
        <f>'ZBIORCZE ZESTAWIENIE KOSZTÓW'!B30</f>
        <v> </v>
      </c>
      <c r="O118" s="15" t="s">
        <v>1</v>
      </c>
    </row>
    <row r="119" ht="15" outlineLevel="3">
      <c r="A119" s="23" t="s">
        <v>875</v>
      </c>
      <c r="B119" s="21" t="s">
        <v>1</v>
      </c>
      <c r="C119" s="21" t="s">
        <v>1</v>
      </c>
      <c r="D119" s="21" t="s">
        <v>1</v>
      </c>
      <c r="E119" s="21" t="s">
        <v>1</v>
      </c>
      <c r="F119" s="21" t="s">
        <v>1</v>
      </c>
      <c r="G119" s="21" t="s">
        <v>1</v>
      </c>
      <c r="H119" s="21" t="s">
        <v>1</v>
      </c>
      <c r="I119" s="21" t="s">
        <v>1</v>
      </c>
      <c r="J119" s="21" t="s">
        <v>1</v>
      </c>
      <c r="K119" s="14">
        <f>SUM(K107:K118)</f>
        <v>0</v>
      </c>
      <c r="L119" s="19" t="s">
        <v>1</v>
      </c>
      <c r="M119" s="19" t="s">
        <v>1</v>
      </c>
      <c r="N119" s="19" t="s">
        <v>1</v>
      </c>
      <c r="O119" s="22" t="s">
        <v>1</v>
      </c>
    </row>
    <row r="120" ht="15" outlineLevel="2">
      <c r="A120" s="15" t="s">
        <v>876</v>
      </c>
      <c r="B120" s="12" t="s">
        <v>1</v>
      </c>
      <c r="C120" s="12" t="s">
        <v>1</v>
      </c>
      <c r="D120" s="15" t="s">
        <v>149</v>
      </c>
      <c r="E120" s="15" t="s">
        <v>132</v>
      </c>
      <c r="F120" s="12" t="s">
        <v>1</v>
      </c>
      <c r="G120" s="12" t="s">
        <v>1</v>
      </c>
      <c r="H120" s="12" t="s">
        <v>1</v>
      </c>
      <c r="I120" s="12" t="s">
        <v>1</v>
      </c>
      <c r="J120" s="12" t="s">
        <v>1</v>
      </c>
      <c r="K120" s="12" t="s">
        <v>1</v>
      </c>
      <c r="L120" s="12" t="s">
        <v>1</v>
      </c>
      <c r="M120" s="12" t="s">
        <v>1</v>
      </c>
      <c r="N120" s="14" t="str">
        <f>'ZBIORCZE ZESTAWIENIE KOSZTÓW'!B30</f>
        <v> </v>
      </c>
      <c r="O120" s="15" t="s">
        <v>1</v>
      </c>
    </row>
    <row r="121" ht="15" outlineLevel="3">
      <c r="A121" s="15" t="s">
        <v>878</v>
      </c>
      <c r="B121" s="12" t="s">
        <v>1</v>
      </c>
      <c r="C121" s="12" t="s">
        <v>1</v>
      </c>
      <c r="D121" s="15" t="s">
        <v>196</v>
      </c>
      <c r="E121" s="15" t="s">
        <v>877</v>
      </c>
      <c r="F121" s="15" t="s">
        <v>226</v>
      </c>
      <c r="G121" s="20">
        <v>1</v>
      </c>
      <c r="H121" s="14"/>
      <c r="I121" s="14">
        <v>1</v>
      </c>
      <c r="J121" s="14"/>
      <c r="K121" s="14">
        <f>ROUND(H121*I121*J121, 2)</f>
        <v>0</v>
      </c>
      <c r="L121" s="19" t="s">
        <v>1</v>
      </c>
      <c r="M121" s="19" t="s">
        <v>1</v>
      </c>
      <c r="N121" s="14" t="str">
        <f>'ZBIORCZE ZESTAWIENIE KOSZTÓW'!B30</f>
        <v> </v>
      </c>
      <c r="O121" s="15" t="s">
        <v>1</v>
      </c>
    </row>
    <row r="122" ht="15" outlineLevel="3">
      <c r="A122" s="23" t="s">
        <v>879</v>
      </c>
      <c r="B122" s="21" t="s">
        <v>1</v>
      </c>
      <c r="C122" s="21" t="s">
        <v>1</v>
      </c>
      <c r="D122" s="21" t="s">
        <v>1</v>
      </c>
      <c r="E122" s="21" t="s">
        <v>1</v>
      </c>
      <c r="F122" s="21" t="s">
        <v>1</v>
      </c>
      <c r="G122" s="21" t="s">
        <v>1</v>
      </c>
      <c r="H122" s="21" t="s">
        <v>1</v>
      </c>
      <c r="I122" s="21" t="s">
        <v>1</v>
      </c>
      <c r="J122" s="21" t="s">
        <v>1</v>
      </c>
      <c r="K122" s="14">
        <f>SUM(K121:K121)</f>
        <v>0</v>
      </c>
      <c r="L122" s="19" t="s">
        <v>1</v>
      </c>
      <c r="M122" s="19" t="s">
        <v>1</v>
      </c>
      <c r="N122" s="19" t="s">
        <v>1</v>
      </c>
      <c r="O122" s="22" t="s">
        <v>1</v>
      </c>
    </row>
    <row r="123" ht="15" outlineLevel="2">
      <c r="A123" s="23" t="s">
        <v>880</v>
      </c>
      <c r="B123" s="21" t="s">
        <v>1</v>
      </c>
      <c r="C123" s="21" t="s">
        <v>1</v>
      </c>
      <c r="D123" s="21" t="s">
        <v>1</v>
      </c>
      <c r="E123" s="21" t="s">
        <v>1</v>
      </c>
      <c r="F123" s="21" t="s">
        <v>1</v>
      </c>
      <c r="G123" s="21" t="s">
        <v>1</v>
      </c>
      <c r="H123" s="21" t="s">
        <v>1</v>
      </c>
      <c r="I123" s="21" t="s">
        <v>1</v>
      </c>
      <c r="J123" s="21" t="s">
        <v>1</v>
      </c>
      <c r="K123" s="14">
        <f>'2 System wentylacji bytowo-oddy'!K119+'2 System wentylacji bytowo-oddy'!K122</f>
        <v>0</v>
      </c>
      <c r="L123" s="19" t="s">
        <v>1</v>
      </c>
      <c r="M123" s="19" t="s">
        <v>1</v>
      </c>
      <c r="N123" s="19" t="s">
        <v>1</v>
      </c>
      <c r="O123" s="22" t="s">
        <v>1</v>
      </c>
    </row>
    <row r="124" ht="15" outlineLevel="1">
      <c r="A124" s="23" t="s">
        <v>881</v>
      </c>
      <c r="B124" s="21" t="s">
        <v>1</v>
      </c>
      <c r="C124" s="21" t="s">
        <v>1</v>
      </c>
      <c r="D124" s="21" t="s">
        <v>1</v>
      </c>
      <c r="E124" s="21" t="s">
        <v>1</v>
      </c>
      <c r="F124" s="21" t="s">
        <v>1</v>
      </c>
      <c r="G124" s="21" t="s">
        <v>1</v>
      </c>
      <c r="H124" s="21" t="s">
        <v>1</v>
      </c>
      <c r="I124" s="21" t="s">
        <v>1</v>
      </c>
      <c r="J124" s="21" t="s">
        <v>1</v>
      </c>
      <c r="K124" s="24">
        <f>'2 System wentylacji bytowo-oddy'!K37+'2 System wentylacji bytowo-oddy'!K104+'2 System wentylacji bytowo-oddy'!K123</f>
        <v>0</v>
      </c>
      <c r="L124" s="19" t="s">
        <v>1</v>
      </c>
      <c r="M124" s="19" t="s">
        <v>1</v>
      </c>
      <c r="N124" s="19" t="s">
        <v>1</v>
      </c>
      <c r="O124" s="22" t="s">
        <v>1</v>
      </c>
    </row>
  </sheetData>
  <mergeCells>
    <mergeCell ref="A1:O1"/>
    <mergeCell ref="A2:B2"/>
    <mergeCell ref="C2:O2"/>
    <mergeCell ref="A3:B3"/>
    <mergeCell ref="C3:O3"/>
    <mergeCell ref="A37:J37"/>
    <mergeCell ref="A69:J69"/>
    <mergeCell ref="A86:J86"/>
    <mergeCell ref="A91:J91"/>
    <mergeCell ref="A96:J96"/>
    <mergeCell ref="A99:J99"/>
    <mergeCell ref="A103:J103"/>
    <mergeCell ref="A104:J104"/>
    <mergeCell ref="A119:J119"/>
    <mergeCell ref="A122:J122"/>
    <mergeCell ref="A123:J123"/>
    <mergeCell ref="A124:J124"/>
  </mergeCells>
  <pageMargins left="0.7" right="0.7" top="0.75" bottom="0.75" header="0.3" footer="0.3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baseType="variant" size="2">
      <vt:variant>
        <vt:lpstr>Worksheets</vt:lpstr>
      </vt:variant>
      <vt:variant>
        <vt:i4>4</vt:i4>
      </vt:variant>
    </vt:vector>
  </HeadingPairs>
  <TitlesOfParts>
    <vt:vector baseType="lpstr" size="4">
      <vt:lpstr>KARTA TYTUŁOWA</vt:lpstr>
      <vt:lpstr>ZBIORCZE ZESTAWIENIE KOSZTÓW</vt:lpstr>
      <vt:lpstr>1 PRACE OGÓLNOBUDOWLANE</vt:lpstr>
      <vt:lpstr>2 System wentylacji bytowo-oddy</vt:lpstr>
    </vt:vector>
  </TitlesOfParts>
  <Application>Microsoft Excel</Application>
  <AppVersion>12.000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2019-01-16T15:34:09Z</dcterms:created>
  <dcterms:modified xsi:type="dcterms:W3CDTF">2019-01-16T14:34:09Z</dcterms:modified>
</cp:coreProperties>
</file>