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"/>
    </mc:Choice>
  </mc:AlternateContent>
  <xr:revisionPtr revIDLastSave="0" documentId="13_ncr:1_{330CF20D-076F-46C5-9EAD-1A52C50B0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P9" i="1"/>
  <c r="P10" i="1"/>
  <c r="P11" i="1"/>
  <c r="P12" i="1"/>
  <c r="F12" i="1" s="1"/>
  <c r="P13" i="1"/>
  <c r="P14" i="1"/>
  <c r="P15" i="1"/>
  <c r="P16" i="1"/>
  <c r="F16" i="1" s="1"/>
  <c r="P17" i="1"/>
  <c r="P18" i="1"/>
  <c r="P19" i="1"/>
  <c r="P20" i="1"/>
  <c r="F20" i="1" s="1"/>
  <c r="P21" i="1"/>
  <c r="P22" i="1"/>
  <c r="P23" i="1"/>
  <c r="P24" i="1"/>
  <c r="F24" i="1" s="1"/>
  <c r="P25" i="1"/>
  <c r="P26" i="1"/>
  <c r="P27" i="1"/>
  <c r="P28" i="1"/>
  <c r="F28" i="1" s="1"/>
  <c r="P29" i="1"/>
  <c r="P30" i="1"/>
  <c r="P31" i="1"/>
  <c r="P32" i="1"/>
  <c r="F32" i="1" s="1"/>
  <c r="P33" i="1"/>
  <c r="P34" i="1"/>
  <c r="P35" i="1"/>
  <c r="P36" i="1"/>
  <c r="F36" i="1" s="1"/>
  <c r="P37" i="1"/>
  <c r="P38" i="1"/>
  <c r="P39" i="1"/>
  <c r="P40" i="1"/>
  <c r="F40" i="1" s="1"/>
  <c r="P41" i="1"/>
  <c r="P42" i="1"/>
  <c r="P43" i="1"/>
  <c r="P44" i="1"/>
  <c r="F44" i="1" s="1"/>
  <c r="P45" i="1"/>
  <c r="P46" i="1"/>
  <c r="P47" i="1"/>
  <c r="P48" i="1"/>
  <c r="F48" i="1" s="1"/>
  <c r="P49" i="1"/>
  <c r="P50" i="1"/>
  <c r="P51" i="1"/>
  <c r="P52" i="1"/>
  <c r="F52" i="1" s="1"/>
  <c r="P53" i="1"/>
  <c r="P54" i="1"/>
  <c r="P55" i="1"/>
  <c r="P56" i="1"/>
  <c r="F56" i="1" s="1"/>
  <c r="P57" i="1"/>
  <c r="P58" i="1"/>
  <c r="P59" i="1"/>
  <c r="P60" i="1"/>
  <c r="F60" i="1" s="1"/>
  <c r="P61" i="1"/>
  <c r="P62" i="1"/>
  <c r="P63" i="1"/>
  <c r="P64" i="1"/>
  <c r="F64" i="1" s="1"/>
  <c r="P65" i="1"/>
  <c r="P66" i="1"/>
  <c r="P67" i="1"/>
  <c r="P68" i="1"/>
  <c r="F68" i="1" s="1"/>
  <c r="P69" i="1"/>
  <c r="P70" i="1"/>
  <c r="P71" i="1"/>
  <c r="P72" i="1"/>
  <c r="F72" i="1" s="1"/>
  <c r="P73" i="1"/>
  <c r="P74" i="1"/>
  <c r="P75" i="1"/>
  <c r="P76" i="1"/>
  <c r="F76" i="1" s="1"/>
  <c r="P77" i="1"/>
  <c r="P78" i="1"/>
  <c r="P79" i="1"/>
  <c r="P80" i="1"/>
  <c r="F80" i="1" s="1"/>
  <c r="P81" i="1"/>
  <c r="P82" i="1"/>
  <c r="H4" i="1"/>
  <c r="H82" i="1"/>
  <c r="H5" i="1"/>
  <c r="I5" i="1" s="1"/>
  <c r="H6" i="1"/>
  <c r="H7" i="1"/>
  <c r="H8" i="1"/>
  <c r="I8" i="1" s="1"/>
  <c r="H9" i="1"/>
  <c r="I9" i="1" s="1"/>
  <c r="H10" i="1"/>
  <c r="H11" i="1"/>
  <c r="H12" i="1"/>
  <c r="I12" i="1" s="1"/>
  <c r="H13" i="1"/>
  <c r="I13" i="1" s="1"/>
  <c r="H14" i="1"/>
  <c r="H15" i="1"/>
  <c r="H16" i="1"/>
  <c r="I16" i="1" s="1"/>
  <c r="H17" i="1"/>
  <c r="I17" i="1" s="1"/>
  <c r="H18" i="1"/>
  <c r="H19" i="1"/>
  <c r="H20" i="1"/>
  <c r="I20" i="1" s="1"/>
  <c r="H21" i="1"/>
  <c r="I21" i="1" s="1"/>
  <c r="H22" i="1"/>
  <c r="H23" i="1"/>
  <c r="H24" i="1"/>
  <c r="I24" i="1" s="1"/>
  <c r="H25" i="1"/>
  <c r="I25" i="1" s="1"/>
  <c r="H26" i="1"/>
  <c r="H27" i="1"/>
  <c r="H28" i="1"/>
  <c r="I28" i="1" s="1"/>
  <c r="H29" i="1"/>
  <c r="I29" i="1" s="1"/>
  <c r="H30" i="1"/>
  <c r="H31" i="1"/>
  <c r="H32" i="1"/>
  <c r="I32" i="1" s="1"/>
  <c r="H33" i="1"/>
  <c r="I33" i="1" s="1"/>
  <c r="H34" i="1"/>
  <c r="H35" i="1"/>
  <c r="H36" i="1"/>
  <c r="I36" i="1" s="1"/>
  <c r="H37" i="1"/>
  <c r="I37" i="1" s="1"/>
  <c r="H38" i="1"/>
  <c r="H39" i="1"/>
  <c r="H40" i="1"/>
  <c r="I40" i="1" s="1"/>
  <c r="H41" i="1"/>
  <c r="I41" i="1" s="1"/>
  <c r="H42" i="1"/>
  <c r="H43" i="1"/>
  <c r="H44" i="1"/>
  <c r="I44" i="1" s="1"/>
  <c r="H45" i="1"/>
  <c r="I45" i="1" s="1"/>
  <c r="H46" i="1"/>
  <c r="H47" i="1"/>
  <c r="H48" i="1"/>
  <c r="I48" i="1" s="1"/>
  <c r="H49" i="1"/>
  <c r="I49" i="1" s="1"/>
  <c r="H50" i="1"/>
  <c r="H51" i="1"/>
  <c r="H52" i="1"/>
  <c r="I52" i="1" s="1"/>
  <c r="H53" i="1"/>
  <c r="I53" i="1" s="1"/>
  <c r="H54" i="1"/>
  <c r="H55" i="1"/>
  <c r="H56" i="1"/>
  <c r="I56" i="1" s="1"/>
  <c r="H57" i="1"/>
  <c r="I57" i="1" s="1"/>
  <c r="H58" i="1"/>
  <c r="H59" i="1"/>
  <c r="H60" i="1"/>
  <c r="I60" i="1" s="1"/>
  <c r="H61" i="1"/>
  <c r="I61" i="1" s="1"/>
  <c r="H62" i="1"/>
  <c r="H63" i="1"/>
  <c r="H64" i="1"/>
  <c r="I64" i="1" s="1"/>
  <c r="H65" i="1"/>
  <c r="I65" i="1" s="1"/>
  <c r="H66" i="1"/>
  <c r="H67" i="1"/>
  <c r="H68" i="1"/>
  <c r="I68" i="1" s="1"/>
  <c r="H69" i="1"/>
  <c r="I69" i="1" s="1"/>
  <c r="H70" i="1"/>
  <c r="H71" i="1"/>
  <c r="H72" i="1"/>
  <c r="I72" i="1" s="1"/>
  <c r="H73" i="1"/>
  <c r="I73" i="1" s="1"/>
  <c r="H74" i="1"/>
  <c r="H75" i="1"/>
  <c r="H76" i="1"/>
  <c r="I76" i="1" s="1"/>
  <c r="H77" i="1"/>
  <c r="I77" i="1" s="1"/>
  <c r="H78" i="1"/>
  <c r="H79" i="1"/>
  <c r="H80" i="1"/>
  <c r="I80" i="1" s="1"/>
  <c r="H81" i="1"/>
  <c r="I81" i="1" s="1"/>
  <c r="I6" i="1"/>
  <c r="I7" i="1"/>
  <c r="I10" i="1"/>
  <c r="I11" i="1"/>
  <c r="I14" i="1"/>
  <c r="I15" i="1"/>
  <c r="I18" i="1"/>
  <c r="I19" i="1"/>
  <c r="I22" i="1"/>
  <c r="I23" i="1"/>
  <c r="I26" i="1"/>
  <c r="I27" i="1"/>
  <c r="I30" i="1"/>
  <c r="I31" i="1"/>
  <c r="I34" i="1"/>
  <c r="I35" i="1"/>
  <c r="I38" i="1"/>
  <c r="I39" i="1"/>
  <c r="I42" i="1"/>
  <c r="I43" i="1"/>
  <c r="I46" i="1"/>
  <c r="I47" i="1"/>
  <c r="I50" i="1"/>
  <c r="I51" i="1"/>
  <c r="I54" i="1"/>
  <c r="I55" i="1"/>
  <c r="I58" i="1"/>
  <c r="I59" i="1"/>
  <c r="I62" i="1"/>
  <c r="I63" i="1"/>
  <c r="I66" i="1"/>
  <c r="I67" i="1"/>
  <c r="I70" i="1"/>
  <c r="I71" i="1"/>
  <c r="I74" i="1"/>
  <c r="I75" i="1"/>
  <c r="I78" i="1"/>
  <c r="I79" i="1"/>
  <c r="I8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F5" i="1"/>
  <c r="F6" i="1"/>
  <c r="F7" i="1"/>
  <c r="F9" i="1"/>
  <c r="F10" i="1"/>
  <c r="F11" i="1"/>
  <c r="F13" i="1"/>
  <c r="F14" i="1"/>
  <c r="F15" i="1"/>
  <c r="F17" i="1"/>
  <c r="F18" i="1"/>
  <c r="F19" i="1"/>
  <c r="F21" i="1"/>
  <c r="F22" i="1"/>
  <c r="F23" i="1"/>
  <c r="F25" i="1"/>
  <c r="F26" i="1"/>
  <c r="F27" i="1"/>
  <c r="F29" i="1"/>
  <c r="F30" i="1"/>
  <c r="F31" i="1"/>
  <c r="F33" i="1"/>
  <c r="F34" i="1"/>
  <c r="F35" i="1"/>
  <c r="F37" i="1"/>
  <c r="F38" i="1"/>
  <c r="F39" i="1"/>
  <c r="F41" i="1"/>
  <c r="F42" i="1"/>
  <c r="F43" i="1"/>
  <c r="F45" i="1"/>
  <c r="F46" i="1"/>
  <c r="F47" i="1"/>
  <c r="F49" i="1"/>
  <c r="F50" i="1"/>
  <c r="F51" i="1"/>
  <c r="F53" i="1"/>
  <c r="F54" i="1"/>
  <c r="F55" i="1"/>
  <c r="F57" i="1"/>
  <c r="F58" i="1"/>
  <c r="F59" i="1"/>
  <c r="F61" i="1"/>
  <c r="F62" i="1"/>
  <c r="F63" i="1"/>
  <c r="F65" i="1"/>
  <c r="F66" i="1"/>
  <c r="F67" i="1"/>
  <c r="F69" i="1"/>
  <c r="F70" i="1"/>
  <c r="F71" i="1"/>
  <c r="F73" i="1"/>
  <c r="F74" i="1"/>
  <c r="F75" i="1"/>
  <c r="F77" i="1"/>
  <c r="F78" i="1"/>
  <c r="F79" i="1"/>
  <c r="F81" i="1"/>
  <c r="F82" i="1"/>
  <c r="K83" i="1"/>
  <c r="D83" i="1"/>
  <c r="E91" i="1"/>
  <c r="E90" i="1"/>
  <c r="E89" i="1"/>
  <c r="E88" i="1"/>
  <c r="E87" i="1"/>
  <c r="M83" i="1"/>
  <c r="J83" i="1"/>
  <c r="P4" i="1"/>
  <c r="G4" i="1"/>
  <c r="E83" i="1" l="1"/>
  <c r="I4" i="1"/>
  <c r="F4" i="1"/>
  <c r="G83" i="1"/>
  <c r="F83" i="1" l="1"/>
  <c r="H83" i="1"/>
  <c r="I83" i="1"/>
</calcChain>
</file>

<file path=xl/sharedStrings.xml><?xml version="1.0" encoding="utf-8"?>
<sst xmlns="http://schemas.openxmlformats.org/spreadsheetml/2006/main" count="254" uniqueCount="175">
  <si>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</si>
  <si>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</si>
  <si>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</si>
  <si>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</si>
  <si>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</si>
  <si>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</si>
  <si>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</si>
  <si>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</si>
  <si>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</si>
  <si>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</si>
  <si>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</si>
  <si>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</si>
  <si>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</si>
  <si>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</si>
  <si>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</si>
  <si>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</si>
  <si>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</si>
  <si>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Tricarboxylic Acid Cycle Antibody Sampler Kit #47767</t>
  </si>
  <si>
    <t>Senescence Associated Secretory Phenotype (SASP) Antibody Sampler Kit #38461</t>
  </si>
  <si>
    <t>Mitochondrial Dynamics Antibody Sampler Kit II #74792</t>
  </si>
  <si>
    <t>Hypoxia Pathway Antibody Sampler Kit #15792</t>
  </si>
  <si>
    <t>mTOR Pathway Antibody Sampler Kit #9964</t>
  </si>
  <si>
    <t>Glycolysis Antibody Sampler Kit #8337</t>
  </si>
  <si>
    <t>47767T</t>
  </si>
  <si>
    <t>38461T</t>
  </si>
  <si>
    <t>74792T</t>
  </si>
  <si>
    <t>15792T</t>
  </si>
  <si>
    <t>9964T</t>
  </si>
  <si>
    <t>8337T</t>
  </si>
  <si>
    <t>Cell Signaling Tech</t>
  </si>
  <si>
    <t>Ras Antibody 100 ul</t>
  </si>
  <si>
    <t>Akt Antibody 100 ul</t>
  </si>
  <si>
    <t>4E-BP1 (53H11) Rabbit mAb 100 ul</t>
  </si>
  <si>
    <t>MLK3 Antibody 100 ul</t>
  </si>
  <si>
    <t>Cell Lysis Buffer (10X) 15 ml</t>
  </si>
  <si>
    <t>Phospho-MKK7 (Ser271/Thr275) Antibody 100 ul</t>
  </si>
  <si>
    <t>Phospho-SAPK/JNK (Thr183/Tyr185) (98F2) Rabbit mAb 200 ul</t>
  </si>
  <si>
    <t>Phospho-p44/42 MAPK (Erk1/2) (Thr202/Tyr204) (197G2) Rabbit mAb 200 ul</t>
  </si>
  <si>
    <t>HA-Tag (C29F4) Rabbit mAb 100 ul</t>
  </si>
  <si>
    <t>Chk2 Antibody 100 ul</t>
  </si>
  <si>
    <t>Phospho-Chk1 (Ser345) (133D3) Rabbit mAb 100 ul</t>
  </si>
  <si>
    <t>Phospho-IKKalpha (Ser176)/IKKbeta (Ser177) (C84E11) Rabbit mAb 100 ul</t>
  </si>
  <si>
    <t>NF-kappaB p65 (D14E12) XP (R) Rabbit mAb 100 ul</t>
  </si>
  <si>
    <t>p21 Waf1/Cip1 (12D1) Rabbit mAb 100 ul</t>
  </si>
  <si>
    <t>p27 Kip1 (D69C12) XP (R) Rabbit mAb 100 ul</t>
  </si>
  <si>
    <t>Phospho-IKKalpha/beta (Ser176/180) Antibody II 100 ul</t>
  </si>
  <si>
    <t>beta-Tubulin (9F3) Rabbit mAb 100 ul</t>
  </si>
  <si>
    <t>Phospho-p38 MAPK (Thr180/Tyr182) (D3F9) XP (R) Rabbit mAb 200 ul</t>
  </si>
  <si>
    <t>Phospho-Stat3 (Tyr705) (D3A7) XP (R) Rabbit mAb 100 ul</t>
  </si>
  <si>
    <t>GAPDH (14C10) Rabbit mAb 100 ul</t>
  </si>
  <si>
    <t>MKK7 Antibody 100 ul</t>
  </si>
  <si>
    <t>PARP (46D11) Rabbit mAb 100 ul</t>
  </si>
  <si>
    <t>Phospho-Akt (Ser473) (D9E) XP (R) Rabbit mAb 100 ul</t>
  </si>
  <si>
    <t>Phospho-ATM (Ser1981) (D6H9) Rabbit mAb</t>
  </si>
  <si>
    <t>ATM (D2E2) Rabbit mAb</t>
  </si>
  <si>
    <t>Vimentin (D21H3) XP (R) Rabbit mAb</t>
  </si>
  <si>
    <t>Cleaved Caspase-3 (Asp175) (5A1E) Rabbit mAb</t>
  </si>
  <si>
    <t>Snail (C15D3) Rabbit mAb</t>
  </si>
  <si>
    <t>Phospho-IkappaBalpha (Ser32) (14D4) Rabbit mAb</t>
  </si>
  <si>
    <t>N-Cadherin (D4R1H) XP (R) Rabbit mAb</t>
  </si>
  <si>
    <t>Lamin B1 (D4Q4Z) Rabbit mAb</t>
  </si>
  <si>
    <t>E-Cadherin (24E10) Rabbit mAb</t>
  </si>
  <si>
    <t>IKKgamma Antibody</t>
  </si>
  <si>
    <t>Phospho-IKKalpha/beta (Ser176/180) (16A6) Rabbit mAb</t>
  </si>
  <si>
    <t>IKKalpha (3G12) Mouse mAb</t>
  </si>
  <si>
    <t>Phospho-NF-kappaB p65 (Ser536) (93H1) Rabbit mAb</t>
  </si>
  <si>
    <t>Phospho-Histone H2A.X (Ser139) (20E3) Rabbit mAb</t>
  </si>
  <si>
    <t>MLK3 Antibody</t>
  </si>
  <si>
    <t>MMP-9 (D6O3H) XP&lt;lt/&gt;sup&amp;gt;(R)&lt;lt/&gt;/sup&amp;gt; Rabbit mAb</t>
  </si>
  <si>
    <t>Phospho-YAP (Ser127) (D9W2I) Rabbit mAb</t>
  </si>
  <si>
    <t>YAP (1A12) Mouse mAb</t>
  </si>
  <si>
    <t>Phospho-YAP (Ser109) (E5I9G) Rabbit mAb</t>
  </si>
  <si>
    <t>p44/42 MAPK (Erk1/2) (L34F12) Mouse mAb</t>
  </si>
  <si>
    <t>Phospho-EGF Receptor Pathway Antibody Sampler Kit</t>
  </si>
  <si>
    <t>VHL Antibody</t>
  </si>
  <si>
    <t>Hippo Pathway: Upstream Signaling Antibody Sampler Kit</t>
  </si>
  <si>
    <t>Human Reactive M1 vs M2 Macrophage IHC Antibody Sampler Kit</t>
  </si>
  <si>
    <t>Slug (C19G7) Rabbit mAb</t>
  </si>
  <si>
    <t>ECM Profiling Antibody Sampler Kit</t>
  </si>
  <si>
    <t>Streptavidin-HRP</t>
  </si>
  <si>
    <t>Streptavidin (Sepharose (R) Bead Conjugate)</t>
  </si>
  <si>
    <t>Streptavidin (Magnetic Bead Conjugate)</t>
  </si>
  <si>
    <t>PARP Antibody</t>
  </si>
  <si>
    <t>Caspase-8 (1C12) Mouse mAb</t>
  </si>
  <si>
    <t>Caspase-3 Antibody</t>
  </si>
  <si>
    <t>Caspase-9 (C9) Mouse mAb</t>
  </si>
  <si>
    <t>VDAC (D73D12) Rabbit mAb</t>
  </si>
  <si>
    <t>COX IV (3E11) Rabbit mAb</t>
  </si>
  <si>
    <t>Cytochrome c (136F3) Rabbit mAb</t>
  </si>
  <si>
    <t>Bcl-2 (124) Mouse mAb</t>
  </si>
  <si>
    <t>Bax (D2E11) Rabbit mAb</t>
  </si>
  <si>
    <t>UCHL3 Antibody</t>
  </si>
  <si>
    <t>Cleaved Caspase-3 (Asp175) Antibody</t>
  </si>
  <si>
    <t>Cleaved Caspase-8 (Asp374) (18C8) Rabbit mAb</t>
  </si>
  <si>
    <t>Cleaved Caspase-9 (Asp315) Antibody (Human Specific)</t>
  </si>
  <si>
    <t>BAP1 (D1W9B) Rabbit mAb</t>
  </si>
  <si>
    <t>Ubiquitin (P37) Antibody</t>
  </si>
  <si>
    <t>ASK1 Antibody</t>
  </si>
  <si>
    <t>Phospho-ASK1 (Thr845) Antibody</t>
  </si>
  <si>
    <t>Phospho-SAPK/JNK (Thr183/Tyr185) Antibody</t>
  </si>
  <si>
    <t>SAPK/JNK Antibody</t>
  </si>
  <si>
    <t>3965S</t>
  </si>
  <si>
    <t>9272S</t>
  </si>
  <si>
    <t>9644S</t>
  </si>
  <si>
    <t>2817S</t>
  </si>
  <si>
    <t>9803S</t>
  </si>
  <si>
    <t>4171S</t>
  </si>
  <si>
    <t>4671S</t>
  </si>
  <si>
    <t>4377S</t>
  </si>
  <si>
    <t>3724S</t>
  </si>
  <si>
    <t>2662S</t>
  </si>
  <si>
    <t>2348S</t>
  </si>
  <si>
    <t>2078S</t>
  </si>
  <si>
    <t>8242S</t>
  </si>
  <si>
    <t>2947S</t>
  </si>
  <si>
    <t>3686S</t>
  </si>
  <si>
    <t>2694S</t>
  </si>
  <si>
    <t>2128S</t>
  </si>
  <si>
    <t>4511S</t>
  </si>
  <si>
    <t>9145S</t>
  </si>
  <si>
    <t>2118S</t>
  </si>
  <si>
    <t>4172S</t>
  </si>
  <si>
    <t>9532S</t>
  </si>
  <si>
    <t>4060S</t>
  </si>
  <si>
    <t>5883S</t>
  </si>
  <si>
    <t>2873S</t>
  </si>
  <si>
    <t>5741S</t>
  </si>
  <si>
    <t>9664S</t>
  </si>
  <si>
    <t>3879S</t>
  </si>
  <si>
    <t>2859S</t>
  </si>
  <si>
    <t>13116S</t>
  </si>
  <si>
    <t>12586S</t>
  </si>
  <si>
    <t>3195S</t>
  </si>
  <si>
    <t>2685S</t>
  </si>
  <si>
    <t>2697S</t>
  </si>
  <si>
    <t>11930S</t>
  </si>
  <si>
    <t>3033S</t>
  </si>
  <si>
    <t>9718S</t>
  </si>
  <si>
    <t>13667S</t>
  </si>
  <si>
    <t>13008S</t>
  </si>
  <si>
    <t>12395S</t>
  </si>
  <si>
    <t>53749S</t>
  </si>
  <si>
    <t>4696S</t>
  </si>
  <si>
    <t>9789T</t>
  </si>
  <si>
    <t>68547S</t>
  </si>
  <si>
    <t>56612T</t>
  </si>
  <si>
    <t>84223T</t>
  </si>
  <si>
    <t>9585S</t>
  </si>
  <si>
    <t>33437T</t>
  </si>
  <si>
    <t>3999S</t>
  </si>
  <si>
    <t>3419S</t>
  </si>
  <si>
    <t>5947S</t>
  </si>
  <si>
    <t>9542S</t>
  </si>
  <si>
    <t>9746S</t>
  </si>
  <si>
    <t>9662S</t>
  </si>
  <si>
    <t>9508S</t>
  </si>
  <si>
    <t>4661S</t>
  </si>
  <si>
    <t>4850S</t>
  </si>
  <si>
    <t>4280S</t>
  </si>
  <si>
    <t>15071S</t>
  </si>
  <si>
    <t>5023S</t>
  </si>
  <si>
    <t>3525S</t>
  </si>
  <si>
    <t>9661S</t>
  </si>
  <si>
    <t>9496S</t>
  </si>
  <si>
    <t>9505S</t>
  </si>
  <si>
    <t>13187S</t>
  </si>
  <si>
    <t>58395S</t>
  </si>
  <si>
    <t>3762S</t>
  </si>
  <si>
    <t>3765S</t>
  </si>
  <si>
    <t>9251S</t>
  </si>
  <si>
    <t>9252S</t>
  </si>
  <si>
    <t>okres gwarancji [miesiące]**</t>
  </si>
  <si>
    <t>minimalny wymagany okres gwarancji [miesiące]</t>
  </si>
  <si>
    <t>Phospho-p53 (Ser15)</t>
  </si>
  <si>
    <t xml:space="preserve">TWISTI (E7E2G) Rabbit mAb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</si>
</sst>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86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0"/>
  <sheetViews>
    <sheetView tabSelected="1" zoomScaleNormal="100" workbookViewId="0">
      <selection activeCell="O44" sqref="O44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171</v>
      </c>
      <c r="L3" s="40" t="s">
        <v>172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0" x14ac:dyDescent="0.25">
      <c r="A4" s="11">
        <v>1</v>
      </c>
      <c r="B4" s="35" t="s">
        <v>17</v>
      </c>
      <c r="C4" s="12">
        <v>1</v>
      </c>
      <c r="D4" s="32"/>
      <c r="E4" s="33"/>
      <c r="F4" s="13">
        <f t="shared" ref="F4:F82" si="0">(1+P4)*D4</f>
        <v>0</v>
      </c>
      <c r="G4" s="14">
        <f t="shared" ref="G4:G82" si="1">D4*C4</f>
        <v>0</v>
      </c>
      <c r="H4" s="14">
        <f>P4*G4</f>
        <v>0</v>
      </c>
      <c r="I4" s="14">
        <f t="shared" ref="I4:I82" si="2">G4+H4</f>
        <v>0</v>
      </c>
      <c r="J4" s="34"/>
      <c r="K4" s="44"/>
      <c r="L4" s="44">
        <v>12</v>
      </c>
      <c r="M4" s="44"/>
      <c r="N4" s="34" t="s">
        <v>29</v>
      </c>
      <c r="O4" s="34" t="s">
        <v>23</v>
      </c>
      <c r="P4" s="15">
        <f t="shared" ref="P4:P78" si="3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0" x14ac:dyDescent="0.25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ref="H5:H81" si="4">P5*G5</f>
        <v>0</v>
      </c>
      <c r="I5" s="14">
        <f t="shared" si="2"/>
        <v>0</v>
      </c>
      <c r="J5" s="34"/>
      <c r="K5" s="47"/>
      <c r="L5" s="47"/>
      <c r="M5" s="45"/>
      <c r="N5" s="34" t="s">
        <v>29</v>
      </c>
      <c r="O5" s="34" t="s">
        <v>24</v>
      </c>
      <c r="P5" s="15">
        <f t="shared" si="3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x14ac:dyDescent="0.25">
      <c r="A6" s="35">
        <v>3</v>
      </c>
      <c r="B6" s="35" t="s">
        <v>19</v>
      </c>
      <c r="C6" s="12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4"/>
        <v>0</v>
      </c>
      <c r="I6" s="14">
        <f t="shared" si="2"/>
        <v>0</v>
      </c>
      <c r="J6" s="34"/>
      <c r="K6" s="47"/>
      <c r="L6" s="47"/>
      <c r="M6" s="45"/>
      <c r="N6" s="34" t="s">
        <v>29</v>
      </c>
      <c r="O6" s="34" t="s">
        <v>25</v>
      </c>
      <c r="P6" s="15">
        <f t="shared" si="3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35">
        <v>4</v>
      </c>
      <c r="B7" s="35" t="s">
        <v>20</v>
      </c>
      <c r="C7" s="12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4"/>
        <v>0</v>
      </c>
      <c r="I7" s="14">
        <f t="shared" si="2"/>
        <v>0</v>
      </c>
      <c r="J7" s="34"/>
      <c r="K7" s="47"/>
      <c r="L7" s="47"/>
      <c r="M7" s="45"/>
      <c r="N7" s="34" t="s">
        <v>29</v>
      </c>
      <c r="O7" s="34" t="s">
        <v>26</v>
      </c>
      <c r="P7" s="15">
        <f t="shared" si="3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21</v>
      </c>
      <c r="C8" s="12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4"/>
        <v>0</v>
      </c>
      <c r="I8" s="14">
        <f t="shared" si="2"/>
        <v>0</v>
      </c>
      <c r="J8" s="34"/>
      <c r="K8" s="47"/>
      <c r="L8" s="47"/>
      <c r="M8" s="45"/>
      <c r="N8" s="34" t="s">
        <v>29</v>
      </c>
      <c r="O8" s="34" t="s">
        <v>27</v>
      </c>
      <c r="P8" s="15">
        <f t="shared" si="3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35">
        <v>6</v>
      </c>
      <c r="B9" s="35" t="s">
        <v>22</v>
      </c>
      <c r="C9" s="12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4"/>
        <v>0</v>
      </c>
      <c r="I9" s="14">
        <f t="shared" si="2"/>
        <v>0</v>
      </c>
      <c r="J9" s="34"/>
      <c r="K9" s="47"/>
      <c r="L9" s="47"/>
      <c r="M9" s="45"/>
      <c r="N9" s="34" t="s">
        <v>29</v>
      </c>
      <c r="O9" s="34" t="s">
        <v>28</v>
      </c>
      <c r="P9" s="15">
        <f t="shared" si="3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35">
        <v>7</v>
      </c>
      <c r="B10" s="35" t="s">
        <v>30</v>
      </c>
      <c r="C10" s="12">
        <v>1</v>
      </c>
      <c r="D10" s="32"/>
      <c r="E10" s="33"/>
      <c r="F10" s="13">
        <f t="shared" si="0"/>
        <v>0</v>
      </c>
      <c r="G10" s="14">
        <f t="shared" si="1"/>
        <v>0</v>
      </c>
      <c r="H10" s="14">
        <f t="shared" si="4"/>
        <v>0</v>
      </c>
      <c r="I10" s="14">
        <f t="shared" si="2"/>
        <v>0</v>
      </c>
      <c r="J10" s="34"/>
      <c r="K10" s="47"/>
      <c r="L10" s="47"/>
      <c r="M10" s="45"/>
      <c r="N10" s="34" t="s">
        <v>29</v>
      </c>
      <c r="O10" s="34" t="s">
        <v>101</v>
      </c>
      <c r="P10" s="15">
        <f t="shared" si="3"/>
        <v>0</v>
      </c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35">
        <v>8</v>
      </c>
      <c r="B11" s="35" t="s">
        <v>31</v>
      </c>
      <c r="C11" s="12">
        <v>1</v>
      </c>
      <c r="D11" s="32"/>
      <c r="E11" s="33"/>
      <c r="F11" s="13">
        <f t="shared" si="0"/>
        <v>0</v>
      </c>
      <c r="G11" s="14">
        <f t="shared" si="1"/>
        <v>0</v>
      </c>
      <c r="H11" s="14">
        <f t="shared" si="4"/>
        <v>0</v>
      </c>
      <c r="I11" s="14">
        <f t="shared" si="2"/>
        <v>0</v>
      </c>
      <c r="J11" s="34"/>
      <c r="K11" s="47"/>
      <c r="L11" s="47"/>
      <c r="M11" s="45"/>
      <c r="N11" s="34" t="s">
        <v>29</v>
      </c>
      <c r="O11" s="34" t="s">
        <v>102</v>
      </c>
      <c r="P11" s="15">
        <f t="shared" si="3"/>
        <v>0</v>
      </c>
      <c r="Q11" s="10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35">
        <v>9</v>
      </c>
      <c r="B12" s="35" t="s">
        <v>32</v>
      </c>
      <c r="C12" s="12">
        <v>1</v>
      </c>
      <c r="D12" s="32"/>
      <c r="E12" s="33"/>
      <c r="F12" s="13">
        <f t="shared" si="0"/>
        <v>0</v>
      </c>
      <c r="G12" s="14">
        <f t="shared" si="1"/>
        <v>0</v>
      </c>
      <c r="H12" s="14">
        <f t="shared" si="4"/>
        <v>0</v>
      </c>
      <c r="I12" s="14">
        <f t="shared" si="2"/>
        <v>0</v>
      </c>
      <c r="J12" s="34"/>
      <c r="K12" s="47"/>
      <c r="L12" s="47"/>
      <c r="M12" s="45"/>
      <c r="N12" s="34" t="s">
        <v>29</v>
      </c>
      <c r="O12" s="34" t="s">
        <v>103</v>
      </c>
      <c r="P12" s="15">
        <f t="shared" si="3"/>
        <v>0</v>
      </c>
      <c r="Q12" s="1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35">
        <v>10</v>
      </c>
      <c r="B13" s="35" t="s">
        <v>33</v>
      </c>
      <c r="C13" s="12">
        <v>1</v>
      </c>
      <c r="D13" s="32"/>
      <c r="E13" s="33"/>
      <c r="F13" s="13">
        <f t="shared" si="0"/>
        <v>0</v>
      </c>
      <c r="G13" s="14">
        <f t="shared" si="1"/>
        <v>0</v>
      </c>
      <c r="H13" s="14">
        <f t="shared" si="4"/>
        <v>0</v>
      </c>
      <c r="I13" s="14">
        <f t="shared" si="2"/>
        <v>0</v>
      </c>
      <c r="J13" s="34"/>
      <c r="K13" s="47"/>
      <c r="L13" s="47"/>
      <c r="M13" s="45"/>
      <c r="N13" s="34" t="s">
        <v>29</v>
      </c>
      <c r="O13" s="34" t="s">
        <v>104</v>
      </c>
      <c r="P13" s="15">
        <f t="shared" si="3"/>
        <v>0</v>
      </c>
      <c r="Q13" s="1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5">
      <c r="A14" s="35">
        <v>11</v>
      </c>
      <c r="B14" s="35" t="s">
        <v>34</v>
      </c>
      <c r="C14" s="12">
        <v>1</v>
      </c>
      <c r="D14" s="32"/>
      <c r="E14" s="33"/>
      <c r="F14" s="13">
        <f t="shared" si="0"/>
        <v>0</v>
      </c>
      <c r="G14" s="14">
        <f t="shared" si="1"/>
        <v>0</v>
      </c>
      <c r="H14" s="14">
        <f t="shared" si="4"/>
        <v>0</v>
      </c>
      <c r="I14" s="14">
        <f t="shared" si="2"/>
        <v>0</v>
      </c>
      <c r="J14" s="34"/>
      <c r="K14" s="47"/>
      <c r="L14" s="47"/>
      <c r="M14" s="45"/>
      <c r="N14" s="34" t="s">
        <v>29</v>
      </c>
      <c r="O14" s="34" t="s">
        <v>105</v>
      </c>
      <c r="P14" s="15">
        <f t="shared" si="3"/>
        <v>0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A15" s="35">
        <v>12</v>
      </c>
      <c r="B15" s="35" t="s">
        <v>35</v>
      </c>
      <c r="C15" s="12">
        <v>1</v>
      </c>
      <c r="D15" s="32"/>
      <c r="E15" s="33"/>
      <c r="F15" s="13">
        <f t="shared" si="0"/>
        <v>0</v>
      </c>
      <c r="G15" s="14">
        <f t="shared" si="1"/>
        <v>0</v>
      </c>
      <c r="H15" s="14">
        <f t="shared" si="4"/>
        <v>0</v>
      </c>
      <c r="I15" s="14">
        <f t="shared" si="2"/>
        <v>0</v>
      </c>
      <c r="J15" s="34"/>
      <c r="K15" s="47"/>
      <c r="L15" s="47"/>
      <c r="M15" s="45"/>
      <c r="N15" s="34" t="s">
        <v>29</v>
      </c>
      <c r="O15" s="34" t="s">
        <v>106</v>
      </c>
      <c r="P15" s="15">
        <f t="shared" si="3"/>
        <v>0</v>
      </c>
      <c r="Q15" s="1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x14ac:dyDescent="0.25">
      <c r="A16" s="35">
        <v>13</v>
      </c>
      <c r="B16" s="35" t="s">
        <v>36</v>
      </c>
      <c r="C16" s="12">
        <v>1</v>
      </c>
      <c r="D16" s="32"/>
      <c r="E16" s="33"/>
      <c r="F16" s="13">
        <f t="shared" si="0"/>
        <v>0</v>
      </c>
      <c r="G16" s="14">
        <f t="shared" si="1"/>
        <v>0</v>
      </c>
      <c r="H16" s="14">
        <f t="shared" si="4"/>
        <v>0</v>
      </c>
      <c r="I16" s="14">
        <f t="shared" si="2"/>
        <v>0</v>
      </c>
      <c r="J16" s="34"/>
      <c r="K16" s="47"/>
      <c r="L16" s="47"/>
      <c r="M16" s="45"/>
      <c r="N16" s="34" t="s">
        <v>29</v>
      </c>
      <c r="O16" s="34" t="s">
        <v>107</v>
      </c>
      <c r="P16" s="15">
        <f t="shared" si="3"/>
        <v>0</v>
      </c>
      <c r="Q16" s="1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x14ac:dyDescent="0.25">
      <c r="A17" s="35">
        <v>14</v>
      </c>
      <c r="B17" s="35" t="s">
        <v>37</v>
      </c>
      <c r="C17" s="12">
        <v>1</v>
      </c>
      <c r="D17" s="32"/>
      <c r="E17" s="33"/>
      <c r="F17" s="13">
        <f t="shared" si="0"/>
        <v>0</v>
      </c>
      <c r="G17" s="14">
        <f t="shared" si="1"/>
        <v>0</v>
      </c>
      <c r="H17" s="14">
        <f t="shared" si="4"/>
        <v>0</v>
      </c>
      <c r="I17" s="14">
        <f t="shared" si="2"/>
        <v>0</v>
      </c>
      <c r="J17" s="34"/>
      <c r="K17" s="47"/>
      <c r="L17" s="47"/>
      <c r="M17" s="45"/>
      <c r="N17" s="34" t="s">
        <v>29</v>
      </c>
      <c r="O17" s="34" t="s">
        <v>108</v>
      </c>
      <c r="P17" s="15">
        <f t="shared" si="3"/>
        <v>0</v>
      </c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35">
        <v>15</v>
      </c>
      <c r="B18" s="35" t="s">
        <v>38</v>
      </c>
      <c r="C18" s="12">
        <v>1</v>
      </c>
      <c r="D18" s="32"/>
      <c r="E18" s="33"/>
      <c r="F18" s="13">
        <f t="shared" si="0"/>
        <v>0</v>
      </c>
      <c r="G18" s="14">
        <f t="shared" si="1"/>
        <v>0</v>
      </c>
      <c r="H18" s="14">
        <f t="shared" si="4"/>
        <v>0</v>
      </c>
      <c r="I18" s="14">
        <f t="shared" si="2"/>
        <v>0</v>
      </c>
      <c r="J18" s="34"/>
      <c r="K18" s="47"/>
      <c r="L18" s="47"/>
      <c r="M18" s="45"/>
      <c r="N18" s="34" t="s">
        <v>29</v>
      </c>
      <c r="O18" s="34" t="s">
        <v>109</v>
      </c>
      <c r="P18" s="15">
        <f t="shared" si="3"/>
        <v>0</v>
      </c>
      <c r="Q18" s="10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35">
        <v>16</v>
      </c>
      <c r="B19" s="35" t="s">
        <v>39</v>
      </c>
      <c r="C19" s="12">
        <v>1</v>
      </c>
      <c r="D19" s="32"/>
      <c r="E19" s="33"/>
      <c r="F19" s="13">
        <f t="shared" si="0"/>
        <v>0</v>
      </c>
      <c r="G19" s="14">
        <f t="shared" si="1"/>
        <v>0</v>
      </c>
      <c r="H19" s="14">
        <f t="shared" si="4"/>
        <v>0</v>
      </c>
      <c r="I19" s="14">
        <f t="shared" si="2"/>
        <v>0</v>
      </c>
      <c r="J19" s="34"/>
      <c r="K19" s="47"/>
      <c r="L19" s="47"/>
      <c r="M19" s="45"/>
      <c r="N19" s="34" t="s">
        <v>29</v>
      </c>
      <c r="O19" s="34" t="s">
        <v>110</v>
      </c>
      <c r="P19" s="15">
        <f t="shared" si="3"/>
        <v>0</v>
      </c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x14ac:dyDescent="0.25">
      <c r="A20" s="35">
        <v>17</v>
      </c>
      <c r="B20" s="35" t="s">
        <v>40</v>
      </c>
      <c r="C20" s="12">
        <v>1</v>
      </c>
      <c r="D20" s="32"/>
      <c r="E20" s="33"/>
      <c r="F20" s="13">
        <f t="shared" si="0"/>
        <v>0</v>
      </c>
      <c r="G20" s="14">
        <f t="shared" si="1"/>
        <v>0</v>
      </c>
      <c r="H20" s="14">
        <f t="shared" si="4"/>
        <v>0</v>
      </c>
      <c r="I20" s="14">
        <f t="shared" si="2"/>
        <v>0</v>
      </c>
      <c r="J20" s="34"/>
      <c r="K20" s="47"/>
      <c r="L20" s="47"/>
      <c r="M20" s="45"/>
      <c r="N20" s="34" t="s">
        <v>29</v>
      </c>
      <c r="O20" s="34" t="s">
        <v>111</v>
      </c>
      <c r="P20" s="15">
        <f t="shared" si="3"/>
        <v>0</v>
      </c>
      <c r="Q20" s="10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x14ac:dyDescent="0.25">
      <c r="A21" s="35">
        <v>18</v>
      </c>
      <c r="B21" s="35" t="s">
        <v>41</v>
      </c>
      <c r="C21" s="12">
        <v>1</v>
      </c>
      <c r="D21" s="32"/>
      <c r="E21" s="33"/>
      <c r="F21" s="13">
        <f t="shared" si="0"/>
        <v>0</v>
      </c>
      <c r="G21" s="14">
        <f t="shared" si="1"/>
        <v>0</v>
      </c>
      <c r="H21" s="14">
        <f t="shared" si="4"/>
        <v>0</v>
      </c>
      <c r="I21" s="14">
        <f t="shared" si="2"/>
        <v>0</v>
      </c>
      <c r="J21" s="34"/>
      <c r="K21" s="47"/>
      <c r="L21" s="47"/>
      <c r="M21" s="45"/>
      <c r="N21" s="34" t="s">
        <v>29</v>
      </c>
      <c r="O21" s="34" t="s">
        <v>112</v>
      </c>
      <c r="P21" s="15">
        <f t="shared" si="3"/>
        <v>0</v>
      </c>
      <c r="Q21" s="10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35">
        <v>19</v>
      </c>
      <c r="B22" s="35" t="s">
        <v>42</v>
      </c>
      <c r="C22" s="12">
        <v>1</v>
      </c>
      <c r="D22" s="32"/>
      <c r="E22" s="33"/>
      <c r="F22" s="13">
        <f t="shared" si="0"/>
        <v>0</v>
      </c>
      <c r="G22" s="14">
        <f t="shared" si="1"/>
        <v>0</v>
      </c>
      <c r="H22" s="14">
        <f t="shared" si="4"/>
        <v>0</v>
      </c>
      <c r="I22" s="14">
        <f t="shared" si="2"/>
        <v>0</v>
      </c>
      <c r="J22" s="34"/>
      <c r="K22" s="47"/>
      <c r="L22" s="47"/>
      <c r="M22" s="45"/>
      <c r="N22" s="34" t="s">
        <v>29</v>
      </c>
      <c r="O22" s="34" t="s">
        <v>113</v>
      </c>
      <c r="P22" s="15">
        <f t="shared" si="3"/>
        <v>0</v>
      </c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35">
        <v>20</v>
      </c>
      <c r="B23" s="35" t="s">
        <v>43</v>
      </c>
      <c r="C23" s="12">
        <v>1</v>
      </c>
      <c r="D23" s="32"/>
      <c r="E23" s="33"/>
      <c r="F23" s="13">
        <f t="shared" si="0"/>
        <v>0</v>
      </c>
      <c r="G23" s="14">
        <f t="shared" si="1"/>
        <v>0</v>
      </c>
      <c r="H23" s="14">
        <f t="shared" si="4"/>
        <v>0</v>
      </c>
      <c r="I23" s="14">
        <f t="shared" si="2"/>
        <v>0</v>
      </c>
      <c r="J23" s="34"/>
      <c r="K23" s="47"/>
      <c r="L23" s="47"/>
      <c r="M23" s="45"/>
      <c r="N23" s="34" t="s">
        <v>29</v>
      </c>
      <c r="O23" s="34" t="s">
        <v>114</v>
      </c>
      <c r="P23" s="15">
        <f t="shared" si="3"/>
        <v>0</v>
      </c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35">
        <v>21</v>
      </c>
      <c r="B24" s="35" t="s">
        <v>44</v>
      </c>
      <c r="C24" s="12">
        <v>1</v>
      </c>
      <c r="D24" s="32"/>
      <c r="E24" s="33"/>
      <c r="F24" s="13">
        <f t="shared" si="0"/>
        <v>0</v>
      </c>
      <c r="G24" s="14">
        <f t="shared" si="1"/>
        <v>0</v>
      </c>
      <c r="H24" s="14">
        <f t="shared" si="4"/>
        <v>0</v>
      </c>
      <c r="I24" s="14">
        <f t="shared" si="2"/>
        <v>0</v>
      </c>
      <c r="J24" s="34"/>
      <c r="K24" s="47"/>
      <c r="L24" s="47"/>
      <c r="M24" s="45"/>
      <c r="N24" s="34" t="s">
        <v>29</v>
      </c>
      <c r="O24" s="34" t="s">
        <v>115</v>
      </c>
      <c r="P24" s="15">
        <f t="shared" si="3"/>
        <v>0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30" x14ac:dyDescent="0.25">
      <c r="A25" s="35">
        <v>22</v>
      </c>
      <c r="B25" s="35" t="s">
        <v>45</v>
      </c>
      <c r="C25" s="12">
        <v>1</v>
      </c>
      <c r="D25" s="32"/>
      <c r="E25" s="33"/>
      <c r="F25" s="13">
        <f t="shared" si="0"/>
        <v>0</v>
      </c>
      <c r="G25" s="14">
        <f t="shared" si="1"/>
        <v>0</v>
      </c>
      <c r="H25" s="14">
        <f t="shared" si="4"/>
        <v>0</v>
      </c>
      <c r="I25" s="14">
        <f t="shared" si="2"/>
        <v>0</v>
      </c>
      <c r="J25" s="34"/>
      <c r="K25" s="47"/>
      <c r="L25" s="47"/>
      <c r="M25" s="45"/>
      <c r="N25" s="34" t="s">
        <v>29</v>
      </c>
      <c r="O25" s="34" t="s">
        <v>116</v>
      </c>
      <c r="P25" s="15">
        <f t="shared" si="3"/>
        <v>0</v>
      </c>
      <c r="Q25" s="1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A26" s="35">
        <v>23</v>
      </c>
      <c r="B26" s="35" t="s">
        <v>46</v>
      </c>
      <c r="C26" s="12">
        <v>1</v>
      </c>
      <c r="D26" s="32"/>
      <c r="E26" s="33"/>
      <c r="F26" s="13">
        <f t="shared" si="0"/>
        <v>0</v>
      </c>
      <c r="G26" s="14">
        <f t="shared" si="1"/>
        <v>0</v>
      </c>
      <c r="H26" s="14">
        <f t="shared" si="4"/>
        <v>0</v>
      </c>
      <c r="I26" s="14">
        <f t="shared" si="2"/>
        <v>0</v>
      </c>
      <c r="J26" s="34"/>
      <c r="K26" s="47"/>
      <c r="L26" s="47"/>
      <c r="M26" s="45"/>
      <c r="N26" s="34" t="s">
        <v>29</v>
      </c>
      <c r="O26" s="34" t="s">
        <v>117</v>
      </c>
      <c r="P26" s="15">
        <f t="shared" si="3"/>
        <v>0</v>
      </c>
      <c r="Q26" s="1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x14ac:dyDescent="0.25">
      <c r="A27" s="35">
        <v>24</v>
      </c>
      <c r="B27" s="35" t="s">
        <v>47</v>
      </c>
      <c r="C27" s="12">
        <v>1</v>
      </c>
      <c r="D27" s="32"/>
      <c r="E27" s="33"/>
      <c r="F27" s="13">
        <f t="shared" si="0"/>
        <v>0</v>
      </c>
      <c r="G27" s="14">
        <f t="shared" si="1"/>
        <v>0</v>
      </c>
      <c r="H27" s="14">
        <f t="shared" si="4"/>
        <v>0</v>
      </c>
      <c r="I27" s="14">
        <f t="shared" si="2"/>
        <v>0</v>
      </c>
      <c r="J27" s="34"/>
      <c r="K27" s="47"/>
      <c r="L27" s="47"/>
      <c r="M27" s="45"/>
      <c r="N27" s="34" t="s">
        <v>29</v>
      </c>
      <c r="O27" s="34" t="s">
        <v>118</v>
      </c>
      <c r="P27" s="15">
        <f t="shared" si="3"/>
        <v>0</v>
      </c>
      <c r="Q27" s="1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30" x14ac:dyDescent="0.25">
      <c r="A28" s="35">
        <v>25</v>
      </c>
      <c r="B28" s="35" t="s">
        <v>48</v>
      </c>
      <c r="C28" s="12">
        <v>1</v>
      </c>
      <c r="D28" s="32"/>
      <c r="E28" s="33"/>
      <c r="F28" s="13">
        <f t="shared" si="0"/>
        <v>0</v>
      </c>
      <c r="G28" s="14">
        <f t="shared" si="1"/>
        <v>0</v>
      </c>
      <c r="H28" s="14">
        <f t="shared" si="4"/>
        <v>0</v>
      </c>
      <c r="I28" s="14">
        <f t="shared" si="2"/>
        <v>0</v>
      </c>
      <c r="J28" s="34"/>
      <c r="K28" s="47"/>
      <c r="L28" s="47"/>
      <c r="M28" s="45"/>
      <c r="N28" s="34" t="s">
        <v>29</v>
      </c>
      <c r="O28" s="34" t="s">
        <v>119</v>
      </c>
      <c r="P28" s="15">
        <f t="shared" si="3"/>
        <v>0</v>
      </c>
      <c r="Q28" s="10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35">
        <v>26</v>
      </c>
      <c r="B29" s="35" t="s">
        <v>49</v>
      </c>
      <c r="C29" s="12">
        <v>1</v>
      </c>
      <c r="D29" s="32"/>
      <c r="E29" s="33"/>
      <c r="F29" s="13">
        <f t="shared" si="0"/>
        <v>0</v>
      </c>
      <c r="G29" s="14">
        <f t="shared" si="1"/>
        <v>0</v>
      </c>
      <c r="H29" s="14">
        <f t="shared" si="4"/>
        <v>0</v>
      </c>
      <c r="I29" s="14">
        <f t="shared" si="2"/>
        <v>0</v>
      </c>
      <c r="J29" s="34"/>
      <c r="K29" s="47"/>
      <c r="L29" s="47"/>
      <c r="M29" s="45"/>
      <c r="N29" s="34" t="s">
        <v>29</v>
      </c>
      <c r="O29" s="34" t="s">
        <v>120</v>
      </c>
      <c r="P29" s="15">
        <f t="shared" si="3"/>
        <v>0</v>
      </c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35">
        <v>27</v>
      </c>
      <c r="B30" s="35" t="s">
        <v>50</v>
      </c>
      <c r="C30" s="12">
        <v>1</v>
      </c>
      <c r="D30" s="32"/>
      <c r="E30" s="33"/>
      <c r="F30" s="13">
        <f t="shared" si="0"/>
        <v>0</v>
      </c>
      <c r="G30" s="14">
        <f t="shared" si="1"/>
        <v>0</v>
      </c>
      <c r="H30" s="14">
        <f t="shared" si="4"/>
        <v>0</v>
      </c>
      <c r="I30" s="14">
        <f t="shared" si="2"/>
        <v>0</v>
      </c>
      <c r="J30" s="34"/>
      <c r="K30" s="47"/>
      <c r="L30" s="47"/>
      <c r="M30" s="45"/>
      <c r="N30" s="34" t="s">
        <v>29</v>
      </c>
      <c r="O30" s="34" t="s">
        <v>121</v>
      </c>
      <c r="P30" s="15">
        <f t="shared" si="3"/>
        <v>0</v>
      </c>
      <c r="Q30" s="1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35">
        <v>28</v>
      </c>
      <c r="B31" s="35" t="s">
        <v>51</v>
      </c>
      <c r="C31" s="12">
        <v>1</v>
      </c>
      <c r="D31" s="32"/>
      <c r="E31" s="33"/>
      <c r="F31" s="13">
        <f t="shared" si="0"/>
        <v>0</v>
      </c>
      <c r="G31" s="14">
        <f t="shared" si="1"/>
        <v>0</v>
      </c>
      <c r="H31" s="14">
        <f t="shared" si="4"/>
        <v>0</v>
      </c>
      <c r="I31" s="14">
        <f t="shared" si="2"/>
        <v>0</v>
      </c>
      <c r="J31" s="34"/>
      <c r="K31" s="47"/>
      <c r="L31" s="47"/>
      <c r="M31" s="45"/>
      <c r="N31" s="34" t="s">
        <v>29</v>
      </c>
      <c r="O31" s="34" t="s">
        <v>122</v>
      </c>
      <c r="P31" s="15">
        <f t="shared" si="3"/>
        <v>0</v>
      </c>
      <c r="Q31" s="10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30" x14ac:dyDescent="0.25">
      <c r="A32" s="35">
        <v>29</v>
      </c>
      <c r="B32" s="35" t="s">
        <v>52</v>
      </c>
      <c r="C32" s="12">
        <v>1</v>
      </c>
      <c r="D32" s="32"/>
      <c r="E32" s="33"/>
      <c r="F32" s="13">
        <f t="shared" si="0"/>
        <v>0</v>
      </c>
      <c r="G32" s="14">
        <f t="shared" si="1"/>
        <v>0</v>
      </c>
      <c r="H32" s="14">
        <f t="shared" si="4"/>
        <v>0</v>
      </c>
      <c r="I32" s="14">
        <f t="shared" si="2"/>
        <v>0</v>
      </c>
      <c r="J32" s="34"/>
      <c r="K32" s="47"/>
      <c r="L32" s="47"/>
      <c r="M32" s="45"/>
      <c r="N32" s="34" t="s">
        <v>29</v>
      </c>
      <c r="O32" s="34" t="s">
        <v>123</v>
      </c>
      <c r="P32" s="15">
        <f t="shared" si="3"/>
        <v>0</v>
      </c>
      <c r="Q32" s="10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35">
        <v>30</v>
      </c>
      <c r="B33" s="35" t="s">
        <v>173</v>
      </c>
      <c r="C33" s="12">
        <v>1</v>
      </c>
      <c r="D33" s="32"/>
      <c r="E33" s="33"/>
      <c r="F33" s="13">
        <f t="shared" si="0"/>
        <v>0</v>
      </c>
      <c r="G33" s="14">
        <f t="shared" si="1"/>
        <v>0</v>
      </c>
      <c r="H33" s="14">
        <f t="shared" si="4"/>
        <v>0</v>
      </c>
      <c r="I33" s="14">
        <f t="shared" si="2"/>
        <v>0</v>
      </c>
      <c r="J33" s="34"/>
      <c r="K33" s="47"/>
      <c r="L33" s="47"/>
      <c r="M33" s="45"/>
      <c r="N33" s="34" t="s">
        <v>29</v>
      </c>
      <c r="O33" s="34">
        <v>9284</v>
      </c>
      <c r="P33" s="15">
        <f t="shared" si="3"/>
        <v>0</v>
      </c>
      <c r="Q33" s="10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35">
        <v>31</v>
      </c>
      <c r="B34" s="35" t="s">
        <v>53</v>
      </c>
      <c r="C34" s="12">
        <v>1</v>
      </c>
      <c r="D34" s="32"/>
      <c r="E34" s="33"/>
      <c r="F34" s="13">
        <f t="shared" si="0"/>
        <v>0</v>
      </c>
      <c r="G34" s="14">
        <f t="shared" si="1"/>
        <v>0</v>
      </c>
      <c r="H34" s="14">
        <f t="shared" si="4"/>
        <v>0</v>
      </c>
      <c r="I34" s="14">
        <f t="shared" si="2"/>
        <v>0</v>
      </c>
      <c r="J34" s="34"/>
      <c r="K34" s="47"/>
      <c r="L34" s="47"/>
      <c r="M34" s="45"/>
      <c r="N34" s="34" t="s">
        <v>29</v>
      </c>
      <c r="O34" s="34" t="s">
        <v>124</v>
      </c>
      <c r="P34" s="15">
        <f t="shared" si="3"/>
        <v>0</v>
      </c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35">
        <v>32</v>
      </c>
      <c r="B35" s="35" t="s">
        <v>54</v>
      </c>
      <c r="C35" s="12">
        <v>1</v>
      </c>
      <c r="D35" s="32"/>
      <c r="E35" s="33"/>
      <c r="F35" s="13">
        <f t="shared" si="0"/>
        <v>0</v>
      </c>
      <c r="G35" s="14">
        <f t="shared" si="1"/>
        <v>0</v>
      </c>
      <c r="H35" s="14">
        <f t="shared" si="4"/>
        <v>0</v>
      </c>
      <c r="I35" s="14">
        <f t="shared" si="2"/>
        <v>0</v>
      </c>
      <c r="J35" s="34"/>
      <c r="K35" s="47"/>
      <c r="L35" s="47"/>
      <c r="M35" s="45"/>
      <c r="N35" s="34" t="s">
        <v>29</v>
      </c>
      <c r="O35" s="34" t="s">
        <v>125</v>
      </c>
      <c r="P35" s="15">
        <f t="shared" si="3"/>
        <v>0</v>
      </c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35">
        <v>33</v>
      </c>
      <c r="B36" s="35" t="s">
        <v>55</v>
      </c>
      <c r="C36" s="12">
        <v>1</v>
      </c>
      <c r="D36" s="32"/>
      <c r="E36" s="33"/>
      <c r="F36" s="13">
        <f t="shared" si="0"/>
        <v>0</v>
      </c>
      <c r="G36" s="14">
        <f t="shared" si="1"/>
        <v>0</v>
      </c>
      <c r="H36" s="14">
        <f t="shared" si="4"/>
        <v>0</v>
      </c>
      <c r="I36" s="14">
        <f t="shared" si="2"/>
        <v>0</v>
      </c>
      <c r="J36" s="34"/>
      <c r="K36" s="47"/>
      <c r="L36" s="47"/>
      <c r="M36" s="45"/>
      <c r="N36" s="34" t="s">
        <v>29</v>
      </c>
      <c r="O36" s="34" t="s">
        <v>126</v>
      </c>
      <c r="P36" s="15">
        <f t="shared" si="3"/>
        <v>0</v>
      </c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5">
      <c r="A37" s="35">
        <v>34</v>
      </c>
      <c r="B37" s="35" t="s">
        <v>56</v>
      </c>
      <c r="C37" s="12">
        <v>1</v>
      </c>
      <c r="D37" s="32"/>
      <c r="E37" s="33"/>
      <c r="F37" s="13">
        <f t="shared" si="0"/>
        <v>0</v>
      </c>
      <c r="G37" s="14">
        <f t="shared" si="1"/>
        <v>0</v>
      </c>
      <c r="H37" s="14">
        <f t="shared" si="4"/>
        <v>0</v>
      </c>
      <c r="I37" s="14">
        <f t="shared" si="2"/>
        <v>0</v>
      </c>
      <c r="J37" s="34"/>
      <c r="K37" s="47"/>
      <c r="L37" s="47"/>
      <c r="M37" s="45"/>
      <c r="N37" s="34" t="s">
        <v>29</v>
      </c>
      <c r="O37" s="34" t="s">
        <v>127</v>
      </c>
      <c r="P37" s="15">
        <f t="shared" si="3"/>
        <v>0</v>
      </c>
      <c r="Q37" s="10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A38" s="35">
        <v>35</v>
      </c>
      <c r="B38" s="35" t="s">
        <v>57</v>
      </c>
      <c r="C38" s="12">
        <v>1</v>
      </c>
      <c r="D38" s="32"/>
      <c r="E38" s="33"/>
      <c r="F38" s="13">
        <f t="shared" si="0"/>
        <v>0</v>
      </c>
      <c r="G38" s="14">
        <f t="shared" si="1"/>
        <v>0</v>
      </c>
      <c r="H38" s="14">
        <f t="shared" si="4"/>
        <v>0</v>
      </c>
      <c r="I38" s="14">
        <f t="shared" si="2"/>
        <v>0</v>
      </c>
      <c r="J38" s="34"/>
      <c r="K38" s="47"/>
      <c r="L38" s="47"/>
      <c r="M38" s="45"/>
      <c r="N38" s="34" t="s">
        <v>29</v>
      </c>
      <c r="O38" s="34" t="s">
        <v>128</v>
      </c>
      <c r="P38" s="15">
        <f t="shared" si="3"/>
        <v>0</v>
      </c>
      <c r="Q38" s="10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0" x14ac:dyDescent="0.25">
      <c r="A39" s="35">
        <v>36</v>
      </c>
      <c r="B39" s="35" t="s">
        <v>58</v>
      </c>
      <c r="C39" s="12">
        <v>1</v>
      </c>
      <c r="D39" s="32"/>
      <c r="E39" s="33"/>
      <c r="F39" s="13">
        <f t="shared" si="0"/>
        <v>0</v>
      </c>
      <c r="G39" s="14">
        <f t="shared" si="1"/>
        <v>0</v>
      </c>
      <c r="H39" s="14">
        <f t="shared" si="4"/>
        <v>0</v>
      </c>
      <c r="I39" s="14">
        <f t="shared" si="2"/>
        <v>0</v>
      </c>
      <c r="J39" s="34"/>
      <c r="K39" s="47"/>
      <c r="L39" s="47"/>
      <c r="M39" s="45"/>
      <c r="N39" s="34" t="s">
        <v>29</v>
      </c>
      <c r="O39" s="34" t="s">
        <v>129</v>
      </c>
      <c r="P39" s="15">
        <f t="shared" si="3"/>
        <v>0</v>
      </c>
      <c r="Q39" s="10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A40" s="35">
        <v>37</v>
      </c>
      <c r="B40" s="35" t="s">
        <v>59</v>
      </c>
      <c r="C40" s="12">
        <v>1</v>
      </c>
      <c r="D40" s="32"/>
      <c r="E40" s="33"/>
      <c r="F40" s="13">
        <f t="shared" si="0"/>
        <v>0</v>
      </c>
      <c r="G40" s="14">
        <f t="shared" si="1"/>
        <v>0</v>
      </c>
      <c r="H40" s="14">
        <f t="shared" si="4"/>
        <v>0</v>
      </c>
      <c r="I40" s="14">
        <f t="shared" si="2"/>
        <v>0</v>
      </c>
      <c r="J40" s="34"/>
      <c r="K40" s="47"/>
      <c r="L40" s="47"/>
      <c r="M40" s="45"/>
      <c r="N40" s="34" t="s">
        <v>29</v>
      </c>
      <c r="O40" s="34" t="s">
        <v>130</v>
      </c>
      <c r="P40" s="15">
        <f t="shared" si="3"/>
        <v>0</v>
      </c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A41" s="35">
        <v>38</v>
      </c>
      <c r="B41" s="35" t="s">
        <v>60</v>
      </c>
      <c r="C41" s="12">
        <v>1</v>
      </c>
      <c r="D41" s="32"/>
      <c r="E41" s="33"/>
      <c r="F41" s="13">
        <f t="shared" si="0"/>
        <v>0</v>
      </c>
      <c r="G41" s="14">
        <f t="shared" si="1"/>
        <v>0</v>
      </c>
      <c r="H41" s="14">
        <f t="shared" si="4"/>
        <v>0</v>
      </c>
      <c r="I41" s="14">
        <f t="shared" si="2"/>
        <v>0</v>
      </c>
      <c r="J41" s="34"/>
      <c r="K41" s="47"/>
      <c r="L41" s="47"/>
      <c r="M41" s="45"/>
      <c r="N41" s="34" t="s">
        <v>29</v>
      </c>
      <c r="O41" s="34" t="s">
        <v>131</v>
      </c>
      <c r="P41" s="15">
        <f t="shared" si="3"/>
        <v>0</v>
      </c>
      <c r="Q41" s="10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A42" s="35">
        <v>39</v>
      </c>
      <c r="B42" s="35" t="s">
        <v>61</v>
      </c>
      <c r="C42" s="12">
        <v>1</v>
      </c>
      <c r="D42" s="32"/>
      <c r="E42" s="33"/>
      <c r="F42" s="13">
        <f t="shared" si="0"/>
        <v>0</v>
      </c>
      <c r="G42" s="14">
        <f t="shared" si="1"/>
        <v>0</v>
      </c>
      <c r="H42" s="14">
        <f t="shared" si="4"/>
        <v>0</v>
      </c>
      <c r="I42" s="14">
        <f t="shared" si="2"/>
        <v>0</v>
      </c>
      <c r="J42" s="34"/>
      <c r="K42" s="47"/>
      <c r="L42" s="47"/>
      <c r="M42" s="45"/>
      <c r="N42" s="34" t="s">
        <v>29</v>
      </c>
      <c r="O42" s="34" t="s">
        <v>132</v>
      </c>
      <c r="P42" s="15">
        <f t="shared" si="3"/>
        <v>0</v>
      </c>
      <c r="Q42" s="10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A43" s="35">
        <v>40</v>
      </c>
      <c r="B43" s="35" t="s">
        <v>62</v>
      </c>
      <c r="C43" s="12">
        <v>1</v>
      </c>
      <c r="D43" s="32"/>
      <c r="E43" s="33"/>
      <c r="F43" s="13">
        <f t="shared" si="0"/>
        <v>0</v>
      </c>
      <c r="G43" s="14">
        <f t="shared" si="1"/>
        <v>0</v>
      </c>
      <c r="H43" s="14">
        <f t="shared" si="4"/>
        <v>0</v>
      </c>
      <c r="I43" s="14">
        <f t="shared" si="2"/>
        <v>0</v>
      </c>
      <c r="J43" s="34"/>
      <c r="K43" s="47"/>
      <c r="L43" s="47"/>
      <c r="M43" s="45"/>
      <c r="N43" s="34" t="s">
        <v>29</v>
      </c>
      <c r="O43" s="34" t="s">
        <v>133</v>
      </c>
      <c r="P43" s="15">
        <f t="shared" si="3"/>
        <v>0</v>
      </c>
      <c r="Q43" s="10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35">
        <v>41</v>
      </c>
      <c r="B44" s="35" t="s">
        <v>174</v>
      </c>
      <c r="C44" s="12">
        <v>1</v>
      </c>
      <c r="D44" s="32"/>
      <c r="E44" s="33"/>
      <c r="F44" s="13">
        <f t="shared" si="0"/>
        <v>0</v>
      </c>
      <c r="G44" s="14">
        <f t="shared" si="1"/>
        <v>0</v>
      </c>
      <c r="H44" s="14">
        <f t="shared" si="4"/>
        <v>0</v>
      </c>
      <c r="I44" s="14">
        <f t="shared" si="2"/>
        <v>0</v>
      </c>
      <c r="J44" s="34"/>
      <c r="K44" s="47"/>
      <c r="L44" s="47"/>
      <c r="M44" s="45"/>
      <c r="N44" s="34" t="s">
        <v>29</v>
      </c>
      <c r="O44" s="34">
        <v>69366</v>
      </c>
      <c r="P44" s="15">
        <f t="shared" si="3"/>
        <v>0</v>
      </c>
      <c r="Q44" s="1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30" x14ac:dyDescent="0.25">
      <c r="A45" s="35">
        <v>42</v>
      </c>
      <c r="B45" s="35" t="s">
        <v>63</v>
      </c>
      <c r="C45" s="12">
        <v>1</v>
      </c>
      <c r="D45" s="32"/>
      <c r="E45" s="33"/>
      <c r="F45" s="13">
        <f t="shared" si="0"/>
        <v>0</v>
      </c>
      <c r="G45" s="14">
        <f t="shared" si="1"/>
        <v>0</v>
      </c>
      <c r="H45" s="14">
        <f t="shared" si="4"/>
        <v>0</v>
      </c>
      <c r="I45" s="14">
        <f t="shared" si="2"/>
        <v>0</v>
      </c>
      <c r="J45" s="34"/>
      <c r="K45" s="47"/>
      <c r="L45" s="47"/>
      <c r="M45" s="45"/>
      <c r="N45" s="34" t="s">
        <v>29</v>
      </c>
      <c r="O45" s="34" t="s">
        <v>134</v>
      </c>
      <c r="P45" s="15">
        <f t="shared" si="3"/>
        <v>0</v>
      </c>
      <c r="Q45" s="1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A46" s="35">
        <v>43</v>
      </c>
      <c r="B46" s="35" t="s">
        <v>64</v>
      </c>
      <c r="C46" s="12">
        <v>1</v>
      </c>
      <c r="D46" s="32"/>
      <c r="E46" s="33"/>
      <c r="F46" s="13">
        <f t="shared" si="0"/>
        <v>0</v>
      </c>
      <c r="G46" s="14">
        <f t="shared" si="1"/>
        <v>0</v>
      </c>
      <c r="H46" s="14">
        <f t="shared" si="4"/>
        <v>0</v>
      </c>
      <c r="I46" s="14">
        <f t="shared" si="2"/>
        <v>0</v>
      </c>
      <c r="J46" s="34"/>
      <c r="K46" s="47"/>
      <c r="L46" s="47"/>
      <c r="M46" s="45"/>
      <c r="N46" s="34" t="s">
        <v>29</v>
      </c>
      <c r="O46" s="34" t="s">
        <v>135</v>
      </c>
      <c r="P46" s="15">
        <f t="shared" si="3"/>
        <v>0</v>
      </c>
      <c r="Q46" s="10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0" x14ac:dyDescent="0.25">
      <c r="A47" s="35">
        <v>44</v>
      </c>
      <c r="B47" s="35" t="s">
        <v>65</v>
      </c>
      <c r="C47" s="12">
        <v>1</v>
      </c>
      <c r="D47" s="32"/>
      <c r="E47" s="33"/>
      <c r="F47" s="13">
        <f t="shared" si="0"/>
        <v>0</v>
      </c>
      <c r="G47" s="14">
        <f t="shared" si="1"/>
        <v>0</v>
      </c>
      <c r="H47" s="14">
        <f t="shared" si="4"/>
        <v>0</v>
      </c>
      <c r="I47" s="14">
        <f t="shared" si="2"/>
        <v>0</v>
      </c>
      <c r="J47" s="34"/>
      <c r="K47" s="47"/>
      <c r="L47" s="47"/>
      <c r="M47" s="45"/>
      <c r="N47" s="34" t="s">
        <v>29</v>
      </c>
      <c r="O47" s="34" t="s">
        <v>136</v>
      </c>
      <c r="P47" s="15">
        <f t="shared" si="3"/>
        <v>0</v>
      </c>
      <c r="Q47" s="1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30" x14ac:dyDescent="0.25">
      <c r="A48" s="35">
        <v>45</v>
      </c>
      <c r="B48" s="35" t="s">
        <v>66</v>
      </c>
      <c r="C48" s="12">
        <v>1</v>
      </c>
      <c r="D48" s="32"/>
      <c r="E48" s="33"/>
      <c r="F48" s="13">
        <f t="shared" si="0"/>
        <v>0</v>
      </c>
      <c r="G48" s="14">
        <f t="shared" si="1"/>
        <v>0</v>
      </c>
      <c r="H48" s="14">
        <f t="shared" si="4"/>
        <v>0</v>
      </c>
      <c r="I48" s="14">
        <f t="shared" si="2"/>
        <v>0</v>
      </c>
      <c r="J48" s="34"/>
      <c r="K48" s="47"/>
      <c r="L48" s="47"/>
      <c r="M48" s="45"/>
      <c r="N48" s="34" t="s">
        <v>29</v>
      </c>
      <c r="O48" s="34" t="s">
        <v>137</v>
      </c>
      <c r="P48" s="15">
        <f t="shared" si="3"/>
        <v>0</v>
      </c>
      <c r="Q48" s="10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35">
        <v>46</v>
      </c>
      <c r="B49" s="35" t="s">
        <v>67</v>
      </c>
      <c r="C49" s="12">
        <v>1</v>
      </c>
      <c r="D49" s="32"/>
      <c r="E49" s="33"/>
      <c r="F49" s="13">
        <f t="shared" si="0"/>
        <v>0</v>
      </c>
      <c r="G49" s="14">
        <f t="shared" si="1"/>
        <v>0</v>
      </c>
      <c r="H49" s="14">
        <f t="shared" si="4"/>
        <v>0</v>
      </c>
      <c r="I49" s="14">
        <f t="shared" si="2"/>
        <v>0</v>
      </c>
      <c r="J49" s="34"/>
      <c r="K49" s="47"/>
      <c r="L49" s="47"/>
      <c r="M49" s="45"/>
      <c r="N49" s="34" t="s">
        <v>29</v>
      </c>
      <c r="O49" s="34" t="s">
        <v>104</v>
      </c>
      <c r="P49" s="15">
        <f t="shared" si="3"/>
        <v>0</v>
      </c>
      <c r="Q49" s="1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0" x14ac:dyDescent="0.25">
      <c r="A50" s="35">
        <v>47</v>
      </c>
      <c r="B50" s="35" t="s">
        <v>68</v>
      </c>
      <c r="C50" s="12">
        <v>1</v>
      </c>
      <c r="D50" s="32"/>
      <c r="E50" s="33"/>
      <c r="F50" s="13">
        <f t="shared" si="0"/>
        <v>0</v>
      </c>
      <c r="G50" s="14">
        <f t="shared" si="1"/>
        <v>0</v>
      </c>
      <c r="H50" s="14">
        <f t="shared" si="4"/>
        <v>0</v>
      </c>
      <c r="I50" s="14">
        <f t="shared" si="2"/>
        <v>0</v>
      </c>
      <c r="J50" s="34"/>
      <c r="K50" s="47"/>
      <c r="L50" s="47"/>
      <c r="M50" s="45"/>
      <c r="N50" s="34" t="s">
        <v>29</v>
      </c>
      <c r="O50" s="34" t="s">
        <v>138</v>
      </c>
      <c r="P50" s="15">
        <f t="shared" si="3"/>
        <v>0</v>
      </c>
      <c r="Q50" s="10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35">
        <v>48</v>
      </c>
      <c r="B51" s="35" t="s">
        <v>69</v>
      </c>
      <c r="C51" s="12">
        <v>1</v>
      </c>
      <c r="D51" s="32"/>
      <c r="E51" s="33"/>
      <c r="F51" s="13">
        <f t="shared" si="0"/>
        <v>0</v>
      </c>
      <c r="G51" s="14">
        <f t="shared" si="1"/>
        <v>0</v>
      </c>
      <c r="H51" s="14">
        <f t="shared" si="4"/>
        <v>0</v>
      </c>
      <c r="I51" s="14">
        <f t="shared" si="2"/>
        <v>0</v>
      </c>
      <c r="J51" s="34"/>
      <c r="K51" s="47"/>
      <c r="L51" s="47"/>
      <c r="M51" s="45"/>
      <c r="N51" s="34" t="s">
        <v>29</v>
      </c>
      <c r="O51" s="34" t="s">
        <v>139</v>
      </c>
      <c r="P51" s="15">
        <f t="shared" si="3"/>
        <v>0</v>
      </c>
      <c r="Q51" s="10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35">
        <v>49</v>
      </c>
      <c r="B52" s="35" t="s">
        <v>70</v>
      </c>
      <c r="C52" s="12">
        <v>1</v>
      </c>
      <c r="D52" s="32"/>
      <c r="E52" s="33"/>
      <c r="F52" s="13">
        <f t="shared" si="0"/>
        <v>0</v>
      </c>
      <c r="G52" s="14">
        <f t="shared" si="1"/>
        <v>0</v>
      </c>
      <c r="H52" s="14">
        <f t="shared" si="4"/>
        <v>0</v>
      </c>
      <c r="I52" s="14">
        <f t="shared" si="2"/>
        <v>0</v>
      </c>
      <c r="J52" s="34"/>
      <c r="K52" s="47"/>
      <c r="L52" s="47"/>
      <c r="M52" s="45"/>
      <c r="N52" s="34" t="s">
        <v>29</v>
      </c>
      <c r="O52" s="34" t="s">
        <v>140</v>
      </c>
      <c r="P52" s="15">
        <f t="shared" si="3"/>
        <v>0</v>
      </c>
      <c r="Q52" s="10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35">
        <v>50</v>
      </c>
      <c r="B53" s="35" t="s">
        <v>71</v>
      </c>
      <c r="C53" s="12">
        <v>1</v>
      </c>
      <c r="D53" s="32"/>
      <c r="E53" s="33"/>
      <c r="F53" s="13">
        <f t="shared" si="0"/>
        <v>0</v>
      </c>
      <c r="G53" s="14">
        <f t="shared" si="1"/>
        <v>0</v>
      </c>
      <c r="H53" s="14">
        <f t="shared" si="4"/>
        <v>0</v>
      </c>
      <c r="I53" s="14">
        <f t="shared" si="2"/>
        <v>0</v>
      </c>
      <c r="J53" s="34"/>
      <c r="K53" s="47"/>
      <c r="L53" s="47"/>
      <c r="M53" s="45"/>
      <c r="N53" s="34" t="s">
        <v>29</v>
      </c>
      <c r="O53" s="34" t="s">
        <v>141</v>
      </c>
      <c r="P53" s="15">
        <f t="shared" si="3"/>
        <v>0</v>
      </c>
      <c r="Q53" s="10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35">
        <v>51</v>
      </c>
      <c r="B54" s="35" t="s">
        <v>72</v>
      </c>
      <c r="C54" s="12">
        <v>1</v>
      </c>
      <c r="D54" s="32"/>
      <c r="E54" s="33"/>
      <c r="F54" s="13">
        <f t="shared" si="0"/>
        <v>0</v>
      </c>
      <c r="G54" s="14">
        <f t="shared" si="1"/>
        <v>0</v>
      </c>
      <c r="H54" s="14">
        <f t="shared" si="4"/>
        <v>0</v>
      </c>
      <c r="I54" s="14">
        <f t="shared" si="2"/>
        <v>0</v>
      </c>
      <c r="J54" s="34"/>
      <c r="K54" s="47"/>
      <c r="L54" s="47"/>
      <c r="M54" s="45"/>
      <c r="N54" s="34" t="s">
        <v>29</v>
      </c>
      <c r="O54" s="34" t="s">
        <v>142</v>
      </c>
      <c r="P54" s="15">
        <f t="shared" si="3"/>
        <v>0</v>
      </c>
      <c r="Q54" s="10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30" x14ac:dyDescent="0.25">
      <c r="A55" s="35">
        <v>52</v>
      </c>
      <c r="B55" s="35" t="s">
        <v>73</v>
      </c>
      <c r="C55" s="12">
        <v>1</v>
      </c>
      <c r="D55" s="32"/>
      <c r="E55" s="33"/>
      <c r="F55" s="13">
        <f t="shared" si="0"/>
        <v>0</v>
      </c>
      <c r="G55" s="14">
        <f t="shared" si="1"/>
        <v>0</v>
      </c>
      <c r="H55" s="14">
        <f t="shared" si="4"/>
        <v>0</v>
      </c>
      <c r="I55" s="14">
        <f t="shared" si="2"/>
        <v>0</v>
      </c>
      <c r="J55" s="34"/>
      <c r="K55" s="47"/>
      <c r="L55" s="47"/>
      <c r="M55" s="45"/>
      <c r="N55" s="34" t="s">
        <v>29</v>
      </c>
      <c r="O55" s="34" t="s">
        <v>143</v>
      </c>
      <c r="P55" s="15">
        <f t="shared" si="3"/>
        <v>0</v>
      </c>
      <c r="Q55" s="10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35">
        <v>53</v>
      </c>
      <c r="B56" s="35" t="s">
        <v>74</v>
      </c>
      <c r="C56" s="12">
        <v>1</v>
      </c>
      <c r="D56" s="32"/>
      <c r="E56" s="33"/>
      <c r="F56" s="13">
        <f t="shared" si="0"/>
        <v>0</v>
      </c>
      <c r="G56" s="14">
        <f t="shared" si="1"/>
        <v>0</v>
      </c>
      <c r="H56" s="14">
        <f t="shared" si="4"/>
        <v>0</v>
      </c>
      <c r="I56" s="14">
        <f t="shared" si="2"/>
        <v>0</v>
      </c>
      <c r="J56" s="34"/>
      <c r="K56" s="47"/>
      <c r="L56" s="47"/>
      <c r="M56" s="45"/>
      <c r="N56" s="34" t="s">
        <v>29</v>
      </c>
      <c r="O56" s="34" t="s">
        <v>144</v>
      </c>
      <c r="P56" s="15">
        <f t="shared" si="3"/>
        <v>0</v>
      </c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0" x14ac:dyDescent="0.25">
      <c r="A57" s="35">
        <v>54</v>
      </c>
      <c r="B57" s="35" t="s">
        <v>75</v>
      </c>
      <c r="C57" s="12">
        <v>1</v>
      </c>
      <c r="D57" s="32"/>
      <c r="E57" s="33"/>
      <c r="F57" s="13">
        <f t="shared" si="0"/>
        <v>0</v>
      </c>
      <c r="G57" s="14">
        <f t="shared" si="1"/>
        <v>0</v>
      </c>
      <c r="H57" s="14">
        <f t="shared" si="4"/>
        <v>0</v>
      </c>
      <c r="I57" s="14">
        <f t="shared" si="2"/>
        <v>0</v>
      </c>
      <c r="J57" s="34"/>
      <c r="K57" s="47"/>
      <c r="L57" s="47"/>
      <c r="M57" s="45"/>
      <c r="N57" s="34" t="s">
        <v>29</v>
      </c>
      <c r="O57" s="34" t="s">
        <v>145</v>
      </c>
      <c r="P57" s="15">
        <f t="shared" si="3"/>
        <v>0</v>
      </c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0" x14ac:dyDescent="0.25">
      <c r="A58" s="35">
        <v>55</v>
      </c>
      <c r="B58" s="35" t="s">
        <v>76</v>
      </c>
      <c r="C58" s="12">
        <v>1</v>
      </c>
      <c r="D58" s="32"/>
      <c r="E58" s="33"/>
      <c r="F58" s="13">
        <f t="shared" si="0"/>
        <v>0</v>
      </c>
      <c r="G58" s="14">
        <f t="shared" si="1"/>
        <v>0</v>
      </c>
      <c r="H58" s="14">
        <f t="shared" si="4"/>
        <v>0</v>
      </c>
      <c r="I58" s="14">
        <f t="shared" si="2"/>
        <v>0</v>
      </c>
      <c r="J58" s="34"/>
      <c r="K58" s="47"/>
      <c r="L58" s="47"/>
      <c r="M58" s="45"/>
      <c r="N58" s="34" t="s">
        <v>29</v>
      </c>
      <c r="O58" s="34" t="s">
        <v>146</v>
      </c>
      <c r="P58" s="15">
        <f t="shared" si="3"/>
        <v>0</v>
      </c>
      <c r="Q58" s="10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35">
        <v>56</v>
      </c>
      <c r="B59" s="35" t="s">
        <v>77</v>
      </c>
      <c r="C59" s="12">
        <v>1</v>
      </c>
      <c r="D59" s="32"/>
      <c r="E59" s="33"/>
      <c r="F59" s="13">
        <f t="shared" si="0"/>
        <v>0</v>
      </c>
      <c r="G59" s="14">
        <f t="shared" si="1"/>
        <v>0</v>
      </c>
      <c r="H59" s="14">
        <f t="shared" si="4"/>
        <v>0</v>
      </c>
      <c r="I59" s="14">
        <f t="shared" si="2"/>
        <v>0</v>
      </c>
      <c r="J59" s="34"/>
      <c r="K59" s="47"/>
      <c r="L59" s="47"/>
      <c r="M59" s="45"/>
      <c r="N59" s="34" t="s">
        <v>29</v>
      </c>
      <c r="O59" s="34" t="s">
        <v>147</v>
      </c>
      <c r="P59" s="15">
        <f t="shared" si="3"/>
        <v>0</v>
      </c>
      <c r="Q59" s="1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35">
        <v>57</v>
      </c>
      <c r="B60" s="35" t="s">
        <v>78</v>
      </c>
      <c r="C60" s="12">
        <v>1</v>
      </c>
      <c r="D60" s="32"/>
      <c r="E60" s="33"/>
      <c r="F60" s="13">
        <f t="shared" si="0"/>
        <v>0</v>
      </c>
      <c r="G60" s="14">
        <f t="shared" si="1"/>
        <v>0</v>
      </c>
      <c r="H60" s="14">
        <f t="shared" si="4"/>
        <v>0</v>
      </c>
      <c r="I60" s="14">
        <f t="shared" si="2"/>
        <v>0</v>
      </c>
      <c r="J60" s="34"/>
      <c r="K60" s="47"/>
      <c r="L60" s="47"/>
      <c r="M60" s="45"/>
      <c r="N60" s="34" t="s">
        <v>29</v>
      </c>
      <c r="O60" s="34" t="s">
        <v>148</v>
      </c>
      <c r="P60" s="15">
        <f t="shared" si="3"/>
        <v>0</v>
      </c>
      <c r="Q60" s="1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35">
        <v>58</v>
      </c>
      <c r="B61" s="35" t="s">
        <v>79</v>
      </c>
      <c r="C61" s="12">
        <v>1</v>
      </c>
      <c r="D61" s="32"/>
      <c r="E61" s="33"/>
      <c r="F61" s="13">
        <f t="shared" si="0"/>
        <v>0</v>
      </c>
      <c r="G61" s="14">
        <f t="shared" si="1"/>
        <v>0</v>
      </c>
      <c r="H61" s="14">
        <f t="shared" si="4"/>
        <v>0</v>
      </c>
      <c r="I61" s="14">
        <f t="shared" si="2"/>
        <v>0</v>
      </c>
      <c r="J61" s="34"/>
      <c r="K61" s="47"/>
      <c r="L61" s="47"/>
      <c r="M61" s="45"/>
      <c r="N61" s="34" t="s">
        <v>29</v>
      </c>
      <c r="O61" s="34" t="s">
        <v>149</v>
      </c>
      <c r="P61" s="15">
        <f t="shared" si="3"/>
        <v>0</v>
      </c>
      <c r="Q61" s="10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35">
        <v>59</v>
      </c>
      <c r="B62" s="35" t="s">
        <v>80</v>
      </c>
      <c r="C62" s="12">
        <v>1</v>
      </c>
      <c r="D62" s="32"/>
      <c r="E62" s="33"/>
      <c r="F62" s="13">
        <f t="shared" si="0"/>
        <v>0</v>
      </c>
      <c r="G62" s="14">
        <f t="shared" si="1"/>
        <v>0</v>
      </c>
      <c r="H62" s="14">
        <f t="shared" si="4"/>
        <v>0</v>
      </c>
      <c r="I62" s="14">
        <f t="shared" si="2"/>
        <v>0</v>
      </c>
      <c r="J62" s="34"/>
      <c r="K62" s="47"/>
      <c r="L62" s="47"/>
      <c r="M62" s="45"/>
      <c r="N62" s="34" t="s">
        <v>29</v>
      </c>
      <c r="O62" s="34" t="s">
        <v>150</v>
      </c>
      <c r="P62" s="15">
        <f t="shared" si="3"/>
        <v>0</v>
      </c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35">
        <v>60</v>
      </c>
      <c r="B63" s="35" t="s">
        <v>81</v>
      </c>
      <c r="C63" s="12">
        <v>1</v>
      </c>
      <c r="D63" s="32"/>
      <c r="E63" s="33"/>
      <c r="F63" s="13">
        <f t="shared" si="0"/>
        <v>0</v>
      </c>
      <c r="G63" s="14">
        <f t="shared" si="1"/>
        <v>0</v>
      </c>
      <c r="H63" s="14">
        <f t="shared" si="4"/>
        <v>0</v>
      </c>
      <c r="I63" s="14">
        <f t="shared" si="2"/>
        <v>0</v>
      </c>
      <c r="J63" s="34"/>
      <c r="K63" s="47"/>
      <c r="L63" s="47"/>
      <c r="M63" s="45"/>
      <c r="N63" s="34" t="s">
        <v>29</v>
      </c>
      <c r="O63" s="34" t="s">
        <v>151</v>
      </c>
      <c r="P63" s="15">
        <f t="shared" si="3"/>
        <v>0</v>
      </c>
      <c r="Q63" s="10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35">
        <v>61</v>
      </c>
      <c r="B64" s="35" t="s">
        <v>82</v>
      </c>
      <c r="C64" s="12">
        <v>1</v>
      </c>
      <c r="D64" s="32"/>
      <c r="E64" s="33"/>
      <c r="F64" s="13">
        <f t="shared" si="0"/>
        <v>0</v>
      </c>
      <c r="G64" s="14">
        <f t="shared" si="1"/>
        <v>0</v>
      </c>
      <c r="H64" s="14">
        <f t="shared" si="4"/>
        <v>0</v>
      </c>
      <c r="I64" s="14">
        <f t="shared" si="2"/>
        <v>0</v>
      </c>
      <c r="J64" s="34"/>
      <c r="K64" s="47"/>
      <c r="L64" s="47"/>
      <c r="M64" s="45"/>
      <c r="N64" s="34" t="s">
        <v>29</v>
      </c>
      <c r="O64" s="34" t="s">
        <v>152</v>
      </c>
      <c r="P64" s="15">
        <f t="shared" si="3"/>
        <v>0</v>
      </c>
      <c r="Q64" s="10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35">
        <v>62</v>
      </c>
      <c r="B65" s="35" t="s">
        <v>83</v>
      </c>
      <c r="C65" s="12">
        <v>1</v>
      </c>
      <c r="D65" s="32"/>
      <c r="E65" s="33"/>
      <c r="F65" s="13">
        <f t="shared" si="0"/>
        <v>0</v>
      </c>
      <c r="G65" s="14">
        <f t="shared" si="1"/>
        <v>0</v>
      </c>
      <c r="H65" s="14">
        <f t="shared" si="4"/>
        <v>0</v>
      </c>
      <c r="I65" s="14">
        <f t="shared" si="2"/>
        <v>0</v>
      </c>
      <c r="J65" s="34"/>
      <c r="K65" s="47"/>
      <c r="L65" s="47"/>
      <c r="M65" s="45"/>
      <c r="N65" s="34" t="s">
        <v>29</v>
      </c>
      <c r="O65" s="34" t="s">
        <v>153</v>
      </c>
      <c r="P65" s="15">
        <f t="shared" si="3"/>
        <v>0</v>
      </c>
      <c r="Q65" s="10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35">
        <v>63</v>
      </c>
      <c r="B66" s="35" t="s">
        <v>84</v>
      </c>
      <c r="C66" s="12">
        <v>1</v>
      </c>
      <c r="D66" s="32"/>
      <c r="E66" s="33"/>
      <c r="F66" s="13">
        <f t="shared" si="0"/>
        <v>0</v>
      </c>
      <c r="G66" s="14">
        <f t="shared" si="1"/>
        <v>0</v>
      </c>
      <c r="H66" s="14">
        <f t="shared" si="4"/>
        <v>0</v>
      </c>
      <c r="I66" s="14">
        <f t="shared" si="2"/>
        <v>0</v>
      </c>
      <c r="J66" s="34"/>
      <c r="K66" s="47"/>
      <c r="L66" s="47"/>
      <c r="M66" s="45"/>
      <c r="N66" s="34" t="s">
        <v>29</v>
      </c>
      <c r="O66" s="34" t="s">
        <v>154</v>
      </c>
      <c r="P66" s="15">
        <f t="shared" si="3"/>
        <v>0</v>
      </c>
      <c r="Q66" s="10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35">
        <v>64</v>
      </c>
      <c r="B67" s="35" t="s">
        <v>85</v>
      </c>
      <c r="C67" s="12">
        <v>1</v>
      </c>
      <c r="D67" s="32"/>
      <c r="E67" s="33"/>
      <c r="F67" s="13">
        <f t="shared" si="0"/>
        <v>0</v>
      </c>
      <c r="G67" s="14">
        <f t="shared" si="1"/>
        <v>0</v>
      </c>
      <c r="H67" s="14">
        <f t="shared" si="4"/>
        <v>0</v>
      </c>
      <c r="I67" s="14">
        <f t="shared" si="2"/>
        <v>0</v>
      </c>
      <c r="J67" s="34"/>
      <c r="K67" s="47"/>
      <c r="L67" s="47"/>
      <c r="M67" s="45"/>
      <c r="N67" s="34" t="s">
        <v>29</v>
      </c>
      <c r="O67" s="34" t="s">
        <v>155</v>
      </c>
      <c r="P67" s="15">
        <f t="shared" si="3"/>
        <v>0</v>
      </c>
      <c r="Q67" s="1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35">
        <v>65</v>
      </c>
      <c r="B68" s="35" t="s">
        <v>86</v>
      </c>
      <c r="C68" s="12">
        <v>1</v>
      </c>
      <c r="D68" s="32"/>
      <c r="E68" s="33"/>
      <c r="F68" s="13">
        <f t="shared" si="0"/>
        <v>0</v>
      </c>
      <c r="G68" s="14">
        <f t="shared" si="1"/>
        <v>0</v>
      </c>
      <c r="H68" s="14">
        <f t="shared" si="4"/>
        <v>0</v>
      </c>
      <c r="I68" s="14">
        <f t="shared" si="2"/>
        <v>0</v>
      </c>
      <c r="J68" s="34"/>
      <c r="K68" s="47"/>
      <c r="L68" s="47"/>
      <c r="M68" s="45"/>
      <c r="N68" s="34" t="s">
        <v>29</v>
      </c>
      <c r="O68" s="34" t="s">
        <v>156</v>
      </c>
      <c r="P68" s="15">
        <f t="shared" si="3"/>
        <v>0</v>
      </c>
      <c r="Q68" s="10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35">
        <v>66</v>
      </c>
      <c r="B69" s="35" t="s">
        <v>87</v>
      </c>
      <c r="C69" s="12">
        <v>1</v>
      </c>
      <c r="D69" s="32"/>
      <c r="E69" s="33"/>
      <c r="F69" s="13">
        <f t="shared" si="0"/>
        <v>0</v>
      </c>
      <c r="G69" s="14">
        <f t="shared" si="1"/>
        <v>0</v>
      </c>
      <c r="H69" s="14">
        <f t="shared" si="4"/>
        <v>0</v>
      </c>
      <c r="I69" s="14">
        <f t="shared" si="2"/>
        <v>0</v>
      </c>
      <c r="J69" s="34"/>
      <c r="K69" s="47"/>
      <c r="L69" s="47"/>
      <c r="M69" s="45"/>
      <c r="N69" s="34" t="s">
        <v>29</v>
      </c>
      <c r="O69" s="34" t="s">
        <v>157</v>
      </c>
      <c r="P69" s="15">
        <f t="shared" si="3"/>
        <v>0</v>
      </c>
      <c r="Q69" s="10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35">
        <v>67</v>
      </c>
      <c r="B70" s="35" t="s">
        <v>88</v>
      </c>
      <c r="C70" s="12">
        <v>1</v>
      </c>
      <c r="D70" s="32"/>
      <c r="E70" s="33"/>
      <c r="F70" s="13">
        <f t="shared" si="0"/>
        <v>0</v>
      </c>
      <c r="G70" s="14">
        <f t="shared" si="1"/>
        <v>0</v>
      </c>
      <c r="H70" s="14">
        <f t="shared" si="4"/>
        <v>0</v>
      </c>
      <c r="I70" s="14">
        <f t="shared" si="2"/>
        <v>0</v>
      </c>
      <c r="J70" s="34"/>
      <c r="K70" s="47"/>
      <c r="L70" s="47"/>
      <c r="M70" s="45"/>
      <c r="N70" s="34" t="s">
        <v>29</v>
      </c>
      <c r="O70" s="34" t="s">
        <v>158</v>
      </c>
      <c r="P70" s="15">
        <f t="shared" si="3"/>
        <v>0</v>
      </c>
      <c r="Q70" s="10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35">
        <v>68</v>
      </c>
      <c r="B71" s="35" t="s">
        <v>89</v>
      </c>
      <c r="C71" s="12">
        <v>1</v>
      </c>
      <c r="D71" s="32"/>
      <c r="E71" s="33"/>
      <c r="F71" s="13">
        <f t="shared" si="0"/>
        <v>0</v>
      </c>
      <c r="G71" s="14">
        <f t="shared" si="1"/>
        <v>0</v>
      </c>
      <c r="H71" s="14">
        <f t="shared" si="4"/>
        <v>0</v>
      </c>
      <c r="I71" s="14">
        <f t="shared" si="2"/>
        <v>0</v>
      </c>
      <c r="J71" s="34"/>
      <c r="K71" s="47"/>
      <c r="L71" s="47"/>
      <c r="M71" s="45"/>
      <c r="N71" s="34" t="s">
        <v>29</v>
      </c>
      <c r="O71" s="34" t="s">
        <v>159</v>
      </c>
      <c r="P71" s="15">
        <f t="shared" si="3"/>
        <v>0</v>
      </c>
      <c r="Q71" s="10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5">
      <c r="A72" s="35">
        <v>69</v>
      </c>
      <c r="B72" s="35" t="s">
        <v>90</v>
      </c>
      <c r="C72" s="12">
        <v>1</v>
      </c>
      <c r="D72" s="32"/>
      <c r="E72" s="33"/>
      <c r="F72" s="13">
        <f t="shared" si="0"/>
        <v>0</v>
      </c>
      <c r="G72" s="14">
        <f t="shared" si="1"/>
        <v>0</v>
      </c>
      <c r="H72" s="14">
        <f t="shared" si="4"/>
        <v>0</v>
      </c>
      <c r="I72" s="14">
        <f t="shared" si="2"/>
        <v>0</v>
      </c>
      <c r="J72" s="34"/>
      <c r="K72" s="47"/>
      <c r="L72" s="47"/>
      <c r="M72" s="45"/>
      <c r="N72" s="34" t="s">
        <v>29</v>
      </c>
      <c r="O72" s="34" t="s">
        <v>160</v>
      </c>
      <c r="P72" s="15">
        <f t="shared" si="3"/>
        <v>0</v>
      </c>
      <c r="Q72" s="1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5">
      <c r="A73" s="35">
        <v>70</v>
      </c>
      <c r="B73" s="35" t="s">
        <v>91</v>
      </c>
      <c r="C73" s="12">
        <v>1</v>
      </c>
      <c r="D73" s="32"/>
      <c r="E73" s="33"/>
      <c r="F73" s="13">
        <f t="shared" si="0"/>
        <v>0</v>
      </c>
      <c r="G73" s="14">
        <f t="shared" si="1"/>
        <v>0</v>
      </c>
      <c r="H73" s="14">
        <f t="shared" si="4"/>
        <v>0</v>
      </c>
      <c r="I73" s="14">
        <f t="shared" si="2"/>
        <v>0</v>
      </c>
      <c r="J73" s="34"/>
      <c r="K73" s="47"/>
      <c r="L73" s="47"/>
      <c r="M73" s="45"/>
      <c r="N73" s="34" t="s">
        <v>29</v>
      </c>
      <c r="O73" s="34" t="s">
        <v>161</v>
      </c>
      <c r="P73" s="15">
        <f t="shared" si="3"/>
        <v>0</v>
      </c>
      <c r="Q73" s="10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5">
      <c r="A74" s="35">
        <v>71</v>
      </c>
      <c r="B74" s="35" t="s">
        <v>92</v>
      </c>
      <c r="C74" s="12">
        <v>1</v>
      </c>
      <c r="D74" s="32"/>
      <c r="E74" s="33"/>
      <c r="F74" s="13">
        <f t="shared" si="0"/>
        <v>0</v>
      </c>
      <c r="G74" s="14">
        <f t="shared" si="1"/>
        <v>0</v>
      </c>
      <c r="H74" s="14">
        <f t="shared" si="4"/>
        <v>0</v>
      </c>
      <c r="I74" s="14">
        <f t="shared" si="2"/>
        <v>0</v>
      </c>
      <c r="J74" s="34"/>
      <c r="K74" s="47"/>
      <c r="L74" s="47"/>
      <c r="M74" s="45"/>
      <c r="N74" s="34" t="s">
        <v>29</v>
      </c>
      <c r="O74" s="34" t="s">
        <v>162</v>
      </c>
      <c r="P74" s="15">
        <f t="shared" si="3"/>
        <v>0</v>
      </c>
      <c r="Q74" s="10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x14ac:dyDescent="0.25">
      <c r="A75" s="35">
        <v>72</v>
      </c>
      <c r="B75" s="35" t="s">
        <v>93</v>
      </c>
      <c r="C75" s="12">
        <v>1</v>
      </c>
      <c r="D75" s="32"/>
      <c r="E75" s="33"/>
      <c r="F75" s="13">
        <f t="shared" si="0"/>
        <v>0</v>
      </c>
      <c r="G75" s="14">
        <f t="shared" si="1"/>
        <v>0</v>
      </c>
      <c r="H75" s="14">
        <f t="shared" si="4"/>
        <v>0</v>
      </c>
      <c r="I75" s="14">
        <f t="shared" si="2"/>
        <v>0</v>
      </c>
      <c r="J75" s="34"/>
      <c r="K75" s="47"/>
      <c r="L75" s="47"/>
      <c r="M75" s="45"/>
      <c r="N75" s="34" t="s">
        <v>29</v>
      </c>
      <c r="O75" s="34" t="s">
        <v>163</v>
      </c>
      <c r="P75" s="15">
        <f t="shared" si="3"/>
        <v>0</v>
      </c>
      <c r="Q75" s="10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30" x14ac:dyDescent="0.25">
      <c r="A76" s="11">
        <v>73</v>
      </c>
      <c r="B76" s="35" t="s">
        <v>94</v>
      </c>
      <c r="C76" s="12">
        <v>1</v>
      </c>
      <c r="D76" s="32"/>
      <c r="E76" s="33"/>
      <c r="F76" s="13">
        <f t="shared" si="0"/>
        <v>0</v>
      </c>
      <c r="G76" s="14">
        <f t="shared" si="1"/>
        <v>0</v>
      </c>
      <c r="H76" s="14">
        <f t="shared" si="4"/>
        <v>0</v>
      </c>
      <c r="I76" s="14">
        <f t="shared" si="2"/>
        <v>0</v>
      </c>
      <c r="J76" s="34"/>
      <c r="K76" s="47"/>
      <c r="L76" s="47"/>
      <c r="M76" s="46"/>
      <c r="N76" s="34" t="s">
        <v>29</v>
      </c>
      <c r="O76" s="34" t="s">
        <v>164</v>
      </c>
      <c r="P76" s="15">
        <f t="shared" si="3"/>
        <v>0</v>
      </c>
      <c r="Q76" s="10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x14ac:dyDescent="0.25">
      <c r="A77" s="11">
        <v>74</v>
      </c>
      <c r="B77" s="35" t="s">
        <v>95</v>
      </c>
      <c r="C77" s="36">
        <v>1</v>
      </c>
      <c r="D77" s="32"/>
      <c r="E77" s="33"/>
      <c r="F77" s="13">
        <f t="shared" si="0"/>
        <v>0</v>
      </c>
      <c r="G77" s="14">
        <f t="shared" si="1"/>
        <v>0</v>
      </c>
      <c r="H77" s="14">
        <f t="shared" si="4"/>
        <v>0</v>
      </c>
      <c r="I77" s="14">
        <f t="shared" si="2"/>
        <v>0</v>
      </c>
      <c r="J77" s="34"/>
      <c r="K77" s="47"/>
      <c r="L77" s="47"/>
      <c r="M77" s="46"/>
      <c r="N77" s="34" t="s">
        <v>29</v>
      </c>
      <c r="O77" s="34" t="s">
        <v>165</v>
      </c>
      <c r="P77" s="15">
        <f t="shared" si="3"/>
        <v>0</v>
      </c>
      <c r="Q77" s="10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x14ac:dyDescent="0.25">
      <c r="A78" s="11">
        <v>75</v>
      </c>
      <c r="B78" s="35" t="s">
        <v>96</v>
      </c>
      <c r="C78" s="36">
        <v>1</v>
      </c>
      <c r="D78" s="32"/>
      <c r="E78" s="33"/>
      <c r="F78" s="13">
        <f t="shared" si="0"/>
        <v>0</v>
      </c>
      <c r="G78" s="14">
        <f t="shared" si="1"/>
        <v>0</v>
      </c>
      <c r="H78" s="14">
        <f t="shared" si="4"/>
        <v>0</v>
      </c>
      <c r="I78" s="14">
        <f t="shared" si="2"/>
        <v>0</v>
      </c>
      <c r="J78" s="34"/>
      <c r="K78" s="47"/>
      <c r="L78" s="47"/>
      <c r="M78" s="46"/>
      <c r="N78" s="34" t="s">
        <v>29</v>
      </c>
      <c r="O78" s="34" t="s">
        <v>166</v>
      </c>
      <c r="P78" s="15">
        <f t="shared" si="3"/>
        <v>0</v>
      </c>
      <c r="Q78" s="10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35">
        <v>76</v>
      </c>
      <c r="B79" s="35" t="s">
        <v>97</v>
      </c>
      <c r="C79" s="38">
        <v>1</v>
      </c>
      <c r="D79" s="32"/>
      <c r="E79" s="33"/>
      <c r="F79" s="13">
        <f t="shared" si="0"/>
        <v>0</v>
      </c>
      <c r="G79" s="14">
        <f t="shared" si="1"/>
        <v>0</v>
      </c>
      <c r="H79" s="14">
        <f t="shared" si="4"/>
        <v>0</v>
      </c>
      <c r="I79" s="14">
        <f t="shared" si="2"/>
        <v>0</v>
      </c>
      <c r="J79" s="34"/>
      <c r="K79" s="47"/>
      <c r="L79" s="47"/>
      <c r="M79" s="46"/>
      <c r="N79" s="34" t="s">
        <v>29</v>
      </c>
      <c r="O79" s="34" t="s">
        <v>167</v>
      </c>
      <c r="P79" s="15">
        <f t="shared" ref="P79:P82" si="5">IF(E79="zw",0,E79)</f>
        <v>0</v>
      </c>
      <c r="Q79" s="10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35">
        <v>77</v>
      </c>
      <c r="B80" s="35" t="s">
        <v>98</v>
      </c>
      <c r="C80" s="38">
        <v>1</v>
      </c>
      <c r="D80" s="32"/>
      <c r="E80" s="33"/>
      <c r="F80" s="13">
        <f t="shared" si="0"/>
        <v>0</v>
      </c>
      <c r="G80" s="14">
        <f t="shared" si="1"/>
        <v>0</v>
      </c>
      <c r="H80" s="14">
        <f t="shared" si="4"/>
        <v>0</v>
      </c>
      <c r="I80" s="14">
        <f t="shared" si="2"/>
        <v>0</v>
      </c>
      <c r="J80" s="34"/>
      <c r="K80" s="47"/>
      <c r="L80" s="47"/>
      <c r="M80" s="46"/>
      <c r="N80" s="34" t="s">
        <v>29</v>
      </c>
      <c r="O80" s="34" t="s">
        <v>168</v>
      </c>
      <c r="P80" s="15">
        <f t="shared" si="5"/>
        <v>0</v>
      </c>
      <c r="Q80" s="10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35">
        <v>78</v>
      </c>
      <c r="B81" s="35" t="s">
        <v>99</v>
      </c>
      <c r="C81" s="38">
        <v>1</v>
      </c>
      <c r="D81" s="32"/>
      <c r="E81" s="33"/>
      <c r="F81" s="13">
        <f t="shared" si="0"/>
        <v>0</v>
      </c>
      <c r="G81" s="14">
        <f t="shared" si="1"/>
        <v>0</v>
      </c>
      <c r="H81" s="14">
        <f t="shared" si="4"/>
        <v>0</v>
      </c>
      <c r="I81" s="14">
        <f t="shared" si="2"/>
        <v>0</v>
      </c>
      <c r="J81" s="34"/>
      <c r="K81" s="47"/>
      <c r="L81" s="47"/>
      <c r="M81" s="46"/>
      <c r="N81" s="34" t="s">
        <v>29</v>
      </c>
      <c r="O81" s="34" t="s">
        <v>169</v>
      </c>
      <c r="P81" s="15">
        <f t="shared" si="5"/>
        <v>0</v>
      </c>
      <c r="Q81" s="10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thickBot="1" x14ac:dyDescent="0.3">
      <c r="A82" s="35">
        <v>79</v>
      </c>
      <c r="B82" s="35" t="s">
        <v>100</v>
      </c>
      <c r="C82" s="38">
        <v>1</v>
      </c>
      <c r="D82" s="32"/>
      <c r="E82" s="33"/>
      <c r="F82" s="13">
        <f t="shared" si="0"/>
        <v>0</v>
      </c>
      <c r="G82" s="14">
        <f t="shared" si="1"/>
        <v>0</v>
      </c>
      <c r="H82" s="14">
        <f>P82*G82</f>
        <v>0</v>
      </c>
      <c r="I82" s="14">
        <f t="shared" si="2"/>
        <v>0</v>
      </c>
      <c r="J82" s="34"/>
      <c r="K82" s="48"/>
      <c r="L82" s="48"/>
      <c r="M82" s="46"/>
      <c r="N82" s="34" t="s">
        <v>29</v>
      </c>
      <c r="O82" s="34" t="s">
        <v>170</v>
      </c>
      <c r="P82" s="15">
        <f t="shared" si="5"/>
        <v>0</v>
      </c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41.25" customHeight="1" thickBot="1" x14ac:dyDescent="0.3">
      <c r="A83" s="16"/>
      <c r="B83" s="16"/>
      <c r="C83" s="16"/>
      <c r="D83" s="17">
        <f>SUM(D4:D82)</f>
        <v>0</v>
      </c>
      <c r="E83" s="17" t="str">
        <f>IFERROR(CONCATENATE((IF(E87&gt;0,D87*100&amp;"%","")),(IF(E88&gt;0,", "&amp;D88*100&amp;"%", "")),(IF(E89&gt;0,", "&amp;D89*100&amp;"%", "")),(IF(E90&gt;0,", "&amp;D90*100&amp;"%", "")),(IF(E91&gt;0,", "&amp;D91, ""))),"")</f>
        <v/>
      </c>
      <c r="F83" s="18">
        <f>SUM(F4:F82)</f>
        <v>0</v>
      </c>
      <c r="G83" s="19">
        <f>SUM(G4:G82)</f>
        <v>0</v>
      </c>
      <c r="H83" s="18">
        <f>SUM(H4:H82)</f>
        <v>0</v>
      </c>
      <c r="I83" s="19">
        <f>SUM(I4:I82)</f>
        <v>0</v>
      </c>
      <c r="J83" s="20" t="str">
        <f>IFERROR(SUM(J4:J82)/COUNT(J4:J82),"")</f>
        <v/>
      </c>
      <c r="K83" s="20">
        <f>K4</f>
        <v>0</v>
      </c>
      <c r="L83" s="20"/>
      <c r="M83" s="21">
        <f>M4</f>
        <v>0</v>
      </c>
      <c r="N83" s="22"/>
      <c r="O83" s="22"/>
      <c r="P83" s="10"/>
      <c r="Q83" s="10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customHeight="1" x14ac:dyDescent="0.25">
      <c r="A84" s="23"/>
      <c r="B84" s="24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28" ht="15" customHeight="1" x14ac:dyDescent="0.25">
      <c r="A85" s="37" t="s">
        <v>14</v>
      </c>
      <c r="B85" s="2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28" ht="15" customHeight="1" x14ac:dyDescent="0.25">
      <c r="A86" s="37" t="s">
        <v>15</v>
      </c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28" ht="45.75" customHeight="1" x14ac:dyDescent="0.25">
      <c r="A87" s="23"/>
      <c r="B87" s="25"/>
      <c r="C87" s="23"/>
      <c r="D87" s="26">
        <v>0.23</v>
      </c>
      <c r="E87" s="27">
        <f t="shared" ref="E87:E91" si="6">COUNTIF(E$4,D87)</f>
        <v>0</v>
      </c>
      <c r="F87" s="23"/>
      <c r="G87" s="23"/>
      <c r="H87" s="23"/>
      <c r="I87" s="23"/>
      <c r="J87" s="23"/>
      <c r="K87" s="23"/>
      <c r="L87" s="23"/>
      <c r="M87" s="23"/>
      <c r="N87" s="28"/>
      <c r="O87" s="28"/>
    </row>
    <row r="88" spans="1:28" ht="15" customHeight="1" x14ac:dyDescent="0.25">
      <c r="A88" s="23"/>
      <c r="B88" s="24"/>
      <c r="C88" s="23"/>
      <c r="D88" s="26">
        <v>0.08</v>
      </c>
      <c r="E88" s="27">
        <f t="shared" si="6"/>
        <v>0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28" ht="15" customHeight="1" x14ac:dyDescent="0.25">
      <c r="A89" s="23"/>
      <c r="B89" s="24"/>
      <c r="C89" s="23"/>
      <c r="D89" s="26">
        <v>0.05</v>
      </c>
      <c r="E89" s="27">
        <f t="shared" si="6"/>
        <v>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28" ht="30" customHeight="1" x14ac:dyDescent="0.25">
      <c r="A90" s="1"/>
      <c r="B90" s="3"/>
      <c r="C90" s="29"/>
      <c r="D90" s="26">
        <v>0</v>
      </c>
      <c r="E90" s="27">
        <f t="shared" si="6"/>
        <v>0</v>
      </c>
      <c r="F90" s="30"/>
      <c r="G90" s="30"/>
      <c r="H90" s="30"/>
      <c r="I90" s="30"/>
      <c r="J90" s="30"/>
      <c r="K90" s="30"/>
      <c r="L90" s="30"/>
      <c r="M90" s="3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30" customHeight="1" x14ac:dyDescent="0.25">
      <c r="A91" s="1"/>
      <c r="B91" s="3"/>
      <c r="C91" s="29"/>
      <c r="D91" s="31" t="s">
        <v>10</v>
      </c>
      <c r="E91" s="27">
        <f t="shared" si="6"/>
        <v>0</v>
      </c>
      <c r="F91" s="30"/>
      <c r="G91" s="30"/>
      <c r="H91" s="30"/>
      <c r="I91" s="30"/>
      <c r="J91" s="30"/>
      <c r="K91" s="30"/>
      <c r="L91" s="30"/>
      <c r="M91" s="3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30" customHeight="1" x14ac:dyDescent="0.25">
      <c r="A92" s="1"/>
      <c r="B92" s="3"/>
      <c r="C92" s="29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30" customHeight="1" x14ac:dyDescent="0.25">
      <c r="A93" s="1"/>
      <c r="B93" s="3"/>
      <c r="C93" s="29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30" customHeight="1" x14ac:dyDescent="0.25">
      <c r="A94" s="1"/>
      <c r="B94" s="23"/>
      <c r="C94" s="29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30" customHeight="1" x14ac:dyDescent="0.25">
      <c r="A95" s="1"/>
      <c r="B95" s="23"/>
      <c r="C95" s="29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30" customHeight="1" x14ac:dyDescent="0.25">
      <c r="A96" s="1"/>
      <c r="B96" s="23"/>
      <c r="C96" s="2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30" customHeight="1" x14ac:dyDescent="0.25">
      <c r="A97" s="1"/>
      <c r="B97" s="3"/>
      <c r="C97" s="29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" customHeight="1" x14ac:dyDescent="0.25">
      <c r="A99" s="1"/>
      <c r="B99" s="2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2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28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28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28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  <row r="1008" spans="1:15" ht="15.75" customHeight="1" x14ac:dyDescent="0.25">
      <c r="A1008" s="23"/>
      <c r="B1008" s="24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</row>
    <row r="1009" spans="1:15" ht="15.75" customHeight="1" x14ac:dyDescent="0.25">
      <c r="A1009" s="23"/>
      <c r="B1009" s="24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</row>
    <row r="1010" spans="1:15" ht="15.75" customHeight="1" x14ac:dyDescent="0.25">
      <c r="A1010" s="23"/>
      <c r="B1010" s="24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</row>
    <row r="1011" spans="1:15" ht="15.75" customHeight="1" x14ac:dyDescent="0.25">
      <c r="A1011" s="23"/>
      <c r="B1011" s="24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</row>
    <row r="1012" spans="1:15" ht="15.75" customHeight="1" x14ac:dyDescent="0.25">
      <c r="A1012" s="23"/>
      <c r="B1012" s="24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</row>
    <row r="1013" spans="1:15" ht="15.75" customHeight="1" x14ac:dyDescent="0.25">
      <c r="A1013" s="23"/>
      <c r="B1013" s="24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</row>
    <row r="1014" spans="1:15" ht="15.75" customHeight="1" x14ac:dyDescent="0.25">
      <c r="A1014" s="23"/>
      <c r="B1014" s="24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</row>
    <row r="1015" spans="1:15" ht="15.75" customHeight="1" x14ac:dyDescent="0.25">
      <c r="A1015" s="23"/>
      <c r="B1015" s="24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</row>
    <row r="1016" spans="1:15" ht="15.75" customHeight="1" x14ac:dyDescent="0.25">
      <c r="A1016" s="23"/>
      <c r="B1016" s="24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</row>
    <row r="1017" spans="1:15" ht="15.75" customHeight="1" x14ac:dyDescent="0.25">
      <c r="A1017" s="23"/>
      <c r="B1017" s="24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</row>
    <row r="1018" spans="1:15" ht="15.75" customHeight="1" x14ac:dyDescent="0.25">
      <c r="A1018" s="23"/>
      <c r="B1018" s="24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</row>
    <row r="1019" spans="1:15" ht="15.75" customHeight="1" x14ac:dyDescent="0.25">
      <c r="A1019" s="23"/>
      <c r="B1019" s="24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</row>
    <row r="1020" spans="1:15" ht="15.75" customHeight="1" x14ac:dyDescent="0.25">
      <c r="A1020" s="23"/>
      <c r="B1020" s="24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</row>
    <row r="1021" spans="1:15" ht="15.75" customHeight="1" x14ac:dyDescent="0.25">
      <c r="A1021" s="23"/>
      <c r="B1021" s="24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</row>
    <row r="1022" spans="1:15" ht="15.75" customHeight="1" x14ac:dyDescent="0.25">
      <c r="A1022" s="23"/>
      <c r="B1022" s="24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</row>
    <row r="1023" spans="1:15" ht="15.75" customHeight="1" x14ac:dyDescent="0.25">
      <c r="A1023" s="23"/>
      <c r="B1023" s="24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</row>
    <row r="1024" spans="1:15" ht="15.75" customHeight="1" x14ac:dyDescent="0.25">
      <c r="A1024" s="23"/>
      <c r="B1024" s="24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</row>
    <row r="1025" spans="1:15" ht="15.75" customHeight="1" x14ac:dyDescent="0.25">
      <c r="A1025" s="23"/>
      <c r="B1025" s="24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</row>
    <row r="1026" spans="1:15" ht="15.75" customHeight="1" x14ac:dyDescent="0.25">
      <c r="A1026" s="23"/>
      <c r="B1026" s="24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</row>
    <row r="1027" spans="1:15" ht="15.75" customHeight="1" x14ac:dyDescent="0.25">
      <c r="A1027" s="23"/>
      <c r="B1027" s="24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</row>
    <row r="1028" spans="1:15" ht="15.75" customHeight="1" x14ac:dyDescent="0.25">
      <c r="A1028" s="23"/>
      <c r="B1028" s="24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</row>
    <row r="1029" spans="1:15" ht="15.75" customHeight="1" x14ac:dyDescent="0.25">
      <c r="A1029" s="23"/>
      <c r="B1029" s="24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</row>
    <row r="1030" spans="1:15" ht="15.75" customHeight="1" x14ac:dyDescent="0.25">
      <c r="A1030" s="23"/>
      <c r="B1030" s="24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</row>
    <row r="1031" spans="1:15" ht="15.75" customHeight="1" x14ac:dyDescent="0.25">
      <c r="A1031" s="23"/>
      <c r="B1031" s="24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</row>
    <row r="1032" spans="1:15" ht="15.75" customHeight="1" x14ac:dyDescent="0.25">
      <c r="A1032" s="23"/>
      <c r="B1032" s="24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</row>
    <row r="1033" spans="1:15" ht="15.75" customHeight="1" x14ac:dyDescent="0.25">
      <c r="A1033" s="23"/>
      <c r="B1033" s="24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</row>
    <row r="1034" spans="1:15" ht="15.75" customHeight="1" x14ac:dyDescent="0.25">
      <c r="A1034" s="23"/>
      <c r="B1034" s="24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</row>
    <row r="1035" spans="1:15" ht="15.75" customHeight="1" x14ac:dyDescent="0.25">
      <c r="A1035" s="23"/>
      <c r="B1035" s="24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</row>
    <row r="1036" spans="1:15" ht="15.75" customHeight="1" x14ac:dyDescent="0.25">
      <c r="A1036" s="23"/>
      <c r="B1036" s="24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</row>
    <row r="1037" spans="1:15" ht="15.75" customHeight="1" x14ac:dyDescent="0.25">
      <c r="A1037" s="23"/>
      <c r="B1037" s="24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</row>
    <row r="1038" spans="1:15" ht="15.75" customHeight="1" x14ac:dyDescent="0.25">
      <c r="A1038" s="23"/>
      <c r="B1038" s="24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</row>
    <row r="1039" spans="1:15" ht="15.75" customHeight="1" x14ac:dyDescent="0.25">
      <c r="A1039" s="23"/>
      <c r="B1039" s="24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</row>
    <row r="1040" spans="1:15" ht="15.75" customHeight="1" x14ac:dyDescent="0.25">
      <c r="A1040" s="23"/>
      <c r="B1040" s="24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</row>
    <row r="1041" spans="1:15" ht="15.75" customHeight="1" x14ac:dyDescent="0.25">
      <c r="A1041" s="23"/>
      <c r="B1041" s="24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</row>
    <row r="1042" spans="1:15" ht="15.75" customHeight="1" x14ac:dyDescent="0.25">
      <c r="A1042" s="23"/>
      <c r="B1042" s="24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</row>
    <row r="1043" spans="1:15" ht="15.75" customHeight="1" x14ac:dyDescent="0.25">
      <c r="A1043" s="23"/>
      <c r="B1043" s="24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</row>
    <row r="1044" spans="1:15" ht="15.75" customHeight="1" x14ac:dyDescent="0.25">
      <c r="A1044" s="23"/>
      <c r="B1044" s="24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</row>
    <row r="1045" spans="1:15" ht="15.75" customHeight="1" x14ac:dyDescent="0.25">
      <c r="A1045" s="23"/>
      <c r="B1045" s="24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</row>
    <row r="1046" spans="1:15" ht="15.75" customHeight="1" x14ac:dyDescent="0.25">
      <c r="A1046" s="23"/>
      <c r="B1046" s="24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</row>
    <row r="1047" spans="1:15" ht="15.75" customHeight="1" x14ac:dyDescent="0.25">
      <c r="A1047" s="23"/>
      <c r="B1047" s="24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</row>
    <row r="1048" spans="1:15" ht="15.75" customHeight="1" x14ac:dyDescent="0.25">
      <c r="A1048" s="23"/>
      <c r="B1048" s="24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</row>
    <row r="1049" spans="1:15" ht="15.75" customHeight="1" x14ac:dyDescent="0.25">
      <c r="A1049" s="23"/>
      <c r="B1049" s="24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</row>
    <row r="1050" spans="1:15" ht="15.75" customHeight="1" x14ac:dyDescent="0.25">
      <c r="A1050" s="23"/>
      <c r="B1050" s="24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</row>
    <row r="1051" spans="1:15" ht="15.75" customHeight="1" x14ac:dyDescent="0.25">
      <c r="A1051" s="23"/>
      <c r="B1051" s="24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</row>
    <row r="1052" spans="1:15" ht="15.75" customHeight="1" x14ac:dyDescent="0.25">
      <c r="A1052" s="23"/>
      <c r="B1052" s="24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</row>
    <row r="1053" spans="1:15" ht="15.75" customHeight="1" x14ac:dyDescent="0.25">
      <c r="A1053" s="23"/>
      <c r="B1053" s="24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</row>
    <row r="1054" spans="1:15" ht="15.75" customHeight="1" x14ac:dyDescent="0.25">
      <c r="A1054" s="23"/>
      <c r="B1054" s="24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</row>
    <row r="1055" spans="1:15" ht="15.75" customHeight="1" x14ac:dyDescent="0.25">
      <c r="A1055" s="23"/>
      <c r="B1055" s="24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</row>
    <row r="1056" spans="1:15" ht="15.75" customHeight="1" x14ac:dyDescent="0.25">
      <c r="A1056" s="23"/>
      <c r="B1056" s="24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</row>
    <row r="1057" spans="1:15" ht="15.75" customHeight="1" x14ac:dyDescent="0.25">
      <c r="A1057" s="23"/>
      <c r="B1057" s="24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</row>
    <row r="1058" spans="1:15" ht="15.75" customHeight="1" x14ac:dyDescent="0.25">
      <c r="A1058" s="23"/>
      <c r="B1058" s="24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</row>
    <row r="1059" spans="1:15" ht="15.75" customHeight="1" x14ac:dyDescent="0.25">
      <c r="A1059" s="23"/>
      <c r="B1059" s="24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</row>
    <row r="1060" spans="1:15" ht="15.75" customHeight="1" x14ac:dyDescent="0.25">
      <c r="A1060" s="23"/>
      <c r="B1060" s="24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</row>
    <row r="1061" spans="1:15" ht="15.75" customHeight="1" x14ac:dyDescent="0.25">
      <c r="A1061" s="23"/>
      <c r="B1061" s="24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</row>
    <row r="1062" spans="1:15" ht="15.75" customHeight="1" x14ac:dyDescent="0.25">
      <c r="A1062" s="23"/>
      <c r="B1062" s="24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</row>
    <row r="1063" spans="1:15" ht="15.75" customHeight="1" x14ac:dyDescent="0.25">
      <c r="A1063" s="23"/>
      <c r="B1063" s="24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</row>
    <row r="1064" spans="1:15" ht="15.75" customHeight="1" x14ac:dyDescent="0.25">
      <c r="A1064" s="23"/>
      <c r="B1064" s="24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</row>
    <row r="1065" spans="1:15" ht="15.75" customHeight="1" x14ac:dyDescent="0.25">
      <c r="A1065" s="23"/>
      <c r="B1065" s="24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</row>
    <row r="1066" spans="1:15" ht="15.75" customHeight="1" x14ac:dyDescent="0.25">
      <c r="A1066" s="23"/>
      <c r="B1066" s="24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</row>
    <row r="1067" spans="1:15" ht="15.75" customHeight="1" x14ac:dyDescent="0.25">
      <c r="A1067" s="23"/>
      <c r="B1067" s="24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</row>
    <row r="1068" spans="1:15" ht="15.75" customHeight="1" x14ac:dyDescent="0.25">
      <c r="A1068" s="23"/>
      <c r="B1068" s="24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</row>
    <row r="1069" spans="1:15" ht="15.75" customHeight="1" x14ac:dyDescent="0.25">
      <c r="A1069" s="23"/>
      <c r="B1069" s="24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</row>
    <row r="1070" spans="1:15" ht="15.75" customHeight="1" x14ac:dyDescent="0.25">
      <c r="A1070" s="23"/>
      <c r="B1070" s="24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</row>
    <row r="1071" spans="1:15" ht="15.75" customHeight="1" x14ac:dyDescent="0.25">
      <c r="A1071" s="23"/>
      <c r="B1071" s="24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</row>
    <row r="1072" spans="1:15" ht="15.75" customHeight="1" x14ac:dyDescent="0.25">
      <c r="A1072" s="23"/>
      <c r="B1072" s="24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</row>
    <row r="1073" spans="1:15" ht="15.75" customHeight="1" x14ac:dyDescent="0.25">
      <c r="A1073" s="23"/>
      <c r="B1073" s="24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</row>
    <row r="1074" spans="1:15" ht="15.75" customHeight="1" x14ac:dyDescent="0.25">
      <c r="A1074" s="23"/>
      <c r="B1074" s="24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</row>
    <row r="1075" spans="1:15" ht="15.75" customHeight="1" x14ac:dyDescent="0.25">
      <c r="A1075" s="23"/>
      <c r="B1075" s="24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</row>
    <row r="1076" spans="1:15" ht="15.75" customHeight="1" x14ac:dyDescent="0.25">
      <c r="A1076" s="23"/>
      <c r="B1076" s="24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</row>
    <row r="1077" spans="1:15" ht="15.75" customHeight="1" x14ac:dyDescent="0.25">
      <c r="A1077" s="23"/>
      <c r="B1077" s="24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</row>
    <row r="1078" spans="1:15" ht="15.75" customHeight="1" x14ac:dyDescent="0.25">
      <c r="A1078" s="23"/>
      <c r="B1078" s="24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</row>
    <row r="1079" spans="1:15" ht="15.75" customHeight="1" x14ac:dyDescent="0.25">
      <c r="A1079" s="23"/>
      <c r="B1079" s="24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</row>
    <row r="1080" spans="1:15" ht="15.75" customHeight="1" x14ac:dyDescent="0.25">
      <c r="A1080" s="23"/>
      <c r="B1080" s="24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</row>
  </sheetData>
  <mergeCells count="4">
    <mergeCell ref="A1:O1"/>
    <mergeCell ref="M4:M82"/>
    <mergeCell ref="K4:K82"/>
    <mergeCell ref="L4:L82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2022-06-21T10:26:31Z</dcterms:modified>
</cp:coreProperties>
</file>