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30"/>
  </bookViews>
  <sheets>
    <sheet name="NOWA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23" i="3" l="1"/>
  <c r="Q623" i="3" s="1"/>
  <c r="P624" i="3"/>
  <c r="Q624" i="3" s="1"/>
  <c r="P622" i="3"/>
  <c r="Q622" i="3" s="1"/>
  <c r="P621" i="3"/>
  <c r="Q621" i="3" s="1"/>
  <c r="P618" i="3"/>
  <c r="Q618" i="3" s="1"/>
  <c r="P617" i="3"/>
  <c r="Q617" i="3" s="1"/>
  <c r="P614" i="3"/>
  <c r="Q614" i="3" s="1"/>
  <c r="P613" i="3"/>
  <c r="Q613" i="3" s="1"/>
  <c r="Q607" i="3"/>
  <c r="Q611" i="3"/>
  <c r="P606" i="3"/>
  <c r="Q606" i="3" s="1"/>
  <c r="P607" i="3"/>
  <c r="P608" i="3"/>
  <c r="Q608" i="3" s="1"/>
  <c r="P609" i="3"/>
  <c r="Q609" i="3" s="1"/>
  <c r="P610" i="3"/>
  <c r="Q610" i="3" s="1"/>
  <c r="P611" i="3"/>
  <c r="P605" i="3"/>
  <c r="Q605" i="3" s="1"/>
  <c r="P492" i="3"/>
  <c r="Q492" i="3" s="1"/>
  <c r="P493" i="3"/>
  <c r="Q493" i="3" s="1"/>
  <c r="P494" i="3"/>
  <c r="Q494" i="3" s="1"/>
  <c r="P491" i="3"/>
  <c r="Q491" i="3" s="1"/>
  <c r="P486" i="3"/>
  <c r="Q486" i="3" s="1"/>
  <c r="P487" i="3"/>
  <c r="Q487" i="3" s="1"/>
  <c r="P488" i="3"/>
  <c r="Q488" i="3" s="1"/>
  <c r="P489" i="3"/>
  <c r="Q489" i="3" s="1"/>
  <c r="P485" i="3"/>
  <c r="Q485" i="3" s="1"/>
  <c r="P17" i="3"/>
  <c r="P5" i="3"/>
  <c r="N639" i="3"/>
  <c r="R636" i="3"/>
  <c r="S636" i="3" s="1"/>
  <c r="P636" i="3"/>
  <c r="Q636" i="3" s="1"/>
  <c r="M627" i="3" l="1"/>
  <c r="N595" i="3"/>
  <c r="Q579" i="3"/>
  <c r="P578" i="3"/>
  <c r="Q578" i="3" s="1"/>
  <c r="P579" i="3"/>
  <c r="P592" i="3"/>
  <c r="Q592" i="3" s="1"/>
  <c r="P591" i="3"/>
  <c r="Q591" i="3" s="1"/>
  <c r="R592" i="3"/>
  <c r="S592" i="3" s="1"/>
  <c r="R591" i="3"/>
  <c r="S591" i="3" s="1"/>
  <c r="N582" i="3"/>
  <c r="S578" i="3"/>
  <c r="S579" i="3"/>
  <c r="R578" i="3"/>
  <c r="R579" i="3"/>
  <c r="R577" i="3"/>
  <c r="S577" i="3" s="1"/>
  <c r="P577" i="3"/>
  <c r="Q577" i="3" s="1"/>
  <c r="N568" i="3"/>
  <c r="S558" i="3"/>
  <c r="R556" i="3"/>
  <c r="S556" i="3" s="1"/>
  <c r="R557" i="3"/>
  <c r="S557" i="3" s="1"/>
  <c r="R558" i="3"/>
  <c r="R559" i="3"/>
  <c r="S559" i="3" s="1"/>
  <c r="R560" i="3"/>
  <c r="S560" i="3" s="1"/>
  <c r="R561" i="3"/>
  <c r="S561" i="3" s="1"/>
  <c r="R562" i="3"/>
  <c r="S562" i="3" s="1"/>
  <c r="R563" i="3"/>
  <c r="S563" i="3" s="1"/>
  <c r="R564" i="3"/>
  <c r="S564" i="3" s="1"/>
  <c r="R565" i="3"/>
  <c r="S565" i="3" s="1"/>
  <c r="P556" i="3"/>
  <c r="Q556" i="3" s="1"/>
  <c r="P557" i="3"/>
  <c r="Q557" i="3" s="1"/>
  <c r="P558" i="3"/>
  <c r="Q558" i="3" s="1"/>
  <c r="P559" i="3"/>
  <c r="Q559" i="3" s="1"/>
  <c r="P560" i="3"/>
  <c r="Q560" i="3" s="1"/>
  <c r="P561" i="3"/>
  <c r="Q561" i="3" s="1"/>
  <c r="P562" i="3"/>
  <c r="Q562" i="3" s="1"/>
  <c r="P563" i="3"/>
  <c r="Q563" i="3" s="1"/>
  <c r="P564" i="3"/>
  <c r="Q564" i="3" s="1"/>
  <c r="P565" i="3"/>
  <c r="Q565" i="3" s="1"/>
  <c r="R555" i="3"/>
  <c r="S555" i="3" s="1"/>
  <c r="P555" i="3"/>
  <c r="Q555" i="3" s="1"/>
  <c r="N546" i="3"/>
  <c r="R543" i="3"/>
  <c r="S543" i="3" s="1"/>
  <c r="P543" i="3"/>
  <c r="Q543" i="3" s="1"/>
  <c r="N534" i="3"/>
  <c r="R531" i="3"/>
  <c r="S531" i="3" s="1"/>
  <c r="P531" i="3"/>
  <c r="Q531" i="3" s="1"/>
  <c r="R530" i="3"/>
  <c r="S530" i="3" s="1"/>
  <c r="P530" i="3"/>
  <c r="Q530" i="3" s="1"/>
  <c r="N521" i="3"/>
  <c r="R518" i="3"/>
  <c r="S518" i="3" s="1"/>
  <c r="P518" i="3"/>
  <c r="Q518" i="3" s="1"/>
  <c r="N509" i="3"/>
  <c r="R506" i="3"/>
  <c r="S506" i="3" s="1"/>
  <c r="P506" i="3"/>
  <c r="Q506" i="3" s="1"/>
  <c r="N475" i="3"/>
  <c r="R472" i="3"/>
  <c r="S472" i="3" s="1"/>
  <c r="P472" i="3"/>
  <c r="Q472" i="3" s="1"/>
  <c r="N458" i="3"/>
  <c r="R455" i="3"/>
  <c r="S455" i="3" s="1"/>
  <c r="P455" i="3"/>
  <c r="Q455" i="3" s="1"/>
  <c r="R454" i="3"/>
  <c r="S454" i="3" s="1"/>
  <c r="P454" i="3"/>
  <c r="Q454" i="3" s="1"/>
  <c r="N444" i="3"/>
  <c r="R441" i="3"/>
  <c r="S441" i="3" s="1"/>
  <c r="P441" i="3"/>
  <c r="Q441" i="3" s="1"/>
  <c r="N432" i="3"/>
  <c r="R429" i="3"/>
  <c r="S429" i="3" s="1"/>
  <c r="P429" i="3"/>
  <c r="Q429" i="3" s="1"/>
  <c r="N420" i="3"/>
  <c r="R416" i="3"/>
  <c r="S416" i="3" s="1"/>
  <c r="R417" i="3"/>
  <c r="S417" i="3" s="1"/>
  <c r="P416" i="3"/>
  <c r="Q416" i="3" s="1"/>
  <c r="P417" i="3"/>
  <c r="Q417" i="3" s="1"/>
  <c r="R415" i="3"/>
  <c r="S415" i="3" s="1"/>
  <c r="P415" i="3"/>
  <c r="Q415" i="3" s="1"/>
  <c r="N406" i="3"/>
  <c r="R403" i="3"/>
  <c r="S403" i="3" s="1"/>
  <c r="P403" i="3"/>
  <c r="Q403" i="3" s="1"/>
  <c r="R402" i="3"/>
  <c r="S402" i="3" s="1"/>
  <c r="P402" i="3"/>
  <c r="Q402" i="3" s="1"/>
  <c r="N392" i="3"/>
  <c r="R389" i="3"/>
  <c r="S389" i="3" s="1"/>
  <c r="P389" i="3"/>
  <c r="Q389" i="3" s="1"/>
  <c r="R371" i="3"/>
  <c r="S371" i="3" s="1"/>
  <c r="R372" i="3"/>
  <c r="S372" i="3" s="1"/>
  <c r="R373" i="3"/>
  <c r="S373" i="3" s="1"/>
  <c r="R374" i="3"/>
  <c r="S374" i="3" s="1"/>
  <c r="R375" i="3"/>
  <c r="S375" i="3" s="1"/>
  <c r="R376" i="3"/>
  <c r="S376" i="3" s="1"/>
  <c r="R377" i="3"/>
  <c r="S377" i="3" s="1"/>
  <c r="P371" i="3"/>
  <c r="Q371" i="3" s="1"/>
  <c r="P372" i="3"/>
  <c r="Q372" i="3" s="1"/>
  <c r="P373" i="3"/>
  <c r="Q373" i="3" s="1"/>
  <c r="P374" i="3"/>
  <c r="Q374" i="3" s="1"/>
  <c r="P375" i="3"/>
  <c r="Q375" i="3" s="1"/>
  <c r="P376" i="3"/>
  <c r="Q376" i="3" s="1"/>
  <c r="P377" i="3"/>
  <c r="Q377" i="3" s="1"/>
  <c r="R370" i="3"/>
  <c r="S370" i="3" s="1"/>
  <c r="P370" i="3"/>
  <c r="Q370" i="3" s="1"/>
  <c r="N380" i="3"/>
  <c r="N361" i="3"/>
  <c r="R357" i="3"/>
  <c r="S357" i="3" s="1"/>
  <c r="R358" i="3"/>
  <c r="S358" i="3" s="1"/>
  <c r="P357" i="3"/>
  <c r="Q357" i="3" s="1"/>
  <c r="P358" i="3"/>
  <c r="Q358" i="3" s="1"/>
  <c r="R356" i="3"/>
  <c r="S356" i="3" s="1"/>
  <c r="P356" i="3"/>
  <c r="Q356" i="3" s="1"/>
  <c r="N347" i="3"/>
  <c r="R344" i="3"/>
  <c r="S344" i="3" s="1"/>
  <c r="P344" i="3"/>
  <c r="Q344" i="3" s="1"/>
  <c r="N335" i="3"/>
  <c r="R332" i="3"/>
  <c r="S332" i="3" s="1"/>
  <c r="P332" i="3"/>
  <c r="Q332" i="3" s="1"/>
  <c r="N323" i="3"/>
  <c r="R320" i="3"/>
  <c r="S320" i="3" s="1"/>
  <c r="P320" i="3"/>
  <c r="Q320" i="3" s="1"/>
  <c r="R319" i="3"/>
  <c r="S319" i="3" s="1"/>
  <c r="P319" i="3"/>
  <c r="Q319" i="3" s="1"/>
  <c r="N310" i="3"/>
  <c r="R296" i="3"/>
  <c r="S296" i="3" s="1"/>
  <c r="R297" i="3"/>
  <c r="S297" i="3" s="1"/>
  <c r="R298" i="3"/>
  <c r="S298" i="3" s="1"/>
  <c r="R299" i="3"/>
  <c r="S299" i="3" s="1"/>
  <c r="R300" i="3"/>
  <c r="S300" i="3" s="1"/>
  <c r="R301" i="3"/>
  <c r="S301" i="3" s="1"/>
  <c r="R302" i="3"/>
  <c r="S302" i="3" s="1"/>
  <c r="R303" i="3"/>
  <c r="S303" i="3" s="1"/>
  <c r="R304" i="3"/>
  <c r="S304" i="3" s="1"/>
  <c r="R305" i="3"/>
  <c r="S305" i="3" s="1"/>
  <c r="R306" i="3"/>
  <c r="S306" i="3" s="1"/>
  <c r="R307" i="3"/>
  <c r="S307" i="3" s="1"/>
  <c r="P296" i="3"/>
  <c r="Q296" i="3" s="1"/>
  <c r="P297" i="3"/>
  <c r="Q297" i="3" s="1"/>
  <c r="P298" i="3"/>
  <c r="Q298" i="3" s="1"/>
  <c r="P299" i="3"/>
  <c r="Q299" i="3" s="1"/>
  <c r="P300" i="3"/>
  <c r="Q300" i="3" s="1"/>
  <c r="P301" i="3"/>
  <c r="Q301" i="3" s="1"/>
  <c r="P302" i="3"/>
  <c r="Q302" i="3" s="1"/>
  <c r="P303" i="3"/>
  <c r="Q303" i="3" s="1"/>
  <c r="P304" i="3"/>
  <c r="Q304" i="3" s="1"/>
  <c r="P305" i="3"/>
  <c r="Q305" i="3" s="1"/>
  <c r="P306" i="3"/>
  <c r="Q306" i="3" s="1"/>
  <c r="P307" i="3"/>
  <c r="Q307" i="3" s="1"/>
  <c r="R295" i="3"/>
  <c r="S295" i="3" s="1"/>
  <c r="P295" i="3"/>
  <c r="Q295" i="3" s="1"/>
  <c r="N286" i="3"/>
  <c r="R283" i="3"/>
  <c r="S283" i="3" s="1"/>
  <c r="P283" i="3"/>
  <c r="Q283" i="3" s="1"/>
  <c r="R282" i="3"/>
  <c r="S282" i="3" s="1"/>
  <c r="P282" i="3"/>
  <c r="Q282" i="3" s="1"/>
  <c r="N273" i="3"/>
  <c r="R270" i="3"/>
  <c r="S270" i="3" s="1"/>
  <c r="P270" i="3"/>
  <c r="Q270" i="3" s="1"/>
  <c r="N261" i="3"/>
  <c r="R256" i="3"/>
  <c r="S256" i="3" s="1"/>
  <c r="R257" i="3"/>
  <c r="S257" i="3" s="1"/>
  <c r="R258" i="3"/>
  <c r="S258" i="3" s="1"/>
  <c r="Q257" i="3"/>
  <c r="P256" i="3"/>
  <c r="Q256" i="3" s="1"/>
  <c r="P257" i="3"/>
  <c r="P258" i="3"/>
  <c r="Q258" i="3" s="1"/>
  <c r="R255" i="3"/>
  <c r="S255" i="3" s="1"/>
  <c r="P255" i="3"/>
  <c r="Q255" i="3" s="1"/>
  <c r="N246" i="3"/>
  <c r="R241" i="3"/>
  <c r="S241" i="3" s="1"/>
  <c r="R242" i="3"/>
  <c r="S242" i="3" s="1"/>
  <c r="R243" i="3"/>
  <c r="S243" i="3" s="1"/>
  <c r="P241" i="3"/>
  <c r="Q241" i="3" s="1"/>
  <c r="P242" i="3"/>
  <c r="Q242" i="3" s="1"/>
  <c r="P243" i="3"/>
  <c r="Q243" i="3" s="1"/>
  <c r="R240" i="3"/>
  <c r="S240" i="3" s="1"/>
  <c r="P240" i="3"/>
  <c r="Q240" i="3" s="1"/>
  <c r="N231" i="3"/>
  <c r="N216" i="3"/>
  <c r="R226" i="3"/>
  <c r="S226" i="3" s="1"/>
  <c r="R227" i="3"/>
  <c r="S227" i="3" s="1"/>
  <c r="R228" i="3"/>
  <c r="S228" i="3" s="1"/>
  <c r="P226" i="3"/>
  <c r="Q226" i="3" s="1"/>
  <c r="P227" i="3"/>
  <c r="Q227" i="3" s="1"/>
  <c r="P228" i="3"/>
  <c r="Q228" i="3" s="1"/>
  <c r="R225" i="3"/>
  <c r="S225" i="3" s="1"/>
  <c r="P225" i="3"/>
  <c r="Q225" i="3" s="1"/>
  <c r="R213" i="3"/>
  <c r="S213" i="3" s="1"/>
  <c r="P213" i="3"/>
  <c r="Q213" i="3" s="1"/>
  <c r="R212" i="3"/>
  <c r="S212" i="3" s="1"/>
  <c r="P212" i="3"/>
  <c r="Q212" i="3" s="1"/>
  <c r="N203" i="3"/>
  <c r="R193" i="3"/>
  <c r="R194" i="3"/>
  <c r="S194" i="3" s="1"/>
  <c r="R195" i="3"/>
  <c r="S195" i="3" s="1"/>
  <c r="R196" i="3"/>
  <c r="S196" i="3" s="1"/>
  <c r="R197" i="3"/>
  <c r="S197" i="3" s="1"/>
  <c r="R198" i="3"/>
  <c r="S198" i="3" s="1"/>
  <c r="R199" i="3"/>
  <c r="S199" i="3" s="1"/>
  <c r="R200" i="3"/>
  <c r="S200" i="3" s="1"/>
  <c r="S193" i="3"/>
  <c r="P193" i="3"/>
  <c r="Q193" i="3" s="1"/>
  <c r="P194" i="3"/>
  <c r="Q194" i="3" s="1"/>
  <c r="P195" i="3"/>
  <c r="Q195" i="3" s="1"/>
  <c r="P196" i="3"/>
  <c r="Q196" i="3" s="1"/>
  <c r="P197" i="3"/>
  <c r="Q197" i="3" s="1"/>
  <c r="P198" i="3"/>
  <c r="Q198" i="3" s="1"/>
  <c r="P199" i="3"/>
  <c r="Q199" i="3" s="1"/>
  <c r="P200" i="3"/>
  <c r="Q200" i="3" s="1"/>
  <c r="R192" i="3"/>
  <c r="S192" i="3" s="1"/>
  <c r="P192" i="3"/>
  <c r="Q192" i="3" s="1"/>
  <c r="R187" i="3"/>
  <c r="S187" i="3" s="1"/>
  <c r="R188" i="3"/>
  <c r="S188" i="3" s="1"/>
  <c r="R189" i="3"/>
  <c r="S189" i="3" s="1"/>
  <c r="R190" i="3"/>
  <c r="S190" i="3" s="1"/>
  <c r="P187" i="3"/>
  <c r="Q187" i="3" s="1"/>
  <c r="P188" i="3"/>
  <c r="Q188" i="3" s="1"/>
  <c r="P189" i="3"/>
  <c r="Q189" i="3" s="1"/>
  <c r="P190" i="3"/>
  <c r="Q190" i="3" s="1"/>
  <c r="R186" i="3"/>
  <c r="S186" i="3" s="1"/>
  <c r="P186" i="3"/>
  <c r="Q186" i="3" s="1"/>
  <c r="N177" i="3"/>
  <c r="R174" i="3"/>
  <c r="S174" i="3" s="1"/>
  <c r="Q174" i="3"/>
  <c r="P174" i="3"/>
  <c r="R173" i="3"/>
  <c r="S173" i="3" s="1"/>
  <c r="P173" i="3"/>
  <c r="Q173" i="3" s="1"/>
  <c r="N164" i="3"/>
  <c r="R156" i="3"/>
  <c r="S156" i="3" s="1"/>
  <c r="R157" i="3"/>
  <c r="S157" i="3" s="1"/>
  <c r="R158" i="3"/>
  <c r="S158" i="3" s="1"/>
  <c r="R159" i="3"/>
  <c r="S159" i="3" s="1"/>
  <c r="R160" i="3"/>
  <c r="S160" i="3" s="1"/>
  <c r="R161" i="3"/>
  <c r="S161" i="3" s="1"/>
  <c r="P156" i="3"/>
  <c r="Q156" i="3" s="1"/>
  <c r="P157" i="3"/>
  <c r="Q157" i="3" s="1"/>
  <c r="P158" i="3"/>
  <c r="Q158" i="3" s="1"/>
  <c r="P159" i="3"/>
  <c r="Q159" i="3" s="1"/>
  <c r="P160" i="3"/>
  <c r="Q160" i="3" s="1"/>
  <c r="P161" i="3"/>
  <c r="P162" i="3" s="1"/>
  <c r="N166" i="3" s="1"/>
  <c r="N659" i="3" s="1"/>
  <c r="R155" i="3"/>
  <c r="S155" i="3" s="1"/>
  <c r="P155" i="3"/>
  <c r="Q155" i="3" s="1"/>
  <c r="N146" i="3"/>
  <c r="R143" i="3"/>
  <c r="S143" i="3" s="1"/>
  <c r="P143" i="3"/>
  <c r="Q143" i="3" s="1"/>
  <c r="N134" i="3"/>
  <c r="R131" i="3"/>
  <c r="S131" i="3" s="1"/>
  <c r="P131" i="3"/>
  <c r="Q131" i="3" s="1"/>
  <c r="R130" i="3"/>
  <c r="S130" i="3" s="1"/>
  <c r="P130" i="3"/>
  <c r="Q130" i="3" s="1"/>
  <c r="N121" i="3"/>
  <c r="S118" i="3"/>
  <c r="R117" i="3"/>
  <c r="S117" i="3" s="1"/>
  <c r="R118" i="3"/>
  <c r="P117" i="3"/>
  <c r="Q117" i="3" s="1"/>
  <c r="P118" i="3"/>
  <c r="Q118" i="3" s="1"/>
  <c r="R116" i="3"/>
  <c r="S116" i="3" s="1"/>
  <c r="P116" i="3"/>
  <c r="Q116" i="3" s="1"/>
  <c r="N107" i="3"/>
  <c r="R104" i="3"/>
  <c r="S104" i="3" s="1"/>
  <c r="P104" i="3"/>
  <c r="Q104" i="3" s="1"/>
  <c r="R103" i="3"/>
  <c r="S103" i="3" s="1"/>
  <c r="P103" i="3"/>
  <c r="Q103" i="3" s="1"/>
  <c r="N94" i="3"/>
  <c r="R91" i="3"/>
  <c r="S91" i="3" s="1"/>
  <c r="P91" i="3"/>
  <c r="Q91" i="3" s="1"/>
  <c r="N82" i="3"/>
  <c r="R73" i="3"/>
  <c r="S73" i="3" s="1"/>
  <c r="R74" i="3"/>
  <c r="S74" i="3" s="1"/>
  <c r="R75" i="3"/>
  <c r="S75" i="3" s="1"/>
  <c r="R76" i="3"/>
  <c r="S76" i="3" s="1"/>
  <c r="R77" i="3"/>
  <c r="S77" i="3" s="1"/>
  <c r="R78" i="3"/>
  <c r="S78" i="3" s="1"/>
  <c r="R79" i="3"/>
  <c r="S79" i="3" s="1"/>
  <c r="P73" i="3"/>
  <c r="Q73" i="3" s="1"/>
  <c r="P74" i="3"/>
  <c r="Q74" i="3" s="1"/>
  <c r="P75" i="3"/>
  <c r="Q75" i="3" s="1"/>
  <c r="P76" i="3"/>
  <c r="Q76" i="3" s="1"/>
  <c r="P77" i="3"/>
  <c r="Q77" i="3" s="1"/>
  <c r="P78" i="3"/>
  <c r="Q78" i="3" s="1"/>
  <c r="P79" i="3"/>
  <c r="Q79" i="3" s="1"/>
  <c r="R72" i="3"/>
  <c r="S72" i="3" s="1"/>
  <c r="P72" i="3"/>
  <c r="Q72" i="3" s="1"/>
  <c r="N63" i="3"/>
  <c r="R60" i="3"/>
  <c r="S60" i="3" s="1"/>
  <c r="P60" i="3"/>
  <c r="Q60" i="3" s="1"/>
  <c r="R59" i="3"/>
  <c r="S59" i="3" s="1"/>
  <c r="P59" i="3"/>
  <c r="Q59" i="3" s="1"/>
  <c r="R58" i="3"/>
  <c r="S58" i="3" s="1"/>
  <c r="P58" i="3"/>
  <c r="Q58" i="3" s="1"/>
  <c r="N49" i="3"/>
  <c r="R43" i="3"/>
  <c r="S43" i="3" s="1"/>
  <c r="R44" i="3"/>
  <c r="S44" i="3" s="1"/>
  <c r="R45" i="3"/>
  <c r="S45" i="3" s="1"/>
  <c r="R46" i="3"/>
  <c r="S46" i="3" s="1"/>
  <c r="P43" i="3"/>
  <c r="Q43" i="3" s="1"/>
  <c r="P44" i="3"/>
  <c r="Q44" i="3" s="1"/>
  <c r="P45" i="3"/>
  <c r="Q45" i="3" s="1"/>
  <c r="P46" i="3"/>
  <c r="Q46" i="3" s="1"/>
  <c r="R42" i="3"/>
  <c r="S42" i="3" s="1"/>
  <c r="P42" i="3"/>
  <c r="Q42" i="3" s="1"/>
  <c r="N33" i="3"/>
  <c r="R30" i="3"/>
  <c r="S30" i="3" s="1"/>
  <c r="P30" i="3"/>
  <c r="Q30" i="3" s="1"/>
  <c r="R29" i="3"/>
  <c r="S29" i="3" s="1"/>
  <c r="P29" i="3"/>
  <c r="Q29" i="3" s="1"/>
  <c r="N20" i="3"/>
  <c r="R17" i="3"/>
  <c r="S17" i="3" s="1"/>
  <c r="Q17" i="3"/>
  <c r="N8" i="3"/>
  <c r="R5" i="3"/>
  <c r="R6" i="3" s="1"/>
  <c r="P10" i="3" s="1"/>
  <c r="P6" i="3"/>
  <c r="N10" i="3" s="1"/>
  <c r="N648" i="3" s="1"/>
  <c r="R10" i="3" l="1"/>
  <c r="R648" i="3" s="1"/>
  <c r="P648" i="3"/>
  <c r="Q161" i="3"/>
  <c r="Q229" i="3"/>
  <c r="O233" i="3" s="1"/>
  <c r="S229" i="3"/>
  <c r="Q233" i="3" s="1"/>
  <c r="Q663" i="3" s="1"/>
  <c r="P229" i="3"/>
  <c r="N233" i="3" s="1"/>
  <c r="N663" i="3" s="1"/>
  <c r="P214" i="3"/>
  <c r="N218" i="3" s="1"/>
  <c r="N662" i="3" s="1"/>
  <c r="R229" i="3"/>
  <c r="P233" i="3" s="1"/>
  <c r="P663" i="3" s="1"/>
  <c r="S233" i="3" l="1"/>
  <c r="S663" i="3" s="1"/>
  <c r="O663" i="3"/>
  <c r="R233" i="3"/>
  <c r="R663" i="3" s="1"/>
  <c r="R637" i="3"/>
  <c r="Q637" i="3"/>
  <c r="O641" i="3" l="1"/>
  <c r="O690" i="3" s="1"/>
  <c r="P641" i="3"/>
  <c r="P690" i="3" s="1"/>
  <c r="P637" i="3"/>
  <c r="N641" i="3" s="1"/>
  <c r="S637" i="3"/>
  <c r="Q641" i="3" s="1"/>
  <c r="Q690" i="3" s="1"/>
  <c r="R641" i="3" l="1"/>
  <c r="R690" i="3" s="1"/>
  <c r="N690" i="3"/>
  <c r="S641" i="3"/>
  <c r="S690" i="3" s="1"/>
  <c r="Q625" i="3"/>
  <c r="N629" i="3" s="1"/>
  <c r="P625" i="3"/>
  <c r="Q629" i="3" l="1"/>
  <c r="O689" i="3"/>
  <c r="M629" i="3"/>
  <c r="P629" i="3" l="1"/>
  <c r="N689" i="3"/>
  <c r="S629" i="3"/>
  <c r="S689" i="3" s="1"/>
  <c r="Q689" i="3"/>
  <c r="R629" i="3" l="1"/>
  <c r="R689" i="3" s="1"/>
  <c r="P689" i="3"/>
  <c r="R593" i="3"/>
  <c r="P593" i="3"/>
  <c r="N597" i="3" l="1"/>
  <c r="N688" i="3" s="1"/>
  <c r="P597" i="3"/>
  <c r="Q593" i="3"/>
  <c r="S593" i="3"/>
  <c r="Q597" i="3" s="1"/>
  <c r="Q688" i="3" s="1"/>
  <c r="R597" i="3" l="1"/>
  <c r="R688" i="3" s="1"/>
  <c r="P688" i="3"/>
  <c r="O597" i="3"/>
  <c r="O688" i="3" s="1"/>
  <c r="S597" i="3" l="1"/>
  <c r="S688" i="3" s="1"/>
  <c r="P566" i="3"/>
  <c r="R566" i="3"/>
  <c r="P580" i="3"/>
  <c r="Q580" i="3"/>
  <c r="R580" i="3"/>
  <c r="P584" i="3" l="1"/>
  <c r="P687" i="3" s="1"/>
  <c r="N570" i="3"/>
  <c r="N686" i="3" s="1"/>
  <c r="P570" i="3"/>
  <c r="O584" i="3"/>
  <c r="N584" i="3"/>
  <c r="Q566" i="3"/>
  <c r="S566" i="3"/>
  <c r="Q570" i="3" s="1"/>
  <c r="Q686" i="3" s="1"/>
  <c r="S580" i="3"/>
  <c r="Q584" i="3" s="1"/>
  <c r="Q687" i="3" s="1"/>
  <c r="R544" i="3"/>
  <c r="P544" i="3"/>
  <c r="Q544" i="3"/>
  <c r="S584" i="3" l="1"/>
  <c r="S687" i="3" s="1"/>
  <c r="O687" i="3"/>
  <c r="R584" i="3"/>
  <c r="R687" i="3" s="1"/>
  <c r="N687" i="3"/>
  <c r="R570" i="3"/>
  <c r="R686" i="3" s="1"/>
  <c r="P686" i="3"/>
  <c r="O570" i="3"/>
  <c r="O686" i="3" s="1"/>
  <c r="N548" i="3"/>
  <c r="N685" i="3" s="1"/>
  <c r="P548" i="3"/>
  <c r="O548" i="3"/>
  <c r="S570" i="3"/>
  <c r="S686" i="3" s="1"/>
  <c r="S544" i="3"/>
  <c r="Q548" i="3" s="1"/>
  <c r="Q685" i="3" s="1"/>
  <c r="R519" i="3"/>
  <c r="Q519" i="3"/>
  <c r="P519" i="3"/>
  <c r="R548" i="3" l="1"/>
  <c r="R685" i="3" s="1"/>
  <c r="P685" i="3"/>
  <c r="S548" i="3"/>
  <c r="S685" i="3" s="1"/>
  <c r="O685" i="3"/>
  <c r="P523" i="3"/>
  <c r="P683" i="3" s="1"/>
  <c r="N523" i="3"/>
  <c r="N683" i="3" s="1"/>
  <c r="O523" i="3"/>
  <c r="O683" i="3" s="1"/>
  <c r="R532" i="3"/>
  <c r="P532" i="3"/>
  <c r="S519" i="3"/>
  <c r="Q523" i="3" s="1"/>
  <c r="Q683" i="3" s="1"/>
  <c r="S523" i="3" l="1"/>
  <c r="S683" i="3" s="1"/>
  <c r="N536" i="3"/>
  <c r="N684" i="3" s="1"/>
  <c r="P536" i="3"/>
  <c r="R523" i="3"/>
  <c r="R683" i="3" s="1"/>
  <c r="Q532" i="3"/>
  <c r="S532" i="3"/>
  <c r="Q536" i="3" s="1"/>
  <c r="Q684" i="3" s="1"/>
  <c r="Q507" i="3"/>
  <c r="R536" i="3" l="1"/>
  <c r="R684" i="3" s="1"/>
  <c r="P684" i="3"/>
  <c r="O511" i="3"/>
  <c r="O682" i="3" s="1"/>
  <c r="O536" i="3"/>
  <c r="O684" i="3" s="1"/>
  <c r="R507" i="3"/>
  <c r="P507" i="3"/>
  <c r="N511" i="3" l="1"/>
  <c r="N682" i="3" s="1"/>
  <c r="P511" i="3"/>
  <c r="P682" i="3" s="1"/>
  <c r="S536" i="3"/>
  <c r="S684" i="3" s="1"/>
  <c r="S507" i="3"/>
  <c r="Q511" i="3" s="1"/>
  <c r="Q682" i="3" s="1"/>
  <c r="S511" i="3" l="1"/>
  <c r="S682" i="3" s="1"/>
  <c r="R511" i="3"/>
  <c r="R682" i="3" s="1"/>
  <c r="M497" i="3"/>
  <c r="Q473" i="3" l="1"/>
  <c r="O477" i="3" l="1"/>
  <c r="O680" i="3" s="1"/>
  <c r="P495" i="3"/>
  <c r="M499" i="3" s="1"/>
  <c r="N681" i="3" s="1"/>
  <c r="Q495" i="3"/>
  <c r="N499" i="3" s="1"/>
  <c r="R473" i="3"/>
  <c r="P473" i="3"/>
  <c r="Q499" i="3" l="1"/>
  <c r="Q681" i="3" s="1"/>
  <c r="P477" i="3"/>
  <c r="P680" i="3" s="1"/>
  <c r="N477" i="3"/>
  <c r="N680" i="3" s="1"/>
  <c r="O681" i="3"/>
  <c r="P499" i="3"/>
  <c r="S473" i="3"/>
  <c r="Q477" i="3" s="1"/>
  <c r="Q680" i="3" s="1"/>
  <c r="Q456" i="3"/>
  <c r="Q430" i="3"/>
  <c r="S499" i="3" l="1"/>
  <c r="S681" i="3" s="1"/>
  <c r="O460" i="3"/>
  <c r="O679" i="3" s="1"/>
  <c r="S477" i="3"/>
  <c r="S680" i="3" s="1"/>
  <c r="R477" i="3"/>
  <c r="R680" i="3" s="1"/>
  <c r="O434" i="3"/>
  <c r="O677" i="3" s="1"/>
  <c r="R499" i="3"/>
  <c r="R681" i="3" s="1"/>
  <c r="P681" i="3"/>
  <c r="P418" i="3"/>
  <c r="N422" i="3" s="1"/>
  <c r="N676" i="3" s="1"/>
  <c r="P456" i="3"/>
  <c r="S456" i="3"/>
  <c r="Q460" i="3" s="1"/>
  <c r="Q679" i="3" s="1"/>
  <c r="R456" i="3"/>
  <c r="P460" i="3" s="1"/>
  <c r="P679" i="3" s="1"/>
  <c r="R442" i="3"/>
  <c r="Q442" i="3"/>
  <c r="P442" i="3"/>
  <c r="S430" i="3"/>
  <c r="Q434" i="3" s="1"/>
  <c r="Q677" i="3" s="1"/>
  <c r="P430" i="3"/>
  <c r="S434" i="3" l="1"/>
  <c r="S677" i="3" s="1"/>
  <c r="N434" i="3"/>
  <c r="N677" i="3" s="1"/>
  <c r="N446" i="3"/>
  <c r="N678" i="3" s="1"/>
  <c r="S460" i="3"/>
  <c r="S679" i="3" s="1"/>
  <c r="O446" i="3"/>
  <c r="O678" i="3" s="1"/>
  <c r="P446" i="3"/>
  <c r="N460" i="3"/>
  <c r="R418" i="3"/>
  <c r="Q418" i="3"/>
  <c r="S442" i="3"/>
  <c r="Q446" i="3" s="1"/>
  <c r="Q678" i="3" s="1"/>
  <c r="R430" i="3"/>
  <c r="P434" i="3" s="1"/>
  <c r="P677" i="3" s="1"/>
  <c r="R460" i="3" l="1"/>
  <c r="R679" i="3" s="1"/>
  <c r="N679" i="3"/>
  <c r="R446" i="3"/>
  <c r="R678" i="3" s="1"/>
  <c r="P678" i="3"/>
  <c r="P422" i="3"/>
  <c r="S446" i="3"/>
  <c r="S678" i="3" s="1"/>
  <c r="R434" i="3"/>
  <c r="R677" i="3" s="1"/>
  <c r="O422" i="3"/>
  <c r="O676" i="3" s="1"/>
  <c r="S418" i="3"/>
  <c r="Q422" i="3" s="1"/>
  <c r="Q676" i="3" s="1"/>
  <c r="R404" i="3"/>
  <c r="S404" i="3"/>
  <c r="Q408" i="3" s="1"/>
  <c r="Q675" i="3" s="1"/>
  <c r="P404" i="3"/>
  <c r="Q404" i="3"/>
  <c r="R390" i="3"/>
  <c r="Q390" i="3"/>
  <c r="P390" i="3"/>
  <c r="R422" i="3" l="1"/>
  <c r="R676" i="3" s="1"/>
  <c r="P676" i="3"/>
  <c r="S422" i="3"/>
  <c r="S676" i="3" s="1"/>
  <c r="O394" i="3"/>
  <c r="O674" i="3" s="1"/>
  <c r="O408" i="3"/>
  <c r="P408" i="3"/>
  <c r="P675" i="3" s="1"/>
  <c r="P394" i="3"/>
  <c r="P674" i="3" s="1"/>
  <c r="N408" i="3"/>
  <c r="N675" i="3" s="1"/>
  <c r="N394" i="3"/>
  <c r="N674" i="3" s="1"/>
  <c r="S390" i="3"/>
  <c r="Q394" i="3" s="1"/>
  <c r="Q674" i="3" s="1"/>
  <c r="P378" i="3"/>
  <c r="N382" i="3" s="1"/>
  <c r="N673" i="3" s="1"/>
  <c r="S408" i="3" l="1"/>
  <c r="S675" i="3" s="1"/>
  <c r="O675" i="3"/>
  <c r="R394" i="3"/>
  <c r="R674" i="3" s="1"/>
  <c r="S394" i="3"/>
  <c r="S674" i="3" s="1"/>
  <c r="R408" i="3"/>
  <c r="R675" i="3" s="1"/>
  <c r="Q378" i="3" l="1"/>
  <c r="R378" i="3"/>
  <c r="P382" i="3" s="1"/>
  <c r="S359" i="3"/>
  <c r="Q363" i="3" s="1"/>
  <c r="Q672" i="3" s="1"/>
  <c r="P359" i="3"/>
  <c r="Q359" i="3"/>
  <c r="R359" i="3"/>
  <c r="R382" i="3" l="1"/>
  <c r="R673" i="3" s="1"/>
  <c r="P673" i="3"/>
  <c r="P363" i="3"/>
  <c r="P672" i="3" s="1"/>
  <c r="O363" i="3"/>
  <c r="N363" i="3"/>
  <c r="O382" i="3"/>
  <c r="O673" i="3" s="1"/>
  <c r="S378" i="3"/>
  <c r="Q382" i="3" s="1"/>
  <c r="Q673" i="3" s="1"/>
  <c r="S363" i="3" l="1"/>
  <c r="S672" i="3" s="1"/>
  <c r="O672" i="3"/>
  <c r="R363" i="3"/>
  <c r="R672" i="3" s="1"/>
  <c r="N672" i="3"/>
  <c r="S382" i="3"/>
  <c r="S673" i="3" s="1"/>
  <c r="R345" i="3" l="1"/>
  <c r="Q345" i="3"/>
  <c r="P345" i="3"/>
  <c r="S333" i="3"/>
  <c r="Q337" i="3" s="1"/>
  <c r="Q670" i="3" s="1"/>
  <c r="O349" i="3" l="1"/>
  <c r="O671" i="3" s="1"/>
  <c r="N349" i="3"/>
  <c r="N671" i="3" s="1"/>
  <c r="P349" i="3"/>
  <c r="P671" i="3" s="1"/>
  <c r="S345" i="3"/>
  <c r="Q349" i="3" s="1"/>
  <c r="Q671" i="3" s="1"/>
  <c r="R333" i="3"/>
  <c r="Q333" i="3"/>
  <c r="O337" i="3" s="1"/>
  <c r="P333" i="3"/>
  <c r="S337" i="3" l="1"/>
  <c r="S670" i="3" s="1"/>
  <c r="O670" i="3"/>
  <c r="N337" i="3"/>
  <c r="N670" i="3" s="1"/>
  <c r="P337" i="3"/>
  <c r="P670" i="3" s="1"/>
  <c r="S349" i="3"/>
  <c r="S671" i="3" s="1"/>
  <c r="R349" i="3"/>
  <c r="R671" i="3" s="1"/>
  <c r="R337" i="3" l="1"/>
  <c r="R670" i="3" s="1"/>
  <c r="Q321" i="3"/>
  <c r="P321" i="3"/>
  <c r="S321" i="3"/>
  <c r="Q325" i="3" s="1"/>
  <c r="Q669" i="3" s="1"/>
  <c r="R321" i="3"/>
  <c r="P325" i="3" l="1"/>
  <c r="P669" i="3" s="1"/>
  <c r="O325" i="3"/>
  <c r="N325" i="3"/>
  <c r="N669" i="3" s="1"/>
  <c r="P308" i="3"/>
  <c r="S308" i="3"/>
  <c r="Q312" i="3" s="1"/>
  <c r="Q668" i="3" s="1"/>
  <c r="R308" i="3"/>
  <c r="Q308" i="3"/>
  <c r="S325" i="3" l="1"/>
  <c r="S669" i="3" s="1"/>
  <c r="O669" i="3"/>
  <c r="O312" i="3"/>
  <c r="N312" i="3"/>
  <c r="N668" i="3" s="1"/>
  <c r="R325" i="3"/>
  <c r="R669" i="3" s="1"/>
  <c r="P312" i="3"/>
  <c r="R312" i="3" l="1"/>
  <c r="R668" i="3" s="1"/>
  <c r="P668" i="3"/>
  <c r="S312" i="3"/>
  <c r="S668" i="3" s="1"/>
  <c r="O668" i="3"/>
  <c r="P284" i="3"/>
  <c r="Q284" i="3"/>
  <c r="R271" i="3"/>
  <c r="Q271" i="3"/>
  <c r="P271" i="3"/>
  <c r="P259" i="3"/>
  <c r="N263" i="3" s="1"/>
  <c r="N665" i="3" s="1"/>
  <c r="N275" i="3" l="1"/>
  <c r="N666" i="3" s="1"/>
  <c r="O288" i="3"/>
  <c r="O667" i="3" s="1"/>
  <c r="O275" i="3"/>
  <c r="O666" i="3" s="1"/>
  <c r="P275" i="3"/>
  <c r="N288" i="3"/>
  <c r="N667" i="3" s="1"/>
  <c r="R284" i="3"/>
  <c r="P288" i="3" s="1"/>
  <c r="S284" i="3"/>
  <c r="Q288" i="3" s="1"/>
  <c r="Q667" i="3" s="1"/>
  <c r="S271" i="3"/>
  <c r="Q275" i="3" s="1"/>
  <c r="Q666" i="3" s="1"/>
  <c r="R288" i="3" l="1"/>
  <c r="R667" i="3" s="1"/>
  <c r="P667" i="3"/>
  <c r="R275" i="3"/>
  <c r="R666" i="3" s="1"/>
  <c r="P666" i="3"/>
  <c r="S275" i="3"/>
  <c r="S666" i="3" s="1"/>
  <c r="S288" i="3"/>
  <c r="S667" i="3" s="1"/>
  <c r="P244" i="3"/>
  <c r="Q259" i="3"/>
  <c r="R259" i="3"/>
  <c r="P263" i="3" s="1"/>
  <c r="Q244" i="3"/>
  <c r="S244" i="3"/>
  <c r="Q248" i="3" s="1"/>
  <c r="Q664" i="3" s="1"/>
  <c r="R244" i="3"/>
  <c r="Q214" i="3"/>
  <c r="R263" i="3" l="1"/>
  <c r="R665" i="3" s="1"/>
  <c r="P665" i="3"/>
  <c r="P248" i="3"/>
  <c r="P664" i="3" s="1"/>
  <c r="O263" i="3"/>
  <c r="O665" i="3" s="1"/>
  <c r="O218" i="3"/>
  <c r="O662" i="3" s="1"/>
  <c r="N248" i="3"/>
  <c r="N664" i="3" s="1"/>
  <c r="O248" i="3"/>
  <c r="S259" i="3"/>
  <c r="Q263" i="3" s="1"/>
  <c r="Q665" i="3" s="1"/>
  <c r="R201" i="3"/>
  <c r="P201" i="3"/>
  <c r="S214" i="3"/>
  <c r="Q218" i="3" s="1"/>
  <c r="Q662" i="3" s="1"/>
  <c r="R214" i="3"/>
  <c r="P218" i="3" s="1"/>
  <c r="P175" i="3"/>
  <c r="Q175" i="3"/>
  <c r="S144" i="3"/>
  <c r="Q148" i="3" s="1"/>
  <c r="Q658" i="3" s="1"/>
  <c r="Q144" i="3"/>
  <c r="S248" i="3" l="1"/>
  <c r="S664" i="3" s="1"/>
  <c r="O664" i="3"/>
  <c r="R218" i="3"/>
  <c r="R662" i="3" s="1"/>
  <c r="P662" i="3"/>
  <c r="O179" i="3"/>
  <c r="O660" i="3" s="1"/>
  <c r="N179" i="3"/>
  <c r="N660" i="3" s="1"/>
  <c r="S218" i="3"/>
  <c r="S662" i="3" s="1"/>
  <c r="P205" i="3"/>
  <c r="P661" i="3" s="1"/>
  <c r="R248" i="3"/>
  <c r="R664" i="3" s="1"/>
  <c r="N205" i="3"/>
  <c r="N661" i="3" s="1"/>
  <c r="S263" i="3"/>
  <c r="S665" i="3" s="1"/>
  <c r="O148" i="3"/>
  <c r="R162" i="3"/>
  <c r="Q201" i="3"/>
  <c r="S201" i="3"/>
  <c r="Q205" i="3" s="1"/>
  <c r="Q661" i="3" s="1"/>
  <c r="P144" i="3"/>
  <c r="S175" i="3"/>
  <c r="Q179" i="3" s="1"/>
  <c r="R175" i="3"/>
  <c r="P179" i="3" s="1"/>
  <c r="S162" i="3"/>
  <c r="Q166" i="3" s="1"/>
  <c r="Q659" i="3" s="1"/>
  <c r="Q162" i="3"/>
  <c r="O166" i="3" s="1"/>
  <c r="R144" i="3"/>
  <c r="Q119" i="3"/>
  <c r="P119" i="3"/>
  <c r="S132" i="3"/>
  <c r="Q136" i="3" s="1"/>
  <c r="Q657" i="3" s="1"/>
  <c r="R132" i="3"/>
  <c r="P132" i="3"/>
  <c r="Q132" i="3"/>
  <c r="S119" i="3"/>
  <c r="Q123" i="3" s="1"/>
  <c r="Q656" i="3" s="1"/>
  <c r="R119" i="3"/>
  <c r="P92" i="3"/>
  <c r="N96" i="3" s="1"/>
  <c r="N654" i="3" s="1"/>
  <c r="R179" i="3" l="1"/>
  <c r="R660" i="3" s="1"/>
  <c r="P660" i="3"/>
  <c r="S179" i="3"/>
  <c r="S660" i="3" s="1"/>
  <c r="Q660" i="3"/>
  <c r="S166" i="3"/>
  <c r="S659" i="3" s="1"/>
  <c r="O659" i="3"/>
  <c r="S148" i="3"/>
  <c r="S658" i="3" s="1"/>
  <c r="O658" i="3"/>
  <c r="R205" i="3"/>
  <c r="R661" i="3" s="1"/>
  <c r="O123" i="3"/>
  <c r="P148" i="3"/>
  <c r="P658" i="3" s="1"/>
  <c r="P136" i="3"/>
  <c r="P657" i="3" s="1"/>
  <c r="P123" i="3"/>
  <c r="P656" i="3" s="1"/>
  <c r="O136" i="3"/>
  <c r="O657" i="3" s="1"/>
  <c r="N148" i="3"/>
  <c r="N658" i="3" s="1"/>
  <c r="O205" i="3"/>
  <c r="O661" i="3" s="1"/>
  <c r="P166" i="3"/>
  <c r="N136" i="3"/>
  <c r="N657" i="3" s="1"/>
  <c r="N123" i="3"/>
  <c r="R105" i="3"/>
  <c r="Q105" i="3"/>
  <c r="O109" i="3" s="1"/>
  <c r="O655" i="3" s="1"/>
  <c r="R92" i="3"/>
  <c r="R166" i="3" l="1"/>
  <c r="R659" i="3" s="1"/>
  <c r="P659" i="3"/>
  <c r="S123" i="3"/>
  <c r="S656" i="3" s="1"/>
  <c r="O656" i="3"/>
  <c r="R123" i="3"/>
  <c r="R656" i="3" s="1"/>
  <c r="N656" i="3"/>
  <c r="R136" i="3"/>
  <c r="R657" i="3" s="1"/>
  <c r="P109" i="3"/>
  <c r="P655" i="3" s="1"/>
  <c r="R148" i="3"/>
  <c r="R658" i="3" s="1"/>
  <c r="S136" i="3"/>
  <c r="S657" i="3" s="1"/>
  <c r="S205" i="3"/>
  <c r="S661" i="3" s="1"/>
  <c r="P96" i="3"/>
  <c r="P105" i="3"/>
  <c r="N109" i="3" s="1"/>
  <c r="N655" i="3" s="1"/>
  <c r="S105" i="3"/>
  <c r="Q109" i="3" s="1"/>
  <c r="Q655" i="3" s="1"/>
  <c r="S92" i="3"/>
  <c r="Q96" i="3" s="1"/>
  <c r="Q654" i="3" s="1"/>
  <c r="Q92" i="3"/>
  <c r="S109" i="3" l="1"/>
  <c r="S655" i="3" s="1"/>
  <c r="R96" i="3"/>
  <c r="R654" i="3" s="1"/>
  <c r="P654" i="3"/>
  <c r="O96" i="3"/>
  <c r="O654" i="3" s="1"/>
  <c r="R109" i="3"/>
  <c r="R655" i="3" s="1"/>
  <c r="S96" i="3" l="1"/>
  <c r="S654" i="3" s="1"/>
  <c r="P80" i="3"/>
  <c r="Q80" i="3"/>
  <c r="S80" i="3"/>
  <c r="Q84" i="3" s="1"/>
  <c r="Q653" i="3" s="1"/>
  <c r="R80" i="3"/>
  <c r="P84" i="3" l="1"/>
  <c r="P653" i="3" s="1"/>
  <c r="O84" i="3"/>
  <c r="N84" i="3"/>
  <c r="N653" i="3" s="1"/>
  <c r="P31" i="3"/>
  <c r="Q61" i="3"/>
  <c r="P61" i="3"/>
  <c r="R61" i="3"/>
  <c r="S61" i="3"/>
  <c r="Q65" i="3" s="1"/>
  <c r="Q652" i="3" s="1"/>
  <c r="Q18" i="3"/>
  <c r="R18" i="3"/>
  <c r="S84" i="3" l="1"/>
  <c r="S653" i="3" s="1"/>
  <c r="O653" i="3"/>
  <c r="O65" i="3"/>
  <c r="O652" i="3" s="1"/>
  <c r="N65" i="3"/>
  <c r="N652" i="3" s="1"/>
  <c r="O22" i="3"/>
  <c r="O649" i="3" s="1"/>
  <c r="N35" i="3"/>
  <c r="S65" i="3"/>
  <c r="S652" i="3" s="1"/>
  <c r="P22" i="3"/>
  <c r="P649" i="3" s="1"/>
  <c r="R84" i="3"/>
  <c r="R653" i="3" s="1"/>
  <c r="P65" i="3"/>
  <c r="P652" i="3" s="1"/>
  <c r="Q47" i="3"/>
  <c r="P47" i="3"/>
  <c r="P18" i="3"/>
  <c r="N22" i="3" s="1"/>
  <c r="N649" i="3" s="1"/>
  <c r="R31" i="3"/>
  <c r="P35" i="3" s="1"/>
  <c r="P650" i="3" s="1"/>
  <c r="Q31" i="3"/>
  <c r="S47" i="3"/>
  <c r="Q51" i="3" s="1"/>
  <c r="Q651" i="3" s="1"/>
  <c r="R47" i="3"/>
  <c r="S18" i="3"/>
  <c r="Q22" i="3" s="1"/>
  <c r="Q649" i="3" s="1"/>
  <c r="R35" i="3" l="1"/>
  <c r="R650" i="3" s="1"/>
  <c r="N650" i="3"/>
  <c r="N691" i="3"/>
  <c r="P691" i="3"/>
  <c r="P51" i="3"/>
  <c r="P651" i="3" s="1"/>
  <c r="O35" i="3"/>
  <c r="O650" i="3" s="1"/>
  <c r="R22" i="3"/>
  <c r="R649" i="3" s="1"/>
  <c r="S22" i="3"/>
  <c r="S649" i="3" s="1"/>
  <c r="N51" i="3"/>
  <c r="N651" i="3" s="1"/>
  <c r="O51" i="3"/>
  <c r="R65" i="3"/>
  <c r="R652" i="3" s="1"/>
  <c r="S31" i="3"/>
  <c r="Q35" i="3" s="1"/>
  <c r="Q650" i="3" s="1"/>
  <c r="S5" i="3"/>
  <c r="S6" i="3" s="1"/>
  <c r="Q10" i="3" s="1"/>
  <c r="Q648" i="3" s="1"/>
  <c r="Q5" i="3"/>
  <c r="S51" i="3" l="1"/>
  <c r="S651" i="3" s="1"/>
  <c r="O651" i="3"/>
  <c r="Q691" i="3"/>
  <c r="S35" i="3"/>
  <c r="S650" i="3" s="1"/>
  <c r="R51" i="3"/>
  <c r="R651" i="3" s="1"/>
  <c r="R691" i="3" s="1"/>
  <c r="Q6" i="3"/>
  <c r="O10" i="3" s="1"/>
  <c r="S10" i="3" l="1"/>
  <c r="S648" i="3" s="1"/>
  <c r="S691" i="3" s="1"/>
  <c r="O648" i="3"/>
  <c r="O691" i="3" s="1"/>
</calcChain>
</file>

<file path=xl/sharedStrings.xml><?xml version="1.0" encoding="utf-8"?>
<sst xmlns="http://schemas.openxmlformats.org/spreadsheetml/2006/main" count="1728" uniqueCount="319">
  <si>
    <t xml:space="preserve">Opis przedmiotu zamówienia </t>
  </si>
  <si>
    <t>j.m.</t>
  </si>
  <si>
    <t>VAT %</t>
  </si>
  <si>
    <t>RAZEM:</t>
  </si>
  <si>
    <t>1.</t>
  </si>
  <si>
    <t>szt.</t>
  </si>
  <si>
    <t>op.</t>
  </si>
  <si>
    <t>2.</t>
  </si>
  <si>
    <t>Syntetyczny, osteokonduktywny oraz resorbowalny materiał kościozastępczy i nośnik antybiotyków podawanych miejscowo. Kompozyt składający się z nanokrystalicznego hydroksyapatytu oraz siarczanu wapnia, w proporcjach 51.5 % do 48.5 %. Pojemność opakowania 12,5cm3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</si>
  <si>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</si>
  <si>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</si>
  <si>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</si>
  <si>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</si>
  <si>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</si>
  <si>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</si>
  <si>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</si>
  <si>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</si>
  <si>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</si>
  <si>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</si>
  <si>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</si>
  <si>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Syntetyczny, osteokonduktywny oraz resorbowalny materiał kościozastępczy i nośnik antybiotyków podawanych miejscowo. Kompozyt składający się z nanokrystalicznego hydroksyapatytu oraz siarczanu wapnia, w proporcjach 51.5 % do 48.5 %. Pojemność opakowania 3,0cm3</t>
  </si>
  <si>
    <t>Zamknięty zestaw do manualnego pomiaru ciśnienia śródbrzusznego metodą manometryczną, połączony fabrycznie z zestawem do godzinowej zbiórki moczu,  z wbudowanym drenem zabezpieczonym filtrem p/bakteryjnym, umożliwiający pomiar ciśnienia śródbrzusznego, wyskalowany w milimetrach słupa rtęci, zestaw sterylny, w jednym opakowaniu, czas użycia do 7 dni.</t>
  </si>
  <si>
    <t>Klasa wyrobu medycznego</t>
  </si>
  <si>
    <t>EAN opakowania handlowego</t>
  </si>
  <si>
    <t xml:space="preserve">Wartość podstawowa netto (zł) </t>
  </si>
  <si>
    <t>Wartość podstawowa  brutto (zł)</t>
  </si>
  <si>
    <t>Wartość prawa opcji netto (zł)</t>
  </si>
  <si>
    <t>Wartość prawa opcji brutto (zł)</t>
  </si>
  <si>
    <t>Wartość całkowita zamówienia netto (zł)</t>
  </si>
  <si>
    <t>Wartość całkowita zamówienia brutto (zł)</t>
  </si>
  <si>
    <t>PAKIET 2</t>
  </si>
  <si>
    <t>PAKIET 4</t>
  </si>
  <si>
    <t>Test wykrywający narkotyki oraz leki (min. 12 różnych substancji). Wyrób medyczny.</t>
  </si>
  <si>
    <t>PAKIET 5</t>
  </si>
  <si>
    <t>PAKIET 7</t>
  </si>
  <si>
    <t>PAKIET 19</t>
  </si>
  <si>
    <t>PAKIET 24</t>
  </si>
  <si>
    <t>PAKIET 32</t>
  </si>
  <si>
    <t>Osłona sterylna na mikroskop neurochirurgiczny Carl Zeiss Kinevo 900, wyposażona w chip elektroniczny. Sterylna, jednorazowa o wymiarach 132x340 cm. Op. a' 5 szt.</t>
  </si>
  <si>
    <t>Lp.</t>
  </si>
  <si>
    <t>12-godzinny zestaw wkładów do wstrzykiwacza Medrad Stellant. Zestaw materiałów zużywalnych wielokrotnego użytku typu "Multi-Patient" do stosowania z wstrzykiwaczem Medrad Stellant Ct D o maksymalnym 12-godzinnym okresie użytkowania zawiajacy : a) 2 wkłady wielokrotnego napełnienia o pojemności 200 ml (12-godzinne), b) dwa zestawy transferowe z zastawkami antyzwrotnymi i zintegrowanymi spike'ami c) 1 złącze wielorazowego użytku (12-godzinne). Op. a'20 szt.</t>
  </si>
  <si>
    <t>Jednorazowy dren spiralny tzw. Linia pacjenta, o długości minimum 250 cm przy pełnym rozciągnięciu z dwoma zintegrowanymi zastawkami antyzwrotnymi kompatybilny z zestawem "Multi-patient" dla wstrzykiwacza Medrad Stellant . Op. a'50 szt.</t>
  </si>
  <si>
    <t>Przetwornik piezoelektryczny zaopatrzony w ceramiczny transducer - zakres częstotliwości pracy 55,5 kH i niebieski przewód łączący z generatorem dla lepszej widocznosci. Wyposażony w system monitorujący parametry pracy przetwornika przy każdym użyciu. Możliwa sterylizacja w autoklawie parowym. Kompatybilne z posiadanym przez Zamawiającego generatorem GEN 11. Op. a'6 szt.</t>
  </si>
  <si>
    <t>Filtr do AIRVO 2, op. a'2 szt.</t>
  </si>
  <si>
    <t>Sterylna, jednorazowa osłonka uchwytu pojedynczych zdjeć RTG, rozmiar 5,5 cm (±0,1 cm) x 17cm ( +/-2cm). Op. a'100 szt.</t>
  </si>
  <si>
    <t>Sterylna osłonka na uchwyt pantomografu, rozmiar 6 cm (± 20%) x 3 cm (± 20%). Op. a'100 szt.</t>
  </si>
  <si>
    <t>Zestaw do intubacji dróg łzowych i sondowania przewodów ślinianki podjęzykowej składajacy się z silikonowej rurki (wymiary 300 mm (± 5 mm) x 0,94 mm (± 0,05 mm)) oraz metalowej sondy (wymiary 53 mm (± 3 mm) x 0,8 mm (± 0,03 mm)). Op. a'3 szt.</t>
  </si>
  <si>
    <t>Probówka plastikowa, bez dodatków, sterylna, 9ml.</t>
  </si>
  <si>
    <t>Probówka plastikowa, bez dodatków, sterylna, 10ml.</t>
  </si>
  <si>
    <t>Osłona na nos, duża, zmienia swoją konsystencję i stabilność pod wpływem temperatury. Ogrzanie w  kąpieli wodnej powoduje zmianę koloru materiału z  białego na przeźroczysty oraz zmianę jego struktury ze sztywnej na elastyczną. Proces ten można odwrócić poprzez schłodzenie stabilizatora po uzyskaniu odpowiedniego kształtu. Stabilizatory wykonane są z materiału termoplastycznego pozwalającego na dokładne dopasowanie ich do indywidualnych kształtów anatomicznych nosa. Łatwe formowanie odpowiedniego kształtu. Samoprzylepna powierzchnia. Gąbki ochronne w zestawie. Op. a'10 szt.</t>
  </si>
  <si>
    <t xml:space="preserve">Wartość prawa opcji brutto (zł) </t>
  </si>
  <si>
    <t>PAKIET 1</t>
  </si>
  <si>
    <t>PAKIET 3</t>
  </si>
  <si>
    <t>Osłona na USG z warstwą lepną, 100x610 mm. Op. a'20 szt.</t>
  </si>
  <si>
    <t>rolka</t>
  </si>
  <si>
    <t>Miski jednorazowe wykonane z masy celulozowej. Miska ogólnego zastosowania, duża, odporna na przesiąkanie wody min. 2 godz. (również ciepłej ze środkiem myjącym), pojemność min. 3 litry, średnica lub przekątna dna miski min. 25 cm.</t>
  </si>
  <si>
    <t>Kaczki jednorazowe wykonane z masy celulozowej, tradycyjne, męskie, poj. 800 ml.</t>
  </si>
  <si>
    <t>Baseny jednorazowe wykonane z masy celulozowej; duże, płaskie, poj. 2 litry.</t>
  </si>
  <si>
    <t>Pokrywy do basenów jednorazowych wykonane z masy celulozowej, pasujące do besenu zaoferowanego w poz. 3.</t>
  </si>
  <si>
    <t>Nerki jednorazowe wykonane z masy celulozowej, poj. 0,7 litra.</t>
  </si>
  <si>
    <t xml:space="preserve">Podkład medyczny w rolce, 50 cm x 50 m. </t>
  </si>
  <si>
    <t>Podkład medyczny w rolce, nieprzemakalny, 50 cm x 50 m.</t>
  </si>
  <si>
    <t>Papier do EKG kompatybilny z HP M1709A, wymiary 210 mm x 300 mm, op. a'200 kartek.</t>
  </si>
  <si>
    <t>Papier EKG kompatybilny z Cardiolone, wymiary 100 mm x 150 mm, op. a'180 kart.</t>
  </si>
  <si>
    <t xml:space="preserve">Papier EKG kompatybilny z defibrylatorem HeartStart, wymiary 75 mm x 30 m (±0,5 m). </t>
  </si>
  <si>
    <t>PAKIET 6</t>
  </si>
  <si>
    <t>Złącze niskociśnieniowe o dł. 150-152 cm i limicie ciśnienia 350PSI z trójnikiem i zaworkiem antyzwrotnym w pełni kompatybilne z automatycznym wstrzykiwaczem kontrastu Medrad Stellant CT D. Op. a'100 szt.</t>
  </si>
  <si>
    <t>PAKIET 8</t>
  </si>
  <si>
    <t>Ostrza do dermatomu elektrycznego, kompatybilne z płytkami 2,5; 5,1; 7,6 i 10,2 cm; op. a'10 szt.</t>
  </si>
  <si>
    <t>Siatki jednorazowe do siatkownicy, wymagane dostępne matryce o parametrach  1,5:1, 3:1, 6:1 i 9:1; op. a'20 szt.</t>
  </si>
  <si>
    <t>Zamawiana ilość (j.m.)</t>
  </si>
  <si>
    <t>Min. wykorzystanie (j.m.)</t>
  </si>
  <si>
    <t>Prawo opcji (j.m.)</t>
  </si>
  <si>
    <t>PAKIET 9</t>
  </si>
  <si>
    <t>Jednorazowy, sterylny, atestowany przez producenta zestaw wkładów przeznaczony do stosowania ze wstrzykiwaczem Medrad Stellant CT Dual składający się z dwóch wkładów o pojemnosci 200 ml, złącza niskiego ciśnienia z trójnikiem T o długości +/- 150 cm oraz złącza szybkiego napełniania. Op. a'20 szt.</t>
  </si>
  <si>
    <t>PAKIET 10</t>
  </si>
  <si>
    <t>Jednorazowa końcowka noża harmonicznego, dł. 9 cm o uchwycie nożycowym z możliwością cięcia i koagulacji. Zakrzywiona bransza aktywna o dł 16 mm. Końcówka z dwoma przyciskami aktywującymi: max i min. Urządzenie posiadające wbudowaną technologię adaptacji do tkanki umożliwiającą generatorowi ciągłe monitorowanie instrumentu podczas jego pracy i automatyczne modulowanie wartości wyjściowej energii drgań harmonicznych, a także generowanie zwrotnego sugnału dźwiękowego dla użytkownika. Kompatybilny z generatorem GEN11, który jest w posiadaniu użytkownika. Op. a'6 szt.</t>
  </si>
  <si>
    <t>PAKIET 11</t>
  </si>
  <si>
    <t>Jednorazowe lusterko laryngologiczne, sterylne, śr. 19 mm.</t>
  </si>
  <si>
    <t>Kaniula donosowa do terapii tlenowej HFNC (High Flow Nasal Cannula). Przystosowana do współpracy z podgrzewanymi układami oddechowymi serii 900PT561 firmy Fisher&amp;Paykel. Kaniula wyposażona jest w regulowany pasek zakładany na głowę, umożliwiający zamocowanie kaniuli na twarzy pacjenta. Kaniula wyposażona jest w dwie miękkie, wyprofilowne wyściółki przy policzkach pacjenta, zwiększające stabilność dopasowania i zmniejszące nacisk na twarz. Kolorystyczne oznaczenia 3 różnych rozmiarów umożliwiają błyskawiczny dobór właściwego rozmiaru. Dren kaniuli wykonany jest z elastycznego, oddychającego materiału odparowującego nadmiar wilgoci. Kaniula posiada dwa miękkie, elastyczne noski. Kształt nosków jest dopasowany do budowy nosa pacjenta i występuje w trzech rozmiarach: S, M, L. Rozmiar S (przepływ gazów 10-50 L/min) - wyściółka koloru pomarańczowego, rozmiar M (przepływ gazów 10-60 L/min) - wyściółka koloru niebieskiego, rozmiar L (przepływ gazów 10-60 L/min) - wyściółka koloru zielonego. Produkt zalecany do użytku przez 14 dni /  1 pacjent. Op. a'20 szt.</t>
  </si>
  <si>
    <t>Interfejs do tracheostomii przeznaczony do współpracy z układem oddechowym z serii 900PT561. Przepływ gazów 10-60 L/min. Produkt zalecany do użytku przez 14 dni / 1 pacjent; op. a'20 szt.</t>
  </si>
  <si>
    <t>Adapter do podłączenia maski twarzowej z wejściem o śr. 22 mm, przeznaczony do współpracy z układem oddechowym z serii 900PT561. Przepływ gazów 10-60 L/min. Zakres temperatur: 31, 34, 37°C. Produkt zalecany do użytku przez 14 dni / 1 pacjent; op. a'20 szt.</t>
  </si>
  <si>
    <t>Rurka intubacyjna kształtowa, nosowa, zbrojona, silikonowana z mankietem niskociśnieniowym typu Murphy. Rozmiary 6; 6,5; 7; 7,5; 8.</t>
  </si>
  <si>
    <t>Prowadnica do trudnych intybuacji; wszystkie dostępne wymiary.</t>
  </si>
  <si>
    <t>PAKIET 12</t>
  </si>
  <si>
    <t>PAKIET 13</t>
  </si>
  <si>
    <t>PAKIET 15</t>
  </si>
  <si>
    <t>PAKIET 16</t>
  </si>
  <si>
    <t>Przenośny system infuzyjny wykorzystujący zbiornik elastomerowy oraz ogranicznik przepływu, zapewniający nominalny czas infuzji: 5ml/godz.  Urządzenie wyposażone jest w filtr cząstek stałych i powietrza przez który podawana jest zawartość. Dren łączący długość min. 125 cm z klamrą i zatyczką z filtrem hydrofobowym. Zbiornik z elastomeru silikonowego umieszczony w obudowie PC w kształcie płaskiego dysku, wygodnego do przenoszenia i układania na powierzchni w trakcie napełniania. Obudowa zapewnia możliwość wizualnej kontroli postępu wlewu oraz ochronę zbiornika elastomerowego. Nominalna objętość: 275 ml, objętość minimalna: 215 ml, objętość maksymalna 335 ml. Obudowa i dren bursztynowe dla ochrony leków przez promieniowaniem UV.</t>
  </si>
  <si>
    <t>Przenośny system infuzyjny wykorzystujący zbiornik elastomerowy z regulatorem przepływy w zakresach miedzy: 0,5 - 7 ml/godz i  1 -14 ml /godz. do wyboru przez Zamawiającego. Możliwość podaży bolusa od 0,5 do 5 ml co 10 minut. Urządzenie wyposażone jest w filtr cząstek stałych i powietrza przez, który podawana jest zawartość. Dren łączący długość min. 125 cm z klamrą i zatyczką z filtrem hydrofobowym. Zbiornik z elastomeru silikonowego umieszczony w obudowie PC w kształcie płaskiego dysku, wygodnego do przenoszenia i układania na powierzchni w trakcie napełniania. Obudowa zapewnia możliwość wizualnej kontroli postępu wlewu oraz ochronę zbiornika elastomerowego. Nominalna objętość: 275 ml ml, objętość minimalna 215 ml, objętość maksymalna 335 ml. Obudowa i dren bursztynowy lub biały (do wyboru przez Zamawiajacego).</t>
  </si>
  <si>
    <t>PAKIET 17</t>
  </si>
  <si>
    <t>Giętki ureteroskop jednorazowego użytku do współpracy z włóknem laserowym, zapewniający dostęp do górnego odcinka układu moczowego. Parametry: pole widzenia 100⁰, średnica dystalna 7.4 Fr, średnica zewnętrzna trzonu endoskopu 8,6 Fr, kanał roboczy 3.6 Fr, kąt odchylenia końcówki 275⁰ w górę i w dół z pustym kanałem roboczym - 274⁰ z włóknem laserowym, trójnik umożliwiający wprowadzenie narzędzi do kanału roboczego z jednoczesnym podłączeniem płynu irygacyjnego, całkowita długość 905 mm, długość robocza 670 mm,  średnica pętli w części dystalnej 20 mm; waga endoskopu &lt;185 gram (+/- 10%). (Kamera wbudowana w końcówkę URS. Ostrość obrazu ustawiana automatycznie. Prznośny przetwornik obrazu przeznaczony do odbierania i przetwarzania sygnałów elektronicznych wysyłanych z endoskopowej kamery video - w użyczenie)</t>
  </si>
  <si>
    <t>Jednorazowe bronchofiberoskopy w rozmiarach do wyboru, posiadające następujące parametry: pole widzenia powyżej 85o, głębia ostrości 5-50 mm, wbudowane oświetlenie LED, długość części roboczej 605 mm, z zagięciem końcówki w zakresie góra/dół minimum 200o, średnica zewnętrzna 5,4 mm z kanałem roboczym o średnicy minimum 2,8 mm dla rozmiaru większego i 3,6 mm z kanałem roboczym o średnicy minimum 1,4 mm dla rozmiaru mniejszego z możliwością odsysania przez kanał roboczy. Port ssania umieszczony w osi długiej fiberoskopu, port narzędziowy poniżej uchwytu. Minimalny rozmiar rurki intubacyjnej 6/5 w zależności od rozmiaru. Gotowe do użycia bezpośrednio po wyjęciu z opakowania typu blister bez konieczności montowania adapterów lub zastawek. Kompatybilne z monitorem Screeni HD. Pakowane po 5 sztuk.</t>
  </si>
  <si>
    <t>PAKIET 18</t>
  </si>
  <si>
    <t>Przenośna mata  na podłogę o dużej chłonności płynów (3 l/m²), rozmiar 71 x 101 cm (±1 cm). Budowa maty wielowarstwowa, wierzchnia warstwa hydrofilowa o trwałej niestrzępiącej się konstrukcji, wewnętrzna warstwa celulozowo-poliestrowa o wysokiej chłonności. Foliowy spód nieprzemakalny, antyposlizgowy zapobiegający ślizganiu się produktu po mokrej podłodze. Pakowana indywidualnie w folię i w opakowanie zbiorcze po 13 szt.</t>
  </si>
  <si>
    <t>Przenośna mata  na podłogę o dużej chłonności  płynów (3 l/m²) rozmiar 71 x 142 cm (±1 cm). Budowa maty wielowarstwowa, wierzchnia warstwa hydrofilowa o trwałej niestrzępiącej się konstrukcji, wewnętrzna warstwa celulozowo poliestrowa o wysokiej chłonności. Foliowy spód nieprzemakalny, antyposlizgowy zapobiegający ślizganiu się produktu po mokrej podłodze. Pakowana indywidualnie w folię i w opakowanie zbiorcze po 10 szt.</t>
  </si>
  <si>
    <t>Przenośna mata  na podłogę o dużej chłonności  płynów (3 l/m²) rozmiar 71 x 182 cm (±1 cm). Budowa maty wielowarstwowa, wierzchnia warstwa hydrofilowa o trwałej niestrzępiącej się konstrukcji, wewnętrzna warstwa celulozowo poliestrowa o wysokiej chłonności. Foliowy spód nieprzemakalny, antyposlizgowy zapobiegający ślizganiu się produktu po mokrej podłodze. Pakowana indywidualnie w folię i w opakowanie zbiorcze po 8 szt.</t>
  </si>
  <si>
    <t>Mata podłogowa umożliwiająca wchłanianie dużej  ilości  płynów (około 7 l – ok. 33l/m²) spływających na podłogę w czasie zabiegów operacyjnych, chłonąca zarówno od góry jak i od spodu, rozmiar min. 75 x 38 cm z marginesami 3cm (± 0,5 cm), które ułatwiają usunięcie maty po zaabsorbowaniu płynów. Budowa maty wielowarstwowa - z zewnątrz polipropylen Spunbond zintegrowany z rdzeniem z  wysokochłonnego polimeru i puchu celulozowego. Maty pakowane jednostkowo w folię i zbiorczo w karton 50 szt.</t>
  </si>
  <si>
    <t>Test Schirmera, sterylne paski do pomiaru ilości wydzielanego filmu łzowego. Op. a' 100 szt.</t>
  </si>
  <si>
    <t>PAKIET 20</t>
  </si>
  <si>
    <t>Cewnik Foleya, sterylny, ze 100% silikonu posiadający specjalną powłokę antyinfekcyjną obniżającą ryzyko tworzenia biofilmu. Powłoka zawierająca cząsteczki srebra, palladu i złota. Bezpieczny do uzytkowania do 90 dni. Długośc cewnika 40 cm. Rozmiary 10-24CH w zalezniośći od potrzeb Zamawiającego.</t>
  </si>
  <si>
    <t>PAKIET 21</t>
  </si>
  <si>
    <t>Cewnik Pezzera, wszystkie dostępne rozmiary.</t>
  </si>
  <si>
    <t>Igła iniekcyjna 2,1 x 40 mm, op. a'100 szt.</t>
  </si>
  <si>
    <t>PAKIET 22</t>
  </si>
  <si>
    <t>Filtry do ssaka kostnego ASPEO, jednorazowe. Op. a. 12 szt.</t>
  </si>
  <si>
    <t>PAKIET 23</t>
  </si>
  <si>
    <t>Adapter/nakrętka/łącznik/przyłącze/króciec do koncentratora tlenu, uniwersalny.</t>
  </si>
  <si>
    <t>PAKIET 25</t>
  </si>
  <si>
    <t>PAKIET 26</t>
  </si>
  <si>
    <t>Drut do wiązania odłomów kostnych; śr. 0,9-1,5 mm, dł. druta 5 m.</t>
  </si>
  <si>
    <t>Drut Kirschnera, wymiary 2,0 x 310 mm.</t>
  </si>
  <si>
    <t>Drut Kirschnera, wymiary 1,2 x 310 mm.</t>
  </si>
  <si>
    <t>Drut Kirschnera, wymiary 1,6 x 310 mm.</t>
  </si>
  <si>
    <t>Drut Kirschnera, wymiary 2,4 x 310 mm.</t>
  </si>
  <si>
    <t>Drut Kirschnera, wymiary 2,5 x 310 mm.</t>
  </si>
  <si>
    <t>Drut Kirschnera, wymiary 1,8 x 310 mm.</t>
  </si>
  <si>
    <t>Drut Kirschnera, wymiary 0,9 x 310 mm.</t>
  </si>
  <si>
    <t>Drut Kirschnera, wymiary 2,2 x 310 mm.</t>
  </si>
  <si>
    <t>Drut Kirschnera, wymiary 2,8 x 310 mm.</t>
  </si>
  <si>
    <t>Drut Kirschnera, wymiary 0,8 x 310 mm.</t>
  </si>
  <si>
    <t>Drut Kirschnera, wymiary 1,0 x 310 mm.</t>
  </si>
  <si>
    <t>Drut Kirschnera, wymiary 1,4 x 310 mm.</t>
  </si>
  <si>
    <t>PAKIET 27</t>
  </si>
  <si>
    <t>Przeciwbólowe plastry krzyżowe na punkty spustowe, dwie wielkości:</t>
  </si>
  <si>
    <t xml:space="preserve">2,1 x 2,7 cm (± 0,1 cm), op. a'180 szt. </t>
  </si>
  <si>
    <t>2,8 x 3,6 cm (± 0,1 cm), op. a'120 szt.</t>
  </si>
  <si>
    <t>1.1</t>
  </si>
  <si>
    <t>1.2</t>
  </si>
  <si>
    <t>PAKIET 28</t>
  </si>
  <si>
    <t>PAKIET 29</t>
  </si>
  <si>
    <t>PAKIET 30</t>
  </si>
  <si>
    <t>Dwuwarstwowa, jednorazowa myjka do mycia ciała w formie prostokątnej rękawicy nasączona obustronnie środkami myjącymi o PH 5,5 (±0,5), wykonana w 100% z włókien poliestrowych. Obie warstwy myjki nie podfoliowane. Rozmiar 15cm x 22cm (±2 cm), gramatura min. 60g/m2. Produkowana zgodnie z wymaganiami ISO 22716:2007 oraz ISO 9001:2015. Czystość mikrobiologiczna potwierdzona badaniami nie starszymi niż 2020 rok na brak zawartości Pseudomonas aeruginosa, Candida albicans, Staphylococcus aureus oraz Escherichia coli. Opakowanie jednostkowe a'12 sztuk z graficzną instrukcją stosowania oraz składem. Produkt pozbawiony latexu. Opakowanie foliowe.</t>
  </si>
  <si>
    <t>Jednorazowa szczoteczka do zębów wykonana z polipropylenu z możliwością odsysania. Z jednej strony pokryta miękkim włosiem, z drugiej gąbką. Łączna długość 18cm (±0,5cm), długość części czyszczącej 2,5cm (±0,2cm). Otwór odsysający zarówno od strony włosia jak i w przestrzeni pomiędzy gąbką i włosiem. Łącznik do kontrolowanego odsysania ścięty pod kątem 45° dla wygodnej manipulacji. Zarejestrowane jako wyrób medyczny klasy I. Pakowana pojedynczo w opakowania foliowe, opakowanie zbiorcze a'50szt.
+
Jednorazowy aplikator gąbkowy do nawilżania jamy ustnej. Długość całkowita 15,5cm (±0,5 cm), długość części gąbkowej 2,5cm (±0,2cm). Uchwyt wykonany z poliestru, gąbka wykonana z polipropylenu. Zarejestrowane jako wyrób medyczny klasy I. Pakowany pojedynczo w opakowania foliowe, opakowanie zbiorcze a'50szt.</t>
  </si>
  <si>
    <t>PAKIET 31</t>
  </si>
  <si>
    <t>PAKIET 33</t>
  </si>
  <si>
    <t>Jednorazowe przewody służące do chłodzenia urządzenia piezochirurgicznego dedykowane do pracy (zgodne z gwarancją producenta) z urządzeniem Mectron Piezosurgery Flex. Op. a'10 szt.</t>
  </si>
  <si>
    <t>PAKIET 34</t>
  </si>
  <si>
    <t>Bezpieczny zestaw do punkcji opłucnej (dedykowany również do punkcji osierdzia i otrzewnej) składający się z igły Veressa ograniczającej ryzyko omyłkowego nakłucia (poprzez sygnalizację za pomocą zielonego wskaźnika), cewnika wykonanego z poliuretanu, widocznego w rtg, z możliwością utrzymania w pacjencie do 29 dni, dostępnego w dwóch rozmiarach 9Ch oraz 12Ch, zakończonego układem z automatycznymi zastawkami jednokierunkowymi (bez konieczności regulacji przepływu za pomocą kraników), posiadający możliwość przełączenia w tryb drenażu z pominięciem zastawek. Zestaw dodatkowo zawiera: strzykawkę luer lock 30 ml, worek do drenażu 2000ml z kranikiem spustowym i zaworem odpowietrzającym, skalpel do nacięcia skóry z zatrzaskowym zabezpieczeniem ostrza przed zakłuciem, łącznik do systemu drenażowego i mocowanie cewnika do skóry pacjenta.</t>
  </si>
  <si>
    <t>Bezpieczny zestaw do punkcji opłucnej (dedykowany również do punkcji osierdzia i otrzewnej) składający się z igły Veressa ograniczającej ryzyko omyłkowego nakłucia płuca (poprzez sygnalizację za pomocą zielonego wskaźnika), cewnika wykonanego z poliuretanu, widocznego w rtg, z możliwością utrzymania w pacjencie do 29 dni, dostępnego w trzech rozmiarach 9Ch, 12Ch i 15Ch, zakończonego układem z automatycznymi zastawkami jednokierunkowymi (bez konieczności regulacji przepływu za pomocą kraników), posiadający możliwość przełączenia w tryb drenażu z pominięciem zastawek, strzykawki luer lock 30 ml, worka do drenażu 2000ml z kranikiem spustowym i zaworem odpowietrzającym, skalpela do nacięcia skóry z zatrzaskowym zabezpieczeniem ostrza przed zakłuciem oraz łącznika do systemu drenażowego, posiadający dodatkowo linię do przedłużenia cewnika o długości 50 cm montowaną pomiędzy układem zastawek, a cewnikiem, zacisk nożyczkowy i mocowanie cewnika do skóry pacjenta.</t>
  </si>
  <si>
    <t>Bezpieczny zestaw do punkcji opłucnej składający się z igły Veressa 13G (sygnalizującej za pomocą zielonego wskaźnika moment wysuwania się ostrza igły) zakończonej łącznikiem luer lock; linii przedłużającej połączonej na stałe z układem automatycznych zastawek jednokierunkowych (bez konieczności przełączania kraniku podczas drenażu mechanicznego), posiadającej możliwość przełączenia w tryb drenażu grawitacyjnego (z pominięciem zastawek); strzykawki luer lock 60 ml oraz worka o pojemności 2000ml z kranikiem spustowym i zaworem odpowietrzającym.</t>
  </si>
  <si>
    <t>PAKIET 35</t>
  </si>
  <si>
    <t>PAKIET 36</t>
  </si>
  <si>
    <t>PAKIET 37</t>
  </si>
  <si>
    <t>PAKIET 38</t>
  </si>
  <si>
    <t>Elastyczna, przylepna taśma do kinesiotapingu złożona z tkaniny bawełnianej (min. 90%) i akrylowej warstwy klejącej. Przepuszczalna dla powietrza i cieczy, wodoodporna. Elastyczność 130-140%, rozciągliwość tylko na długość, nie zawiera leków i lateksu. Długość 5 m, szerokość 5 cm. Wyrób medyczny.</t>
  </si>
  <si>
    <t>PAKIET 39</t>
  </si>
  <si>
    <t>Sonda argonowa dł. 1,5m, średnica 1,5mm; wyrzut plazmy czołowy, z rozponawaniem podłączonego instrumentu, ze zintegrowanym filtrem  membranowym, jednorazowa, kompatybilna z aparatami firmy Erbe. Op. a'10szt.</t>
  </si>
  <si>
    <t>Manometr rdzeniowy do pomiaru ciśnienia płynu mózgowo-rdzeniowego. Zastawka 3-drożna. Op. a'10 szt.</t>
  </si>
  <si>
    <t>PAKIET 40</t>
  </si>
  <si>
    <t>Drut ligaturowy, miękki, okrągły, do leczenia ortopedycznego żuchwy i szczęki. Wykonany ze stali szlachetnej chromowo-niklowej.</t>
  </si>
  <si>
    <t>Śr. 0,5 mm, dł. 50 m.</t>
  </si>
  <si>
    <t>Śr. 0,4 mm, dł. 30 m.</t>
  </si>
  <si>
    <t>Komora wilgotna zapewniająca pożądaną wilgotność rogówki, duża, dla osoby dorosłej. Hipoalergiczna warstwa mocująca (samoprzylepna). Sterylna, jednorazowego użytku. Nacięcia w warstwie nosowej. Wymiary (w najszerszym miejscu) 11,8 cm x 8,5 cm (±0,3 cm), okno 6 cm x 3,8 cm (±0,2 cm). Op. a'20 szt.</t>
  </si>
  <si>
    <t>Szybki test kasetkowy CRP, półilościowy. Umożliwia testowanie dzieci.</t>
  </si>
  <si>
    <t>Frezy do kości wg Lindemanna; materiał: stal nierdzewna; min. 8 rodzajów do wyboru Zamawiającego; długości od 5 do 22 mm.</t>
  </si>
  <si>
    <t>Elektrody żelowe TENS/EMS/IFS/MET, złącze SNAP.3,6mm.F1, prostokątne, o wymiarach 5 cm x 5 cm. Op. a'4 szt.</t>
  </si>
  <si>
    <t>Elektrody żelowe TENS/EMS/IFS/MET, złącze PIN.2mm.F1, okrągłe, o średnicy 3,2 cm. Op. a'4 szt.</t>
  </si>
  <si>
    <t>Pasta ścierna do przygotowania naskórka przed zapisem EEG i EKG. Zawiera delikatny materiał ścierny oczyszczający skórę z martwego naskórka. Nawilża, poprawia przewodność. Op. a'160 g.</t>
  </si>
  <si>
    <t>Komora inhalacyjna do spirometrii. Przeznaczona do stosowania w warunkach szpitalnych, można stosować zarówno u dorosłych i dzieci. Możliwość sterylizacji parowej, plazmowej i tlenkiem etylenu. Wyrób medyczny.</t>
  </si>
  <si>
    <t>Anoskop proktologiczny, jednorazowy. Dł. 65 mm (±5 mm), śr. 23 mm (±3 mm). Z rękojeścią przystosowaną do włożenia oświetlacza lub końcówki światłowodu. Wyrób medyczny.</t>
  </si>
  <si>
    <t>Igła endoskopowa do podawania histoakrylu; dł. robocza 1800 mm, średnica 2,3 mm, dł. ostrza 5 mm, średnica ostrza 0,9 mm (21G); końcówka osłony metalowa; rękojeść z mechanizmem zatrzaskowym. Jednorazowa, sterylna, kompatybilna z kanałem roboczym 2,8 mm.</t>
  </si>
  <si>
    <t>Elektroda ablacyjna chłodzona z możliwością pomiaru siły nacisku współpracująca z systemem Ensite X</t>
  </si>
  <si>
    <t>Elektroda ablacyjna</t>
  </si>
  <si>
    <t>Łącznik do generatora RF</t>
  </si>
  <si>
    <t>Parametry graniczne</t>
  </si>
  <si>
    <t>Parametr wymagany</t>
  </si>
  <si>
    <t>Parametry</t>
  </si>
  <si>
    <t>Średnica 7-8F</t>
  </si>
  <si>
    <t>Rozstaw biegunów 2-2-2 mm</t>
  </si>
  <si>
    <t>Pomiar siły nacisku (CF)</t>
  </si>
  <si>
    <t>Dostępne różne wersje możliwości zginania elektrody (symetryczne/asymetryczne)</t>
  </si>
  <si>
    <t>TAK</t>
  </si>
  <si>
    <t>Liczba oferowanych krzywizn elektrody ablacyjnej</t>
  </si>
  <si>
    <t>TAK, min. 1</t>
  </si>
  <si>
    <t>Czepek medyczny, jednorazowy, wiązany na karku; materiał przepuszczający powietrze, nieprzezroczysty; rozmiar uniwersalny; kształt umożliwiający całkowite przykrycie długich włosów. Wyrób medyczny.</t>
  </si>
  <si>
    <t xml:space="preserve">Ostrze piły oscylacyjnej </t>
  </si>
  <si>
    <t xml:space="preserve">Ostrze CORE Osc/Sag </t>
  </si>
  <si>
    <t>Kaptur T7 z antyrefleksem (28szt.)</t>
  </si>
  <si>
    <t>1.3</t>
  </si>
  <si>
    <t>1.4</t>
  </si>
  <si>
    <t>1.5</t>
  </si>
  <si>
    <t>2.1</t>
  </si>
  <si>
    <t>Zestawy mieszania cementu do biodra</t>
  </si>
  <si>
    <t>System mieszania cementu z odłamywaną dyszą udową (6szt.)</t>
  </si>
  <si>
    <t>System mieszania cementu z odłamywaną dyszą udową MIS (6szt.)</t>
  </si>
  <si>
    <t>System mieszania cementu z odłamywaną dyszą udową i dociskiem kości udowej (6szt.)</t>
  </si>
  <si>
    <t>System mieszania cementu z odłamywaną dyszą udową i zaawansowanym dociskiem kości udowej (6szt.)</t>
  </si>
  <si>
    <t>System mieszania cementu z odłamywaną dyszą udową MIS i zaawansowanym dociskiem kości udowej (6szt.)</t>
  </si>
  <si>
    <t>Zestawy mieszania cementu do kolana</t>
  </si>
  <si>
    <t>System mieszania cementu z dyszą do istoty gąbczastej i dociskiem piszczeli (zestaw kolanowy) (6szt.)</t>
  </si>
  <si>
    <t>Prawo opcji (%)</t>
  </si>
  <si>
    <t>Lancety do testów skórnych, sterylne, ze stali nierdzewnej, końcówka 0,9mm. Pakowane pojedyńczo. Wyrób medyczny. Op. a'200szt.</t>
  </si>
  <si>
    <t>1. Ze względu na nierozłączność produktów Zamawiający zastrzega sobie prawo do zmiany ilości zamawianych pozycji w ramach wartości pakietu bez zgody Wykonawcy.
2. Zamawiajacy zastrzega sobie prawo do zwiększenia wartości pakietu o 80% w ramach prawa opcji.
3. Zamawiający wymaga podania kodów i numerów katalogowych oraz cen poszczególnych elementów wchodzących w skład zestawów.
4. W skład oferowanego instrumentarium wchodzi: ..............................
5. Wartość instrumentarium, które zostanie przekazane Zamawiającemu do użytkowania w ramach pakietu określa się na kwotę: .............................. zł netto / .............................. zł brutto.</t>
  </si>
  <si>
    <t>Maska całkowicie kompatybilna z respiratorami RESMED oraz Philips Trylogy Evo, służąca do nieinwazyjnej wentylacji chorych, posiadająca port przeciekowy lub nieprzeciekowy. Min. 4 różne kolanka. Rożne rozmiary do wyboru przez Zamawiajacego.</t>
  </si>
  <si>
    <t>Igła biopsyjna, aspiracyjna z końcówką Chiba 18G/20cm.</t>
  </si>
  <si>
    <t>Aplikatory do lidocainy w areozolu.</t>
  </si>
  <si>
    <t>Etykieta na próbówki blok 10, 40x14, cięte, kolor czarny; op. a'400 szt.</t>
  </si>
  <si>
    <t>Etykieta na próbówki blok 2, 40x14, cięte, kolor czarny; op. a'400 szt.</t>
  </si>
  <si>
    <t>Etykieta na próbówki blok 3, 40x14, cięte, kolor czarny; op. a'400 szt.</t>
  </si>
  <si>
    <t>Etykieta na próbówki blok 4, 40x14, cięte, kolor czarny; op. a'400 szt.</t>
  </si>
  <si>
    <t>Etykieta na próbówki blok 6, 40x14, cięte, kolor czarny; op. a'400 szt.</t>
  </si>
  <si>
    <t>Etykieta na próbówki blok 8, 40x14, cięte, kolor czarny; op. a'400 szt.</t>
  </si>
  <si>
    <t>Etykieta na próbówki blok 2, 40x14, cięte, kolor żółty; op. a'400 szt.</t>
  </si>
  <si>
    <t>Etykieta na próbówki blok 3, 40x14, cięte, kolor żółty; op. a'400 szt.</t>
  </si>
  <si>
    <t>Etykieta na próbówki blok 4, 40x14, cięte, kolor żółty; op. a'400 szt.</t>
  </si>
  <si>
    <t>Etykieta na próbówki blok 6, 40x14, cięte, kolor żółty; op. a'400 szt.</t>
  </si>
  <si>
    <t>Etykieta termiczna 32x20, op. a'1000 szt.</t>
  </si>
  <si>
    <t>Zestaw monitorujący ciśnienie IBP oraz CVP, 150 cm, obudowa czujnika temperatury. Op. a'5 szt.</t>
  </si>
  <si>
    <t>Kompletny zestaw do monitorowania kompatybilny z systemem PiCCO z dostępu przez tętnicę udową. Op. a'5 szt.</t>
  </si>
  <si>
    <t>Kompletny zestaw do monitorowania kompatybilny z systemem PiCCO z dostępu przez tętnicę promieniową. Op. a'5 szt.</t>
  </si>
  <si>
    <t>Pojemnik na odpady medyczne x 1l z pokrywą. Wytrzymały, odporny na działanie wilgoci i środków chemicznych, z możliwością jednokrotnego zamknięcia.</t>
  </si>
  <si>
    <t>Pojemnik na odpady medyczne x 2l  z pokrywą. Wytrzymały, odporny na działanie wilgoci i środków chemicznych, z możliwością jednokrotnego zamknięcia.</t>
  </si>
  <si>
    <t>Pojemnik na odpady medyczne x 10l  z pokrywą i rączką. Wytrzymały, odporny na działanie wilgoci i środków chemicznych, z możliwością jednokrotnego zamknięcia.</t>
  </si>
  <si>
    <t>Pojemnik na odpady medyczne x 5l  z pokrywą i rączką. Wytrzymały, odporny na działanie wilgoci i środków chemicznych, z możliwością jednokrotnego zamknięcia.</t>
  </si>
  <si>
    <t>Pojemnik na odpady medyczne x 20-25l  z pokrywą i rączką. Wytrzymały, odporny na działanie wilgoci i środków chemicznych, z możliwością jednokrotnego zamknięcia.</t>
  </si>
  <si>
    <t>Pojemnik na utylizację odpadów po lekach z grupy cytostatyków; pojemnik 5l; kolor żółty. Wytrzymały, odporny na działanie wilgoci i środków chemicznych, z możliwością jednokrotnego zamknięcia.</t>
  </si>
  <si>
    <t>Pojemnik na utylizację odpadów po lekach z grupy cytostatyków; pojemnik 10l; kolor żółty. Wytrzymały, odporny na działanie wilgoci i środków chemicznych, z możliwością jednokrotnego zamknięcia.</t>
  </si>
  <si>
    <t>Pojemnik na utylizację odpadów po lekach z grupy cytostatyków; pojemnik 1l; kolor żółty. Wytrzymały, odporny na działanie wilgoci i środków chemicznych, z możliwością jednokrotnego zamknięcia.</t>
  </si>
  <si>
    <t>Uchwyt monopolarny z odsysaniem dymu z elektrodą szpatułkową krótką; kabel dł. 3 m op=20szt</t>
  </si>
  <si>
    <t>Uchwyt monopolarny z odsysaniem dymu z elektrodą szpatułkową;z regulowaną przedłżką do 100mm; kabel dł. 3 m op=25sz</t>
  </si>
  <si>
    <t>Filtr główny do odsysacza dymu IES 3</t>
  </si>
  <si>
    <t>Filtr wstępny do odsysacza dymu IES 3 op=15 szt</t>
  </si>
  <si>
    <t xml:space="preserve">Aplikator argonowy z filtrem membranowym ze szpatułką; dł. 100mm op=5szt </t>
  </si>
  <si>
    <t>Aplikator argonowy z filtrem membranowym ze szpatułką; dł. 350mm op=5szt</t>
  </si>
  <si>
    <t>Aplikator argonowy z filtrem membranowym;elastyczny; dł. 100mm op=5szt</t>
  </si>
  <si>
    <t>Zestaw do dezynfekcji wysokiego poziomu kolanka wylotowego urzędzenia do terapii wysokoprzepływowej przez nos. Zestaw zawiera:
• obwód do dezynfekcji (1 szt.),
• filtr do dezynfekcji (1 szt.),
• instrukcję zestawu do dezynfekcji (1 szt.),
• patyczki z gąbką do czyszczenia (2 szt.),
• czyste pokrywy do przechowywania (3 szt.).</t>
  </si>
  <si>
    <t>6.1</t>
  </si>
  <si>
    <t>6.2</t>
  </si>
  <si>
    <t>PAKIET 14</t>
  </si>
  <si>
    <t>Układ do oddychania ogrzanym i nawilżonym powietrzem z samonapełniającą się komorą MR290. Układ oddechowy do terapii tlenowej HFNC (High Flow Nasal Cannula) o długości 185 cm. Odcinek wdechowy podgrzewany wyposażony w spiralną grzałkę zatopioną w ściankach drenu, podgrzewającą gazy oddechowe z wbudowanym czujnikiem temperatury. Rura oddechowa karbowana koloru niebieskiego, wykonana z materiału eliminującego skropliny w drenie i wyposażona w ruchomy klips do mocowania. Przepływ gazów w zakresie 2 – 60 L/min. Zakończenie układu o kształcie zapewniającym prawidłowe i bezpieczne  (charakteryzujące się wyraźnym „kliknięciem”) podłączenie kaniul nosowych z serii  OPT942, OPT944, OPT946, interfejsu do tracheostomii OPT 970 i adaptera do maski twarzowej OPT 980 firmy Fisher&amp;Paykel. Komplet zawiera adapter z komorą nawilżacza z automatycznym pobieraniem wody, posiadającą dwa pływaki zabezpieczające przed przedostaniem się wody do układu oddechowego. Możliwość opcji z wyjściem z komory do podłączenia nebulizatora, do wyboru Zamawiającego przy składaniu zamówienia.  Układ oddechowy wraz z adapterem i komorą tworzy komplet tzn. znajdują się w jednym opakowaniu. Produkt zalecany do użytku przez 14 dni / 1 pacjent. Op. a'10 szt.</t>
  </si>
  <si>
    <t>PAKIET 41</t>
  </si>
  <si>
    <t>Jednorazowy pojemnik ze sterylną wodą o poj. 340ml, sterylny, ze sterylnym adapterem fabrycznie zapakowane w jedno opakowanie.   Zestaw do nawilżania tlenu do włączenia w linię gazową, który utrzymuje system zamknięty podczas procedury. Na dnie zbiornika minimum 20 drożnych otworów zapewniających wydajność nawilżania min. 4,55 ml/godz. przy przepływie 5 L/min. Adapter w rozmiarze 9/16 cala. Sterylna woda o wysokim stopniu czystości: destylowana, dejonizowana, odchlorowana, minimum 2 razy filtrowana , apirogenna, zgodna ze standardem USP. Potwierdzona badaniami klinicznymi możliwość zastosowania wody przez okres 30 dni. Na pojemniku etykieta z nadrukowanymi: datą ważności, LOT i kod GTIN oraz napisy w języku polskim.</t>
  </si>
  <si>
    <t>Jednorazowy pojemnik ze sterylną wodą o poj. 650ml, sterylizowany, ze sterylnym adapterem fabrycznie zapakowane w jedno opakowanie.   Zestaw do nawilżania tlenu do włączenia w linię gazową, który utrzymuje system zamknięty podczas procedury. Na dnie zbiornika minimum 20 drożnych otworów zapewniających wydajność nawilżania min. 4,55 ml/godz. przy przepływie 5 L/min. Adapter w rozmiarze 9/16 cala. Sterylna woda o wysokim stopniu czystości: destylowana, dejonizowana, odchlorowana, minimum 2 razy filtrowana , apirogenna, zgodna ze standardem USP. Potwierdzona badaniami klinicznymi możliwość zastosowania wody przez okres 30 dni. Na pojemniku etykieta z nadrukowanymi: datą ważności, LOT i kod GTIN oraz napisy w języku polskim.</t>
  </si>
  <si>
    <t>Kleszczyki Magilla, jednorazowe.</t>
  </si>
  <si>
    <t>PAKIET 42</t>
  </si>
  <si>
    <t>Pakiet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</si>
  <si>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</si>
  <si>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</si>
  <si>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</si>
  <si>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</si>
  <si>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</si>
  <si>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</si>
  <si>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</si>
  <si>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</si>
  <si>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</si>
  <si>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</si>
  <si>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</si>
  <si>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</si>
  <si>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</si>
  <si>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</si>
  <si>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</si>
  <si>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</si>
  <si>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</si>
  <si>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</si>
  <si>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</si>
  <si>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</si>
  <si>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</si>
  <si>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</si>
  <si>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</si>
  <si>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</si>
  <si>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</si>
  <si>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</si>
  <si>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</si>
  <si>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</si>
  <si>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SUBSTYTUTY KOŚCI</t>
  </si>
  <si>
    <t>Substytut kostny złożony B-trójfosforanu wapnia (&gt;95%) i hydroksyapatytu (&lt;5%) w postaci granulek o średnicy 1-3mm. Pojemność 5cc</t>
  </si>
  <si>
    <t>Substytut kostny złożony B-trójfosforanu wapnia (&gt;95%) i hydroksyapatytu (&lt;5%) w postaci granulek o średnicy 1-3mm. Pojemność 10cc</t>
  </si>
  <si>
    <t>Substytut kostny złożony B-trójfosforanu wapnia (&gt;95%) i hydroksyapatytu (&lt;5%) w postaci granulek o średnicy 1-3mm. Pojemność 15cc</t>
  </si>
  <si>
    <t>Substytut kostny złożony B-trójfosforanu wapnia (&gt;95%) i hydroksyapatytu (&lt;5%) w postaci bloków w rozmiarze 10x10x10mm</t>
  </si>
  <si>
    <t>Substytut kostny złożony B-trójfosforanu wapnia (&gt;95%) i hydroksyapatytu (&lt;5%) w postaci bloków w rozmiarze 10x10x25mm</t>
  </si>
  <si>
    <t>Substytut kostny złożony B-trójfosforanu wapnia (&gt;95%) i hydroksyapatytu (&lt;5%) w postaci bloków w rozmiarze 5x5x20mm</t>
  </si>
  <si>
    <t xml:space="preserve">Substytut kostny złożony B-trójfosforanu wapnia (&gt;95%) i hydroksyapatytu (&lt;5%) w postaci klinu do osteotomii w rozm. 15x10x4x2mm </t>
  </si>
  <si>
    <t>1.6</t>
  </si>
  <si>
    <t>1.7</t>
  </si>
  <si>
    <t>1.8</t>
  </si>
  <si>
    <t>Substytut kości składający się z kolagenu typu I pochodzenia bydlęcego i hydroksyapatytu w postaci wchłanialnych gąbek o właściwościach hemostatycznych i sprzyjajacych wzrostowi kosci. Dostępne rozmiary:</t>
  </si>
  <si>
    <t>Rozmiar : 3,5 x 6 x 0,6 cm</t>
  </si>
  <si>
    <t>Rozmiar : 7 x 11 x 0,6 cm</t>
  </si>
  <si>
    <t>1.8.2</t>
  </si>
  <si>
    <t>1.8.1</t>
  </si>
  <si>
    <t>SUBSTYTUT KOSTNY W FORMIE PASTY</t>
  </si>
  <si>
    <t>2.1.1</t>
  </si>
  <si>
    <t>2.1.2</t>
  </si>
  <si>
    <t>Wstrzykiwany syntetyczny substytut kostny do wypełniania ubytków kości gąbczastej. Podstawowy składnik hydroksyapatyt (fosforan wapnia- 38%) oraz 62% części wagowych wody o wysokim stopniu czystości H2O. Biokompatybilny, bioresorbowalny, elastyczny, bioindukcyjny,  w postaci pasty powstający ze zmieszania składników. Całość preparatu umieszczona w kaniuli/strzykawce do bezpośredniego użycia. Nie wymaga mieszania. Pasta posiada krystaliczną strukturę, która przypomina strukturę naturalnej kości. Dostepne rozmiary:</t>
  </si>
  <si>
    <t>Pojemność 5cc</t>
  </si>
  <si>
    <t>Pojemność 10cc</t>
  </si>
  <si>
    <t>SUBSTYTUT SKÓRY</t>
  </si>
  <si>
    <t>Dwuwarstwowa matryca kolagenowa do regeneracji skóry właściwej nie zawierająca glikozo - amino- glikanu.  Warstwa zewnętrzna wykonana z elastomeru silikonowego . Warstwa wewnętrzna wykonana w formie porowatej matrycy z  oczyszczonego kolagenu wołowego.  Dostępne rozmiary:</t>
  </si>
  <si>
    <t>5x5cm</t>
  </si>
  <si>
    <t>10x15cm</t>
  </si>
  <si>
    <t>10x30cm</t>
  </si>
  <si>
    <t>20x30cm</t>
  </si>
  <si>
    <t>3.1</t>
  </si>
  <si>
    <t>3.1.1</t>
  </si>
  <si>
    <t>3.1.2</t>
  </si>
  <si>
    <t>3.1.3</t>
  </si>
  <si>
    <t>3.1.4</t>
  </si>
  <si>
    <t>42.</t>
  </si>
  <si>
    <t>1. Ze względu na nierozłączność produktów Zamawiający zastrzega sobie prawo do zmiany ilości zamawianych pozycji w ramach wartości pakietu bez zgody Wykonawcy.
2. Zamawiajacy zastrzega sobie prawo do zwiększenia wartości pakietu o 40% w ramach prawa opcji.
3. Zamawiający wymaga podania kodów i numerów katalogowych oraz cen poszczególnych elementów wchodzących w skład zestawów.
4. W skład oferowanego instrumentarium wchodzi: ..............................
5. Wartość instrumentarium, które zostanie przekazane Zamawiającemu do użytkowania w ramach pakietu określa się na kwotę: .............................. zł netto / .............................. zł brutto.</t>
  </si>
  <si>
    <t>Stetoskop dwustronny lekarski. Dwustronna (membrana i lejek), obrotowa główka ze oksydowanego stopu aluminium o średnicy 47mm. Elastyczny wężyk typ „Y” z PVC, z zewnętrzną lirą.</t>
  </si>
  <si>
    <t>PAKIET 43</t>
  </si>
  <si>
    <t>43.</t>
  </si>
  <si>
    <r>
      <t xml:space="preserve">Szybki test do wykrywania antygenu </t>
    </r>
    <r>
      <rPr>
        <i/>
        <sz val="9"/>
        <color theme="1"/>
        <rFont val="Cambria"/>
        <family val="1"/>
        <charset val="238"/>
        <scheme val="major"/>
      </rPr>
      <t>Streptococcus</t>
    </r>
    <r>
      <rPr>
        <sz val="9"/>
        <color theme="1"/>
        <rFont val="Cambria"/>
        <family val="1"/>
        <charset val="238"/>
        <scheme val="major"/>
      </rPr>
      <t xml:space="preserve"> z grupy A w wymazie gardła.</t>
    </r>
  </si>
  <si>
    <t>Producent, nazwa handlowa, nr katalogowy</t>
  </si>
  <si>
    <t>Cena netto za oferowaną j.m. (zł)</t>
  </si>
  <si>
    <t>Wartość podstawowa netto (zł)</t>
  </si>
  <si>
    <t>Wartość podstawowa brutto (zł)</t>
  </si>
  <si>
    <t>Nr Deklaracji Zgodności</t>
  </si>
  <si>
    <t>Ilość podstawowa oferowana</t>
  </si>
  <si>
    <t>Ilość prawa opcji oferowana</t>
  </si>
  <si>
    <t>• Poz. 1 - monitor z jednostką dokumentacji, ekran LCD 10-11 cali, kolorowy, dotykowy, rozdzielczość wyświetlacza HD - w użyczenie.
Wartość monitora z jednostką dokumentacji, który zostanie przekazany Zamawiającemu do użytkowania w ramach Pakietu określa się na kwotę ………….. zł netto / ………….. zł brutto
• Poz. 3 - kamera wbudowana w końcówkę URS. Ostrość obrazu ustawiana automatycznie. Prznośny przetwornik obrazu przeznaczony do odbierania i przetwarzania sygnałów elektronicznych wysyłanych z endoskopowej kamery video - w użyczenie.
Wartość  kamery i prznośnego przetwornika obrazu, który zostanie przekazany Zamawiającemu do użytkowania w ramach Pakietu określa się na kwotę ………….. zł netto / ………….. zł brutto</t>
  </si>
  <si>
    <t>Kompatybilna z AIRVO2 asymetryczna kaniula donosowa w rozmiarach S lub M lub L z technologią ograniczającą tworzenie się skroplin. Op. a'20 szt.</t>
  </si>
  <si>
    <t>zestaw</t>
  </si>
  <si>
    <t>Uwaga ! Należy należy zapoznać się z poniższymi uwagami przed wypełnieniem Formularza asortymentowo-cenowego
1. Zamawiający zaleca sprawdzenie poprawności wyliczeń zgodnie z zasadami określonymi w rozdziale XV. pkt. 5 SWZ.
2. Formuły wpisane w Formularzu mają jedynie charakter pomocniczy. Wykonawca jest w pełni odpowiedzialny za prawidłowe wypełnienie Formularza asortymentowo-cenowego.
3. RAZEM - obliczyć wartość netto/brutto pakietu poprzez zsumowanie wartości netto/brutto poszczególnych pozycji w ramach danego pakietu (o ile dotyczy). 
4. Odpowiednio dla każdego pakietu obliczyć wartość całkowitą zamówienia netto i brutto wg tabeli zamieszczonej w każdym pakiecie.
5. Określenie właściwej stawki VAT należy do Wykonawcy. Należy podać stawkę VAT obowiązującą na dzień składania ofert.
6. Niewycenione pakiety, dla czytelności, prosimy usunąć!!!</t>
  </si>
  <si>
    <t>99/PN/ZP/D/2024-DOSTAWY SPRZĘTU JEDNORAZOWEGO</t>
  </si>
  <si>
    <t>Wielkość opakowania oferowanego (oferowana j.m.)</t>
  </si>
  <si>
    <r>
      <rPr>
        <b/>
        <u/>
        <sz val="10"/>
        <color rgb="FFFF0000"/>
        <rFont val="Cambria"/>
        <family val="1"/>
        <charset val="238"/>
      </rPr>
      <t>Pak. 39, poz. 1-10</t>
    </r>
    <r>
      <rPr>
        <sz val="10"/>
        <color rgb="FFFF0000"/>
        <rFont val="Cambria"/>
        <family val="1"/>
        <charset val="238"/>
      </rPr>
      <t xml:space="preserve"> - Zamawiający wymaga etykiet papierowych (półpołysk, grubość min. 69µm) samoprzylepnych z unikatowym kodem kreskowym do badań laboratoryjnych. Rodzaj kodu kreskowego - Code 128c. Przykładowa konstrukcja kodu - AAAA BBBBB N, gdzie AAAA - seria zmienna o 1 co 100 000 numerów, BBBBB - numeracja w zakresie 00000-99999, N - zmienna 0-9 (np. Blok3 N=0,1,2). Kolor czarny - białe tło, czarny nadruk. Kolor żółty - żółte tło, czarny nadruk. Etykiety w formie arkuszy. Kompatybilne z systemem iCentrum firmy Marcel używanym przez Zamawiającego (wymagane oświadczenie Wykonawcy).</t>
    </r>
  </si>
  <si>
    <t>99/PN/ZP/D/2024-DOSTAWY SPRZĘTU JEDNORAZOWEGO                                                                                                                                zmodyfikowany załącznik nr 2 do SWZ-formularz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</si>
</sst>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&quot; &quot;@&quot; &quot;"/>
    <numFmt numFmtId="166" formatCode="#,##0.00\ &quot;zł&quot;"/>
    <numFmt numFmtId="167" formatCode="_-* #,##0.00\ [$zł-415]_-;\-* #,##0.00\ [$zł-415]_-;_-* &quot;-&quot;??\ [$zł-415]_-;_-@_-"/>
  </numFmts>
  <fonts count="2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 CE1"/>
      <charset val="238"/>
    </font>
    <font>
      <sz val="10"/>
      <color rgb="FF000000"/>
      <name val="Arial1"/>
      <charset val="238"/>
    </font>
    <font>
      <sz val="10"/>
      <color indexed="8"/>
      <name val="Helvetica Neue"/>
    </font>
    <font>
      <sz val="10"/>
      <name val="Arial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RotisSansSerif"/>
    </font>
    <font>
      <sz val="10"/>
      <color indexed="8"/>
      <name val="Arial"/>
      <family val="2"/>
      <charset val="238"/>
    </font>
    <font>
      <b/>
      <sz val="9"/>
      <color theme="1"/>
      <name val="Cambria"/>
      <family val="1"/>
      <charset val="238"/>
      <scheme val="major"/>
    </font>
    <font>
      <b/>
      <sz val="9"/>
      <color rgb="FF00000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i/>
      <sz val="9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name val="Cambria"/>
      <family val="1"/>
      <charset val="238"/>
    </font>
    <font>
      <sz val="12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</font>
    <font>
      <b/>
      <u/>
      <sz val="10"/>
      <color rgb="FFFF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164" fontId="1" fillId="0" borderId="0" applyBorder="0" applyProtection="0"/>
    <xf numFmtId="165" fontId="3" fillId="0" borderId="0" applyFont="0" applyBorder="0" applyProtection="0"/>
    <xf numFmtId="164" fontId="2" fillId="0" borderId="0" applyBorder="0" applyProtection="0"/>
    <xf numFmtId="0" fontId="4" fillId="0" borderId="0" applyNumberFormat="0" applyBorder="0" applyProtection="0"/>
    <xf numFmtId="164" fontId="4" fillId="0" borderId="0" applyBorder="0" applyProtection="0"/>
    <xf numFmtId="164" fontId="2" fillId="0" borderId="0" applyBorder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3" fillId="0" borderId="0" applyFont="0" applyBorder="0" applyProtection="0"/>
    <xf numFmtId="164" fontId="6" fillId="0" borderId="0" applyBorder="0" applyProtection="0"/>
    <xf numFmtId="165" fontId="3" fillId="0" borderId="0" applyFont="0" applyBorder="0" applyProtection="0"/>
    <xf numFmtId="164" fontId="2" fillId="0" borderId="0" applyBorder="0" applyProtection="0"/>
    <xf numFmtId="0" fontId="7" fillId="0" borderId="0" applyNumberFormat="0" applyBorder="0" applyProtection="0"/>
    <xf numFmtId="164" fontId="1" fillId="0" borderId="0" applyBorder="0" applyProtection="0"/>
    <xf numFmtId="0" fontId="4" fillId="0" borderId="0" applyNumberFormat="0" applyBorder="0" applyProtection="0"/>
    <xf numFmtId="0" fontId="8" fillId="0" borderId="0" applyNumberFormat="0" applyFill="0" applyBorder="0" applyProtection="0">
      <alignment vertical="top" wrapText="1"/>
    </xf>
    <xf numFmtId="0" fontId="5" fillId="0" borderId="0"/>
    <xf numFmtId="0" fontId="9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9" fontId="5" fillId="0" borderId="0" applyFont="0" applyFill="0" applyBorder="0" applyAlignment="0" applyProtection="0"/>
    <xf numFmtId="0" fontId="5" fillId="0" borderId="0"/>
  </cellStyleXfs>
  <cellXfs count="141">
    <xf numFmtId="0" fontId="0" fillId="0" borderId="0" xfId="0"/>
    <xf numFmtId="0" fontId="14" fillId="2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15" fillId="2" borderId="4" xfId="1" applyFont="1" applyFill="1" applyBorder="1" applyAlignment="1" applyProtection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horizontal="center" vertical="center" wrapText="1"/>
    </xf>
    <xf numFmtId="166" fontId="15" fillId="2" borderId="4" xfId="1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0" xfId="0" applyFont="1"/>
    <xf numFmtId="0" fontId="14" fillId="0" borderId="6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167" fontId="17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9" fontId="17" fillId="0" borderId="8" xfId="29" applyFont="1" applyBorder="1" applyAlignment="1">
      <alignment horizontal="center" vertical="center"/>
    </xf>
    <xf numFmtId="167" fontId="17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1" xfId="0" applyFont="1" applyBorder="1" applyAlignment="1">
      <alignment horizontal="center"/>
    </xf>
    <xf numFmtId="167" fontId="14" fillId="0" borderId="2" xfId="0" applyNumberFormat="1" applyFont="1" applyBorder="1"/>
    <xf numFmtId="167" fontId="14" fillId="0" borderId="3" xfId="0" applyNumberFormat="1" applyFont="1" applyBorder="1"/>
    <xf numFmtId="0" fontId="17" fillId="0" borderId="0" xfId="0" applyFont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9" fontId="17" fillId="0" borderId="6" xfId="29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167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9" fontId="17" fillId="0" borderId="4" xfId="29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 vertical="center"/>
    </xf>
    <xf numFmtId="9" fontId="17" fillId="0" borderId="5" xfId="29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9" fontId="17" fillId="2" borderId="5" xfId="29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9" fontId="17" fillId="0" borderId="4" xfId="29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top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7" fillId="0" borderId="0" xfId="0" applyNumberFormat="1" applyFont="1" applyAlignment="1">
      <alignment horizontal="left" vertical="top"/>
    </xf>
    <xf numFmtId="0" fontId="17" fillId="0" borderId="12" xfId="0" applyFont="1" applyBorder="1" applyAlignment="1">
      <alignment horizontal="center" vertical="center"/>
    </xf>
    <xf numFmtId="167" fontId="17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9" fontId="17" fillId="0" borderId="12" xfId="29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6" xfId="0" applyFont="1" applyBorder="1" applyAlignment="1">
      <alignment vertical="center" wrapText="1"/>
    </xf>
    <xf numFmtId="0" fontId="17" fillId="0" borderId="13" xfId="0" applyFont="1" applyBorder="1" applyAlignment="1">
      <alignment horizontal="center" vertical="center"/>
    </xf>
    <xf numFmtId="167" fontId="17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167" fontId="17" fillId="0" borderId="13" xfId="0" applyNumberFormat="1" applyFont="1" applyFill="1" applyBorder="1" applyAlignment="1">
      <alignment horizontal="center" vertical="center"/>
    </xf>
    <xf numFmtId="9" fontId="17" fillId="0" borderId="13" xfId="29" applyFont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167" fontId="17" fillId="0" borderId="15" xfId="0" applyNumberFormat="1" applyFont="1" applyBorder="1" applyAlignment="1">
      <alignment horizontal="center" vertical="center"/>
    </xf>
    <xf numFmtId="167" fontId="14" fillId="0" borderId="9" xfId="0" applyNumberFormat="1" applyFont="1" applyBorder="1"/>
    <xf numFmtId="167" fontId="14" fillId="0" borderId="16" xfId="0" applyNumberFormat="1" applyFont="1" applyBorder="1"/>
    <xf numFmtId="0" fontId="14" fillId="0" borderId="0" xfId="0" applyFont="1" applyAlignment="1">
      <alignment vertical="top" wrapText="1"/>
    </xf>
    <xf numFmtId="167" fontId="14" fillId="0" borderId="1" xfId="0" applyNumberFormat="1" applyFont="1" applyBorder="1" applyAlignment="1">
      <alignment horizontal="center" vertical="center"/>
    </xf>
    <xf numFmtId="9" fontId="14" fillId="0" borderId="2" xfId="29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167" fontId="17" fillId="0" borderId="14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" fontId="14" fillId="0" borderId="6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right" vertical="center"/>
    </xf>
    <xf numFmtId="166" fontId="17" fillId="0" borderId="5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166" fontId="14" fillId="0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164" fontId="16" fillId="3" borderId="4" xfId="1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3" fontId="17" fillId="3" borderId="6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/>
    </xf>
    <xf numFmtId="0" fontId="17" fillId="0" borderId="0" xfId="0" applyFont="1" applyFill="1"/>
    <xf numFmtId="3" fontId="17" fillId="3" borderId="12" xfId="0" applyNumberFormat="1" applyFont="1" applyFill="1" applyBorder="1" applyAlignment="1">
      <alignment horizontal="center" vertical="center"/>
    </xf>
    <xf numFmtId="3" fontId="17" fillId="3" borderId="13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67" fontId="17" fillId="4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" fontId="20" fillId="4" borderId="5" xfId="30" applyNumberFormat="1" applyFont="1" applyFill="1" applyBorder="1" applyAlignment="1">
      <alignment horizontal="center" vertical="center" wrapText="1"/>
    </xf>
    <xf numFmtId="166" fontId="14" fillId="4" borderId="4" xfId="27" applyNumberFormat="1" applyFont="1" applyFill="1" applyBorder="1" applyAlignment="1">
      <alignment horizontal="center" vertical="center" wrapText="1"/>
    </xf>
    <xf numFmtId="3" fontId="17" fillId="4" borderId="6" xfId="0" applyNumberFormat="1" applyFont="1" applyFill="1" applyBorder="1" applyAlignment="1">
      <alignment horizontal="center" vertical="center"/>
    </xf>
    <xf numFmtId="3" fontId="17" fillId="4" borderId="5" xfId="0" applyNumberFormat="1" applyFont="1" applyFill="1" applyBorder="1" applyAlignment="1">
      <alignment horizontal="center" vertical="center"/>
    </xf>
    <xf numFmtId="167" fontId="17" fillId="4" borderId="5" xfId="0" applyNumberFormat="1" applyFont="1" applyFill="1" applyBorder="1" applyAlignment="1">
      <alignment horizontal="center" vertical="center"/>
    </xf>
    <xf numFmtId="167" fontId="19" fillId="4" borderId="6" xfId="0" applyNumberFormat="1" applyFont="1" applyFill="1" applyBorder="1" applyAlignment="1">
      <alignment horizontal="center" vertical="center"/>
    </xf>
    <xf numFmtId="167" fontId="19" fillId="4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wrapText="1"/>
    </xf>
    <xf numFmtId="3" fontId="17" fillId="4" borderId="12" xfId="0" applyNumberFormat="1" applyFont="1" applyFill="1" applyBorder="1" applyAlignment="1">
      <alignment horizontal="center" vertical="center"/>
    </xf>
    <xf numFmtId="167" fontId="17" fillId="4" borderId="1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/>
    </xf>
    <xf numFmtId="167" fontId="17" fillId="4" borderId="13" xfId="0" applyNumberFormat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/>
    </xf>
    <xf numFmtId="0" fontId="22" fillId="0" borderId="0" xfId="0" applyFont="1"/>
    <xf numFmtId="0" fontId="23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31">
    <cellStyle name="Default" xfId="18"/>
    <cellStyle name="Default 1" xfId="13"/>
    <cellStyle name="Dziesiętny 2" xfId="7"/>
    <cellStyle name="Excel Built-in Currency" xfId="2"/>
    <cellStyle name="Excel Built-in Normal" xfId="5"/>
    <cellStyle name="Excel Built-in Normal 1" xfId="15"/>
    <cellStyle name="Excel Built-in Normal 2" xfId="4"/>
    <cellStyle name="Normal 2" xfId="3"/>
    <cellStyle name="Normal 3" xfId="12"/>
    <cellStyle name="Normal 4" xfId="14"/>
    <cellStyle name="Normalny" xfId="0" builtinId="0"/>
    <cellStyle name="Normalny 2" xfId="16"/>
    <cellStyle name="Normalny 2 2" xfId="23"/>
    <cellStyle name="Normalny 3" xfId="6"/>
    <cellStyle name="Normalny 3 2" xfId="24"/>
    <cellStyle name="Normalny 4" xfId="19"/>
    <cellStyle name="Normalny 5" xfId="22"/>
    <cellStyle name="Normalny 6" xfId="17"/>
    <cellStyle name="Normalny 7" xfId="28"/>
    <cellStyle name="Normalny 8" xfId="1"/>
    <cellStyle name="Normalny 8 2" xfId="30"/>
    <cellStyle name="Procentowy" xfId="29" builtinId="5"/>
    <cellStyle name="Procentowy 2" xfId="25"/>
    <cellStyle name="Standardowy 2" xfId="10"/>
    <cellStyle name="Walutowe 2" xfId="11"/>
    <cellStyle name="Walutowy" xfId="27" builtinId="4"/>
    <cellStyle name="Walutowy 2" xfId="9"/>
    <cellStyle name="Walutowy 2 2" xfId="21"/>
    <cellStyle name="Walutowy 3" xfId="8"/>
    <cellStyle name="Walutowy 4" xfId="20"/>
    <cellStyle name="Walutowy 5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1"/>
  <sheetViews>
    <sheetView tabSelected="1" topLeftCell="A648" zoomScale="90" zoomScaleNormal="90" workbookViewId="0">
      <selection activeCell="B1" sqref="B1:N1"/>
    </sheetView>
  </sheetViews>
  <sheetFormatPr defaultRowHeight="12"/>
  <cols>
    <col min="1" max="1" width="5.42578125" style="17" bestFit="1" customWidth="1"/>
    <col min="2" max="2" width="52.42578125" style="18" customWidth="1"/>
    <col min="3" max="3" width="10.42578125" style="9" bestFit="1" customWidth="1"/>
    <col min="4" max="4" width="12.7109375" style="9" customWidth="1"/>
    <col min="5" max="6" width="9.28515625" style="9" customWidth="1"/>
    <col min="7" max="7" width="10.5703125" style="9" bestFit="1" customWidth="1"/>
    <col min="8" max="12" width="11.7109375" style="9" customWidth="1"/>
    <col min="13" max="13" width="13.85546875" style="9" bestFit="1" customWidth="1"/>
    <col min="14" max="14" width="14.28515625" style="9" bestFit="1" customWidth="1"/>
    <col min="15" max="15" width="17" style="9" customWidth="1"/>
    <col min="16" max="16" width="16.42578125" style="22" bestFit="1" customWidth="1"/>
    <col min="17" max="17" width="16.42578125" style="9" bestFit="1" customWidth="1"/>
    <col min="18" max="18" width="17.5703125" style="9" bestFit="1" customWidth="1"/>
    <col min="19" max="19" width="16.42578125" style="9" bestFit="1" customWidth="1"/>
    <col min="20" max="20" width="17.7109375" style="9" bestFit="1" customWidth="1"/>
    <col min="21" max="16384" width="9.140625" style="9"/>
  </cols>
  <sheetData>
    <row r="1" spans="1:19" ht="22.5" customHeight="1">
      <c r="B1" s="122" t="s">
        <v>318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9" ht="99" customHeight="1">
      <c r="B2" s="123" t="s">
        <v>314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9" ht="60.75" thickBot="1">
      <c r="A3" s="1" t="s">
        <v>39</v>
      </c>
      <c r="B3" s="2" t="s">
        <v>0</v>
      </c>
      <c r="C3" s="3" t="s">
        <v>1</v>
      </c>
      <c r="D3" s="91" t="s">
        <v>71</v>
      </c>
      <c r="E3" s="92" t="s">
        <v>70</v>
      </c>
      <c r="F3" s="92" t="s">
        <v>72</v>
      </c>
      <c r="G3" s="5" t="s">
        <v>304</v>
      </c>
      <c r="H3" s="6" t="s">
        <v>308</v>
      </c>
      <c r="I3" s="4" t="s">
        <v>22</v>
      </c>
      <c r="J3" s="4" t="s">
        <v>316</v>
      </c>
      <c r="K3" s="4" t="s">
        <v>23</v>
      </c>
      <c r="L3" s="107" t="s">
        <v>309</v>
      </c>
      <c r="M3" s="107" t="s">
        <v>310</v>
      </c>
      <c r="N3" s="108" t="s">
        <v>305</v>
      </c>
      <c r="O3" s="4" t="s">
        <v>2</v>
      </c>
      <c r="P3" s="7" t="s">
        <v>306</v>
      </c>
      <c r="Q3" s="7" t="s">
        <v>307</v>
      </c>
      <c r="R3" s="8" t="s">
        <v>26</v>
      </c>
      <c r="S3" s="8" t="s">
        <v>27</v>
      </c>
    </row>
    <row r="4" spans="1:19" ht="15" customHeight="1" thickBot="1">
      <c r="A4" s="95" t="s">
        <v>51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7"/>
    </row>
    <row r="5" spans="1:19" ht="120.75" thickBot="1">
      <c r="A5" s="10" t="s">
        <v>4</v>
      </c>
      <c r="B5" s="11" t="s">
        <v>49</v>
      </c>
      <c r="C5" s="12" t="s">
        <v>6</v>
      </c>
      <c r="D5" s="93">
        <v>2</v>
      </c>
      <c r="E5" s="93">
        <v>5</v>
      </c>
      <c r="F5" s="93">
        <v>2</v>
      </c>
      <c r="G5" s="14"/>
      <c r="H5" s="12"/>
      <c r="I5" s="12"/>
      <c r="J5" s="12"/>
      <c r="K5" s="12"/>
      <c r="L5" s="103"/>
      <c r="M5" s="103"/>
      <c r="N5" s="104"/>
      <c r="O5" s="15"/>
      <c r="P5" s="16">
        <f>ROUND(N5*L5,2)</f>
        <v>0</v>
      </c>
      <c r="Q5" s="16">
        <f>ROUND(P5+P5*O5,2)</f>
        <v>0</v>
      </c>
      <c r="R5" s="16">
        <f>ROUND(M5*N5,2)</f>
        <v>0</v>
      </c>
      <c r="S5" s="16">
        <f>ROUND(R5+R5*O5,2)</f>
        <v>0</v>
      </c>
    </row>
    <row r="6" spans="1:19" ht="12.75" thickBot="1">
      <c r="O6" s="19" t="s">
        <v>3</v>
      </c>
      <c r="P6" s="20">
        <f>SUM(P5)</f>
        <v>0</v>
      </c>
      <c r="Q6" s="20">
        <f>SUM(Q5)</f>
        <v>0</v>
      </c>
      <c r="R6" s="20">
        <f>SUM(R5)</f>
        <v>0</v>
      </c>
      <c r="S6" s="21">
        <f>SUM(S5)</f>
        <v>0</v>
      </c>
    </row>
    <row r="7" spans="1:19" ht="12.75" thickBot="1">
      <c r="O7" s="22"/>
      <c r="P7" s="9"/>
    </row>
    <row r="8" spans="1:19" ht="15.75" customHeight="1" thickBot="1">
      <c r="N8" s="127" t="str">
        <f>A4</f>
        <v>PAKIET 1</v>
      </c>
      <c r="O8" s="128"/>
      <c r="P8" s="128"/>
      <c r="Q8" s="128"/>
      <c r="R8" s="128"/>
      <c r="S8" s="129"/>
    </row>
    <row r="9" spans="1:19" ht="36.75" thickBot="1">
      <c r="N9" s="23" t="s">
        <v>24</v>
      </c>
      <c r="O9" s="23" t="s">
        <v>25</v>
      </c>
      <c r="P9" s="24" t="s">
        <v>26</v>
      </c>
      <c r="Q9" s="23" t="s">
        <v>50</v>
      </c>
      <c r="R9" s="24" t="s">
        <v>28</v>
      </c>
      <c r="S9" s="24" t="s">
        <v>29</v>
      </c>
    </row>
    <row r="10" spans="1:19" ht="12.75" thickBot="1">
      <c r="N10" s="25">
        <f>P6</f>
        <v>0</v>
      </c>
      <c r="O10" s="26">
        <f t="shared" ref="O10:Q10" si="0">Q6</f>
        <v>0</v>
      </c>
      <c r="P10" s="26">
        <f t="shared" si="0"/>
        <v>0</v>
      </c>
      <c r="Q10" s="26">
        <f t="shared" si="0"/>
        <v>0</v>
      </c>
      <c r="R10" s="26">
        <f>ROUND(N10+P10,2)</f>
        <v>0</v>
      </c>
      <c r="S10" s="27">
        <f>ROUND(O10+Q10,2)</f>
        <v>0</v>
      </c>
    </row>
    <row r="11" spans="1:19">
      <c r="O11" s="22"/>
      <c r="P11" s="9"/>
    </row>
    <row r="12" spans="1:19">
      <c r="O12" s="22"/>
      <c r="P12" s="9"/>
    </row>
    <row r="13" spans="1:19">
      <c r="O13" s="22"/>
      <c r="P13" s="9"/>
    </row>
    <row r="14" spans="1:19">
      <c r="O14" s="22"/>
      <c r="P14" s="9"/>
    </row>
    <row r="15" spans="1:19" ht="60.75" thickBot="1">
      <c r="A15" s="1" t="s">
        <v>39</v>
      </c>
      <c r="B15" s="2" t="s">
        <v>0</v>
      </c>
      <c r="C15" s="3" t="s">
        <v>1</v>
      </c>
      <c r="D15" s="91" t="s">
        <v>71</v>
      </c>
      <c r="E15" s="92" t="s">
        <v>70</v>
      </c>
      <c r="F15" s="92" t="s">
        <v>72</v>
      </c>
      <c r="G15" s="5" t="s">
        <v>304</v>
      </c>
      <c r="H15" s="6" t="s">
        <v>308</v>
      </c>
      <c r="I15" s="4" t="s">
        <v>22</v>
      </c>
      <c r="J15" s="4" t="s">
        <v>316</v>
      </c>
      <c r="K15" s="4" t="s">
        <v>23</v>
      </c>
      <c r="L15" s="107" t="s">
        <v>309</v>
      </c>
      <c r="M15" s="107" t="s">
        <v>310</v>
      </c>
      <c r="N15" s="108" t="s">
        <v>305</v>
      </c>
      <c r="O15" s="4" t="s">
        <v>2</v>
      </c>
      <c r="P15" s="7" t="s">
        <v>306</v>
      </c>
      <c r="Q15" s="7" t="s">
        <v>307</v>
      </c>
      <c r="R15" s="8" t="s">
        <v>26</v>
      </c>
      <c r="S15" s="8" t="s">
        <v>27</v>
      </c>
    </row>
    <row r="16" spans="1:19" ht="15.75" customHeight="1" thickBot="1">
      <c r="A16" s="130" t="s">
        <v>30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2"/>
    </row>
    <row r="17" spans="1:19" ht="51.75" customHeight="1" thickBot="1">
      <c r="A17" s="10" t="s">
        <v>4</v>
      </c>
      <c r="B17" s="11" t="s">
        <v>53</v>
      </c>
      <c r="C17" s="105" t="s">
        <v>5</v>
      </c>
      <c r="D17" s="93">
        <v>80</v>
      </c>
      <c r="E17" s="93">
        <v>240</v>
      </c>
      <c r="F17" s="93">
        <v>100</v>
      </c>
      <c r="G17" s="14"/>
      <c r="H17" s="12"/>
      <c r="I17" s="12"/>
      <c r="J17" s="12"/>
      <c r="K17" s="12"/>
      <c r="L17" s="103"/>
      <c r="M17" s="103"/>
      <c r="N17" s="104"/>
      <c r="O17" s="15"/>
      <c r="P17" s="16">
        <f>ROUND(N17*L17,2)</f>
        <v>0</v>
      </c>
      <c r="Q17" s="16">
        <f>ROUND(P17+P17*O17,2)</f>
        <v>0</v>
      </c>
      <c r="R17" s="16">
        <f>ROUND(M17*N17,2)</f>
        <v>0</v>
      </c>
      <c r="S17" s="16">
        <f>ROUND(R17+R17*O17,2)</f>
        <v>0</v>
      </c>
    </row>
    <row r="18" spans="1:19" ht="12.75" thickBot="1">
      <c r="O18" s="19" t="s">
        <v>3</v>
      </c>
      <c r="P18" s="20">
        <f>SUM(P17)</f>
        <v>0</v>
      </c>
      <c r="Q18" s="20">
        <f>SUM(Q17)</f>
        <v>0</v>
      </c>
      <c r="R18" s="20">
        <f>SUM(R17)</f>
        <v>0</v>
      </c>
      <c r="S18" s="21">
        <f>SUM(S17)</f>
        <v>0</v>
      </c>
    </row>
    <row r="19" spans="1:19" ht="12.75" thickBot="1">
      <c r="O19" s="22"/>
      <c r="P19" s="9"/>
    </row>
    <row r="20" spans="1:19" ht="12.75" thickBot="1">
      <c r="N20" s="127" t="str">
        <f>A16</f>
        <v>PAKIET 2</v>
      </c>
      <c r="O20" s="128"/>
      <c r="P20" s="128"/>
      <c r="Q20" s="128"/>
      <c r="R20" s="128"/>
      <c r="S20" s="129"/>
    </row>
    <row r="21" spans="1:19" ht="36.75" thickBot="1">
      <c r="N21" s="23" t="s">
        <v>24</v>
      </c>
      <c r="O21" s="23" t="s">
        <v>25</v>
      </c>
      <c r="P21" s="24" t="s">
        <v>26</v>
      </c>
      <c r="Q21" s="23" t="s">
        <v>50</v>
      </c>
      <c r="R21" s="24" t="s">
        <v>28</v>
      </c>
      <c r="S21" s="24" t="s">
        <v>29</v>
      </c>
    </row>
    <row r="22" spans="1:19" ht="12.75" thickBot="1">
      <c r="N22" s="25">
        <f>P18</f>
        <v>0</v>
      </c>
      <c r="O22" s="26">
        <f t="shared" ref="O22" si="1">Q18</f>
        <v>0</v>
      </c>
      <c r="P22" s="26">
        <f t="shared" ref="P22" si="2">R18</f>
        <v>0</v>
      </c>
      <c r="Q22" s="26">
        <f t="shared" ref="Q22" si="3">S18</f>
        <v>0</v>
      </c>
      <c r="R22" s="26">
        <f>ROUND(N22+P22,2)</f>
        <v>0</v>
      </c>
      <c r="S22" s="27">
        <f>ROUND(O22+Q22,2)</f>
        <v>0</v>
      </c>
    </row>
    <row r="23" spans="1:19">
      <c r="O23" s="22"/>
      <c r="P23" s="9"/>
    </row>
    <row r="24" spans="1:19">
      <c r="O24" s="22"/>
      <c r="P24" s="9"/>
    </row>
    <row r="25" spans="1:19">
      <c r="O25" s="22"/>
      <c r="P25" s="9"/>
    </row>
    <row r="26" spans="1:19">
      <c r="O26" s="22"/>
      <c r="P26" s="9"/>
    </row>
    <row r="27" spans="1:19" ht="60.75" thickBot="1">
      <c r="A27" s="1" t="s">
        <v>39</v>
      </c>
      <c r="B27" s="2" t="s">
        <v>0</v>
      </c>
      <c r="C27" s="3" t="s">
        <v>1</v>
      </c>
      <c r="D27" s="91" t="s">
        <v>71</v>
      </c>
      <c r="E27" s="92" t="s">
        <v>70</v>
      </c>
      <c r="F27" s="92" t="s">
        <v>72</v>
      </c>
      <c r="G27" s="5" t="s">
        <v>304</v>
      </c>
      <c r="H27" s="6" t="s">
        <v>308</v>
      </c>
      <c r="I27" s="4" t="s">
        <v>22</v>
      </c>
      <c r="J27" s="4" t="s">
        <v>316</v>
      </c>
      <c r="K27" s="4" t="s">
        <v>23</v>
      </c>
      <c r="L27" s="107" t="s">
        <v>309</v>
      </c>
      <c r="M27" s="107" t="s">
        <v>310</v>
      </c>
      <c r="N27" s="108" t="s">
        <v>305</v>
      </c>
      <c r="O27" s="4" t="s">
        <v>2</v>
      </c>
      <c r="P27" s="7" t="s">
        <v>306</v>
      </c>
      <c r="Q27" s="7" t="s">
        <v>307</v>
      </c>
      <c r="R27" s="8" t="s">
        <v>26</v>
      </c>
      <c r="S27" s="8" t="s">
        <v>27</v>
      </c>
    </row>
    <row r="28" spans="1:19" ht="15" customHeight="1" thickBot="1">
      <c r="A28" s="130" t="s">
        <v>52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2"/>
    </row>
    <row r="29" spans="1:19">
      <c r="A29" s="10" t="s">
        <v>4</v>
      </c>
      <c r="B29" s="28" t="s">
        <v>60</v>
      </c>
      <c r="C29" s="12" t="s">
        <v>54</v>
      </c>
      <c r="D29" s="98">
        <v>2700</v>
      </c>
      <c r="E29" s="98">
        <v>9000</v>
      </c>
      <c r="F29" s="98">
        <v>3600</v>
      </c>
      <c r="G29" s="14"/>
      <c r="H29" s="12"/>
      <c r="I29" s="12"/>
      <c r="J29" s="12"/>
      <c r="K29" s="12"/>
      <c r="L29" s="109"/>
      <c r="M29" s="109"/>
      <c r="N29" s="104"/>
      <c r="O29" s="29"/>
      <c r="P29" s="13">
        <f>ROUND(N29*L29,2)</f>
        <v>0</v>
      </c>
      <c r="Q29" s="13">
        <f>ROUND(P29+P29*O29,2)</f>
        <v>0</v>
      </c>
      <c r="R29" s="13">
        <f>ROUND(M29*N29,2)</f>
        <v>0</v>
      </c>
      <c r="S29" s="13">
        <f>ROUND(R29+R29*O29,2)</f>
        <v>0</v>
      </c>
    </row>
    <row r="30" spans="1:19" ht="12.75" thickBot="1">
      <c r="A30" s="30" t="s">
        <v>7</v>
      </c>
      <c r="B30" s="31" t="s">
        <v>61</v>
      </c>
      <c r="C30" s="32" t="s">
        <v>54</v>
      </c>
      <c r="D30" s="99">
        <v>390</v>
      </c>
      <c r="E30" s="99">
        <v>1300</v>
      </c>
      <c r="F30" s="99">
        <v>520</v>
      </c>
      <c r="G30" s="34"/>
      <c r="H30" s="32"/>
      <c r="I30" s="32"/>
      <c r="J30" s="32"/>
      <c r="K30" s="32"/>
      <c r="L30" s="110"/>
      <c r="M30" s="110"/>
      <c r="N30" s="111"/>
      <c r="O30" s="35"/>
      <c r="P30" s="36">
        <f>ROUND(N30*L30,2)</f>
        <v>0</v>
      </c>
      <c r="Q30" s="36">
        <f>ROUND(P30+P30*O30,2)</f>
        <v>0</v>
      </c>
      <c r="R30" s="36">
        <f>ROUND(M30*N30,2)</f>
        <v>0</v>
      </c>
      <c r="S30" s="36">
        <f>ROUND(R30+R30*O30,2)</f>
        <v>0</v>
      </c>
    </row>
    <row r="31" spans="1:19" ht="12.75" thickBot="1">
      <c r="O31" s="19" t="s">
        <v>3</v>
      </c>
      <c r="P31" s="20">
        <f>SUM(P29:P30)</f>
        <v>0</v>
      </c>
      <c r="Q31" s="20">
        <f>SUM(Q29:Q30)</f>
        <v>0</v>
      </c>
      <c r="R31" s="20">
        <f>SUM(R29:R30)</f>
        <v>0</v>
      </c>
      <c r="S31" s="21">
        <f>SUM(S29:S30)</f>
        <v>0</v>
      </c>
    </row>
    <row r="32" spans="1:19" ht="12.75" thickBot="1">
      <c r="O32" s="22"/>
      <c r="P32" s="9"/>
    </row>
    <row r="33" spans="1:19" ht="12.75" thickBot="1">
      <c r="N33" s="127" t="str">
        <f>A28</f>
        <v>PAKIET 3</v>
      </c>
      <c r="O33" s="128"/>
      <c r="P33" s="128"/>
      <c r="Q33" s="128"/>
      <c r="R33" s="128"/>
      <c r="S33" s="129"/>
    </row>
    <row r="34" spans="1:19" ht="36.75" thickBot="1">
      <c r="N34" s="23" t="s">
        <v>24</v>
      </c>
      <c r="O34" s="23" t="s">
        <v>25</v>
      </c>
      <c r="P34" s="24" t="s">
        <v>26</v>
      </c>
      <c r="Q34" s="23" t="s">
        <v>50</v>
      </c>
      <c r="R34" s="24" t="s">
        <v>28</v>
      </c>
      <c r="S34" s="24" t="s">
        <v>29</v>
      </c>
    </row>
    <row r="35" spans="1:19" ht="12.75" thickBot="1">
      <c r="N35" s="25">
        <f>P31</f>
        <v>0</v>
      </c>
      <c r="O35" s="26">
        <f t="shared" ref="O35" si="4">Q31</f>
        <v>0</v>
      </c>
      <c r="P35" s="26">
        <f t="shared" ref="P35" si="5">R31</f>
        <v>0</v>
      </c>
      <c r="Q35" s="26">
        <f t="shared" ref="Q35" si="6">S31</f>
        <v>0</v>
      </c>
      <c r="R35" s="26">
        <f>ROUND(N35+P35,2)</f>
        <v>0</v>
      </c>
      <c r="S35" s="27">
        <f>ROUND(O35+Q35,2)</f>
        <v>0</v>
      </c>
    </row>
    <row r="36" spans="1:19">
      <c r="O36" s="22"/>
      <c r="P36" s="9"/>
    </row>
    <row r="37" spans="1:19">
      <c r="O37" s="22"/>
      <c r="P37" s="9"/>
    </row>
    <row r="38" spans="1:19">
      <c r="O38" s="22"/>
      <c r="P38" s="9"/>
    </row>
    <row r="39" spans="1:19">
      <c r="O39" s="22"/>
      <c r="P39" s="9"/>
    </row>
    <row r="40" spans="1:19" ht="60.75" thickBot="1">
      <c r="A40" s="1" t="s">
        <v>39</v>
      </c>
      <c r="B40" s="2" t="s">
        <v>0</v>
      </c>
      <c r="C40" s="3" t="s">
        <v>1</v>
      </c>
      <c r="D40" s="91" t="s">
        <v>71</v>
      </c>
      <c r="E40" s="92" t="s">
        <v>70</v>
      </c>
      <c r="F40" s="92" t="s">
        <v>72</v>
      </c>
      <c r="G40" s="5" t="s">
        <v>304</v>
      </c>
      <c r="H40" s="6" t="s">
        <v>308</v>
      </c>
      <c r="I40" s="4" t="s">
        <v>22</v>
      </c>
      <c r="J40" s="4" t="s">
        <v>316</v>
      </c>
      <c r="K40" s="4" t="s">
        <v>23</v>
      </c>
      <c r="L40" s="107" t="s">
        <v>309</v>
      </c>
      <c r="M40" s="107" t="s">
        <v>310</v>
      </c>
      <c r="N40" s="108" t="s">
        <v>305</v>
      </c>
      <c r="O40" s="4" t="s">
        <v>2</v>
      </c>
      <c r="P40" s="7" t="s">
        <v>306</v>
      </c>
      <c r="Q40" s="7" t="s">
        <v>307</v>
      </c>
      <c r="R40" s="8" t="s">
        <v>26</v>
      </c>
      <c r="S40" s="8" t="s">
        <v>27</v>
      </c>
    </row>
    <row r="41" spans="1:19" ht="15.75" customHeight="1" thickBot="1">
      <c r="A41" s="130" t="s">
        <v>31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2"/>
    </row>
    <row r="42" spans="1:19" ht="66.75" customHeight="1">
      <c r="A42" s="10" t="s">
        <v>4</v>
      </c>
      <c r="B42" s="28" t="s">
        <v>55</v>
      </c>
      <c r="C42" s="12" t="s">
        <v>5</v>
      </c>
      <c r="D42" s="98">
        <v>8100</v>
      </c>
      <c r="E42" s="98">
        <v>27000</v>
      </c>
      <c r="F42" s="98">
        <v>10800</v>
      </c>
      <c r="G42" s="14"/>
      <c r="H42" s="12"/>
      <c r="I42" s="12"/>
      <c r="J42" s="12"/>
      <c r="K42" s="12"/>
      <c r="L42" s="109"/>
      <c r="M42" s="109"/>
      <c r="N42" s="104"/>
      <c r="O42" s="29"/>
      <c r="P42" s="13">
        <f>ROUND(N42*L42,2)</f>
        <v>0</v>
      </c>
      <c r="Q42" s="13">
        <f>ROUND(P42+P42*O42,2)</f>
        <v>0</v>
      </c>
      <c r="R42" s="13">
        <f>ROUND(M42*N42,2)</f>
        <v>0</v>
      </c>
      <c r="S42" s="13">
        <f>ROUND(R42+R42*O42,2)</f>
        <v>0</v>
      </c>
    </row>
    <row r="43" spans="1:19" ht="24">
      <c r="A43" s="30" t="s">
        <v>7</v>
      </c>
      <c r="B43" s="31" t="s">
        <v>56</v>
      </c>
      <c r="C43" s="32" t="s">
        <v>5</v>
      </c>
      <c r="D43" s="99">
        <v>4500</v>
      </c>
      <c r="E43" s="99">
        <v>15000</v>
      </c>
      <c r="F43" s="99">
        <v>6000</v>
      </c>
      <c r="G43" s="34"/>
      <c r="H43" s="32"/>
      <c r="I43" s="32"/>
      <c r="J43" s="32"/>
      <c r="K43" s="32"/>
      <c r="L43" s="110"/>
      <c r="M43" s="110"/>
      <c r="N43" s="111"/>
      <c r="O43" s="37"/>
      <c r="P43" s="13">
        <f t="shared" ref="P43:P46" si="7">ROUND(N43*L43,2)</f>
        <v>0</v>
      </c>
      <c r="Q43" s="13">
        <f t="shared" ref="Q43:Q46" si="8">ROUND(P43+P43*O43,2)</f>
        <v>0</v>
      </c>
      <c r="R43" s="13">
        <f t="shared" ref="R43:R46" si="9">ROUND(M43*N43,2)</f>
        <v>0</v>
      </c>
      <c r="S43" s="13">
        <f t="shared" ref="S43:S46" si="10">ROUND(R43+R43*O43,2)</f>
        <v>0</v>
      </c>
    </row>
    <row r="44" spans="1:19" ht="24">
      <c r="A44" s="30" t="s">
        <v>9</v>
      </c>
      <c r="B44" s="31" t="s">
        <v>57</v>
      </c>
      <c r="C44" s="32" t="s">
        <v>5</v>
      </c>
      <c r="D44" s="99">
        <v>900</v>
      </c>
      <c r="E44" s="99">
        <v>3000</v>
      </c>
      <c r="F44" s="99">
        <v>1200</v>
      </c>
      <c r="G44" s="34"/>
      <c r="H44" s="32"/>
      <c r="I44" s="32"/>
      <c r="J44" s="32"/>
      <c r="K44" s="32"/>
      <c r="L44" s="110"/>
      <c r="M44" s="110"/>
      <c r="N44" s="111"/>
      <c r="O44" s="37"/>
      <c r="P44" s="13">
        <f t="shared" si="7"/>
        <v>0</v>
      </c>
      <c r="Q44" s="13">
        <f t="shared" si="8"/>
        <v>0</v>
      </c>
      <c r="R44" s="13">
        <f t="shared" si="9"/>
        <v>0</v>
      </c>
      <c r="S44" s="13">
        <f t="shared" si="10"/>
        <v>0</v>
      </c>
    </row>
    <row r="45" spans="1:19" ht="27" customHeight="1">
      <c r="A45" s="38" t="s">
        <v>10</v>
      </c>
      <c r="B45" s="39" t="s">
        <v>59</v>
      </c>
      <c r="C45" s="40" t="s">
        <v>5</v>
      </c>
      <c r="D45" s="99">
        <v>45000</v>
      </c>
      <c r="E45" s="99">
        <v>150000</v>
      </c>
      <c r="F45" s="99">
        <v>60000</v>
      </c>
      <c r="G45" s="41"/>
      <c r="H45" s="40"/>
      <c r="I45" s="40"/>
      <c r="J45" s="40"/>
      <c r="K45" s="40"/>
      <c r="L45" s="110"/>
      <c r="M45" s="110"/>
      <c r="N45" s="111"/>
      <c r="O45" s="42"/>
      <c r="P45" s="13">
        <f t="shared" si="7"/>
        <v>0</v>
      </c>
      <c r="Q45" s="13">
        <f t="shared" si="8"/>
        <v>0</v>
      </c>
      <c r="R45" s="13">
        <f t="shared" si="9"/>
        <v>0</v>
      </c>
      <c r="S45" s="13">
        <f t="shared" si="10"/>
        <v>0</v>
      </c>
    </row>
    <row r="46" spans="1:19" ht="24.75" thickBot="1">
      <c r="A46" s="30" t="s">
        <v>11</v>
      </c>
      <c r="B46" s="31" t="s">
        <v>58</v>
      </c>
      <c r="C46" s="32" t="s">
        <v>5</v>
      </c>
      <c r="D46" s="99">
        <v>200</v>
      </c>
      <c r="E46" s="99">
        <v>500</v>
      </c>
      <c r="F46" s="99">
        <v>200</v>
      </c>
      <c r="G46" s="34"/>
      <c r="H46" s="32"/>
      <c r="I46" s="32"/>
      <c r="J46" s="32"/>
      <c r="K46" s="32"/>
      <c r="L46" s="110"/>
      <c r="M46" s="110"/>
      <c r="N46" s="111"/>
      <c r="O46" s="35"/>
      <c r="P46" s="13">
        <f t="shared" si="7"/>
        <v>0</v>
      </c>
      <c r="Q46" s="13">
        <f t="shared" si="8"/>
        <v>0</v>
      </c>
      <c r="R46" s="13">
        <f t="shared" si="9"/>
        <v>0</v>
      </c>
      <c r="S46" s="13">
        <f t="shared" si="10"/>
        <v>0</v>
      </c>
    </row>
    <row r="47" spans="1:19" ht="12.75" thickBot="1">
      <c r="N47" s="100"/>
      <c r="O47" s="19" t="s">
        <v>3</v>
      </c>
      <c r="P47" s="20">
        <f>SUM(P42:P46)</f>
        <v>0</v>
      </c>
      <c r="Q47" s="20">
        <f>SUM(Q42:Q46)</f>
        <v>0</v>
      </c>
      <c r="R47" s="20">
        <f>SUM(R42:R46)</f>
        <v>0</v>
      </c>
      <c r="S47" s="21">
        <f>SUM(S42:S46)</f>
        <v>0</v>
      </c>
    </row>
    <row r="48" spans="1:19" ht="12.75" thickBot="1">
      <c r="O48" s="22"/>
      <c r="P48" s="9"/>
    </row>
    <row r="49" spans="1:19" ht="12.75" thickBot="1">
      <c r="N49" s="127" t="str">
        <f>A41</f>
        <v>PAKIET 4</v>
      </c>
      <c r="O49" s="128"/>
      <c r="P49" s="128"/>
      <c r="Q49" s="128"/>
      <c r="R49" s="128"/>
      <c r="S49" s="129"/>
    </row>
    <row r="50" spans="1:19" ht="36.75" thickBot="1">
      <c r="N50" s="23" t="s">
        <v>24</v>
      </c>
      <c r="O50" s="23" t="s">
        <v>25</v>
      </c>
      <c r="P50" s="24" t="s">
        <v>26</v>
      </c>
      <c r="Q50" s="23" t="s">
        <v>50</v>
      </c>
      <c r="R50" s="24" t="s">
        <v>28</v>
      </c>
      <c r="S50" s="24" t="s">
        <v>29</v>
      </c>
    </row>
    <row r="51" spans="1:19" ht="12.75" thickBot="1">
      <c r="N51" s="25">
        <f>P47</f>
        <v>0</v>
      </c>
      <c r="O51" s="26">
        <f t="shared" ref="O51" si="11">Q47</f>
        <v>0</v>
      </c>
      <c r="P51" s="26">
        <f t="shared" ref="P51" si="12">R47</f>
        <v>0</v>
      </c>
      <c r="Q51" s="26">
        <f t="shared" ref="Q51" si="13">S47</f>
        <v>0</v>
      </c>
      <c r="R51" s="26">
        <f>ROUND(N51+P51,2)</f>
        <v>0</v>
      </c>
      <c r="S51" s="27">
        <f>ROUND(O51+Q51,2)</f>
        <v>0</v>
      </c>
    </row>
    <row r="52" spans="1:19">
      <c r="O52" s="22"/>
      <c r="P52" s="9"/>
    </row>
    <row r="53" spans="1:19">
      <c r="O53" s="22"/>
      <c r="P53" s="9"/>
    </row>
    <row r="54" spans="1:19">
      <c r="O54" s="22"/>
      <c r="P54" s="9"/>
    </row>
    <row r="55" spans="1:19">
      <c r="O55" s="22"/>
      <c r="P55" s="9"/>
    </row>
    <row r="56" spans="1:19" ht="60.75" thickBot="1">
      <c r="A56" s="1" t="s">
        <v>39</v>
      </c>
      <c r="B56" s="2" t="s">
        <v>0</v>
      </c>
      <c r="C56" s="3" t="s">
        <v>1</v>
      </c>
      <c r="D56" s="91" t="s">
        <v>71</v>
      </c>
      <c r="E56" s="92" t="s">
        <v>70</v>
      </c>
      <c r="F56" s="92" t="s">
        <v>72</v>
      </c>
      <c r="G56" s="5" t="s">
        <v>304</v>
      </c>
      <c r="H56" s="6" t="s">
        <v>308</v>
      </c>
      <c r="I56" s="4" t="s">
        <v>22</v>
      </c>
      <c r="J56" s="4" t="s">
        <v>316</v>
      </c>
      <c r="K56" s="4" t="s">
        <v>23</v>
      </c>
      <c r="L56" s="107" t="s">
        <v>309</v>
      </c>
      <c r="M56" s="107" t="s">
        <v>310</v>
      </c>
      <c r="N56" s="108" t="s">
        <v>305</v>
      </c>
      <c r="O56" s="4" t="s">
        <v>2</v>
      </c>
      <c r="P56" s="7" t="s">
        <v>306</v>
      </c>
      <c r="Q56" s="7" t="s">
        <v>307</v>
      </c>
      <c r="R56" s="8" t="s">
        <v>26</v>
      </c>
      <c r="S56" s="8" t="s">
        <v>27</v>
      </c>
    </row>
    <row r="57" spans="1:19" ht="15" customHeight="1" thickBot="1">
      <c r="A57" s="130" t="s">
        <v>33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2"/>
    </row>
    <row r="58" spans="1:19" ht="24">
      <c r="A58" s="10" t="s">
        <v>4</v>
      </c>
      <c r="B58" s="28" t="s">
        <v>62</v>
      </c>
      <c r="C58" s="12" t="s">
        <v>6</v>
      </c>
      <c r="D58" s="98">
        <v>36</v>
      </c>
      <c r="E58" s="98">
        <v>120</v>
      </c>
      <c r="F58" s="98">
        <v>48</v>
      </c>
      <c r="G58" s="14"/>
      <c r="H58" s="12"/>
      <c r="I58" s="12"/>
      <c r="J58" s="12"/>
      <c r="K58" s="12"/>
      <c r="L58" s="109"/>
      <c r="M58" s="109"/>
      <c r="N58" s="104"/>
      <c r="O58" s="29"/>
      <c r="P58" s="13">
        <f>ROUND(N58*L58,2)</f>
        <v>0</v>
      </c>
      <c r="Q58" s="13">
        <f>ROUND(P58+P58*O58,2)</f>
        <v>0</v>
      </c>
      <c r="R58" s="13">
        <f>ROUND(M58*N58,2)</f>
        <v>0</v>
      </c>
      <c r="S58" s="13">
        <f>ROUND(R58+R58*O58,2)</f>
        <v>0</v>
      </c>
    </row>
    <row r="59" spans="1:19" ht="24">
      <c r="A59" s="30" t="s">
        <v>7</v>
      </c>
      <c r="B59" s="31" t="s">
        <v>64</v>
      </c>
      <c r="C59" s="32" t="s">
        <v>6</v>
      </c>
      <c r="D59" s="99">
        <v>12</v>
      </c>
      <c r="E59" s="99">
        <v>40</v>
      </c>
      <c r="F59" s="99">
        <v>16</v>
      </c>
      <c r="G59" s="34"/>
      <c r="H59" s="32"/>
      <c r="I59" s="32"/>
      <c r="J59" s="32"/>
      <c r="K59" s="32"/>
      <c r="L59" s="110"/>
      <c r="M59" s="110"/>
      <c r="N59" s="111"/>
      <c r="O59" s="37"/>
      <c r="P59" s="13">
        <f t="shared" ref="P59:P60" si="14">ROUND(N59*L59,2)</f>
        <v>0</v>
      </c>
      <c r="Q59" s="13">
        <f t="shared" ref="Q59:Q60" si="15">ROUND(P59+P59*O59,2)</f>
        <v>0</v>
      </c>
      <c r="R59" s="13">
        <f t="shared" ref="R59:R60" si="16">ROUND(M59*N59,2)</f>
        <v>0</v>
      </c>
      <c r="S59" s="13">
        <f t="shared" ref="S59:S60" si="17">ROUND(R59+R59*O59,2)</f>
        <v>0</v>
      </c>
    </row>
    <row r="60" spans="1:19" ht="24.75" thickBot="1">
      <c r="A60" s="43" t="s">
        <v>9</v>
      </c>
      <c r="B60" s="44" t="s">
        <v>63</v>
      </c>
      <c r="C60" s="45" t="s">
        <v>6</v>
      </c>
      <c r="D60" s="99">
        <v>3</v>
      </c>
      <c r="E60" s="99">
        <v>10</v>
      </c>
      <c r="F60" s="99">
        <v>4</v>
      </c>
      <c r="G60" s="46"/>
      <c r="H60" s="45"/>
      <c r="I60" s="45"/>
      <c r="J60" s="45"/>
      <c r="K60" s="45"/>
      <c r="L60" s="110"/>
      <c r="M60" s="110"/>
      <c r="N60" s="111"/>
      <c r="O60" s="47"/>
      <c r="P60" s="13">
        <f t="shared" si="14"/>
        <v>0</v>
      </c>
      <c r="Q60" s="13">
        <f t="shared" si="15"/>
        <v>0</v>
      </c>
      <c r="R60" s="13">
        <f t="shared" si="16"/>
        <v>0</v>
      </c>
      <c r="S60" s="13">
        <f t="shared" si="17"/>
        <v>0</v>
      </c>
    </row>
    <row r="61" spans="1:19" ht="12.75" thickBot="1">
      <c r="O61" s="19" t="s">
        <v>3</v>
      </c>
      <c r="P61" s="20">
        <f>SUM(P58:P60)</f>
        <v>0</v>
      </c>
      <c r="Q61" s="20">
        <f>SUM(Q58:Q60)</f>
        <v>0</v>
      </c>
      <c r="R61" s="20">
        <f>SUM(R58:R60)</f>
        <v>0</v>
      </c>
      <c r="S61" s="21">
        <f>SUM(S58:S60)</f>
        <v>0</v>
      </c>
    </row>
    <row r="62" spans="1:19" ht="12.75" thickBot="1">
      <c r="O62" s="22"/>
      <c r="P62" s="9"/>
    </row>
    <row r="63" spans="1:19" ht="12.75" thickBot="1">
      <c r="N63" s="127" t="str">
        <f>A57</f>
        <v>PAKIET 5</v>
      </c>
      <c r="O63" s="128"/>
      <c r="P63" s="128"/>
      <c r="Q63" s="128"/>
      <c r="R63" s="128"/>
      <c r="S63" s="129"/>
    </row>
    <row r="64" spans="1:19" ht="36.75" thickBot="1">
      <c r="N64" s="23" t="s">
        <v>24</v>
      </c>
      <c r="O64" s="23" t="s">
        <v>25</v>
      </c>
      <c r="P64" s="24" t="s">
        <v>26</v>
      </c>
      <c r="Q64" s="23" t="s">
        <v>50</v>
      </c>
      <c r="R64" s="24" t="s">
        <v>28</v>
      </c>
      <c r="S64" s="24" t="s">
        <v>29</v>
      </c>
    </row>
    <row r="65" spans="1:19" ht="12.75" thickBot="1">
      <c r="N65" s="25">
        <f>P61</f>
        <v>0</v>
      </c>
      <c r="O65" s="26">
        <f t="shared" ref="O65" si="18">Q61</f>
        <v>0</v>
      </c>
      <c r="P65" s="26">
        <f t="shared" ref="P65" si="19">R61</f>
        <v>0</v>
      </c>
      <c r="Q65" s="26">
        <f t="shared" ref="Q65" si="20">S61</f>
        <v>0</v>
      </c>
      <c r="R65" s="26">
        <f>ROUND(N65+P65,2)</f>
        <v>0</v>
      </c>
      <c r="S65" s="27">
        <f>ROUND(O65+Q65,2)</f>
        <v>0</v>
      </c>
    </row>
    <row r="66" spans="1:19">
      <c r="O66" s="22"/>
      <c r="P66" s="9"/>
    </row>
    <row r="67" spans="1:19">
      <c r="O67" s="22"/>
      <c r="P67" s="9"/>
    </row>
    <row r="68" spans="1:19">
      <c r="O68" s="22"/>
      <c r="P68" s="9"/>
    </row>
    <row r="69" spans="1:19">
      <c r="O69" s="22"/>
      <c r="P69" s="9"/>
    </row>
    <row r="70" spans="1:19" ht="60.75" thickBot="1">
      <c r="A70" s="1" t="s">
        <v>39</v>
      </c>
      <c r="B70" s="2" t="s">
        <v>0</v>
      </c>
      <c r="C70" s="3" t="s">
        <v>1</v>
      </c>
      <c r="D70" s="91" t="s">
        <v>71</v>
      </c>
      <c r="E70" s="92" t="s">
        <v>70</v>
      </c>
      <c r="F70" s="92" t="s">
        <v>72</v>
      </c>
      <c r="G70" s="5" t="s">
        <v>304</v>
      </c>
      <c r="H70" s="6" t="s">
        <v>308</v>
      </c>
      <c r="I70" s="4" t="s">
        <v>22</v>
      </c>
      <c r="J70" s="4" t="s">
        <v>316</v>
      </c>
      <c r="K70" s="4" t="s">
        <v>23</v>
      </c>
      <c r="L70" s="107" t="s">
        <v>309</v>
      </c>
      <c r="M70" s="107" t="s">
        <v>310</v>
      </c>
      <c r="N70" s="108" t="s">
        <v>305</v>
      </c>
      <c r="O70" s="4" t="s">
        <v>2</v>
      </c>
      <c r="P70" s="7" t="s">
        <v>306</v>
      </c>
      <c r="Q70" s="7" t="s">
        <v>307</v>
      </c>
      <c r="R70" s="8" t="s">
        <v>26</v>
      </c>
      <c r="S70" s="8" t="s">
        <v>27</v>
      </c>
    </row>
    <row r="71" spans="1:19" ht="15.75" customHeight="1" thickBot="1">
      <c r="A71" s="130" t="s">
        <v>65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2"/>
    </row>
    <row r="72" spans="1:19" ht="36">
      <c r="A72" s="10" t="s">
        <v>4</v>
      </c>
      <c r="B72" s="11" t="s">
        <v>211</v>
      </c>
      <c r="C72" s="12" t="s">
        <v>5</v>
      </c>
      <c r="D72" s="98">
        <v>2400</v>
      </c>
      <c r="E72" s="98">
        <v>8000</v>
      </c>
      <c r="F72" s="98">
        <v>3200</v>
      </c>
      <c r="G72" s="14"/>
      <c r="H72" s="12"/>
      <c r="I72" s="12"/>
      <c r="J72" s="12"/>
      <c r="K72" s="12"/>
      <c r="L72" s="109"/>
      <c r="M72" s="109"/>
      <c r="N72" s="104"/>
      <c r="O72" s="29"/>
      <c r="P72" s="13">
        <f>ROUND(N72*L72,2)</f>
        <v>0</v>
      </c>
      <c r="Q72" s="13">
        <f>ROUND(P72+P72*O72,2)</f>
        <v>0</v>
      </c>
      <c r="R72" s="13">
        <f>ROUND(M72*N72,2)</f>
        <v>0</v>
      </c>
      <c r="S72" s="13">
        <f>ROUND(R72+R72*O72,2)</f>
        <v>0</v>
      </c>
    </row>
    <row r="73" spans="1:19" ht="36">
      <c r="A73" s="30" t="s">
        <v>7</v>
      </c>
      <c r="B73" s="44" t="s">
        <v>212</v>
      </c>
      <c r="C73" s="32" t="s">
        <v>5</v>
      </c>
      <c r="D73" s="99">
        <v>3300</v>
      </c>
      <c r="E73" s="99">
        <v>11000</v>
      </c>
      <c r="F73" s="99">
        <v>4400</v>
      </c>
      <c r="G73" s="34"/>
      <c r="H73" s="32"/>
      <c r="I73" s="32"/>
      <c r="J73" s="32"/>
      <c r="K73" s="32"/>
      <c r="L73" s="110"/>
      <c r="M73" s="110"/>
      <c r="N73" s="111"/>
      <c r="O73" s="37"/>
      <c r="P73" s="13">
        <f t="shared" ref="P73:P79" si="21">ROUND(N73*L73,2)</f>
        <v>0</v>
      </c>
      <c r="Q73" s="13">
        <f t="shared" ref="Q73:Q79" si="22">ROUND(P73+P73*O73,2)</f>
        <v>0</v>
      </c>
      <c r="R73" s="13">
        <f t="shared" ref="R73:R79" si="23">ROUND(M73*N73,2)</f>
        <v>0</v>
      </c>
      <c r="S73" s="13">
        <f t="shared" ref="S73:S79" si="24">ROUND(R73+R73*O73,2)</f>
        <v>0</v>
      </c>
    </row>
    <row r="74" spans="1:19" ht="36">
      <c r="A74" s="30" t="s">
        <v>9</v>
      </c>
      <c r="B74" s="44" t="s">
        <v>213</v>
      </c>
      <c r="C74" s="32" t="s">
        <v>5</v>
      </c>
      <c r="D74" s="99">
        <v>750</v>
      </c>
      <c r="E74" s="99">
        <v>2500</v>
      </c>
      <c r="F74" s="99">
        <v>1000</v>
      </c>
      <c r="G74" s="34"/>
      <c r="H74" s="32"/>
      <c r="I74" s="32"/>
      <c r="J74" s="32"/>
      <c r="K74" s="32"/>
      <c r="L74" s="110"/>
      <c r="M74" s="110"/>
      <c r="N74" s="111"/>
      <c r="O74" s="37"/>
      <c r="P74" s="13">
        <f t="shared" si="21"/>
        <v>0</v>
      </c>
      <c r="Q74" s="13">
        <f t="shared" si="22"/>
        <v>0</v>
      </c>
      <c r="R74" s="13">
        <f t="shared" si="23"/>
        <v>0</v>
      </c>
      <c r="S74" s="13">
        <f t="shared" si="24"/>
        <v>0</v>
      </c>
    </row>
    <row r="75" spans="1:19" ht="36">
      <c r="A75" s="30" t="s">
        <v>10</v>
      </c>
      <c r="B75" s="44" t="s">
        <v>214</v>
      </c>
      <c r="C75" s="32" t="s">
        <v>5</v>
      </c>
      <c r="D75" s="99">
        <v>1800</v>
      </c>
      <c r="E75" s="99">
        <v>6000</v>
      </c>
      <c r="F75" s="99">
        <v>2400</v>
      </c>
      <c r="G75" s="34"/>
      <c r="H75" s="32"/>
      <c r="I75" s="32"/>
      <c r="J75" s="32"/>
      <c r="K75" s="32"/>
      <c r="L75" s="110"/>
      <c r="M75" s="110"/>
      <c r="N75" s="111"/>
      <c r="O75" s="37"/>
      <c r="P75" s="13">
        <f t="shared" si="21"/>
        <v>0</v>
      </c>
      <c r="Q75" s="13">
        <f t="shared" si="22"/>
        <v>0</v>
      </c>
      <c r="R75" s="13">
        <f t="shared" si="23"/>
        <v>0</v>
      </c>
      <c r="S75" s="13">
        <f t="shared" si="24"/>
        <v>0</v>
      </c>
    </row>
    <row r="76" spans="1:19" ht="36">
      <c r="A76" s="30" t="s">
        <v>11</v>
      </c>
      <c r="B76" s="44" t="s">
        <v>215</v>
      </c>
      <c r="C76" s="32" t="s">
        <v>5</v>
      </c>
      <c r="D76" s="99">
        <v>1500</v>
      </c>
      <c r="E76" s="99">
        <v>5000</v>
      </c>
      <c r="F76" s="99">
        <v>2000</v>
      </c>
      <c r="G76" s="34"/>
      <c r="H76" s="32"/>
      <c r="I76" s="32"/>
      <c r="J76" s="32"/>
      <c r="K76" s="32"/>
      <c r="L76" s="110"/>
      <c r="M76" s="110"/>
      <c r="N76" s="111"/>
      <c r="O76" s="37"/>
      <c r="P76" s="13">
        <f t="shared" si="21"/>
        <v>0</v>
      </c>
      <c r="Q76" s="13">
        <f t="shared" si="22"/>
        <v>0</v>
      </c>
      <c r="R76" s="13">
        <f t="shared" si="23"/>
        <v>0</v>
      </c>
      <c r="S76" s="13">
        <f t="shared" si="24"/>
        <v>0</v>
      </c>
    </row>
    <row r="77" spans="1:19" ht="36">
      <c r="A77" s="30" t="s">
        <v>12</v>
      </c>
      <c r="B77" s="44" t="s">
        <v>216</v>
      </c>
      <c r="C77" s="32" t="s">
        <v>5</v>
      </c>
      <c r="D77" s="99">
        <v>6</v>
      </c>
      <c r="E77" s="99">
        <v>20</v>
      </c>
      <c r="F77" s="99">
        <v>8</v>
      </c>
      <c r="G77" s="34"/>
      <c r="H77" s="32"/>
      <c r="I77" s="32"/>
      <c r="J77" s="32"/>
      <c r="K77" s="32"/>
      <c r="L77" s="110"/>
      <c r="M77" s="110"/>
      <c r="N77" s="111"/>
      <c r="O77" s="37"/>
      <c r="P77" s="13">
        <f t="shared" si="21"/>
        <v>0</v>
      </c>
      <c r="Q77" s="13">
        <f t="shared" si="22"/>
        <v>0</v>
      </c>
      <c r="R77" s="13">
        <f t="shared" si="23"/>
        <v>0</v>
      </c>
      <c r="S77" s="13">
        <f t="shared" si="24"/>
        <v>0</v>
      </c>
    </row>
    <row r="78" spans="1:19" ht="36">
      <c r="A78" s="30" t="s">
        <v>13</v>
      </c>
      <c r="B78" s="44" t="s">
        <v>217</v>
      </c>
      <c r="C78" s="32" t="s">
        <v>5</v>
      </c>
      <c r="D78" s="99">
        <v>6</v>
      </c>
      <c r="E78" s="99">
        <v>20</v>
      </c>
      <c r="F78" s="99">
        <v>8</v>
      </c>
      <c r="G78" s="34"/>
      <c r="H78" s="32"/>
      <c r="I78" s="32"/>
      <c r="J78" s="32"/>
      <c r="K78" s="32"/>
      <c r="L78" s="110"/>
      <c r="M78" s="110"/>
      <c r="N78" s="111"/>
      <c r="O78" s="37"/>
      <c r="P78" s="13">
        <f t="shared" si="21"/>
        <v>0</v>
      </c>
      <c r="Q78" s="13">
        <f t="shared" si="22"/>
        <v>0</v>
      </c>
      <c r="R78" s="13">
        <f t="shared" si="23"/>
        <v>0</v>
      </c>
      <c r="S78" s="13">
        <f t="shared" si="24"/>
        <v>0</v>
      </c>
    </row>
    <row r="79" spans="1:19" ht="36.75" thickBot="1">
      <c r="A79" s="30" t="s">
        <v>14</v>
      </c>
      <c r="B79" s="44" t="s">
        <v>218</v>
      </c>
      <c r="C79" s="32" t="s">
        <v>5</v>
      </c>
      <c r="D79" s="99">
        <v>15</v>
      </c>
      <c r="E79" s="99">
        <v>50</v>
      </c>
      <c r="F79" s="99">
        <v>20</v>
      </c>
      <c r="G79" s="34"/>
      <c r="H79" s="32"/>
      <c r="I79" s="32"/>
      <c r="J79" s="32"/>
      <c r="K79" s="32"/>
      <c r="L79" s="110"/>
      <c r="M79" s="110"/>
      <c r="N79" s="111"/>
      <c r="O79" s="35"/>
      <c r="P79" s="13">
        <f t="shared" si="21"/>
        <v>0</v>
      </c>
      <c r="Q79" s="13">
        <f t="shared" si="22"/>
        <v>0</v>
      </c>
      <c r="R79" s="13">
        <f t="shared" si="23"/>
        <v>0</v>
      </c>
      <c r="S79" s="13">
        <f t="shared" si="24"/>
        <v>0</v>
      </c>
    </row>
    <row r="80" spans="1:19" ht="12.75" thickBot="1">
      <c r="B80" s="48"/>
      <c r="O80" s="19" t="s">
        <v>3</v>
      </c>
      <c r="P80" s="20">
        <f>SUM(P72:P79)</f>
        <v>0</v>
      </c>
      <c r="Q80" s="20">
        <f>SUM(Q72:Q79)</f>
        <v>0</v>
      </c>
      <c r="R80" s="20">
        <f>SUM(R72:R79)</f>
        <v>0</v>
      </c>
      <c r="S80" s="21">
        <f>SUM(S72:S79)</f>
        <v>0</v>
      </c>
    </row>
    <row r="81" spans="1:19" ht="12.75" thickBot="1">
      <c r="O81" s="22"/>
      <c r="P81" s="9"/>
    </row>
    <row r="82" spans="1:19" ht="12.75" thickBot="1">
      <c r="N82" s="127" t="str">
        <f>A71</f>
        <v>PAKIET 6</v>
      </c>
      <c r="O82" s="128"/>
      <c r="P82" s="128"/>
      <c r="Q82" s="128"/>
      <c r="R82" s="128"/>
      <c r="S82" s="129"/>
    </row>
    <row r="83" spans="1:19" ht="36.75" thickBot="1">
      <c r="N83" s="23" t="s">
        <v>24</v>
      </c>
      <c r="O83" s="23" t="s">
        <v>25</v>
      </c>
      <c r="P83" s="24" t="s">
        <v>26</v>
      </c>
      <c r="Q83" s="23" t="s">
        <v>50</v>
      </c>
      <c r="R83" s="24" t="s">
        <v>28</v>
      </c>
      <c r="S83" s="24" t="s">
        <v>29</v>
      </c>
    </row>
    <row r="84" spans="1:19" ht="12.75" thickBot="1">
      <c r="N84" s="25">
        <f>P80</f>
        <v>0</v>
      </c>
      <c r="O84" s="26">
        <f t="shared" ref="O84" si="25">Q80</f>
        <v>0</v>
      </c>
      <c r="P84" s="26">
        <f t="shared" ref="P84" si="26">R80</f>
        <v>0</v>
      </c>
      <c r="Q84" s="26">
        <f t="shared" ref="Q84" si="27">S80</f>
        <v>0</v>
      </c>
      <c r="R84" s="26">
        <f>ROUND(N84+P84,2)</f>
        <v>0</v>
      </c>
      <c r="S84" s="27">
        <f>ROUND(O84+Q84,2)</f>
        <v>0</v>
      </c>
    </row>
    <row r="85" spans="1:19">
      <c r="O85" s="22"/>
      <c r="P85" s="9"/>
    </row>
    <row r="86" spans="1:19">
      <c r="O86" s="22"/>
      <c r="P86" s="9"/>
    </row>
    <row r="87" spans="1:19" s="120" customFormat="1" ht="18" customHeight="1">
      <c r="A87" s="122" t="s">
        <v>315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</row>
    <row r="88" spans="1:19" ht="171" customHeight="1">
      <c r="A88" s="125" t="s">
        <v>314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</row>
    <row r="89" spans="1:19" ht="60.75" thickBot="1">
      <c r="A89" s="1" t="s">
        <v>39</v>
      </c>
      <c r="B89" s="2" t="s">
        <v>0</v>
      </c>
      <c r="C89" s="3" t="s">
        <v>1</v>
      </c>
      <c r="D89" s="91" t="s">
        <v>71</v>
      </c>
      <c r="E89" s="92" t="s">
        <v>70</v>
      </c>
      <c r="F89" s="92" t="s">
        <v>72</v>
      </c>
      <c r="G89" s="5" t="s">
        <v>304</v>
      </c>
      <c r="H89" s="6" t="s">
        <v>308</v>
      </c>
      <c r="I89" s="4" t="s">
        <v>22</v>
      </c>
      <c r="J89" s="4" t="s">
        <v>316</v>
      </c>
      <c r="K89" s="4" t="s">
        <v>23</v>
      </c>
      <c r="L89" s="107" t="s">
        <v>309</v>
      </c>
      <c r="M89" s="107" t="s">
        <v>310</v>
      </c>
      <c r="N89" s="108" t="s">
        <v>305</v>
      </c>
      <c r="O89" s="4" t="s">
        <v>2</v>
      </c>
      <c r="P89" s="7" t="s">
        <v>306</v>
      </c>
      <c r="Q89" s="7" t="s">
        <v>307</v>
      </c>
      <c r="R89" s="8" t="s">
        <v>26</v>
      </c>
      <c r="S89" s="8" t="s">
        <v>27</v>
      </c>
    </row>
    <row r="90" spans="1:19" ht="15.75" customHeight="1" thickBot="1">
      <c r="A90" s="130" t="s">
        <v>34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2"/>
    </row>
    <row r="91" spans="1:19" ht="48.75" thickBot="1">
      <c r="A91" s="10" t="s">
        <v>4</v>
      </c>
      <c r="B91" s="28" t="s">
        <v>66</v>
      </c>
      <c r="C91" s="12" t="s">
        <v>6</v>
      </c>
      <c r="D91" s="98">
        <v>3</v>
      </c>
      <c r="E91" s="98">
        <v>10</v>
      </c>
      <c r="F91" s="98">
        <v>4</v>
      </c>
      <c r="G91" s="14"/>
      <c r="H91" s="12"/>
      <c r="I91" s="12"/>
      <c r="J91" s="12"/>
      <c r="K91" s="12"/>
      <c r="L91" s="109"/>
      <c r="M91" s="109"/>
      <c r="N91" s="104"/>
      <c r="O91" s="15"/>
      <c r="P91" s="16">
        <f t="shared" ref="P91" si="28">ROUND(N91*L91,2)</f>
        <v>0</v>
      </c>
      <c r="Q91" s="16">
        <f t="shared" ref="Q91" si="29">ROUND(P91+P91*O91,2)</f>
        <v>0</v>
      </c>
      <c r="R91" s="16">
        <f t="shared" ref="R91" si="30">ROUND(M91*N91,2)</f>
        <v>0</v>
      </c>
      <c r="S91" s="16">
        <f t="shared" ref="S91" si="31">ROUND(R91+R91*O91,2)</f>
        <v>0</v>
      </c>
    </row>
    <row r="92" spans="1:19" ht="12.75" thickBot="1">
      <c r="O92" s="19" t="s">
        <v>3</v>
      </c>
      <c r="P92" s="20">
        <f>SUM(P91)</f>
        <v>0</v>
      </c>
      <c r="Q92" s="20">
        <f>SUM(Q91)</f>
        <v>0</v>
      </c>
      <c r="R92" s="20">
        <f>SUM(R91)</f>
        <v>0</v>
      </c>
      <c r="S92" s="21">
        <f>SUM(S91)</f>
        <v>0</v>
      </c>
    </row>
    <row r="93" spans="1:19" ht="12.75" thickBot="1">
      <c r="O93" s="22"/>
      <c r="P93" s="9"/>
    </row>
    <row r="94" spans="1:19" ht="12.75" thickBot="1">
      <c r="N94" s="127" t="str">
        <f>A90</f>
        <v>PAKIET 7</v>
      </c>
      <c r="O94" s="128"/>
      <c r="P94" s="128"/>
      <c r="Q94" s="128"/>
      <c r="R94" s="128"/>
      <c r="S94" s="129"/>
    </row>
    <row r="95" spans="1:19" ht="36.75" thickBot="1">
      <c r="N95" s="23" t="s">
        <v>24</v>
      </c>
      <c r="O95" s="23" t="s">
        <v>25</v>
      </c>
      <c r="P95" s="24" t="s">
        <v>26</v>
      </c>
      <c r="Q95" s="23" t="s">
        <v>50</v>
      </c>
      <c r="R95" s="24" t="s">
        <v>28</v>
      </c>
      <c r="S95" s="24" t="s">
        <v>29</v>
      </c>
    </row>
    <row r="96" spans="1:19" ht="12.75" thickBot="1">
      <c r="N96" s="25">
        <f>P92</f>
        <v>0</v>
      </c>
      <c r="O96" s="26">
        <f t="shared" ref="O96" si="32">Q92</f>
        <v>0</v>
      </c>
      <c r="P96" s="26">
        <f t="shared" ref="P96" si="33">R92</f>
        <v>0</v>
      </c>
      <c r="Q96" s="26">
        <f t="shared" ref="Q96" si="34">S92</f>
        <v>0</v>
      </c>
      <c r="R96" s="26">
        <f>ROUND(N96+P96,2)</f>
        <v>0</v>
      </c>
      <c r="S96" s="27">
        <f>ROUND(O96+Q96,2)</f>
        <v>0</v>
      </c>
    </row>
    <row r="97" spans="1:19">
      <c r="O97" s="22"/>
      <c r="P97" s="9"/>
    </row>
    <row r="98" spans="1:19">
      <c r="O98" s="22"/>
      <c r="P98" s="9"/>
    </row>
    <row r="99" spans="1:19">
      <c r="O99" s="22"/>
      <c r="P99" s="9"/>
    </row>
    <row r="100" spans="1:19">
      <c r="O100" s="22"/>
      <c r="P100" s="9"/>
    </row>
    <row r="101" spans="1:19" ht="60.75" thickBot="1">
      <c r="A101" s="1" t="s">
        <v>39</v>
      </c>
      <c r="B101" s="2" t="s">
        <v>0</v>
      </c>
      <c r="C101" s="3" t="s">
        <v>1</v>
      </c>
      <c r="D101" s="91" t="s">
        <v>71</v>
      </c>
      <c r="E101" s="92" t="s">
        <v>70</v>
      </c>
      <c r="F101" s="92" t="s">
        <v>72</v>
      </c>
      <c r="G101" s="5" t="s">
        <v>304</v>
      </c>
      <c r="H101" s="6" t="s">
        <v>308</v>
      </c>
      <c r="I101" s="4" t="s">
        <v>22</v>
      </c>
      <c r="J101" s="4" t="s">
        <v>316</v>
      </c>
      <c r="K101" s="4" t="s">
        <v>23</v>
      </c>
      <c r="L101" s="107" t="s">
        <v>309</v>
      </c>
      <c r="M101" s="107" t="s">
        <v>310</v>
      </c>
      <c r="N101" s="108" t="s">
        <v>305</v>
      </c>
      <c r="O101" s="4" t="s">
        <v>2</v>
      </c>
      <c r="P101" s="7" t="s">
        <v>306</v>
      </c>
      <c r="Q101" s="7" t="s">
        <v>307</v>
      </c>
      <c r="R101" s="8" t="s">
        <v>26</v>
      </c>
      <c r="S101" s="8" t="s">
        <v>27</v>
      </c>
    </row>
    <row r="102" spans="1:19" ht="15.75" customHeight="1" thickBot="1">
      <c r="A102" s="130" t="s">
        <v>67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2"/>
    </row>
    <row r="103" spans="1:19" ht="24">
      <c r="A103" s="10" t="s">
        <v>4</v>
      </c>
      <c r="B103" s="28" t="s">
        <v>68</v>
      </c>
      <c r="C103" s="12" t="s">
        <v>6</v>
      </c>
      <c r="D103" s="98">
        <v>5</v>
      </c>
      <c r="E103" s="98">
        <v>15</v>
      </c>
      <c r="F103" s="98">
        <v>6</v>
      </c>
      <c r="G103" s="49"/>
      <c r="H103" s="49"/>
      <c r="I103" s="49"/>
      <c r="J103" s="49"/>
      <c r="K103" s="49"/>
      <c r="L103" s="109"/>
      <c r="M103" s="109"/>
      <c r="N103" s="104"/>
      <c r="O103" s="29"/>
      <c r="P103" s="13">
        <f t="shared" ref="P103:P104" si="35">ROUND(N103*L103,2)</f>
        <v>0</v>
      </c>
      <c r="Q103" s="13">
        <f t="shared" ref="Q103:Q104" si="36">ROUND(P103+P103*O103,2)</f>
        <v>0</v>
      </c>
      <c r="R103" s="13">
        <f t="shared" ref="R103:R104" si="37">ROUND(M103*N103,2)</f>
        <v>0</v>
      </c>
      <c r="S103" s="13">
        <f t="shared" ref="S103:S104" si="38">ROUND(R103+R103*O103,2)</f>
        <v>0</v>
      </c>
    </row>
    <row r="104" spans="1:19" ht="24.75" thickBot="1">
      <c r="A104" s="30" t="s">
        <v>7</v>
      </c>
      <c r="B104" s="31" t="s">
        <v>69</v>
      </c>
      <c r="C104" s="32" t="s">
        <v>6</v>
      </c>
      <c r="D104" s="99">
        <v>2</v>
      </c>
      <c r="E104" s="99">
        <v>8</v>
      </c>
      <c r="F104" s="99">
        <v>3</v>
      </c>
      <c r="G104" s="34"/>
      <c r="H104" s="32"/>
      <c r="I104" s="32"/>
      <c r="J104" s="32"/>
      <c r="K104" s="32"/>
      <c r="L104" s="110"/>
      <c r="M104" s="110"/>
      <c r="N104" s="111"/>
      <c r="O104" s="35"/>
      <c r="P104" s="36">
        <f t="shared" si="35"/>
        <v>0</v>
      </c>
      <c r="Q104" s="36">
        <f t="shared" si="36"/>
        <v>0</v>
      </c>
      <c r="R104" s="36">
        <f t="shared" si="37"/>
        <v>0</v>
      </c>
      <c r="S104" s="36">
        <f t="shared" si="38"/>
        <v>0</v>
      </c>
    </row>
    <row r="105" spans="1:19" ht="12.75" thickBot="1">
      <c r="O105" s="19" t="s">
        <v>3</v>
      </c>
      <c r="P105" s="20">
        <f>SUM(P103:P104)</f>
        <v>0</v>
      </c>
      <c r="Q105" s="20">
        <f>SUM(Q103:Q104)</f>
        <v>0</v>
      </c>
      <c r="R105" s="20">
        <f>SUM(R103:R104)</f>
        <v>0</v>
      </c>
      <c r="S105" s="21">
        <f>SUM(S103:S104)</f>
        <v>0</v>
      </c>
    </row>
    <row r="106" spans="1:19" ht="12.75" thickBot="1">
      <c r="O106" s="22"/>
      <c r="P106" s="9"/>
    </row>
    <row r="107" spans="1:19" ht="12.75" thickBot="1">
      <c r="N107" s="127" t="str">
        <f>A102</f>
        <v>PAKIET 8</v>
      </c>
      <c r="O107" s="128"/>
      <c r="P107" s="128"/>
      <c r="Q107" s="128"/>
      <c r="R107" s="128"/>
      <c r="S107" s="129"/>
    </row>
    <row r="108" spans="1:19" ht="36.75" thickBot="1">
      <c r="N108" s="23" t="s">
        <v>24</v>
      </c>
      <c r="O108" s="23" t="s">
        <v>25</v>
      </c>
      <c r="P108" s="24" t="s">
        <v>26</v>
      </c>
      <c r="Q108" s="23" t="s">
        <v>50</v>
      </c>
      <c r="R108" s="24" t="s">
        <v>28</v>
      </c>
      <c r="S108" s="24" t="s">
        <v>29</v>
      </c>
    </row>
    <row r="109" spans="1:19" ht="12.75" thickBot="1">
      <c r="N109" s="25">
        <f>P105</f>
        <v>0</v>
      </c>
      <c r="O109" s="26">
        <f t="shared" ref="O109" si="39">Q105</f>
        <v>0</v>
      </c>
      <c r="P109" s="26">
        <f t="shared" ref="P109" si="40">R105</f>
        <v>0</v>
      </c>
      <c r="Q109" s="26">
        <f t="shared" ref="Q109" si="41">S105</f>
        <v>0</v>
      </c>
      <c r="R109" s="26">
        <f>ROUND(N109+P109,2)</f>
        <v>0</v>
      </c>
      <c r="S109" s="27">
        <f>ROUND(O109+Q109,2)</f>
        <v>0</v>
      </c>
    </row>
    <row r="110" spans="1:19">
      <c r="O110" s="22"/>
      <c r="P110" s="9"/>
    </row>
    <row r="111" spans="1:19">
      <c r="O111" s="22"/>
      <c r="P111" s="9"/>
    </row>
    <row r="112" spans="1:19">
      <c r="O112" s="22"/>
      <c r="P112" s="9"/>
    </row>
    <row r="113" spans="1:19">
      <c r="O113" s="22"/>
      <c r="P113" s="9"/>
    </row>
    <row r="114" spans="1:19" ht="60.75" thickBot="1">
      <c r="A114" s="1" t="s">
        <v>39</v>
      </c>
      <c r="B114" s="2" t="s">
        <v>0</v>
      </c>
      <c r="C114" s="3" t="s">
        <v>1</v>
      </c>
      <c r="D114" s="91" t="s">
        <v>71</v>
      </c>
      <c r="E114" s="92" t="s">
        <v>70</v>
      </c>
      <c r="F114" s="92" t="s">
        <v>72</v>
      </c>
      <c r="G114" s="5" t="s">
        <v>304</v>
      </c>
      <c r="H114" s="6" t="s">
        <v>308</v>
      </c>
      <c r="I114" s="4" t="s">
        <v>22</v>
      </c>
      <c r="J114" s="4" t="s">
        <v>316</v>
      </c>
      <c r="K114" s="4" t="s">
        <v>23</v>
      </c>
      <c r="L114" s="107" t="s">
        <v>309</v>
      </c>
      <c r="M114" s="107" t="s">
        <v>310</v>
      </c>
      <c r="N114" s="108" t="s">
        <v>305</v>
      </c>
      <c r="O114" s="4" t="s">
        <v>2</v>
      </c>
      <c r="P114" s="7" t="s">
        <v>306</v>
      </c>
      <c r="Q114" s="7" t="s">
        <v>307</v>
      </c>
      <c r="R114" s="8" t="s">
        <v>26</v>
      </c>
      <c r="S114" s="8" t="s">
        <v>27</v>
      </c>
    </row>
    <row r="115" spans="1:19" ht="15.75" customHeight="1" thickBot="1">
      <c r="A115" s="130" t="s">
        <v>73</v>
      </c>
      <c r="B115" s="131"/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2"/>
    </row>
    <row r="116" spans="1:19" ht="60">
      <c r="A116" s="10" t="s">
        <v>4</v>
      </c>
      <c r="B116" s="28" t="s">
        <v>74</v>
      </c>
      <c r="C116" s="12" t="s">
        <v>6</v>
      </c>
      <c r="D116" s="98">
        <v>3</v>
      </c>
      <c r="E116" s="98">
        <v>10</v>
      </c>
      <c r="F116" s="98">
        <v>4</v>
      </c>
      <c r="G116" s="49"/>
      <c r="H116" s="49"/>
      <c r="I116" s="49"/>
      <c r="J116" s="49"/>
      <c r="K116" s="49"/>
      <c r="L116" s="109"/>
      <c r="M116" s="109"/>
      <c r="N116" s="104"/>
      <c r="O116" s="29"/>
      <c r="P116" s="13">
        <f t="shared" ref="P116:P118" si="42">ROUND(N116*L116,2)</f>
        <v>0</v>
      </c>
      <c r="Q116" s="13">
        <f t="shared" ref="Q116:Q118" si="43">ROUND(P116+P116*O116,2)</f>
        <v>0</v>
      </c>
      <c r="R116" s="13">
        <f t="shared" ref="R116:R118" si="44">ROUND(M116*N116,2)</f>
        <v>0</v>
      </c>
      <c r="S116" s="13">
        <f t="shared" ref="S116:S118" si="45">ROUND(R116+R116*O116,2)</f>
        <v>0</v>
      </c>
    </row>
    <row r="117" spans="1:19" ht="96">
      <c r="A117" s="30" t="s">
        <v>7</v>
      </c>
      <c r="B117" s="31" t="s">
        <v>40</v>
      </c>
      <c r="C117" s="32" t="s">
        <v>6</v>
      </c>
      <c r="D117" s="99">
        <v>12</v>
      </c>
      <c r="E117" s="99">
        <v>40</v>
      </c>
      <c r="F117" s="99">
        <v>16</v>
      </c>
      <c r="G117" s="50"/>
      <c r="H117" s="50"/>
      <c r="I117" s="50"/>
      <c r="J117" s="50"/>
      <c r="K117" s="50"/>
      <c r="L117" s="110"/>
      <c r="M117" s="110"/>
      <c r="N117" s="111"/>
      <c r="O117" s="37"/>
      <c r="P117" s="13">
        <f t="shared" si="42"/>
        <v>0</v>
      </c>
      <c r="Q117" s="13">
        <f t="shared" si="43"/>
        <v>0</v>
      </c>
      <c r="R117" s="13">
        <f t="shared" si="44"/>
        <v>0</v>
      </c>
      <c r="S117" s="13">
        <f t="shared" si="45"/>
        <v>0</v>
      </c>
    </row>
    <row r="118" spans="1:19" ht="48.75" thickBot="1">
      <c r="A118" s="30" t="s">
        <v>9</v>
      </c>
      <c r="B118" s="31" t="s">
        <v>41</v>
      </c>
      <c r="C118" s="32" t="s">
        <v>6</v>
      </c>
      <c r="D118" s="99">
        <v>42</v>
      </c>
      <c r="E118" s="99">
        <v>140</v>
      </c>
      <c r="F118" s="99">
        <v>56</v>
      </c>
      <c r="G118" s="34"/>
      <c r="H118" s="32"/>
      <c r="I118" s="32"/>
      <c r="J118" s="32"/>
      <c r="K118" s="32"/>
      <c r="L118" s="110"/>
      <c r="M118" s="110"/>
      <c r="N118" s="111"/>
      <c r="O118" s="35"/>
      <c r="P118" s="13">
        <f t="shared" si="42"/>
        <v>0</v>
      </c>
      <c r="Q118" s="13">
        <f t="shared" si="43"/>
        <v>0</v>
      </c>
      <c r="R118" s="13">
        <f t="shared" si="44"/>
        <v>0</v>
      </c>
      <c r="S118" s="13">
        <f t="shared" si="45"/>
        <v>0</v>
      </c>
    </row>
    <row r="119" spans="1:19" ht="12.75" thickBot="1">
      <c r="O119" s="19" t="s">
        <v>3</v>
      </c>
      <c r="P119" s="20">
        <f>SUM(P116:P118)</f>
        <v>0</v>
      </c>
      <c r="Q119" s="20">
        <f>SUM(Q116:Q118)</f>
        <v>0</v>
      </c>
      <c r="R119" s="20">
        <f>SUM(R116:R118)</f>
        <v>0</v>
      </c>
      <c r="S119" s="21">
        <f>SUM(S116:S118)</f>
        <v>0</v>
      </c>
    </row>
    <row r="120" spans="1:19" ht="12.75" thickBot="1">
      <c r="O120" s="22"/>
      <c r="P120" s="9"/>
    </row>
    <row r="121" spans="1:19" ht="12.75" thickBot="1">
      <c r="N121" s="127" t="str">
        <f>A115</f>
        <v>PAKIET 9</v>
      </c>
      <c r="O121" s="128"/>
      <c r="P121" s="128"/>
      <c r="Q121" s="128"/>
      <c r="R121" s="128"/>
      <c r="S121" s="129"/>
    </row>
    <row r="122" spans="1:19" ht="36.75" thickBot="1">
      <c r="N122" s="23" t="s">
        <v>24</v>
      </c>
      <c r="O122" s="23" t="s">
        <v>25</v>
      </c>
      <c r="P122" s="24" t="s">
        <v>26</v>
      </c>
      <c r="Q122" s="23" t="s">
        <v>50</v>
      </c>
      <c r="R122" s="24" t="s">
        <v>28</v>
      </c>
      <c r="S122" s="24" t="s">
        <v>29</v>
      </c>
    </row>
    <row r="123" spans="1:19" ht="12.75" thickBot="1">
      <c r="N123" s="25">
        <f>P119</f>
        <v>0</v>
      </c>
      <c r="O123" s="26">
        <f t="shared" ref="O123" si="46">Q119</f>
        <v>0</v>
      </c>
      <c r="P123" s="26">
        <f t="shared" ref="P123" si="47">R119</f>
        <v>0</v>
      </c>
      <c r="Q123" s="26">
        <f t="shared" ref="Q123" si="48">S119</f>
        <v>0</v>
      </c>
      <c r="R123" s="26">
        <f>ROUND(N123+P123,2)</f>
        <v>0</v>
      </c>
      <c r="S123" s="27">
        <f>ROUND(O123+Q123,2)</f>
        <v>0</v>
      </c>
    </row>
    <row r="124" spans="1:19">
      <c r="O124" s="22"/>
      <c r="P124" s="9"/>
    </row>
    <row r="125" spans="1:19">
      <c r="O125" s="22"/>
      <c r="P125" s="9"/>
    </row>
    <row r="126" spans="1:19">
      <c r="O126" s="22"/>
      <c r="P126" s="9"/>
    </row>
    <row r="127" spans="1:19">
      <c r="O127" s="22"/>
      <c r="P127" s="9"/>
    </row>
    <row r="128" spans="1:19" ht="60.75" thickBot="1">
      <c r="A128" s="1" t="s">
        <v>39</v>
      </c>
      <c r="B128" s="2" t="s">
        <v>0</v>
      </c>
      <c r="C128" s="3" t="s">
        <v>1</v>
      </c>
      <c r="D128" s="91" t="s">
        <v>71</v>
      </c>
      <c r="E128" s="92" t="s">
        <v>70</v>
      </c>
      <c r="F128" s="92" t="s">
        <v>72</v>
      </c>
      <c r="G128" s="5" t="s">
        <v>304</v>
      </c>
      <c r="H128" s="6" t="s">
        <v>308</v>
      </c>
      <c r="I128" s="4" t="s">
        <v>22</v>
      </c>
      <c r="J128" s="4" t="s">
        <v>316</v>
      </c>
      <c r="K128" s="4" t="s">
        <v>23</v>
      </c>
      <c r="L128" s="107" t="s">
        <v>309</v>
      </c>
      <c r="M128" s="107" t="s">
        <v>310</v>
      </c>
      <c r="N128" s="108" t="s">
        <v>305</v>
      </c>
      <c r="O128" s="4" t="s">
        <v>2</v>
      </c>
      <c r="P128" s="7" t="s">
        <v>306</v>
      </c>
      <c r="Q128" s="7" t="s">
        <v>307</v>
      </c>
      <c r="R128" s="8" t="s">
        <v>26</v>
      </c>
      <c r="S128" s="8" t="s">
        <v>27</v>
      </c>
    </row>
    <row r="129" spans="1:19" ht="15.75" customHeight="1" thickBot="1">
      <c r="A129" s="130" t="s">
        <v>75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2"/>
    </row>
    <row r="130" spans="1:19" ht="72">
      <c r="A130" s="10" t="s">
        <v>4</v>
      </c>
      <c r="B130" s="28" t="s">
        <v>42</v>
      </c>
      <c r="C130" s="12" t="s">
        <v>6</v>
      </c>
      <c r="D130" s="98">
        <v>1</v>
      </c>
      <c r="E130" s="98">
        <v>2</v>
      </c>
      <c r="F130" s="98">
        <v>1</v>
      </c>
      <c r="G130" s="49"/>
      <c r="H130" s="49"/>
      <c r="I130" s="49"/>
      <c r="J130" s="49"/>
      <c r="K130" s="49"/>
      <c r="L130" s="109"/>
      <c r="M130" s="109"/>
      <c r="N130" s="104"/>
      <c r="O130" s="29"/>
      <c r="P130" s="13">
        <f t="shared" ref="P130:P131" si="49">ROUND(N130*L130,2)</f>
        <v>0</v>
      </c>
      <c r="Q130" s="13">
        <f t="shared" ref="Q130:Q131" si="50">ROUND(P130+P130*O130,2)</f>
        <v>0</v>
      </c>
      <c r="R130" s="13">
        <f t="shared" ref="R130:R131" si="51">ROUND(M130*N130,2)</f>
        <v>0</v>
      </c>
      <c r="S130" s="13">
        <f t="shared" ref="S130:S131" si="52">ROUND(R130+R130*O130,2)</f>
        <v>0</v>
      </c>
    </row>
    <row r="131" spans="1:19" ht="120.75" thickBot="1">
      <c r="A131" s="30" t="s">
        <v>7</v>
      </c>
      <c r="B131" s="31" t="s">
        <v>76</v>
      </c>
      <c r="C131" s="32" t="s">
        <v>6</v>
      </c>
      <c r="D131" s="99">
        <v>1</v>
      </c>
      <c r="E131" s="99">
        <v>4</v>
      </c>
      <c r="F131" s="99">
        <v>2</v>
      </c>
      <c r="G131" s="50"/>
      <c r="H131" s="50"/>
      <c r="I131" s="50"/>
      <c r="J131" s="50"/>
      <c r="K131" s="50"/>
      <c r="L131" s="110"/>
      <c r="M131" s="110"/>
      <c r="N131" s="111"/>
      <c r="O131" s="35"/>
      <c r="P131" s="36">
        <f t="shared" si="49"/>
        <v>0</v>
      </c>
      <c r="Q131" s="36">
        <f t="shared" si="50"/>
        <v>0</v>
      </c>
      <c r="R131" s="36">
        <f t="shared" si="51"/>
        <v>0</v>
      </c>
      <c r="S131" s="36">
        <f t="shared" si="52"/>
        <v>0</v>
      </c>
    </row>
    <row r="132" spans="1:19" ht="12.75" thickBot="1">
      <c r="O132" s="19" t="s">
        <v>3</v>
      </c>
      <c r="P132" s="20">
        <f>SUM(P130:P131)</f>
        <v>0</v>
      </c>
      <c r="Q132" s="20">
        <f>SUM(Q130:Q131)</f>
        <v>0</v>
      </c>
      <c r="R132" s="20">
        <f>SUM(R130:R131)</f>
        <v>0</v>
      </c>
      <c r="S132" s="21">
        <f>SUM(S130:S131)</f>
        <v>0</v>
      </c>
    </row>
    <row r="133" spans="1:19" ht="12.75" thickBot="1">
      <c r="O133" s="22"/>
      <c r="P133" s="9"/>
    </row>
    <row r="134" spans="1:19" ht="12.75" thickBot="1">
      <c r="N134" s="127" t="str">
        <f>A129</f>
        <v>PAKIET 10</v>
      </c>
      <c r="O134" s="128"/>
      <c r="P134" s="128"/>
      <c r="Q134" s="128"/>
      <c r="R134" s="128"/>
      <c r="S134" s="129"/>
    </row>
    <row r="135" spans="1:19" ht="36.75" thickBot="1">
      <c r="N135" s="23" t="s">
        <v>24</v>
      </c>
      <c r="O135" s="23" t="s">
        <v>25</v>
      </c>
      <c r="P135" s="24" t="s">
        <v>26</v>
      </c>
      <c r="Q135" s="23" t="s">
        <v>50</v>
      </c>
      <c r="R135" s="24" t="s">
        <v>28</v>
      </c>
      <c r="S135" s="24" t="s">
        <v>29</v>
      </c>
    </row>
    <row r="136" spans="1:19" ht="12.75" thickBot="1">
      <c r="N136" s="25">
        <f>P132</f>
        <v>0</v>
      </c>
      <c r="O136" s="26">
        <f t="shared" ref="O136" si="53">Q132</f>
        <v>0</v>
      </c>
      <c r="P136" s="26">
        <f t="shared" ref="P136" si="54">R132</f>
        <v>0</v>
      </c>
      <c r="Q136" s="26">
        <f t="shared" ref="Q136" si="55">S132</f>
        <v>0</v>
      </c>
      <c r="R136" s="26">
        <f>ROUND(N136+P136,2)</f>
        <v>0</v>
      </c>
      <c r="S136" s="27">
        <f>ROUND(O136+Q136,2)</f>
        <v>0</v>
      </c>
    </row>
    <row r="137" spans="1:19">
      <c r="O137" s="22"/>
      <c r="P137" s="9"/>
    </row>
    <row r="138" spans="1:19">
      <c r="O138" s="22"/>
      <c r="P138" s="9"/>
    </row>
    <row r="139" spans="1:19">
      <c r="O139" s="22"/>
      <c r="P139" s="9"/>
    </row>
    <row r="140" spans="1:19">
      <c r="O140" s="22"/>
      <c r="P140" s="9"/>
    </row>
    <row r="141" spans="1:19" ht="60.75" thickBot="1">
      <c r="A141" s="1" t="s">
        <v>39</v>
      </c>
      <c r="B141" s="2" t="s">
        <v>0</v>
      </c>
      <c r="C141" s="3" t="s">
        <v>1</v>
      </c>
      <c r="D141" s="91" t="s">
        <v>71</v>
      </c>
      <c r="E141" s="92" t="s">
        <v>70</v>
      </c>
      <c r="F141" s="92" t="s">
        <v>72</v>
      </c>
      <c r="G141" s="5" t="s">
        <v>304</v>
      </c>
      <c r="H141" s="6" t="s">
        <v>308</v>
      </c>
      <c r="I141" s="4" t="s">
        <v>22</v>
      </c>
      <c r="J141" s="4" t="s">
        <v>316</v>
      </c>
      <c r="K141" s="4" t="s">
        <v>23</v>
      </c>
      <c r="L141" s="107" t="s">
        <v>309</v>
      </c>
      <c r="M141" s="107" t="s">
        <v>310</v>
      </c>
      <c r="N141" s="108" t="s">
        <v>305</v>
      </c>
      <c r="O141" s="4" t="s">
        <v>2</v>
      </c>
      <c r="P141" s="7" t="s">
        <v>306</v>
      </c>
      <c r="Q141" s="7" t="s">
        <v>307</v>
      </c>
      <c r="R141" s="8" t="s">
        <v>26</v>
      </c>
      <c r="S141" s="8" t="s">
        <v>27</v>
      </c>
    </row>
    <row r="142" spans="1:19" ht="15.75" customHeight="1" thickBot="1">
      <c r="A142" s="130" t="s">
        <v>77</v>
      </c>
      <c r="B142" s="131"/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2"/>
    </row>
    <row r="143" spans="1:19" ht="12.75" thickBot="1">
      <c r="A143" s="10" t="s">
        <v>4</v>
      </c>
      <c r="B143" s="28" t="s">
        <v>78</v>
      </c>
      <c r="C143" s="12" t="s">
        <v>5</v>
      </c>
      <c r="D143" s="98">
        <v>540</v>
      </c>
      <c r="E143" s="98">
        <v>1800</v>
      </c>
      <c r="F143" s="98">
        <v>720</v>
      </c>
      <c r="G143" s="49"/>
      <c r="H143" s="49"/>
      <c r="I143" s="49"/>
      <c r="J143" s="49"/>
      <c r="K143" s="49"/>
      <c r="L143" s="109"/>
      <c r="M143" s="109"/>
      <c r="N143" s="104"/>
      <c r="O143" s="15"/>
      <c r="P143" s="16">
        <f t="shared" ref="P143" si="56">ROUND(N143*L143,2)</f>
        <v>0</v>
      </c>
      <c r="Q143" s="16">
        <f t="shared" ref="Q143" si="57">ROUND(P143+P143*O143,2)</f>
        <v>0</v>
      </c>
      <c r="R143" s="16">
        <f t="shared" ref="R143" si="58">ROUND(M143*N143,2)</f>
        <v>0</v>
      </c>
      <c r="S143" s="16">
        <f t="shared" ref="S143" si="59">ROUND(R143+R143*O143,2)</f>
        <v>0</v>
      </c>
    </row>
    <row r="144" spans="1:19" ht="12.75" thickBot="1">
      <c r="O144" s="19" t="s">
        <v>3</v>
      </c>
      <c r="P144" s="20">
        <f>SUM(P143:P143)</f>
        <v>0</v>
      </c>
      <c r="Q144" s="20">
        <f>SUM(Q143:Q143)</f>
        <v>0</v>
      </c>
      <c r="R144" s="20">
        <f>SUM(R143:R143)</f>
        <v>0</v>
      </c>
      <c r="S144" s="21">
        <f>SUM(S143:S143)</f>
        <v>0</v>
      </c>
    </row>
    <row r="145" spans="1:19" ht="12.75" thickBot="1">
      <c r="O145" s="22"/>
      <c r="P145" s="9"/>
    </row>
    <row r="146" spans="1:19" ht="12.75" thickBot="1">
      <c r="N146" s="127" t="str">
        <f>A142</f>
        <v>PAKIET 11</v>
      </c>
      <c r="O146" s="128"/>
      <c r="P146" s="128"/>
      <c r="Q146" s="128"/>
      <c r="R146" s="128"/>
      <c r="S146" s="129"/>
    </row>
    <row r="147" spans="1:19" ht="36.75" thickBot="1">
      <c r="B147" s="51"/>
      <c r="N147" s="23" t="s">
        <v>24</v>
      </c>
      <c r="O147" s="23" t="s">
        <v>25</v>
      </c>
      <c r="P147" s="24" t="s">
        <v>26</v>
      </c>
      <c r="Q147" s="23" t="s">
        <v>50</v>
      </c>
      <c r="R147" s="24" t="s">
        <v>28</v>
      </c>
      <c r="S147" s="24" t="s">
        <v>29</v>
      </c>
    </row>
    <row r="148" spans="1:19" ht="12.75" thickBot="1">
      <c r="N148" s="25">
        <f>P144</f>
        <v>0</v>
      </c>
      <c r="O148" s="26">
        <f t="shared" ref="O148" si="60">Q144</f>
        <v>0</v>
      </c>
      <c r="P148" s="26">
        <f t="shared" ref="P148" si="61">R144</f>
        <v>0</v>
      </c>
      <c r="Q148" s="26">
        <f t="shared" ref="Q148" si="62">S144</f>
        <v>0</v>
      </c>
      <c r="R148" s="26">
        <f>ROUND(N148+P148,2)</f>
        <v>0</v>
      </c>
      <c r="S148" s="27">
        <f>ROUND(O148+Q148,2)</f>
        <v>0</v>
      </c>
    </row>
    <row r="149" spans="1:19">
      <c r="O149" s="22"/>
      <c r="P149" s="9"/>
    </row>
    <row r="150" spans="1:19">
      <c r="O150" s="22"/>
      <c r="P150" s="9"/>
    </row>
    <row r="151" spans="1:19">
      <c r="O151" s="22"/>
      <c r="P151" s="9"/>
    </row>
    <row r="152" spans="1:19">
      <c r="O152" s="22"/>
      <c r="P152" s="9"/>
    </row>
    <row r="153" spans="1:19" ht="60.75" thickBot="1">
      <c r="A153" s="1" t="s">
        <v>39</v>
      </c>
      <c r="B153" s="2" t="s">
        <v>0</v>
      </c>
      <c r="C153" s="3" t="s">
        <v>1</v>
      </c>
      <c r="D153" s="91" t="s">
        <v>71</v>
      </c>
      <c r="E153" s="92" t="s">
        <v>70</v>
      </c>
      <c r="F153" s="92" t="s">
        <v>72</v>
      </c>
      <c r="G153" s="5" t="s">
        <v>304</v>
      </c>
      <c r="H153" s="6" t="s">
        <v>308</v>
      </c>
      <c r="I153" s="4" t="s">
        <v>22</v>
      </c>
      <c r="J153" s="4" t="s">
        <v>316</v>
      </c>
      <c r="K153" s="4" t="s">
        <v>23</v>
      </c>
      <c r="L153" s="107" t="s">
        <v>309</v>
      </c>
      <c r="M153" s="107" t="s">
        <v>310</v>
      </c>
      <c r="N153" s="108" t="s">
        <v>305</v>
      </c>
      <c r="O153" s="4" t="s">
        <v>2</v>
      </c>
      <c r="P153" s="7" t="s">
        <v>306</v>
      </c>
      <c r="Q153" s="7" t="s">
        <v>307</v>
      </c>
      <c r="R153" s="8" t="s">
        <v>26</v>
      </c>
      <c r="S153" s="8" t="s">
        <v>27</v>
      </c>
    </row>
    <row r="154" spans="1:19" ht="15.75" customHeight="1" thickBot="1">
      <c r="A154" s="130" t="s">
        <v>84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2"/>
    </row>
    <row r="155" spans="1:19" ht="252">
      <c r="A155" s="10" t="s">
        <v>4</v>
      </c>
      <c r="B155" s="11" t="s">
        <v>230</v>
      </c>
      <c r="C155" s="105" t="s">
        <v>5</v>
      </c>
      <c r="D155" s="98">
        <v>70</v>
      </c>
      <c r="E155" s="98">
        <v>220</v>
      </c>
      <c r="F155" s="98">
        <v>90</v>
      </c>
      <c r="G155" s="49"/>
      <c r="H155" s="49"/>
      <c r="I155" s="49"/>
      <c r="J155" s="49"/>
      <c r="K155" s="49"/>
      <c r="L155" s="109"/>
      <c r="M155" s="109"/>
      <c r="N155" s="112"/>
      <c r="O155" s="29"/>
      <c r="P155" s="13">
        <f t="shared" ref="P155:P161" si="63">ROUND(N155*L155,2)</f>
        <v>0</v>
      </c>
      <c r="Q155" s="13">
        <f t="shared" ref="Q155:Q161" si="64">ROUND(P155+P155*O155,2)</f>
        <v>0</v>
      </c>
      <c r="R155" s="13">
        <f t="shared" ref="R155:R161" si="65">ROUND(M155*N155,2)</f>
        <v>0</v>
      </c>
      <c r="S155" s="13">
        <f t="shared" ref="S155:S161" si="66">ROUND(R155+R155*O155,2)</f>
        <v>0</v>
      </c>
    </row>
    <row r="156" spans="1:19" ht="216">
      <c r="A156" s="30" t="s">
        <v>7</v>
      </c>
      <c r="B156" s="44" t="s">
        <v>79</v>
      </c>
      <c r="C156" s="45" t="s">
        <v>5</v>
      </c>
      <c r="D156" s="99">
        <v>120</v>
      </c>
      <c r="E156" s="99">
        <v>400</v>
      </c>
      <c r="F156" s="99">
        <v>160</v>
      </c>
      <c r="G156" s="50"/>
      <c r="H156" s="50"/>
      <c r="I156" s="50"/>
      <c r="J156" s="50"/>
      <c r="K156" s="50"/>
      <c r="L156" s="110"/>
      <c r="M156" s="110"/>
      <c r="N156" s="113"/>
      <c r="O156" s="37"/>
      <c r="P156" s="13">
        <f t="shared" si="63"/>
        <v>0</v>
      </c>
      <c r="Q156" s="13">
        <f t="shared" si="64"/>
        <v>0</v>
      </c>
      <c r="R156" s="13">
        <f t="shared" si="65"/>
        <v>0</v>
      </c>
      <c r="S156" s="13">
        <f t="shared" si="66"/>
        <v>0</v>
      </c>
    </row>
    <row r="157" spans="1:19" ht="36">
      <c r="A157" s="30" t="s">
        <v>9</v>
      </c>
      <c r="B157" s="44" t="s">
        <v>80</v>
      </c>
      <c r="C157" s="32" t="s">
        <v>6</v>
      </c>
      <c r="D157" s="99">
        <v>2</v>
      </c>
      <c r="E157" s="99">
        <v>5</v>
      </c>
      <c r="F157" s="99">
        <v>2</v>
      </c>
      <c r="G157" s="50"/>
      <c r="H157" s="50"/>
      <c r="I157" s="50"/>
      <c r="J157" s="50"/>
      <c r="K157" s="50"/>
      <c r="L157" s="110"/>
      <c r="M157" s="110"/>
      <c r="N157" s="113"/>
      <c r="O157" s="37"/>
      <c r="P157" s="13">
        <f t="shared" si="63"/>
        <v>0</v>
      </c>
      <c r="Q157" s="13">
        <f t="shared" si="64"/>
        <v>0</v>
      </c>
      <c r="R157" s="13">
        <f t="shared" si="65"/>
        <v>0</v>
      </c>
      <c r="S157" s="13">
        <f t="shared" si="66"/>
        <v>0</v>
      </c>
    </row>
    <row r="158" spans="1:19" ht="60">
      <c r="A158" s="30" t="s">
        <v>10</v>
      </c>
      <c r="B158" s="44" t="s">
        <v>81</v>
      </c>
      <c r="C158" s="32" t="s">
        <v>6</v>
      </c>
      <c r="D158" s="99">
        <v>1</v>
      </c>
      <c r="E158" s="99">
        <v>2</v>
      </c>
      <c r="F158" s="99">
        <v>1</v>
      </c>
      <c r="G158" s="50"/>
      <c r="H158" s="50"/>
      <c r="I158" s="50"/>
      <c r="J158" s="50"/>
      <c r="K158" s="50"/>
      <c r="L158" s="110"/>
      <c r="M158" s="110"/>
      <c r="N158" s="113"/>
      <c r="O158" s="37"/>
      <c r="P158" s="13">
        <f t="shared" si="63"/>
        <v>0</v>
      </c>
      <c r="Q158" s="13">
        <f t="shared" si="64"/>
        <v>0</v>
      </c>
      <c r="R158" s="13">
        <f t="shared" si="65"/>
        <v>0</v>
      </c>
      <c r="S158" s="13">
        <f t="shared" si="66"/>
        <v>0</v>
      </c>
    </row>
    <row r="159" spans="1:19">
      <c r="A159" s="30" t="s">
        <v>11</v>
      </c>
      <c r="B159" s="44" t="s">
        <v>43</v>
      </c>
      <c r="C159" s="32" t="s">
        <v>6</v>
      </c>
      <c r="D159" s="99">
        <v>6</v>
      </c>
      <c r="E159" s="99">
        <v>20</v>
      </c>
      <c r="F159" s="99">
        <v>8</v>
      </c>
      <c r="G159" s="50"/>
      <c r="H159" s="50"/>
      <c r="I159" s="50"/>
      <c r="J159" s="50"/>
      <c r="K159" s="50"/>
      <c r="L159" s="110"/>
      <c r="M159" s="110"/>
      <c r="N159" s="113"/>
      <c r="O159" s="37"/>
      <c r="P159" s="13">
        <f t="shared" si="63"/>
        <v>0</v>
      </c>
      <c r="Q159" s="13">
        <f t="shared" si="64"/>
        <v>0</v>
      </c>
      <c r="R159" s="13">
        <f t="shared" si="65"/>
        <v>0</v>
      </c>
      <c r="S159" s="13">
        <f t="shared" si="66"/>
        <v>0</v>
      </c>
    </row>
    <row r="160" spans="1:19" ht="96">
      <c r="A160" s="30" t="s">
        <v>12</v>
      </c>
      <c r="B160" s="44" t="s">
        <v>226</v>
      </c>
      <c r="C160" s="32" t="s">
        <v>5</v>
      </c>
      <c r="D160" s="99">
        <v>12</v>
      </c>
      <c r="E160" s="99">
        <v>40</v>
      </c>
      <c r="F160" s="99">
        <v>16</v>
      </c>
      <c r="G160" s="50"/>
      <c r="H160" s="50"/>
      <c r="I160" s="50"/>
      <c r="J160" s="50"/>
      <c r="K160" s="50"/>
      <c r="L160" s="110"/>
      <c r="M160" s="110"/>
      <c r="N160" s="113"/>
      <c r="O160" s="37"/>
      <c r="P160" s="13">
        <f t="shared" si="63"/>
        <v>0</v>
      </c>
      <c r="Q160" s="13">
        <f t="shared" si="64"/>
        <v>0</v>
      </c>
      <c r="R160" s="13">
        <f t="shared" si="65"/>
        <v>0</v>
      </c>
      <c r="S160" s="13">
        <f t="shared" si="66"/>
        <v>0</v>
      </c>
    </row>
    <row r="161" spans="1:19" ht="36.75" thickBot="1">
      <c r="A161" s="30" t="s">
        <v>13</v>
      </c>
      <c r="B161" s="114" t="s">
        <v>312</v>
      </c>
      <c r="C161" s="45" t="s">
        <v>6</v>
      </c>
      <c r="D161" s="99">
        <v>3</v>
      </c>
      <c r="E161" s="99">
        <v>10</v>
      </c>
      <c r="F161" s="99">
        <v>4</v>
      </c>
      <c r="G161" s="50"/>
      <c r="H161" s="50"/>
      <c r="I161" s="50"/>
      <c r="J161" s="50"/>
      <c r="K161" s="50"/>
      <c r="L161" s="110"/>
      <c r="M161" s="110"/>
      <c r="N161" s="113"/>
      <c r="O161" s="35"/>
      <c r="P161" s="13">
        <f t="shared" si="63"/>
        <v>0</v>
      </c>
      <c r="Q161" s="13">
        <f t="shared" si="64"/>
        <v>0</v>
      </c>
      <c r="R161" s="13">
        <f t="shared" si="65"/>
        <v>0</v>
      </c>
      <c r="S161" s="13">
        <f t="shared" si="66"/>
        <v>0</v>
      </c>
    </row>
    <row r="162" spans="1:19" ht="12.75" thickBot="1">
      <c r="B162" s="48"/>
      <c r="O162" s="19" t="s">
        <v>3</v>
      </c>
      <c r="P162" s="20">
        <f>SUM(P155:P161)</f>
        <v>0</v>
      </c>
      <c r="Q162" s="20">
        <f>SUM(Q155:Q161)</f>
        <v>0</v>
      </c>
      <c r="R162" s="20">
        <f>SUM(R155:R161)</f>
        <v>0</v>
      </c>
      <c r="S162" s="21">
        <f>SUM(S155:S161)</f>
        <v>0</v>
      </c>
    </row>
    <row r="163" spans="1:19" ht="12.75" thickBot="1">
      <c r="B163" s="48"/>
      <c r="O163" s="22"/>
      <c r="P163" s="9"/>
    </row>
    <row r="164" spans="1:19" ht="12.75" thickBot="1">
      <c r="N164" s="127" t="str">
        <f>A154</f>
        <v>PAKIET 12</v>
      </c>
      <c r="O164" s="128"/>
      <c r="P164" s="128"/>
      <c r="Q164" s="128"/>
      <c r="R164" s="128"/>
      <c r="S164" s="129"/>
    </row>
    <row r="165" spans="1:19" ht="36.75" thickBot="1">
      <c r="N165" s="23" t="s">
        <v>24</v>
      </c>
      <c r="O165" s="23" t="s">
        <v>25</v>
      </c>
      <c r="P165" s="24" t="s">
        <v>26</v>
      </c>
      <c r="Q165" s="23" t="s">
        <v>50</v>
      </c>
      <c r="R165" s="24" t="s">
        <v>28</v>
      </c>
      <c r="S165" s="24" t="s">
        <v>29</v>
      </c>
    </row>
    <row r="166" spans="1:19" ht="12.75" thickBot="1">
      <c r="N166" s="25">
        <f>P162</f>
        <v>0</v>
      </c>
      <c r="O166" s="26">
        <f t="shared" ref="O166" si="67">Q162</f>
        <v>0</v>
      </c>
      <c r="P166" s="26">
        <f t="shared" ref="P166" si="68">R162</f>
        <v>0</v>
      </c>
      <c r="Q166" s="26">
        <f t="shared" ref="Q166" si="69">S162</f>
        <v>0</v>
      </c>
      <c r="R166" s="26">
        <f>ROUND(N166+P166,2)</f>
        <v>0</v>
      </c>
      <c r="S166" s="27">
        <f>ROUND(O166+Q166,2)</f>
        <v>0</v>
      </c>
    </row>
    <row r="167" spans="1:19">
      <c r="O167" s="22"/>
      <c r="P167" s="9"/>
    </row>
    <row r="168" spans="1:19">
      <c r="O168" s="22"/>
      <c r="P168" s="9"/>
    </row>
    <row r="169" spans="1:19">
      <c r="O169" s="22"/>
      <c r="P169" s="9"/>
    </row>
    <row r="170" spans="1:19">
      <c r="O170" s="22"/>
      <c r="P170" s="9"/>
    </row>
    <row r="171" spans="1:19" ht="60.75" thickBot="1">
      <c r="A171" s="1" t="s">
        <v>39</v>
      </c>
      <c r="B171" s="2" t="s">
        <v>0</v>
      </c>
      <c r="C171" s="3" t="s">
        <v>1</v>
      </c>
      <c r="D171" s="91" t="s">
        <v>71</v>
      </c>
      <c r="E171" s="92" t="s">
        <v>70</v>
      </c>
      <c r="F171" s="92" t="s">
        <v>72</v>
      </c>
      <c r="G171" s="5" t="s">
        <v>304</v>
      </c>
      <c r="H171" s="6" t="s">
        <v>308</v>
      </c>
      <c r="I171" s="4" t="s">
        <v>22</v>
      </c>
      <c r="J171" s="4" t="s">
        <v>316</v>
      </c>
      <c r="K171" s="4" t="s">
        <v>23</v>
      </c>
      <c r="L171" s="107" t="s">
        <v>309</v>
      </c>
      <c r="M171" s="107" t="s">
        <v>310</v>
      </c>
      <c r="N171" s="108" t="s">
        <v>305</v>
      </c>
      <c r="O171" s="4" t="s">
        <v>2</v>
      </c>
      <c r="P171" s="7" t="s">
        <v>306</v>
      </c>
      <c r="Q171" s="7" t="s">
        <v>307</v>
      </c>
      <c r="R171" s="8" t="s">
        <v>26</v>
      </c>
      <c r="S171" s="8" t="s">
        <v>27</v>
      </c>
    </row>
    <row r="172" spans="1:19" ht="15.75" customHeight="1" thickBot="1">
      <c r="A172" s="130" t="s">
        <v>85</v>
      </c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2"/>
    </row>
    <row r="173" spans="1:19" ht="36">
      <c r="A173" s="10" t="s">
        <v>4</v>
      </c>
      <c r="B173" s="28" t="s">
        <v>82</v>
      </c>
      <c r="C173" s="12" t="s">
        <v>5</v>
      </c>
      <c r="D173" s="98">
        <v>90</v>
      </c>
      <c r="E173" s="98">
        <v>300</v>
      </c>
      <c r="F173" s="98">
        <v>120</v>
      </c>
      <c r="G173" s="49"/>
      <c r="H173" s="49"/>
      <c r="I173" s="49"/>
      <c r="J173" s="49"/>
      <c r="K173" s="49"/>
      <c r="L173" s="109"/>
      <c r="M173" s="109"/>
      <c r="N173" s="104"/>
      <c r="O173" s="29"/>
      <c r="P173" s="13">
        <f t="shared" ref="P173:P174" si="70">ROUND(N173*L173,2)</f>
        <v>0</v>
      </c>
      <c r="Q173" s="13">
        <f t="shared" ref="Q173:Q174" si="71">ROUND(P173+P173*O173,2)</f>
        <v>0</v>
      </c>
      <c r="R173" s="13">
        <f t="shared" ref="R173:R174" si="72">ROUND(M173*N173,2)</f>
        <v>0</v>
      </c>
      <c r="S173" s="13">
        <f t="shared" ref="S173:S174" si="73">ROUND(R173+R173*O173,2)</f>
        <v>0</v>
      </c>
    </row>
    <row r="174" spans="1:19" ht="12.75" thickBot="1">
      <c r="A174" s="30" t="s">
        <v>7</v>
      </c>
      <c r="B174" s="31" t="s">
        <v>83</v>
      </c>
      <c r="C174" s="32" t="s">
        <v>5</v>
      </c>
      <c r="D174" s="99">
        <v>210</v>
      </c>
      <c r="E174" s="99">
        <v>700</v>
      </c>
      <c r="F174" s="99">
        <v>280</v>
      </c>
      <c r="G174" s="50"/>
      <c r="H174" s="50"/>
      <c r="I174" s="50"/>
      <c r="J174" s="50"/>
      <c r="K174" s="50"/>
      <c r="L174" s="110"/>
      <c r="M174" s="110"/>
      <c r="N174" s="111"/>
      <c r="O174" s="35"/>
      <c r="P174" s="13">
        <f t="shared" si="70"/>
        <v>0</v>
      </c>
      <c r="Q174" s="13">
        <f t="shared" si="71"/>
        <v>0</v>
      </c>
      <c r="R174" s="13">
        <f t="shared" si="72"/>
        <v>0</v>
      </c>
      <c r="S174" s="13">
        <f t="shared" si="73"/>
        <v>0</v>
      </c>
    </row>
    <row r="175" spans="1:19" ht="12.75" thickBot="1">
      <c r="O175" s="19" t="s">
        <v>3</v>
      </c>
      <c r="P175" s="20">
        <f>SUM(P173:P174)</f>
        <v>0</v>
      </c>
      <c r="Q175" s="20">
        <f>SUM(Q173:Q174)</f>
        <v>0</v>
      </c>
      <c r="R175" s="20">
        <f>SUM(R173:R174)</f>
        <v>0</v>
      </c>
      <c r="S175" s="21">
        <f>SUM(S173:S174)</f>
        <v>0</v>
      </c>
    </row>
    <row r="176" spans="1:19" ht="12.75" thickBot="1">
      <c r="O176" s="22"/>
      <c r="P176" s="9"/>
    </row>
    <row r="177" spans="1:19" ht="12.75" thickBot="1">
      <c r="N177" s="127" t="str">
        <f>A172</f>
        <v>PAKIET 13</v>
      </c>
      <c r="O177" s="128"/>
      <c r="P177" s="128"/>
      <c r="Q177" s="128"/>
      <c r="R177" s="128"/>
      <c r="S177" s="129"/>
    </row>
    <row r="178" spans="1:19" ht="36.75" thickBot="1">
      <c r="N178" s="23" t="s">
        <v>24</v>
      </c>
      <c r="O178" s="23" t="s">
        <v>25</v>
      </c>
      <c r="P178" s="24" t="s">
        <v>26</v>
      </c>
      <c r="Q178" s="23" t="s">
        <v>50</v>
      </c>
      <c r="R178" s="24" t="s">
        <v>28</v>
      </c>
      <c r="S178" s="24" t="s">
        <v>29</v>
      </c>
    </row>
    <row r="179" spans="1:19" ht="12.75" thickBot="1">
      <c r="N179" s="25">
        <f>P175</f>
        <v>0</v>
      </c>
      <c r="O179" s="26">
        <f t="shared" ref="O179" si="74">Q175</f>
        <v>0</v>
      </c>
      <c r="P179" s="26">
        <f t="shared" ref="P179" si="75">R175</f>
        <v>0</v>
      </c>
      <c r="Q179" s="26">
        <f t="shared" ref="Q179" si="76">S175</f>
        <v>0</v>
      </c>
      <c r="R179" s="26">
        <f>ROUND(N179+P179,2)</f>
        <v>0</v>
      </c>
      <c r="S179" s="27">
        <f>ROUND(O179+Q179,2)</f>
        <v>0</v>
      </c>
    </row>
    <row r="180" spans="1:19">
      <c r="O180" s="22"/>
      <c r="P180" s="9"/>
    </row>
    <row r="181" spans="1:19">
      <c r="O181" s="22"/>
      <c r="P181" s="9"/>
    </row>
    <row r="182" spans="1:19">
      <c r="O182" s="22"/>
      <c r="P182" s="9"/>
    </row>
    <row r="183" spans="1:19">
      <c r="O183" s="22"/>
      <c r="P183" s="9"/>
    </row>
    <row r="184" spans="1:19" ht="60.75" thickBot="1">
      <c r="A184" s="1" t="s">
        <v>39</v>
      </c>
      <c r="B184" s="2" t="s">
        <v>0</v>
      </c>
      <c r="C184" s="3" t="s">
        <v>1</v>
      </c>
      <c r="D184" s="91" t="s">
        <v>71</v>
      </c>
      <c r="E184" s="92" t="s">
        <v>70</v>
      </c>
      <c r="F184" s="92" t="s">
        <v>72</v>
      </c>
      <c r="G184" s="5" t="s">
        <v>304</v>
      </c>
      <c r="H184" s="6" t="s">
        <v>308</v>
      </c>
      <c r="I184" s="4" t="s">
        <v>22</v>
      </c>
      <c r="J184" s="4" t="s">
        <v>316</v>
      </c>
      <c r="K184" s="4" t="s">
        <v>23</v>
      </c>
      <c r="L184" s="107" t="s">
        <v>309</v>
      </c>
      <c r="M184" s="107" t="s">
        <v>310</v>
      </c>
      <c r="N184" s="108" t="s">
        <v>305</v>
      </c>
      <c r="O184" s="4" t="s">
        <v>2</v>
      </c>
      <c r="P184" s="7" t="s">
        <v>306</v>
      </c>
      <c r="Q184" s="7" t="s">
        <v>307</v>
      </c>
      <c r="R184" s="8" t="s">
        <v>26</v>
      </c>
      <c r="S184" s="8" t="s">
        <v>27</v>
      </c>
    </row>
    <row r="185" spans="1:19" ht="15.75" customHeight="1" thickBot="1">
      <c r="A185" s="130" t="s">
        <v>229</v>
      </c>
      <c r="B185" s="131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2"/>
    </row>
    <row r="186" spans="1:19" ht="48">
      <c r="A186" s="10" t="s">
        <v>4</v>
      </c>
      <c r="B186" s="11" t="s">
        <v>46</v>
      </c>
      <c r="C186" s="12" t="s">
        <v>6</v>
      </c>
      <c r="D186" s="98">
        <v>2</v>
      </c>
      <c r="E186" s="98">
        <v>5</v>
      </c>
      <c r="F186" s="98">
        <v>2</v>
      </c>
      <c r="G186" s="49"/>
      <c r="H186" s="49"/>
      <c r="I186" s="49"/>
      <c r="J186" s="49"/>
      <c r="K186" s="49"/>
      <c r="L186" s="109"/>
      <c r="M186" s="109"/>
      <c r="N186" s="104"/>
      <c r="O186" s="29"/>
      <c r="P186" s="13">
        <f t="shared" ref="P186:P190" si="77">ROUND(N186*L186,2)</f>
        <v>0</v>
      </c>
      <c r="Q186" s="13">
        <f t="shared" ref="Q186:Q190" si="78">ROUND(P186+P186*O186,2)</f>
        <v>0</v>
      </c>
      <c r="R186" s="13">
        <f t="shared" ref="R186:R190" si="79">ROUND(M186*N186,2)</f>
        <v>0</v>
      </c>
      <c r="S186" s="13">
        <f t="shared" ref="S186:S190" si="80">ROUND(R186+R186*O186,2)</f>
        <v>0</v>
      </c>
    </row>
    <row r="187" spans="1:19">
      <c r="A187" s="30" t="s">
        <v>7</v>
      </c>
      <c r="B187" s="44" t="s">
        <v>105</v>
      </c>
      <c r="C187" s="32" t="s">
        <v>6</v>
      </c>
      <c r="D187" s="99">
        <v>3</v>
      </c>
      <c r="E187" s="99">
        <v>10</v>
      </c>
      <c r="F187" s="99">
        <v>4</v>
      </c>
      <c r="G187" s="50"/>
      <c r="H187" s="50"/>
      <c r="I187" s="50"/>
      <c r="J187" s="50"/>
      <c r="K187" s="50"/>
      <c r="L187" s="110"/>
      <c r="M187" s="110"/>
      <c r="N187" s="111"/>
      <c r="O187" s="37"/>
      <c r="P187" s="13">
        <f t="shared" si="77"/>
        <v>0</v>
      </c>
      <c r="Q187" s="13">
        <f t="shared" si="78"/>
        <v>0</v>
      </c>
      <c r="R187" s="13">
        <f t="shared" si="79"/>
        <v>0</v>
      </c>
      <c r="S187" s="13">
        <f t="shared" si="80"/>
        <v>0</v>
      </c>
    </row>
    <row r="188" spans="1:19">
      <c r="A188" s="30" t="s">
        <v>9</v>
      </c>
      <c r="B188" s="44" t="s">
        <v>47</v>
      </c>
      <c r="C188" s="32" t="s">
        <v>5</v>
      </c>
      <c r="D188" s="99">
        <v>300</v>
      </c>
      <c r="E188" s="99">
        <v>1000</v>
      </c>
      <c r="F188" s="99">
        <v>400</v>
      </c>
      <c r="G188" s="50"/>
      <c r="H188" s="50"/>
      <c r="I188" s="50"/>
      <c r="J188" s="50"/>
      <c r="K188" s="50"/>
      <c r="L188" s="110"/>
      <c r="M188" s="110"/>
      <c r="N188" s="111"/>
      <c r="O188" s="37"/>
      <c r="P188" s="13">
        <f t="shared" si="77"/>
        <v>0</v>
      </c>
      <c r="Q188" s="13">
        <f t="shared" si="78"/>
        <v>0</v>
      </c>
      <c r="R188" s="13">
        <f t="shared" si="79"/>
        <v>0</v>
      </c>
      <c r="S188" s="13">
        <f t="shared" si="80"/>
        <v>0</v>
      </c>
    </row>
    <row r="189" spans="1:19">
      <c r="A189" s="30" t="s">
        <v>10</v>
      </c>
      <c r="B189" s="44" t="s">
        <v>48</v>
      </c>
      <c r="C189" s="32" t="s">
        <v>5</v>
      </c>
      <c r="D189" s="99">
        <v>90</v>
      </c>
      <c r="E189" s="99">
        <v>300</v>
      </c>
      <c r="F189" s="99">
        <v>120</v>
      </c>
      <c r="G189" s="50"/>
      <c r="H189" s="50"/>
      <c r="I189" s="50"/>
      <c r="J189" s="50"/>
      <c r="K189" s="50"/>
      <c r="L189" s="110"/>
      <c r="M189" s="110"/>
      <c r="N189" s="111"/>
      <c r="O189" s="37"/>
      <c r="P189" s="13">
        <f t="shared" si="77"/>
        <v>0</v>
      </c>
      <c r="Q189" s="13">
        <f t="shared" si="78"/>
        <v>0</v>
      </c>
      <c r="R189" s="13">
        <f t="shared" si="79"/>
        <v>0</v>
      </c>
      <c r="S189" s="13">
        <f t="shared" si="80"/>
        <v>0</v>
      </c>
    </row>
    <row r="190" spans="1:19" ht="24">
      <c r="A190" s="30" t="s">
        <v>11</v>
      </c>
      <c r="B190" s="44" t="s">
        <v>107</v>
      </c>
      <c r="C190" s="32" t="s">
        <v>5</v>
      </c>
      <c r="D190" s="99">
        <v>1050</v>
      </c>
      <c r="E190" s="99">
        <v>3500</v>
      </c>
      <c r="F190" s="99">
        <v>1400</v>
      </c>
      <c r="G190" s="50"/>
      <c r="H190" s="50"/>
      <c r="I190" s="50"/>
      <c r="J190" s="50"/>
      <c r="K190" s="50"/>
      <c r="L190" s="110"/>
      <c r="M190" s="110"/>
      <c r="N190" s="111"/>
      <c r="O190" s="37"/>
      <c r="P190" s="13">
        <f t="shared" si="77"/>
        <v>0</v>
      </c>
      <c r="Q190" s="13">
        <f t="shared" si="78"/>
        <v>0</v>
      </c>
      <c r="R190" s="13">
        <f t="shared" si="79"/>
        <v>0</v>
      </c>
      <c r="S190" s="13">
        <f t="shared" si="80"/>
        <v>0</v>
      </c>
    </row>
    <row r="191" spans="1:19" ht="24">
      <c r="A191" s="30" t="s">
        <v>12</v>
      </c>
      <c r="B191" s="44" t="s">
        <v>124</v>
      </c>
      <c r="C191" s="52"/>
      <c r="D191" s="101"/>
      <c r="E191" s="101"/>
      <c r="F191" s="101"/>
      <c r="G191" s="54"/>
      <c r="H191" s="54"/>
      <c r="I191" s="54"/>
      <c r="J191" s="54"/>
      <c r="K191" s="54"/>
      <c r="L191" s="115"/>
      <c r="M191" s="115"/>
      <c r="N191" s="116"/>
      <c r="O191" s="55"/>
      <c r="P191" s="53"/>
      <c r="Q191" s="53"/>
      <c r="R191" s="53"/>
      <c r="S191" s="53"/>
    </row>
    <row r="192" spans="1:19">
      <c r="A192" s="56" t="s">
        <v>227</v>
      </c>
      <c r="B192" s="44" t="s">
        <v>125</v>
      </c>
      <c r="C192" s="32" t="s">
        <v>6</v>
      </c>
      <c r="D192" s="99">
        <v>3</v>
      </c>
      <c r="E192" s="99">
        <v>10</v>
      </c>
      <c r="F192" s="99">
        <v>4</v>
      </c>
      <c r="G192" s="50"/>
      <c r="H192" s="50"/>
      <c r="I192" s="50"/>
      <c r="J192" s="50"/>
      <c r="K192" s="50"/>
      <c r="L192" s="110"/>
      <c r="M192" s="110"/>
      <c r="N192" s="111"/>
      <c r="O192" s="37"/>
      <c r="P192" s="33">
        <f t="shared" ref="P192:P200" si="81">ROUND(N192*L192,2)</f>
        <v>0</v>
      </c>
      <c r="Q192" s="33">
        <f t="shared" ref="Q192:Q200" si="82">ROUND(P192+P192*O192,2)</f>
        <v>0</v>
      </c>
      <c r="R192" s="33">
        <f t="shared" ref="R192:R200" si="83">ROUND(M192*N192,2)</f>
        <v>0</v>
      </c>
      <c r="S192" s="33">
        <f t="shared" ref="S192:S200" si="84">ROUND(R192+R192*O192,2)</f>
        <v>0</v>
      </c>
    </row>
    <row r="193" spans="1:19">
      <c r="A193" s="56" t="s">
        <v>228</v>
      </c>
      <c r="B193" s="44" t="s">
        <v>126</v>
      </c>
      <c r="C193" s="32" t="s">
        <v>6</v>
      </c>
      <c r="D193" s="99">
        <v>3</v>
      </c>
      <c r="E193" s="99">
        <v>10</v>
      </c>
      <c r="F193" s="99">
        <v>4</v>
      </c>
      <c r="G193" s="50"/>
      <c r="H193" s="50"/>
      <c r="I193" s="50"/>
      <c r="J193" s="50"/>
      <c r="K193" s="50"/>
      <c r="L193" s="110"/>
      <c r="M193" s="110"/>
      <c r="N193" s="111"/>
      <c r="O193" s="37"/>
      <c r="P193" s="33">
        <f t="shared" si="81"/>
        <v>0</v>
      </c>
      <c r="Q193" s="33">
        <f t="shared" si="82"/>
        <v>0</v>
      </c>
      <c r="R193" s="33">
        <f t="shared" si="83"/>
        <v>0</v>
      </c>
      <c r="S193" s="33">
        <f t="shared" si="84"/>
        <v>0</v>
      </c>
    </row>
    <row r="194" spans="1:19" ht="24">
      <c r="A194" s="30" t="s">
        <v>13</v>
      </c>
      <c r="B194" s="44" t="s">
        <v>44</v>
      </c>
      <c r="C194" s="32" t="s">
        <v>6</v>
      </c>
      <c r="D194" s="99">
        <v>12</v>
      </c>
      <c r="E194" s="99">
        <v>40</v>
      </c>
      <c r="F194" s="99">
        <v>16</v>
      </c>
      <c r="G194" s="50"/>
      <c r="H194" s="50"/>
      <c r="I194" s="50"/>
      <c r="J194" s="50"/>
      <c r="K194" s="50"/>
      <c r="L194" s="110"/>
      <c r="M194" s="110"/>
      <c r="N194" s="111"/>
      <c r="O194" s="37"/>
      <c r="P194" s="33">
        <f t="shared" si="81"/>
        <v>0</v>
      </c>
      <c r="Q194" s="33">
        <f t="shared" si="82"/>
        <v>0</v>
      </c>
      <c r="R194" s="33">
        <f t="shared" si="83"/>
        <v>0</v>
      </c>
      <c r="S194" s="33">
        <f t="shared" si="84"/>
        <v>0</v>
      </c>
    </row>
    <row r="195" spans="1:19" ht="24">
      <c r="A195" s="56" t="s">
        <v>14</v>
      </c>
      <c r="B195" s="44" t="s">
        <v>45</v>
      </c>
      <c r="C195" s="32" t="s">
        <v>6</v>
      </c>
      <c r="D195" s="99">
        <v>15</v>
      </c>
      <c r="E195" s="99">
        <v>50</v>
      </c>
      <c r="F195" s="99">
        <v>20</v>
      </c>
      <c r="G195" s="50"/>
      <c r="H195" s="50"/>
      <c r="I195" s="50"/>
      <c r="J195" s="50"/>
      <c r="K195" s="50"/>
      <c r="L195" s="110"/>
      <c r="M195" s="110"/>
      <c r="N195" s="111"/>
      <c r="O195" s="37"/>
      <c r="P195" s="33">
        <f t="shared" si="81"/>
        <v>0</v>
      </c>
      <c r="Q195" s="33">
        <f t="shared" si="82"/>
        <v>0</v>
      </c>
      <c r="R195" s="33">
        <f t="shared" si="83"/>
        <v>0</v>
      </c>
      <c r="S195" s="33">
        <f t="shared" si="84"/>
        <v>0</v>
      </c>
    </row>
    <row r="196" spans="1:19" ht="60">
      <c r="A196" s="30" t="s">
        <v>15</v>
      </c>
      <c r="B196" s="44" t="s">
        <v>145</v>
      </c>
      <c r="C196" s="32" t="s">
        <v>54</v>
      </c>
      <c r="D196" s="99">
        <v>30</v>
      </c>
      <c r="E196" s="99">
        <v>100</v>
      </c>
      <c r="F196" s="99">
        <v>40</v>
      </c>
      <c r="G196" s="50"/>
      <c r="H196" s="50"/>
      <c r="I196" s="50"/>
      <c r="J196" s="50"/>
      <c r="K196" s="50"/>
      <c r="L196" s="110"/>
      <c r="M196" s="110"/>
      <c r="N196" s="111"/>
      <c r="O196" s="37"/>
      <c r="P196" s="33">
        <f t="shared" si="81"/>
        <v>0</v>
      </c>
      <c r="Q196" s="33">
        <f t="shared" si="82"/>
        <v>0</v>
      </c>
      <c r="R196" s="33">
        <f t="shared" si="83"/>
        <v>0</v>
      </c>
      <c r="S196" s="33">
        <f t="shared" si="84"/>
        <v>0</v>
      </c>
    </row>
    <row r="197" spans="1:19" ht="60">
      <c r="A197" s="30" t="s">
        <v>16</v>
      </c>
      <c r="B197" s="44" t="s">
        <v>153</v>
      </c>
      <c r="C197" s="45" t="s">
        <v>5</v>
      </c>
      <c r="D197" s="99">
        <v>60</v>
      </c>
      <c r="E197" s="99">
        <v>200</v>
      </c>
      <c r="F197" s="99">
        <v>80</v>
      </c>
      <c r="G197" s="50"/>
      <c r="H197" s="50"/>
      <c r="I197" s="50"/>
      <c r="J197" s="50"/>
      <c r="K197" s="50"/>
      <c r="L197" s="110"/>
      <c r="M197" s="110"/>
      <c r="N197" s="111"/>
      <c r="O197" s="37"/>
      <c r="P197" s="33">
        <f t="shared" si="81"/>
        <v>0</v>
      </c>
      <c r="Q197" s="33">
        <f t="shared" si="82"/>
        <v>0</v>
      </c>
      <c r="R197" s="33">
        <f t="shared" si="83"/>
        <v>0</v>
      </c>
      <c r="S197" s="33">
        <f t="shared" si="84"/>
        <v>0</v>
      </c>
    </row>
    <row r="198" spans="1:19" ht="38.25" customHeight="1">
      <c r="A198" s="30" t="s">
        <v>17</v>
      </c>
      <c r="B198" s="44" t="s">
        <v>155</v>
      </c>
      <c r="C198" s="32" t="s">
        <v>5</v>
      </c>
      <c r="D198" s="99">
        <v>6</v>
      </c>
      <c r="E198" s="99">
        <v>20</v>
      </c>
      <c r="F198" s="99">
        <v>8</v>
      </c>
      <c r="G198" s="50"/>
      <c r="H198" s="50"/>
      <c r="I198" s="50"/>
      <c r="J198" s="50"/>
      <c r="K198" s="50"/>
      <c r="L198" s="110"/>
      <c r="M198" s="110"/>
      <c r="N198" s="111"/>
      <c r="O198" s="37"/>
      <c r="P198" s="33">
        <f t="shared" si="81"/>
        <v>0</v>
      </c>
      <c r="Q198" s="33">
        <f t="shared" si="82"/>
        <v>0</v>
      </c>
      <c r="R198" s="33">
        <f t="shared" si="83"/>
        <v>0</v>
      </c>
      <c r="S198" s="33">
        <f t="shared" si="84"/>
        <v>0</v>
      </c>
    </row>
    <row r="199" spans="1:19" ht="36">
      <c r="A199" s="30" t="s">
        <v>18</v>
      </c>
      <c r="B199" s="44" t="s">
        <v>160</v>
      </c>
      <c r="C199" s="32" t="s">
        <v>5</v>
      </c>
      <c r="D199" s="99">
        <v>30</v>
      </c>
      <c r="E199" s="99">
        <v>100</v>
      </c>
      <c r="F199" s="99">
        <v>40</v>
      </c>
      <c r="G199" s="50"/>
      <c r="H199" s="50"/>
      <c r="I199" s="50"/>
      <c r="J199" s="50"/>
      <c r="K199" s="50"/>
      <c r="L199" s="110"/>
      <c r="M199" s="110"/>
      <c r="N199" s="111"/>
      <c r="O199" s="37"/>
      <c r="P199" s="33">
        <f t="shared" si="81"/>
        <v>0</v>
      </c>
      <c r="Q199" s="33">
        <f t="shared" si="82"/>
        <v>0</v>
      </c>
      <c r="R199" s="33">
        <f t="shared" si="83"/>
        <v>0</v>
      </c>
      <c r="S199" s="33">
        <f t="shared" si="84"/>
        <v>0</v>
      </c>
    </row>
    <row r="200" spans="1:19" ht="36.75" thickBot="1">
      <c r="A200" s="30" t="s">
        <v>19</v>
      </c>
      <c r="B200" s="44" t="s">
        <v>192</v>
      </c>
      <c r="C200" s="32" t="s">
        <v>6</v>
      </c>
      <c r="D200" s="99">
        <v>12</v>
      </c>
      <c r="E200" s="99">
        <v>40</v>
      </c>
      <c r="F200" s="99">
        <v>16</v>
      </c>
      <c r="G200" s="50"/>
      <c r="H200" s="50"/>
      <c r="I200" s="50"/>
      <c r="J200" s="50"/>
      <c r="K200" s="50"/>
      <c r="L200" s="110"/>
      <c r="M200" s="110"/>
      <c r="N200" s="111"/>
      <c r="O200" s="35"/>
      <c r="P200" s="33">
        <f t="shared" si="81"/>
        <v>0</v>
      </c>
      <c r="Q200" s="33">
        <f t="shared" si="82"/>
        <v>0</v>
      </c>
      <c r="R200" s="33">
        <f t="shared" si="83"/>
        <v>0</v>
      </c>
      <c r="S200" s="33">
        <f t="shared" si="84"/>
        <v>0</v>
      </c>
    </row>
    <row r="201" spans="1:19" ht="12.75" thickBot="1">
      <c r="D201" s="100"/>
      <c r="E201" s="100"/>
      <c r="F201" s="100"/>
      <c r="O201" s="19" t="s">
        <v>3</v>
      </c>
      <c r="P201" s="20">
        <f>SUM(P186:P200)</f>
        <v>0</v>
      </c>
      <c r="Q201" s="20">
        <f>SUM(Q186:Q200)</f>
        <v>0</v>
      </c>
      <c r="R201" s="20">
        <f>SUM(R186:R200)</f>
        <v>0</v>
      </c>
      <c r="S201" s="21">
        <f>SUM(S186:S200)</f>
        <v>0</v>
      </c>
    </row>
    <row r="202" spans="1:19" ht="12.75" thickBot="1">
      <c r="O202" s="22"/>
      <c r="P202" s="9"/>
    </row>
    <row r="203" spans="1:19" ht="12.75" thickBot="1">
      <c r="N203" s="127" t="str">
        <f>A185</f>
        <v>PAKIET 14</v>
      </c>
      <c r="O203" s="128"/>
      <c r="P203" s="128"/>
      <c r="Q203" s="128"/>
      <c r="R203" s="128"/>
      <c r="S203" s="129"/>
    </row>
    <row r="204" spans="1:19" ht="36.75" thickBot="1">
      <c r="N204" s="23" t="s">
        <v>24</v>
      </c>
      <c r="O204" s="23" t="s">
        <v>25</v>
      </c>
      <c r="P204" s="24" t="s">
        <v>26</v>
      </c>
      <c r="Q204" s="23" t="s">
        <v>50</v>
      </c>
      <c r="R204" s="24" t="s">
        <v>28</v>
      </c>
      <c r="S204" s="24" t="s">
        <v>29</v>
      </c>
    </row>
    <row r="205" spans="1:19" ht="12.75" thickBot="1">
      <c r="N205" s="25">
        <f>P201</f>
        <v>0</v>
      </c>
      <c r="O205" s="26">
        <f t="shared" ref="O205" si="85">Q201</f>
        <v>0</v>
      </c>
      <c r="P205" s="26">
        <f t="shared" ref="P205" si="86">R201</f>
        <v>0</v>
      </c>
      <c r="Q205" s="26">
        <f t="shared" ref="Q205" si="87">S201</f>
        <v>0</v>
      </c>
      <c r="R205" s="26">
        <f>ROUND(N205+P205,2)</f>
        <v>0</v>
      </c>
      <c r="S205" s="27">
        <f>ROUND(O205+Q205,2)</f>
        <v>0</v>
      </c>
    </row>
    <row r="206" spans="1:19">
      <c r="O206" s="22"/>
      <c r="P206" s="9"/>
    </row>
    <row r="207" spans="1:19">
      <c r="O207" s="22"/>
      <c r="P207" s="9"/>
    </row>
    <row r="208" spans="1:19">
      <c r="O208" s="22"/>
      <c r="P208" s="9"/>
    </row>
    <row r="209" spans="1:19">
      <c r="O209" s="22"/>
      <c r="P209" s="9"/>
    </row>
    <row r="210" spans="1:19" ht="60.75" thickBot="1">
      <c r="A210" s="1" t="s">
        <v>39</v>
      </c>
      <c r="B210" s="2" t="s">
        <v>0</v>
      </c>
      <c r="C210" s="3" t="s">
        <v>1</v>
      </c>
      <c r="D210" s="91" t="s">
        <v>71</v>
      </c>
      <c r="E210" s="92" t="s">
        <v>70</v>
      </c>
      <c r="F210" s="92" t="s">
        <v>72</v>
      </c>
      <c r="G210" s="5" t="s">
        <v>304</v>
      </c>
      <c r="H210" s="6" t="s">
        <v>308</v>
      </c>
      <c r="I210" s="4" t="s">
        <v>22</v>
      </c>
      <c r="J210" s="4" t="s">
        <v>316</v>
      </c>
      <c r="K210" s="4" t="s">
        <v>23</v>
      </c>
      <c r="L210" s="107" t="s">
        <v>309</v>
      </c>
      <c r="M210" s="107" t="s">
        <v>310</v>
      </c>
      <c r="N210" s="108" t="s">
        <v>305</v>
      </c>
      <c r="O210" s="4" t="s">
        <v>2</v>
      </c>
      <c r="P210" s="7" t="s">
        <v>306</v>
      </c>
      <c r="Q210" s="7" t="s">
        <v>307</v>
      </c>
      <c r="R210" s="8" t="s">
        <v>26</v>
      </c>
      <c r="S210" s="8" t="s">
        <v>27</v>
      </c>
    </row>
    <row r="211" spans="1:19" ht="15.75" customHeight="1" thickBot="1">
      <c r="A211" s="130" t="s">
        <v>86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2"/>
    </row>
    <row r="212" spans="1:19" ht="144">
      <c r="A212" s="10" t="s">
        <v>4</v>
      </c>
      <c r="B212" s="28" t="s">
        <v>88</v>
      </c>
      <c r="C212" s="12" t="s">
        <v>5</v>
      </c>
      <c r="D212" s="98">
        <v>60</v>
      </c>
      <c r="E212" s="98">
        <v>200</v>
      </c>
      <c r="F212" s="98">
        <v>80</v>
      </c>
      <c r="G212" s="49"/>
      <c r="H212" s="49"/>
      <c r="I212" s="49"/>
      <c r="J212" s="49"/>
      <c r="K212" s="49"/>
      <c r="L212" s="109"/>
      <c r="M212" s="109"/>
      <c r="N212" s="104"/>
      <c r="O212" s="29"/>
      <c r="P212" s="13">
        <f t="shared" ref="P212:P213" si="88">ROUND(N212*L212,2)</f>
        <v>0</v>
      </c>
      <c r="Q212" s="13">
        <f t="shared" ref="Q212:Q213" si="89">ROUND(P212+P212*O212,2)</f>
        <v>0</v>
      </c>
      <c r="R212" s="13">
        <f t="shared" ref="R212:R213" si="90">ROUND(M212*N212,2)</f>
        <v>0</v>
      </c>
      <c r="S212" s="13">
        <f t="shared" ref="S212:S213" si="91">ROUND(R212+R212*O212,2)</f>
        <v>0</v>
      </c>
    </row>
    <row r="213" spans="1:19" ht="168.75" thickBot="1">
      <c r="A213" s="30" t="s">
        <v>7</v>
      </c>
      <c r="B213" s="31" t="s">
        <v>89</v>
      </c>
      <c r="C213" s="32" t="s">
        <v>5</v>
      </c>
      <c r="D213" s="99">
        <v>90</v>
      </c>
      <c r="E213" s="99">
        <v>300</v>
      </c>
      <c r="F213" s="99">
        <v>120</v>
      </c>
      <c r="G213" s="50"/>
      <c r="H213" s="50"/>
      <c r="I213" s="50"/>
      <c r="J213" s="50"/>
      <c r="K213" s="50"/>
      <c r="L213" s="110"/>
      <c r="M213" s="110"/>
      <c r="N213" s="111"/>
      <c r="O213" s="35"/>
      <c r="P213" s="36">
        <f t="shared" si="88"/>
        <v>0</v>
      </c>
      <c r="Q213" s="36">
        <f t="shared" si="89"/>
        <v>0</v>
      </c>
      <c r="R213" s="36">
        <f t="shared" si="90"/>
        <v>0</v>
      </c>
      <c r="S213" s="36">
        <f t="shared" si="91"/>
        <v>0</v>
      </c>
    </row>
    <row r="214" spans="1:19" ht="12.75" thickBot="1">
      <c r="O214" s="19" t="s">
        <v>3</v>
      </c>
      <c r="P214" s="20">
        <f>SUM(P212:P213)</f>
        <v>0</v>
      </c>
      <c r="Q214" s="20">
        <f>SUM(Q212:Q213)</f>
        <v>0</v>
      </c>
      <c r="R214" s="20">
        <f>SUM(R212:R213)</f>
        <v>0</v>
      </c>
      <c r="S214" s="21">
        <f>SUM(S212:S213)</f>
        <v>0</v>
      </c>
    </row>
    <row r="215" spans="1:19" ht="12.75" thickBot="1">
      <c r="O215" s="22"/>
      <c r="P215" s="9"/>
    </row>
    <row r="216" spans="1:19" ht="12.75" thickBot="1">
      <c r="N216" s="127" t="str">
        <f>A211</f>
        <v>PAKIET 15</v>
      </c>
      <c r="O216" s="128"/>
      <c r="P216" s="128"/>
      <c r="Q216" s="128"/>
      <c r="R216" s="128"/>
      <c r="S216" s="129"/>
    </row>
    <row r="217" spans="1:19" ht="36.75" thickBot="1">
      <c r="N217" s="23" t="s">
        <v>24</v>
      </c>
      <c r="O217" s="23" t="s">
        <v>25</v>
      </c>
      <c r="P217" s="24" t="s">
        <v>26</v>
      </c>
      <c r="Q217" s="23" t="s">
        <v>50</v>
      </c>
      <c r="R217" s="24" t="s">
        <v>28</v>
      </c>
      <c r="S217" s="24" t="s">
        <v>29</v>
      </c>
    </row>
    <row r="218" spans="1:19" ht="12.75" thickBot="1">
      <c r="N218" s="25">
        <f>P214</f>
        <v>0</v>
      </c>
      <c r="O218" s="26">
        <f t="shared" ref="O218" si="92">Q214</f>
        <v>0</v>
      </c>
      <c r="P218" s="26">
        <f t="shared" ref="P218" si="93">R214</f>
        <v>0</v>
      </c>
      <c r="Q218" s="26">
        <f t="shared" ref="Q218" si="94">S214</f>
        <v>0</v>
      </c>
      <c r="R218" s="26">
        <f>ROUND(N218+P218,2)</f>
        <v>0</v>
      </c>
      <c r="S218" s="27">
        <f>ROUND(O218+Q218,2)</f>
        <v>0</v>
      </c>
    </row>
    <row r="219" spans="1:19">
      <c r="O219" s="22"/>
      <c r="P219" s="9"/>
    </row>
    <row r="220" spans="1:19">
      <c r="O220" s="22"/>
      <c r="P220" s="9"/>
    </row>
    <row r="221" spans="1:19">
      <c r="O221" s="22"/>
      <c r="P221" s="9"/>
    </row>
    <row r="222" spans="1:19">
      <c r="O222" s="22"/>
      <c r="P222" s="9"/>
    </row>
    <row r="223" spans="1:19" ht="60.75" thickBot="1">
      <c r="A223" s="1" t="s">
        <v>39</v>
      </c>
      <c r="B223" s="2" t="s">
        <v>0</v>
      </c>
      <c r="C223" s="3" t="s">
        <v>1</v>
      </c>
      <c r="D223" s="91" t="s">
        <v>71</v>
      </c>
      <c r="E223" s="92" t="s">
        <v>70</v>
      </c>
      <c r="F223" s="92" t="s">
        <v>72</v>
      </c>
      <c r="G223" s="5" t="s">
        <v>304</v>
      </c>
      <c r="H223" s="6" t="s">
        <v>308</v>
      </c>
      <c r="I223" s="4" t="s">
        <v>22</v>
      </c>
      <c r="J223" s="4" t="s">
        <v>316</v>
      </c>
      <c r="K223" s="4" t="s">
        <v>23</v>
      </c>
      <c r="L223" s="107" t="s">
        <v>309</v>
      </c>
      <c r="M223" s="107" t="s">
        <v>310</v>
      </c>
      <c r="N223" s="108" t="s">
        <v>305</v>
      </c>
      <c r="O223" s="4" t="s">
        <v>2</v>
      </c>
      <c r="P223" s="7" t="s">
        <v>306</v>
      </c>
      <c r="Q223" s="7" t="s">
        <v>307</v>
      </c>
      <c r="R223" s="8" t="s">
        <v>26</v>
      </c>
      <c r="S223" s="8" t="s">
        <v>27</v>
      </c>
    </row>
    <row r="224" spans="1:19" ht="15.75" customHeight="1" thickBot="1">
      <c r="A224" s="130" t="s">
        <v>87</v>
      </c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2"/>
    </row>
    <row r="225" spans="1:19" ht="168">
      <c r="A225" s="10" t="s">
        <v>4</v>
      </c>
      <c r="B225" s="28" t="s">
        <v>92</v>
      </c>
      <c r="C225" s="105" t="s">
        <v>5</v>
      </c>
      <c r="D225" s="98">
        <v>90</v>
      </c>
      <c r="E225" s="98">
        <v>300</v>
      </c>
      <c r="F225" s="98">
        <v>120</v>
      </c>
      <c r="G225" s="49"/>
      <c r="H225" s="49"/>
      <c r="I225" s="49"/>
      <c r="J225" s="49"/>
      <c r="K225" s="49"/>
      <c r="L225" s="109"/>
      <c r="M225" s="109"/>
      <c r="N225" s="104"/>
      <c r="O225" s="29"/>
      <c r="P225" s="13">
        <f t="shared" ref="P225:P228" si="95">ROUND(N225*L225,2)</f>
        <v>0</v>
      </c>
      <c r="Q225" s="13">
        <f t="shared" ref="Q225:Q228" si="96">ROUND(P225+P225*O225,2)</f>
        <v>0</v>
      </c>
      <c r="R225" s="13">
        <f t="shared" ref="R225:R228" si="97">ROUND(M225*N225,2)</f>
        <v>0</v>
      </c>
      <c r="S225" s="13">
        <f t="shared" ref="S225:S228" si="98">ROUND(R225+R225*O225,2)</f>
        <v>0</v>
      </c>
    </row>
    <row r="226" spans="1:19" ht="72">
      <c r="A226" s="30" t="s">
        <v>7</v>
      </c>
      <c r="B226" s="31" t="s">
        <v>21</v>
      </c>
      <c r="C226" s="32" t="s">
        <v>5</v>
      </c>
      <c r="D226" s="99">
        <v>15</v>
      </c>
      <c r="E226" s="99">
        <v>50</v>
      </c>
      <c r="F226" s="99">
        <v>20</v>
      </c>
      <c r="G226" s="50"/>
      <c r="H226" s="50"/>
      <c r="I226" s="50"/>
      <c r="J226" s="50"/>
      <c r="K226" s="50"/>
      <c r="L226" s="110"/>
      <c r="M226" s="110"/>
      <c r="N226" s="111"/>
      <c r="O226" s="37"/>
      <c r="P226" s="13">
        <f t="shared" si="95"/>
        <v>0</v>
      </c>
      <c r="Q226" s="13">
        <f t="shared" si="96"/>
        <v>0</v>
      </c>
      <c r="R226" s="13">
        <f t="shared" si="97"/>
        <v>0</v>
      </c>
      <c r="S226" s="13">
        <f t="shared" si="98"/>
        <v>0</v>
      </c>
    </row>
    <row r="227" spans="1:19" ht="168">
      <c r="A227" s="30" t="s">
        <v>9</v>
      </c>
      <c r="B227" s="44" t="s">
        <v>91</v>
      </c>
      <c r="C227" s="32" t="s">
        <v>5</v>
      </c>
      <c r="D227" s="99">
        <v>9</v>
      </c>
      <c r="E227" s="99">
        <v>30</v>
      </c>
      <c r="F227" s="99">
        <v>12</v>
      </c>
      <c r="G227" s="50"/>
      <c r="H227" s="50"/>
      <c r="I227" s="50"/>
      <c r="J227" s="50"/>
      <c r="K227" s="50"/>
      <c r="L227" s="110"/>
      <c r="M227" s="110"/>
      <c r="N227" s="111"/>
      <c r="O227" s="37"/>
      <c r="P227" s="13">
        <f t="shared" si="95"/>
        <v>0</v>
      </c>
      <c r="Q227" s="13">
        <f t="shared" si="96"/>
        <v>0</v>
      </c>
      <c r="R227" s="13">
        <f t="shared" si="97"/>
        <v>0</v>
      </c>
      <c r="S227" s="13">
        <f t="shared" si="98"/>
        <v>0</v>
      </c>
    </row>
    <row r="228" spans="1:19" ht="12.75" thickBot="1">
      <c r="A228" s="30" t="s">
        <v>10</v>
      </c>
      <c r="B228" s="44" t="s">
        <v>234</v>
      </c>
      <c r="C228" s="32" t="s">
        <v>5</v>
      </c>
      <c r="D228" s="99">
        <v>60</v>
      </c>
      <c r="E228" s="99">
        <v>200</v>
      </c>
      <c r="F228" s="99">
        <v>80</v>
      </c>
      <c r="G228" s="50"/>
      <c r="H228" s="50"/>
      <c r="I228" s="50"/>
      <c r="J228" s="50"/>
      <c r="K228" s="50"/>
      <c r="L228" s="110"/>
      <c r="M228" s="110"/>
      <c r="N228" s="111"/>
      <c r="O228" s="35"/>
      <c r="P228" s="13">
        <f t="shared" si="95"/>
        <v>0</v>
      </c>
      <c r="Q228" s="13">
        <f t="shared" si="96"/>
        <v>0</v>
      </c>
      <c r="R228" s="13">
        <f t="shared" si="97"/>
        <v>0</v>
      </c>
      <c r="S228" s="13">
        <f t="shared" si="98"/>
        <v>0</v>
      </c>
    </row>
    <row r="229" spans="1:19" ht="12.75" thickBot="1">
      <c r="O229" s="19" t="s">
        <v>3</v>
      </c>
      <c r="P229" s="20">
        <f>SUM(P225:P228)</f>
        <v>0</v>
      </c>
      <c r="Q229" s="20">
        <f>SUM(Q225:Q228)</f>
        <v>0</v>
      </c>
      <c r="R229" s="20">
        <f>SUM(R225:R228)</f>
        <v>0</v>
      </c>
      <c r="S229" s="21">
        <f>SUM(S225:S228)</f>
        <v>0</v>
      </c>
    </row>
    <row r="230" spans="1:19" ht="13.5" customHeight="1" thickBot="1">
      <c r="B230" s="137" t="s">
        <v>311</v>
      </c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90"/>
      <c r="O230" s="22"/>
      <c r="P230" s="9"/>
    </row>
    <row r="231" spans="1:19" ht="12.75" thickBot="1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90"/>
      <c r="N231" s="127" t="str">
        <f>A224</f>
        <v>PAKIET 16</v>
      </c>
      <c r="O231" s="128"/>
      <c r="P231" s="128"/>
      <c r="Q231" s="128"/>
      <c r="R231" s="128"/>
      <c r="S231" s="129"/>
    </row>
    <row r="232" spans="1:19" ht="36.75" thickBot="1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90"/>
      <c r="N232" s="23" t="s">
        <v>24</v>
      </c>
      <c r="O232" s="23" t="s">
        <v>25</v>
      </c>
      <c r="P232" s="24" t="s">
        <v>26</v>
      </c>
      <c r="Q232" s="23" t="s">
        <v>50</v>
      </c>
      <c r="R232" s="24" t="s">
        <v>28</v>
      </c>
      <c r="S232" s="24" t="s">
        <v>29</v>
      </c>
    </row>
    <row r="233" spans="1:19" ht="12.75" thickBot="1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90"/>
      <c r="N233" s="25">
        <f>P229</f>
        <v>0</v>
      </c>
      <c r="O233" s="26">
        <f t="shared" ref="O233" si="99">Q229</f>
        <v>0</v>
      </c>
      <c r="P233" s="26">
        <f t="shared" ref="P233" si="100">R229</f>
        <v>0</v>
      </c>
      <c r="Q233" s="26">
        <f t="shared" ref="Q233" si="101">S229</f>
        <v>0</v>
      </c>
      <c r="R233" s="26">
        <f>ROUND(N233+P233,2)</f>
        <v>0</v>
      </c>
      <c r="S233" s="27">
        <f>ROUND(O233+Q233,2)</f>
        <v>0</v>
      </c>
    </row>
    <row r="234" spans="1:19">
      <c r="O234" s="22"/>
      <c r="P234" s="9"/>
    </row>
    <row r="235" spans="1:19">
      <c r="O235" s="22"/>
      <c r="P235" s="9"/>
    </row>
    <row r="236" spans="1:19">
      <c r="O236" s="22"/>
      <c r="P236" s="9"/>
    </row>
    <row r="237" spans="1:19">
      <c r="O237" s="22"/>
      <c r="P237" s="9"/>
    </row>
    <row r="238" spans="1:19" ht="60.75" thickBot="1">
      <c r="A238" s="1" t="s">
        <v>39</v>
      </c>
      <c r="B238" s="2" t="s">
        <v>0</v>
      </c>
      <c r="C238" s="3" t="s">
        <v>1</v>
      </c>
      <c r="D238" s="91" t="s">
        <v>71</v>
      </c>
      <c r="E238" s="92" t="s">
        <v>70</v>
      </c>
      <c r="F238" s="92" t="s">
        <v>72</v>
      </c>
      <c r="G238" s="5" t="s">
        <v>304</v>
      </c>
      <c r="H238" s="6" t="s">
        <v>308</v>
      </c>
      <c r="I238" s="4" t="s">
        <v>22</v>
      </c>
      <c r="J238" s="4" t="s">
        <v>316</v>
      </c>
      <c r="K238" s="4" t="s">
        <v>23</v>
      </c>
      <c r="L238" s="107" t="s">
        <v>309</v>
      </c>
      <c r="M238" s="107" t="s">
        <v>310</v>
      </c>
      <c r="N238" s="108" t="s">
        <v>305</v>
      </c>
      <c r="O238" s="4" t="s">
        <v>2</v>
      </c>
      <c r="P238" s="7" t="s">
        <v>306</v>
      </c>
      <c r="Q238" s="7" t="s">
        <v>307</v>
      </c>
      <c r="R238" s="8" t="s">
        <v>26</v>
      </c>
      <c r="S238" s="8" t="s">
        <v>27</v>
      </c>
    </row>
    <row r="239" spans="1:19" ht="15.75" customHeight="1" thickBot="1">
      <c r="A239" s="130" t="s">
        <v>90</v>
      </c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2"/>
    </row>
    <row r="240" spans="1:19" ht="84">
      <c r="A240" s="10" t="s">
        <v>4</v>
      </c>
      <c r="B240" s="28" t="s">
        <v>94</v>
      </c>
      <c r="C240" s="12" t="s">
        <v>6</v>
      </c>
      <c r="D240" s="98">
        <v>27</v>
      </c>
      <c r="E240" s="98">
        <v>90</v>
      </c>
      <c r="F240" s="98">
        <v>36</v>
      </c>
      <c r="G240" s="49"/>
      <c r="H240" s="49"/>
      <c r="I240" s="49"/>
      <c r="J240" s="49"/>
      <c r="K240" s="49"/>
      <c r="L240" s="109"/>
      <c r="M240" s="109"/>
      <c r="N240" s="104"/>
      <c r="O240" s="29"/>
      <c r="P240" s="13">
        <f t="shared" ref="P240:P243" si="102">ROUND(N240*L240,2)</f>
        <v>0</v>
      </c>
      <c r="Q240" s="13">
        <f t="shared" ref="Q240:Q243" si="103">ROUND(P240+P240*O240,2)</f>
        <v>0</v>
      </c>
      <c r="R240" s="13">
        <f t="shared" ref="R240:R243" si="104">ROUND(M240*N240,2)</f>
        <v>0</v>
      </c>
      <c r="S240" s="13">
        <f t="shared" ref="S240:S243" si="105">ROUND(R240+R240*O240,2)</f>
        <v>0</v>
      </c>
    </row>
    <row r="241" spans="1:19" ht="84">
      <c r="A241" s="30" t="s">
        <v>7</v>
      </c>
      <c r="B241" s="31" t="s">
        <v>95</v>
      </c>
      <c r="C241" s="32" t="s">
        <v>6</v>
      </c>
      <c r="D241" s="99">
        <v>30</v>
      </c>
      <c r="E241" s="99">
        <v>100</v>
      </c>
      <c r="F241" s="99">
        <v>40</v>
      </c>
      <c r="G241" s="50"/>
      <c r="H241" s="50"/>
      <c r="I241" s="50"/>
      <c r="J241" s="50"/>
      <c r="K241" s="50"/>
      <c r="L241" s="110"/>
      <c r="M241" s="110"/>
      <c r="N241" s="111"/>
      <c r="O241" s="37"/>
      <c r="P241" s="13">
        <f t="shared" si="102"/>
        <v>0</v>
      </c>
      <c r="Q241" s="13">
        <f t="shared" si="103"/>
        <v>0</v>
      </c>
      <c r="R241" s="13">
        <f t="shared" si="104"/>
        <v>0</v>
      </c>
      <c r="S241" s="13">
        <f t="shared" si="105"/>
        <v>0</v>
      </c>
    </row>
    <row r="242" spans="1:19" ht="84">
      <c r="A242" s="30" t="s">
        <v>9</v>
      </c>
      <c r="B242" s="31" t="s">
        <v>96</v>
      </c>
      <c r="C242" s="32" t="s">
        <v>6</v>
      </c>
      <c r="D242" s="99">
        <v>60</v>
      </c>
      <c r="E242" s="99">
        <v>200</v>
      </c>
      <c r="F242" s="99">
        <v>80</v>
      </c>
      <c r="G242" s="50"/>
      <c r="H242" s="50"/>
      <c r="I242" s="50"/>
      <c r="J242" s="50"/>
      <c r="K242" s="50"/>
      <c r="L242" s="110"/>
      <c r="M242" s="110"/>
      <c r="N242" s="111"/>
      <c r="O242" s="37"/>
      <c r="P242" s="13">
        <f t="shared" si="102"/>
        <v>0</v>
      </c>
      <c r="Q242" s="13">
        <f t="shared" si="103"/>
        <v>0</v>
      </c>
      <c r="R242" s="13">
        <f t="shared" si="104"/>
        <v>0</v>
      </c>
      <c r="S242" s="13">
        <f t="shared" si="105"/>
        <v>0</v>
      </c>
    </row>
    <row r="243" spans="1:19" ht="96.75" thickBot="1">
      <c r="A243" s="30" t="s">
        <v>10</v>
      </c>
      <c r="B243" s="31" t="s">
        <v>97</v>
      </c>
      <c r="C243" s="32" t="s">
        <v>6</v>
      </c>
      <c r="D243" s="99">
        <v>2</v>
      </c>
      <c r="E243" s="99">
        <v>5</v>
      </c>
      <c r="F243" s="99">
        <v>2</v>
      </c>
      <c r="G243" s="50"/>
      <c r="H243" s="50"/>
      <c r="I243" s="50"/>
      <c r="J243" s="50"/>
      <c r="K243" s="50"/>
      <c r="L243" s="110"/>
      <c r="M243" s="110"/>
      <c r="N243" s="111"/>
      <c r="O243" s="35"/>
      <c r="P243" s="13">
        <f t="shared" si="102"/>
        <v>0</v>
      </c>
      <c r="Q243" s="13">
        <f t="shared" si="103"/>
        <v>0</v>
      </c>
      <c r="R243" s="13">
        <f t="shared" si="104"/>
        <v>0</v>
      </c>
      <c r="S243" s="13">
        <f t="shared" si="105"/>
        <v>0</v>
      </c>
    </row>
    <row r="244" spans="1:19" ht="12.75" thickBot="1">
      <c r="O244" s="19" t="s">
        <v>3</v>
      </c>
      <c r="P244" s="20">
        <f>SUM(P240:P243)</f>
        <v>0</v>
      </c>
      <c r="Q244" s="20">
        <f>SUM(Q240:Q243)</f>
        <v>0</v>
      </c>
      <c r="R244" s="20">
        <f>SUM(R240:R243)</f>
        <v>0</v>
      </c>
      <c r="S244" s="21">
        <f>SUM(S240:S243)</f>
        <v>0</v>
      </c>
    </row>
    <row r="245" spans="1:19" ht="12.75" thickBot="1">
      <c r="B245" s="57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O245" s="22"/>
      <c r="P245" s="9"/>
    </row>
    <row r="246" spans="1:19" ht="12.75" thickBot="1"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127" t="str">
        <f>A239</f>
        <v>PAKIET 17</v>
      </c>
      <c r="O246" s="128"/>
      <c r="P246" s="128"/>
      <c r="Q246" s="128"/>
      <c r="R246" s="128"/>
      <c r="S246" s="129"/>
    </row>
    <row r="247" spans="1:19" ht="36.75" thickBot="1"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23" t="s">
        <v>24</v>
      </c>
      <c r="O247" s="23" t="s">
        <v>25</v>
      </c>
      <c r="P247" s="24" t="s">
        <v>26</v>
      </c>
      <c r="Q247" s="23" t="s">
        <v>50</v>
      </c>
      <c r="R247" s="24" t="s">
        <v>28</v>
      </c>
      <c r="S247" s="24" t="s">
        <v>29</v>
      </c>
    </row>
    <row r="248" spans="1:19" ht="12.75" thickBot="1"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25">
        <f>P244</f>
        <v>0</v>
      </c>
      <c r="O248" s="26">
        <f t="shared" ref="O248" si="106">Q244</f>
        <v>0</v>
      </c>
      <c r="P248" s="26">
        <f t="shared" ref="P248" si="107">R244</f>
        <v>0</v>
      </c>
      <c r="Q248" s="26">
        <f t="shared" ref="Q248" si="108">S244</f>
        <v>0</v>
      </c>
      <c r="R248" s="26">
        <f>ROUND(N248+P248,2)</f>
        <v>0</v>
      </c>
      <c r="S248" s="27">
        <f>ROUND(O248+Q248,2)</f>
        <v>0</v>
      </c>
    </row>
    <row r="249" spans="1:19">
      <c r="O249" s="22"/>
      <c r="P249" s="9"/>
    </row>
    <row r="250" spans="1:19">
      <c r="O250" s="22"/>
      <c r="P250" s="9"/>
    </row>
    <row r="251" spans="1:19">
      <c r="O251" s="22"/>
      <c r="P251" s="9"/>
    </row>
    <row r="252" spans="1:19">
      <c r="O252" s="22"/>
      <c r="P252" s="9"/>
    </row>
    <row r="253" spans="1:19" ht="60.75" thickBot="1">
      <c r="A253" s="1" t="s">
        <v>39</v>
      </c>
      <c r="B253" s="2" t="s">
        <v>0</v>
      </c>
      <c r="C253" s="3" t="s">
        <v>1</v>
      </c>
      <c r="D253" s="91" t="s">
        <v>71</v>
      </c>
      <c r="E253" s="92" t="s">
        <v>70</v>
      </c>
      <c r="F253" s="92" t="s">
        <v>72</v>
      </c>
      <c r="G253" s="5" t="s">
        <v>304</v>
      </c>
      <c r="H253" s="6" t="s">
        <v>308</v>
      </c>
      <c r="I253" s="4" t="s">
        <v>22</v>
      </c>
      <c r="J253" s="4" t="s">
        <v>316</v>
      </c>
      <c r="K253" s="4" t="s">
        <v>23</v>
      </c>
      <c r="L253" s="107" t="s">
        <v>309</v>
      </c>
      <c r="M253" s="107" t="s">
        <v>310</v>
      </c>
      <c r="N253" s="108" t="s">
        <v>305</v>
      </c>
      <c r="O253" s="4" t="s">
        <v>2</v>
      </c>
      <c r="P253" s="7" t="s">
        <v>306</v>
      </c>
      <c r="Q253" s="7" t="s">
        <v>307</v>
      </c>
      <c r="R253" s="8" t="s">
        <v>26</v>
      </c>
      <c r="S253" s="8" t="s">
        <v>27</v>
      </c>
    </row>
    <row r="254" spans="1:19" ht="15.75" customHeight="1" thickBot="1">
      <c r="A254" s="130" t="s">
        <v>93</v>
      </c>
      <c r="B254" s="131"/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2"/>
    </row>
    <row r="255" spans="1:19" ht="24">
      <c r="A255" s="10" t="s">
        <v>4</v>
      </c>
      <c r="B255" s="11" t="s">
        <v>98</v>
      </c>
      <c r="C255" s="12" t="s">
        <v>6</v>
      </c>
      <c r="D255" s="98">
        <v>2</v>
      </c>
      <c r="E255" s="98">
        <v>5</v>
      </c>
      <c r="F255" s="98">
        <v>2</v>
      </c>
      <c r="G255" s="49"/>
      <c r="H255" s="49"/>
      <c r="I255" s="49"/>
      <c r="J255" s="49"/>
      <c r="K255" s="49"/>
      <c r="L255" s="109"/>
      <c r="M255" s="109"/>
      <c r="N255" s="104"/>
      <c r="O255" s="29"/>
      <c r="P255" s="13">
        <f t="shared" ref="P255:P258" si="109">ROUND(N255*L255,2)</f>
        <v>0</v>
      </c>
      <c r="Q255" s="13">
        <f t="shared" ref="Q255:Q258" si="110">ROUND(P255+P255*O255,2)</f>
        <v>0</v>
      </c>
      <c r="R255" s="13">
        <f t="shared" ref="R255:R258" si="111">ROUND(M255*N255,2)</f>
        <v>0</v>
      </c>
      <c r="S255" s="13">
        <f t="shared" ref="S255:S258" si="112">ROUND(R255+R255*O255,2)</f>
        <v>0</v>
      </c>
    </row>
    <row r="256" spans="1:19" ht="24">
      <c r="A256" s="30" t="s">
        <v>7</v>
      </c>
      <c r="B256" s="44" t="s">
        <v>32</v>
      </c>
      <c r="C256" s="32" t="s">
        <v>5</v>
      </c>
      <c r="D256" s="99">
        <v>150</v>
      </c>
      <c r="E256" s="99">
        <v>500</v>
      </c>
      <c r="F256" s="99">
        <v>200</v>
      </c>
      <c r="G256" s="50"/>
      <c r="H256" s="50"/>
      <c r="I256" s="50"/>
      <c r="J256" s="50"/>
      <c r="K256" s="50"/>
      <c r="L256" s="110"/>
      <c r="M256" s="110"/>
      <c r="N256" s="111"/>
      <c r="O256" s="37"/>
      <c r="P256" s="13">
        <f t="shared" si="109"/>
        <v>0</v>
      </c>
      <c r="Q256" s="13">
        <f t="shared" si="110"/>
        <v>0</v>
      </c>
      <c r="R256" s="13">
        <f t="shared" si="111"/>
        <v>0</v>
      </c>
      <c r="S256" s="13">
        <f t="shared" si="112"/>
        <v>0</v>
      </c>
    </row>
    <row r="257" spans="1:19" ht="24">
      <c r="A257" s="30" t="s">
        <v>9</v>
      </c>
      <c r="B257" s="31" t="s">
        <v>154</v>
      </c>
      <c r="C257" s="32" t="s">
        <v>5</v>
      </c>
      <c r="D257" s="99">
        <v>90</v>
      </c>
      <c r="E257" s="99">
        <v>300</v>
      </c>
      <c r="F257" s="99">
        <v>120</v>
      </c>
      <c r="G257" s="50"/>
      <c r="H257" s="50"/>
      <c r="I257" s="50"/>
      <c r="J257" s="50"/>
      <c r="K257" s="50"/>
      <c r="L257" s="110"/>
      <c r="M257" s="110"/>
      <c r="N257" s="111"/>
      <c r="O257" s="37"/>
      <c r="P257" s="13">
        <f t="shared" si="109"/>
        <v>0</v>
      </c>
      <c r="Q257" s="13">
        <f t="shared" si="110"/>
        <v>0</v>
      </c>
      <c r="R257" s="13">
        <f t="shared" si="111"/>
        <v>0</v>
      </c>
      <c r="S257" s="13">
        <f t="shared" si="112"/>
        <v>0</v>
      </c>
    </row>
    <row r="258" spans="1:19" ht="24.75" thickBot="1">
      <c r="A258" s="30" t="s">
        <v>10</v>
      </c>
      <c r="B258" s="31" t="s">
        <v>303</v>
      </c>
      <c r="C258" s="32" t="s">
        <v>5</v>
      </c>
      <c r="D258" s="99">
        <v>90</v>
      </c>
      <c r="E258" s="99">
        <v>300</v>
      </c>
      <c r="F258" s="99">
        <v>120</v>
      </c>
      <c r="G258" s="50"/>
      <c r="H258" s="50"/>
      <c r="I258" s="50"/>
      <c r="J258" s="50"/>
      <c r="K258" s="50"/>
      <c r="L258" s="110"/>
      <c r="M258" s="110"/>
      <c r="N258" s="111"/>
      <c r="O258" s="35"/>
      <c r="P258" s="13">
        <f t="shared" si="109"/>
        <v>0</v>
      </c>
      <c r="Q258" s="13">
        <f t="shared" si="110"/>
        <v>0</v>
      </c>
      <c r="R258" s="13">
        <f t="shared" si="111"/>
        <v>0</v>
      </c>
      <c r="S258" s="13">
        <f t="shared" si="112"/>
        <v>0</v>
      </c>
    </row>
    <row r="259" spans="1:19" ht="12.75" thickBot="1">
      <c r="O259" s="19" t="s">
        <v>3</v>
      </c>
      <c r="P259" s="20">
        <f>SUM(P255:P258)</f>
        <v>0</v>
      </c>
      <c r="Q259" s="20">
        <f>SUM(Q255:Q258)</f>
        <v>0</v>
      </c>
      <c r="R259" s="20">
        <f>SUM(R255:R258)</f>
        <v>0</v>
      </c>
      <c r="S259" s="21">
        <f>SUM(S255:S258)</f>
        <v>0</v>
      </c>
    </row>
    <row r="260" spans="1:19" ht="12.75" thickBot="1">
      <c r="B260" s="57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O260" s="22"/>
      <c r="P260" s="9"/>
    </row>
    <row r="261" spans="1:19" ht="12.75" thickBot="1"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127" t="str">
        <f>A254</f>
        <v>PAKIET 18</v>
      </c>
      <c r="O261" s="128"/>
      <c r="P261" s="128"/>
      <c r="Q261" s="128"/>
      <c r="R261" s="128"/>
      <c r="S261" s="129"/>
    </row>
    <row r="262" spans="1:19" ht="36.75" thickBot="1"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23" t="s">
        <v>24</v>
      </c>
      <c r="O262" s="23" t="s">
        <v>25</v>
      </c>
      <c r="P262" s="24" t="s">
        <v>26</v>
      </c>
      <c r="Q262" s="23" t="s">
        <v>50</v>
      </c>
      <c r="R262" s="24" t="s">
        <v>28</v>
      </c>
      <c r="S262" s="24" t="s">
        <v>29</v>
      </c>
    </row>
    <row r="263" spans="1:19" ht="12.75" thickBot="1"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25">
        <f>P259</f>
        <v>0</v>
      </c>
      <c r="O263" s="26">
        <f t="shared" ref="O263" si="113">Q259</f>
        <v>0</v>
      </c>
      <c r="P263" s="26">
        <f t="shared" ref="P263" si="114">R259</f>
        <v>0</v>
      </c>
      <c r="Q263" s="26">
        <f t="shared" ref="Q263" si="115">S259</f>
        <v>0</v>
      </c>
      <c r="R263" s="26">
        <f>ROUND(N263+P263,2)</f>
        <v>0</v>
      </c>
      <c r="S263" s="27">
        <f>ROUND(O263+Q263,2)</f>
        <v>0</v>
      </c>
    </row>
    <row r="264" spans="1:19">
      <c r="O264" s="22"/>
      <c r="P264" s="9"/>
    </row>
    <row r="265" spans="1:19">
      <c r="O265" s="22"/>
      <c r="P265" s="9"/>
    </row>
    <row r="266" spans="1:19">
      <c r="O266" s="22"/>
      <c r="P266" s="9"/>
    </row>
    <row r="267" spans="1:19">
      <c r="O267" s="22"/>
      <c r="P267" s="9"/>
    </row>
    <row r="268" spans="1:19" ht="60.75" thickBot="1">
      <c r="A268" s="1" t="s">
        <v>39</v>
      </c>
      <c r="B268" s="2" t="s">
        <v>0</v>
      </c>
      <c r="C268" s="3" t="s">
        <v>1</v>
      </c>
      <c r="D268" s="91" t="s">
        <v>71</v>
      </c>
      <c r="E268" s="92" t="s">
        <v>70</v>
      </c>
      <c r="F268" s="92" t="s">
        <v>72</v>
      </c>
      <c r="G268" s="5" t="s">
        <v>304</v>
      </c>
      <c r="H268" s="6" t="s">
        <v>308</v>
      </c>
      <c r="I268" s="4" t="s">
        <v>22</v>
      </c>
      <c r="J268" s="4" t="s">
        <v>316</v>
      </c>
      <c r="K268" s="4" t="s">
        <v>23</v>
      </c>
      <c r="L268" s="107" t="s">
        <v>309</v>
      </c>
      <c r="M268" s="107" t="s">
        <v>310</v>
      </c>
      <c r="N268" s="108" t="s">
        <v>305</v>
      </c>
      <c r="O268" s="4" t="s">
        <v>2</v>
      </c>
      <c r="P268" s="7" t="s">
        <v>306</v>
      </c>
      <c r="Q268" s="7" t="s">
        <v>307</v>
      </c>
      <c r="R268" s="8" t="s">
        <v>26</v>
      </c>
      <c r="S268" s="8" t="s">
        <v>27</v>
      </c>
    </row>
    <row r="269" spans="1:19" ht="15.75" customHeight="1" thickBot="1">
      <c r="A269" s="130" t="s">
        <v>35</v>
      </c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2"/>
    </row>
    <row r="270" spans="1:19" ht="60.75" thickBot="1">
      <c r="A270" s="10" t="s">
        <v>4</v>
      </c>
      <c r="B270" s="28" t="s">
        <v>100</v>
      </c>
      <c r="C270" s="12" t="s">
        <v>5</v>
      </c>
      <c r="D270" s="98">
        <v>36</v>
      </c>
      <c r="E270" s="98">
        <v>120</v>
      </c>
      <c r="F270" s="98">
        <v>48</v>
      </c>
      <c r="G270" s="49"/>
      <c r="H270" s="49"/>
      <c r="I270" s="49"/>
      <c r="J270" s="49"/>
      <c r="K270" s="49"/>
      <c r="L270" s="109"/>
      <c r="M270" s="109"/>
      <c r="N270" s="104"/>
      <c r="O270" s="15"/>
      <c r="P270" s="16">
        <f t="shared" ref="P270" si="116">ROUND(N270*L270,2)</f>
        <v>0</v>
      </c>
      <c r="Q270" s="16">
        <f t="shared" ref="Q270" si="117">ROUND(P270+P270*O270,2)</f>
        <v>0</v>
      </c>
      <c r="R270" s="16">
        <f t="shared" ref="R270" si="118">ROUND(M270*N270,2)</f>
        <v>0</v>
      </c>
      <c r="S270" s="16">
        <f t="shared" ref="S270" si="119">ROUND(R270+R270*O270,2)</f>
        <v>0</v>
      </c>
    </row>
    <row r="271" spans="1:19" ht="12.75" thickBot="1">
      <c r="O271" s="19" t="s">
        <v>3</v>
      </c>
      <c r="P271" s="20">
        <f>SUM(P270:P270)</f>
        <v>0</v>
      </c>
      <c r="Q271" s="20">
        <f>SUM(Q270:Q270)</f>
        <v>0</v>
      </c>
      <c r="R271" s="20">
        <f>SUM(R270:R270)</f>
        <v>0</v>
      </c>
      <c r="S271" s="21">
        <f>SUM(S270:S270)</f>
        <v>0</v>
      </c>
    </row>
    <row r="272" spans="1:19" ht="12.75" thickBot="1">
      <c r="B272" s="57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O272" s="22"/>
      <c r="P272" s="9"/>
    </row>
    <row r="273" spans="1:19" ht="12.75" thickBot="1"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127" t="str">
        <f>A269</f>
        <v>PAKIET 19</v>
      </c>
      <c r="O273" s="128"/>
      <c r="P273" s="128"/>
      <c r="Q273" s="128"/>
      <c r="R273" s="128"/>
      <c r="S273" s="129"/>
    </row>
    <row r="274" spans="1:19" ht="36.75" thickBot="1"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23" t="s">
        <v>24</v>
      </c>
      <c r="O274" s="23" t="s">
        <v>25</v>
      </c>
      <c r="P274" s="24" t="s">
        <v>26</v>
      </c>
      <c r="Q274" s="23" t="s">
        <v>50</v>
      </c>
      <c r="R274" s="24" t="s">
        <v>28</v>
      </c>
      <c r="S274" s="24" t="s">
        <v>29</v>
      </c>
    </row>
    <row r="275" spans="1:19" ht="12.75" thickBot="1"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25">
        <f>P271</f>
        <v>0</v>
      </c>
      <c r="O275" s="26">
        <f t="shared" ref="O275" si="120">Q271</f>
        <v>0</v>
      </c>
      <c r="P275" s="26">
        <f t="shared" ref="P275" si="121">R271</f>
        <v>0</v>
      </c>
      <c r="Q275" s="26">
        <f t="shared" ref="Q275" si="122">S271</f>
        <v>0</v>
      </c>
      <c r="R275" s="26">
        <f>ROUND(N275+P275,2)</f>
        <v>0</v>
      </c>
      <c r="S275" s="27">
        <f>ROUND(O275+Q275,2)</f>
        <v>0</v>
      </c>
    </row>
    <row r="276" spans="1:19">
      <c r="O276" s="22"/>
      <c r="P276" s="9"/>
    </row>
    <row r="277" spans="1:19">
      <c r="O277" s="22"/>
      <c r="P277" s="9"/>
    </row>
    <row r="278" spans="1:19">
      <c r="O278" s="22"/>
      <c r="P278" s="9"/>
    </row>
    <row r="279" spans="1:19">
      <c r="O279" s="22"/>
      <c r="P279" s="9"/>
    </row>
    <row r="280" spans="1:19" ht="60.75" thickBot="1">
      <c r="A280" s="1" t="s">
        <v>39</v>
      </c>
      <c r="B280" s="2" t="s">
        <v>0</v>
      </c>
      <c r="C280" s="3" t="s">
        <v>1</v>
      </c>
      <c r="D280" s="91" t="s">
        <v>71</v>
      </c>
      <c r="E280" s="92" t="s">
        <v>70</v>
      </c>
      <c r="F280" s="92" t="s">
        <v>72</v>
      </c>
      <c r="G280" s="5" t="s">
        <v>304</v>
      </c>
      <c r="H280" s="6" t="s">
        <v>308</v>
      </c>
      <c r="I280" s="4" t="s">
        <v>22</v>
      </c>
      <c r="J280" s="4" t="s">
        <v>316</v>
      </c>
      <c r="K280" s="4" t="s">
        <v>23</v>
      </c>
      <c r="L280" s="107" t="s">
        <v>309</v>
      </c>
      <c r="M280" s="107" t="s">
        <v>310</v>
      </c>
      <c r="N280" s="108" t="s">
        <v>305</v>
      </c>
      <c r="O280" s="4" t="s">
        <v>2</v>
      </c>
      <c r="P280" s="7" t="s">
        <v>306</v>
      </c>
      <c r="Q280" s="7" t="s">
        <v>307</v>
      </c>
      <c r="R280" s="8" t="s">
        <v>26</v>
      </c>
      <c r="S280" s="8" t="s">
        <v>27</v>
      </c>
    </row>
    <row r="281" spans="1:19" ht="15.75" customHeight="1" thickBot="1">
      <c r="A281" s="130" t="s">
        <v>99</v>
      </c>
      <c r="B281" s="131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2"/>
    </row>
    <row r="282" spans="1:19">
      <c r="A282" s="10" t="s">
        <v>4</v>
      </c>
      <c r="B282" s="28" t="s">
        <v>102</v>
      </c>
      <c r="C282" s="12" t="s">
        <v>5</v>
      </c>
      <c r="D282" s="98">
        <v>360</v>
      </c>
      <c r="E282" s="98">
        <v>1200</v>
      </c>
      <c r="F282" s="98">
        <v>480</v>
      </c>
      <c r="G282" s="49"/>
      <c r="H282" s="49"/>
      <c r="I282" s="49"/>
      <c r="J282" s="49"/>
      <c r="K282" s="49"/>
      <c r="L282" s="109"/>
      <c r="M282" s="109"/>
      <c r="N282" s="104"/>
      <c r="O282" s="29"/>
      <c r="P282" s="13">
        <f t="shared" ref="P282" si="123">ROUND(N282*L282,2)</f>
        <v>0</v>
      </c>
      <c r="Q282" s="13">
        <f t="shared" ref="Q282" si="124">ROUND(P282+P282*O282,2)</f>
        <v>0</v>
      </c>
      <c r="R282" s="13">
        <f t="shared" ref="R282" si="125">ROUND(M282*N282,2)</f>
        <v>0</v>
      </c>
      <c r="S282" s="13">
        <f t="shared" ref="S282" si="126">ROUND(R282+R282*O282,2)</f>
        <v>0</v>
      </c>
    </row>
    <row r="283" spans="1:19" ht="12.75" thickBot="1">
      <c r="A283" s="30" t="s">
        <v>7</v>
      </c>
      <c r="B283" s="31" t="s">
        <v>103</v>
      </c>
      <c r="C283" s="32" t="s">
        <v>6</v>
      </c>
      <c r="D283" s="99">
        <v>15</v>
      </c>
      <c r="E283" s="99">
        <v>50</v>
      </c>
      <c r="F283" s="99">
        <v>20</v>
      </c>
      <c r="G283" s="50"/>
      <c r="H283" s="50"/>
      <c r="I283" s="50"/>
      <c r="J283" s="50"/>
      <c r="K283" s="50"/>
      <c r="L283" s="110"/>
      <c r="M283" s="110"/>
      <c r="N283" s="111"/>
      <c r="O283" s="35"/>
      <c r="P283" s="36">
        <f t="shared" ref="P283" si="127">ROUND(N283*L283,2)</f>
        <v>0</v>
      </c>
      <c r="Q283" s="36">
        <f t="shared" ref="Q283" si="128">ROUND(P283+P283*O283,2)</f>
        <v>0</v>
      </c>
      <c r="R283" s="36">
        <f t="shared" ref="R283" si="129">ROUND(M283*N283,2)</f>
        <v>0</v>
      </c>
      <c r="S283" s="36">
        <f t="shared" ref="S283" si="130">ROUND(R283+R283*O283,2)</f>
        <v>0</v>
      </c>
    </row>
    <row r="284" spans="1:19" ht="12.75" thickBot="1">
      <c r="O284" s="19" t="s">
        <v>3</v>
      </c>
      <c r="P284" s="20">
        <f>SUM(P282:P283)</f>
        <v>0</v>
      </c>
      <c r="Q284" s="20">
        <f>SUM(Q282:Q283)</f>
        <v>0</v>
      </c>
      <c r="R284" s="20">
        <f>SUM(R282:R283)</f>
        <v>0</v>
      </c>
      <c r="S284" s="21">
        <f>SUM(S282:S283)</f>
        <v>0</v>
      </c>
    </row>
    <row r="285" spans="1:19" ht="12.75" thickBot="1">
      <c r="B285" s="57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O285" s="22"/>
      <c r="P285" s="9"/>
    </row>
    <row r="286" spans="1:19" ht="12.75" thickBot="1"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127" t="str">
        <f>A281</f>
        <v>PAKIET 20</v>
      </c>
      <c r="O286" s="128"/>
      <c r="P286" s="128"/>
      <c r="Q286" s="128"/>
      <c r="R286" s="128"/>
      <c r="S286" s="129"/>
    </row>
    <row r="287" spans="1:19" ht="36.75" thickBot="1"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23" t="s">
        <v>24</v>
      </c>
      <c r="O287" s="23" t="s">
        <v>25</v>
      </c>
      <c r="P287" s="24" t="s">
        <v>26</v>
      </c>
      <c r="Q287" s="23" t="s">
        <v>50</v>
      </c>
      <c r="R287" s="24" t="s">
        <v>28</v>
      </c>
      <c r="S287" s="24" t="s">
        <v>29</v>
      </c>
    </row>
    <row r="288" spans="1:19" ht="12.75" thickBot="1"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25">
        <f>P284</f>
        <v>0</v>
      </c>
      <c r="O288" s="26">
        <f t="shared" ref="O288" si="131">Q284</f>
        <v>0</v>
      </c>
      <c r="P288" s="26">
        <f t="shared" ref="P288" si="132">R284</f>
        <v>0</v>
      </c>
      <c r="Q288" s="26">
        <f t="shared" ref="Q288" si="133">S284</f>
        <v>0</v>
      </c>
      <c r="R288" s="26">
        <f>ROUND(N288+P288,2)</f>
        <v>0</v>
      </c>
      <c r="S288" s="27">
        <f>ROUND(O288+Q288,2)</f>
        <v>0</v>
      </c>
    </row>
    <row r="289" spans="1:19">
      <c r="O289" s="22"/>
      <c r="P289" s="9"/>
    </row>
    <row r="290" spans="1:19">
      <c r="O290" s="22"/>
      <c r="P290" s="9"/>
    </row>
    <row r="291" spans="1:19">
      <c r="O291" s="22"/>
      <c r="P291" s="9"/>
    </row>
    <row r="292" spans="1:19">
      <c r="O292" s="22"/>
      <c r="P292" s="9"/>
    </row>
    <row r="293" spans="1:19" ht="60.75" thickBot="1">
      <c r="A293" s="1" t="s">
        <v>39</v>
      </c>
      <c r="B293" s="2" t="s">
        <v>0</v>
      </c>
      <c r="C293" s="3" t="s">
        <v>1</v>
      </c>
      <c r="D293" s="91" t="s">
        <v>71</v>
      </c>
      <c r="E293" s="92" t="s">
        <v>70</v>
      </c>
      <c r="F293" s="92" t="s">
        <v>72</v>
      </c>
      <c r="G293" s="5" t="s">
        <v>304</v>
      </c>
      <c r="H293" s="6" t="s">
        <v>308</v>
      </c>
      <c r="I293" s="4" t="s">
        <v>22</v>
      </c>
      <c r="J293" s="4" t="s">
        <v>316</v>
      </c>
      <c r="K293" s="4" t="s">
        <v>23</v>
      </c>
      <c r="L293" s="107" t="s">
        <v>309</v>
      </c>
      <c r="M293" s="107" t="s">
        <v>310</v>
      </c>
      <c r="N293" s="108" t="s">
        <v>305</v>
      </c>
      <c r="O293" s="4" t="s">
        <v>2</v>
      </c>
      <c r="P293" s="7" t="s">
        <v>306</v>
      </c>
      <c r="Q293" s="7" t="s">
        <v>307</v>
      </c>
      <c r="R293" s="8" t="s">
        <v>26</v>
      </c>
      <c r="S293" s="8" t="s">
        <v>27</v>
      </c>
    </row>
    <row r="294" spans="1:19" ht="15.75" customHeight="1" thickBot="1">
      <c r="A294" s="130" t="s">
        <v>101</v>
      </c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2"/>
    </row>
    <row r="295" spans="1:19">
      <c r="A295" s="10" t="s">
        <v>4</v>
      </c>
      <c r="B295" s="28" t="s">
        <v>110</v>
      </c>
      <c r="C295" s="12" t="s">
        <v>5</v>
      </c>
      <c r="D295" s="98">
        <v>2</v>
      </c>
      <c r="E295" s="98">
        <v>5</v>
      </c>
      <c r="F295" s="98">
        <v>2</v>
      </c>
      <c r="G295" s="49"/>
      <c r="H295" s="49"/>
      <c r="I295" s="49"/>
      <c r="J295" s="49"/>
      <c r="K295" s="49"/>
      <c r="L295" s="109"/>
      <c r="M295" s="109"/>
      <c r="N295" s="104"/>
      <c r="O295" s="29"/>
      <c r="P295" s="13">
        <f t="shared" ref="P295:P307" si="134">ROUND(N295*L295,2)</f>
        <v>0</v>
      </c>
      <c r="Q295" s="13">
        <f t="shared" ref="Q295:Q307" si="135">ROUND(P295+P295*O295,2)</f>
        <v>0</v>
      </c>
      <c r="R295" s="13">
        <f t="shared" ref="R295:R307" si="136">ROUND(M295*N295,2)</f>
        <v>0</v>
      </c>
      <c r="S295" s="13">
        <f t="shared" ref="S295:S307" si="137">ROUND(R295+R295*O295,2)</f>
        <v>0</v>
      </c>
    </row>
    <row r="296" spans="1:19">
      <c r="A296" s="30" t="s">
        <v>7</v>
      </c>
      <c r="B296" s="31" t="s">
        <v>111</v>
      </c>
      <c r="C296" s="32" t="s">
        <v>5</v>
      </c>
      <c r="D296" s="99">
        <v>36</v>
      </c>
      <c r="E296" s="99">
        <v>120</v>
      </c>
      <c r="F296" s="99">
        <v>48</v>
      </c>
      <c r="G296" s="50"/>
      <c r="H296" s="50"/>
      <c r="I296" s="50"/>
      <c r="J296" s="50"/>
      <c r="K296" s="50"/>
      <c r="L296" s="110"/>
      <c r="M296" s="110"/>
      <c r="N296" s="111"/>
      <c r="O296" s="37"/>
      <c r="P296" s="13">
        <f t="shared" si="134"/>
        <v>0</v>
      </c>
      <c r="Q296" s="13">
        <f t="shared" si="135"/>
        <v>0</v>
      </c>
      <c r="R296" s="13">
        <f t="shared" si="136"/>
        <v>0</v>
      </c>
      <c r="S296" s="13">
        <f t="shared" si="137"/>
        <v>0</v>
      </c>
    </row>
    <row r="297" spans="1:19">
      <c r="A297" s="30" t="s">
        <v>9</v>
      </c>
      <c r="B297" s="31" t="s">
        <v>112</v>
      </c>
      <c r="C297" s="32" t="s">
        <v>5</v>
      </c>
      <c r="D297" s="99">
        <v>360</v>
      </c>
      <c r="E297" s="99">
        <v>1200</v>
      </c>
      <c r="F297" s="99">
        <v>480</v>
      </c>
      <c r="G297" s="50"/>
      <c r="H297" s="50"/>
      <c r="I297" s="50"/>
      <c r="J297" s="50"/>
      <c r="K297" s="50"/>
      <c r="L297" s="110"/>
      <c r="M297" s="110"/>
      <c r="N297" s="111"/>
      <c r="O297" s="37"/>
      <c r="P297" s="13">
        <f t="shared" si="134"/>
        <v>0</v>
      </c>
      <c r="Q297" s="13">
        <f t="shared" si="135"/>
        <v>0</v>
      </c>
      <c r="R297" s="13">
        <f t="shared" si="136"/>
        <v>0</v>
      </c>
      <c r="S297" s="13">
        <f t="shared" si="137"/>
        <v>0</v>
      </c>
    </row>
    <row r="298" spans="1:19">
      <c r="A298" s="30" t="s">
        <v>10</v>
      </c>
      <c r="B298" s="31" t="s">
        <v>113</v>
      </c>
      <c r="C298" s="32" t="s">
        <v>5</v>
      </c>
      <c r="D298" s="99">
        <v>165</v>
      </c>
      <c r="E298" s="99">
        <v>550</v>
      </c>
      <c r="F298" s="99">
        <v>220</v>
      </c>
      <c r="G298" s="50"/>
      <c r="H298" s="50"/>
      <c r="I298" s="50"/>
      <c r="J298" s="50"/>
      <c r="K298" s="50"/>
      <c r="L298" s="110"/>
      <c r="M298" s="110"/>
      <c r="N298" s="111"/>
      <c r="O298" s="37"/>
      <c r="P298" s="13">
        <f t="shared" si="134"/>
        <v>0</v>
      </c>
      <c r="Q298" s="13">
        <f t="shared" si="135"/>
        <v>0</v>
      </c>
      <c r="R298" s="13">
        <f t="shared" si="136"/>
        <v>0</v>
      </c>
      <c r="S298" s="13">
        <f t="shared" si="137"/>
        <v>0</v>
      </c>
    </row>
    <row r="299" spans="1:19">
      <c r="A299" s="30" t="s">
        <v>11</v>
      </c>
      <c r="B299" s="31" t="s">
        <v>114</v>
      </c>
      <c r="C299" s="32" t="s">
        <v>5</v>
      </c>
      <c r="D299" s="99">
        <v>30</v>
      </c>
      <c r="E299" s="99">
        <v>100</v>
      </c>
      <c r="F299" s="99">
        <v>40</v>
      </c>
      <c r="G299" s="50"/>
      <c r="H299" s="50"/>
      <c r="I299" s="50"/>
      <c r="J299" s="50"/>
      <c r="K299" s="50"/>
      <c r="L299" s="110"/>
      <c r="M299" s="110"/>
      <c r="N299" s="111"/>
      <c r="O299" s="37"/>
      <c r="P299" s="13">
        <f t="shared" si="134"/>
        <v>0</v>
      </c>
      <c r="Q299" s="13">
        <f t="shared" si="135"/>
        <v>0</v>
      </c>
      <c r="R299" s="13">
        <f t="shared" si="136"/>
        <v>0</v>
      </c>
      <c r="S299" s="13">
        <f t="shared" si="137"/>
        <v>0</v>
      </c>
    </row>
    <row r="300" spans="1:19">
      <c r="A300" s="30" t="s">
        <v>12</v>
      </c>
      <c r="B300" s="31" t="s">
        <v>115</v>
      </c>
      <c r="C300" s="32" t="s">
        <v>5</v>
      </c>
      <c r="D300" s="99">
        <v>6</v>
      </c>
      <c r="E300" s="99">
        <v>20</v>
      </c>
      <c r="F300" s="99">
        <v>8</v>
      </c>
      <c r="G300" s="50"/>
      <c r="H300" s="50"/>
      <c r="I300" s="50"/>
      <c r="J300" s="50"/>
      <c r="K300" s="50"/>
      <c r="L300" s="110"/>
      <c r="M300" s="110"/>
      <c r="N300" s="111"/>
      <c r="O300" s="37"/>
      <c r="P300" s="13">
        <f t="shared" si="134"/>
        <v>0</v>
      </c>
      <c r="Q300" s="13">
        <f t="shared" si="135"/>
        <v>0</v>
      </c>
      <c r="R300" s="13">
        <f t="shared" si="136"/>
        <v>0</v>
      </c>
      <c r="S300" s="13">
        <f t="shared" si="137"/>
        <v>0</v>
      </c>
    </row>
    <row r="301" spans="1:19">
      <c r="A301" s="30" t="s">
        <v>13</v>
      </c>
      <c r="B301" s="31" t="s">
        <v>116</v>
      </c>
      <c r="C301" s="32" t="s">
        <v>5</v>
      </c>
      <c r="D301" s="99">
        <v>30</v>
      </c>
      <c r="E301" s="99">
        <v>100</v>
      </c>
      <c r="F301" s="99">
        <v>40</v>
      </c>
      <c r="G301" s="50"/>
      <c r="H301" s="50"/>
      <c r="I301" s="50"/>
      <c r="J301" s="50"/>
      <c r="K301" s="50"/>
      <c r="L301" s="110"/>
      <c r="M301" s="110"/>
      <c r="N301" s="111"/>
      <c r="O301" s="37"/>
      <c r="P301" s="13">
        <f t="shared" si="134"/>
        <v>0</v>
      </c>
      <c r="Q301" s="13">
        <f t="shared" si="135"/>
        <v>0</v>
      </c>
      <c r="R301" s="13">
        <f t="shared" si="136"/>
        <v>0</v>
      </c>
      <c r="S301" s="13">
        <f t="shared" si="137"/>
        <v>0</v>
      </c>
    </row>
    <row r="302" spans="1:19">
      <c r="A302" s="30" t="s">
        <v>14</v>
      </c>
      <c r="B302" s="31" t="s">
        <v>117</v>
      </c>
      <c r="C302" s="32" t="s">
        <v>5</v>
      </c>
      <c r="D302" s="99">
        <v>180</v>
      </c>
      <c r="E302" s="99">
        <v>600</v>
      </c>
      <c r="F302" s="99">
        <v>240</v>
      </c>
      <c r="G302" s="50"/>
      <c r="H302" s="50"/>
      <c r="I302" s="50"/>
      <c r="J302" s="50"/>
      <c r="K302" s="50"/>
      <c r="L302" s="110"/>
      <c r="M302" s="110"/>
      <c r="N302" s="111"/>
      <c r="O302" s="37"/>
      <c r="P302" s="13">
        <f t="shared" si="134"/>
        <v>0</v>
      </c>
      <c r="Q302" s="13">
        <f t="shared" si="135"/>
        <v>0</v>
      </c>
      <c r="R302" s="13">
        <f t="shared" si="136"/>
        <v>0</v>
      </c>
      <c r="S302" s="13">
        <f t="shared" si="137"/>
        <v>0</v>
      </c>
    </row>
    <row r="303" spans="1:19">
      <c r="A303" s="30" t="s">
        <v>15</v>
      </c>
      <c r="B303" s="31" t="s">
        <v>118</v>
      </c>
      <c r="C303" s="32" t="s">
        <v>5</v>
      </c>
      <c r="D303" s="99">
        <v>60</v>
      </c>
      <c r="E303" s="99">
        <v>200</v>
      </c>
      <c r="F303" s="99">
        <v>80</v>
      </c>
      <c r="G303" s="50"/>
      <c r="H303" s="50"/>
      <c r="I303" s="50"/>
      <c r="J303" s="50"/>
      <c r="K303" s="50"/>
      <c r="L303" s="110"/>
      <c r="M303" s="110"/>
      <c r="N303" s="111"/>
      <c r="O303" s="37"/>
      <c r="P303" s="13">
        <f t="shared" si="134"/>
        <v>0</v>
      </c>
      <c r="Q303" s="13">
        <f t="shared" si="135"/>
        <v>0</v>
      </c>
      <c r="R303" s="13">
        <f t="shared" si="136"/>
        <v>0</v>
      </c>
      <c r="S303" s="13">
        <f t="shared" si="137"/>
        <v>0</v>
      </c>
    </row>
    <row r="304" spans="1:19">
      <c r="A304" s="30" t="s">
        <v>16</v>
      </c>
      <c r="B304" s="31" t="s">
        <v>119</v>
      </c>
      <c r="C304" s="32" t="s">
        <v>5</v>
      </c>
      <c r="D304" s="99">
        <v>5</v>
      </c>
      <c r="E304" s="99">
        <v>15</v>
      </c>
      <c r="F304" s="99">
        <v>6</v>
      </c>
      <c r="G304" s="50"/>
      <c r="H304" s="50"/>
      <c r="I304" s="50"/>
      <c r="J304" s="50"/>
      <c r="K304" s="50"/>
      <c r="L304" s="110"/>
      <c r="M304" s="110"/>
      <c r="N304" s="111"/>
      <c r="O304" s="37"/>
      <c r="P304" s="13">
        <f t="shared" si="134"/>
        <v>0</v>
      </c>
      <c r="Q304" s="13">
        <f t="shared" si="135"/>
        <v>0</v>
      </c>
      <c r="R304" s="13">
        <f t="shared" si="136"/>
        <v>0</v>
      </c>
      <c r="S304" s="13">
        <f t="shared" si="137"/>
        <v>0</v>
      </c>
    </row>
    <row r="305" spans="1:19">
      <c r="A305" s="30" t="s">
        <v>17</v>
      </c>
      <c r="B305" s="31" t="s">
        <v>120</v>
      </c>
      <c r="C305" s="32" t="s">
        <v>5</v>
      </c>
      <c r="D305" s="99">
        <v>90</v>
      </c>
      <c r="E305" s="99">
        <v>300</v>
      </c>
      <c r="F305" s="99">
        <v>120</v>
      </c>
      <c r="G305" s="50"/>
      <c r="H305" s="50"/>
      <c r="I305" s="50"/>
      <c r="J305" s="50"/>
      <c r="K305" s="50"/>
      <c r="L305" s="110"/>
      <c r="M305" s="110"/>
      <c r="N305" s="111"/>
      <c r="O305" s="37"/>
      <c r="P305" s="13">
        <f t="shared" si="134"/>
        <v>0</v>
      </c>
      <c r="Q305" s="13">
        <f t="shared" si="135"/>
        <v>0</v>
      </c>
      <c r="R305" s="13">
        <f t="shared" si="136"/>
        <v>0</v>
      </c>
      <c r="S305" s="13">
        <f t="shared" si="137"/>
        <v>0</v>
      </c>
    </row>
    <row r="306" spans="1:19">
      <c r="A306" s="30" t="s">
        <v>18</v>
      </c>
      <c r="B306" s="31" t="s">
        <v>121</v>
      </c>
      <c r="C306" s="32" t="s">
        <v>5</v>
      </c>
      <c r="D306" s="99">
        <v>180</v>
      </c>
      <c r="E306" s="99">
        <v>600</v>
      </c>
      <c r="F306" s="99">
        <v>240</v>
      </c>
      <c r="G306" s="50"/>
      <c r="H306" s="50"/>
      <c r="I306" s="50"/>
      <c r="J306" s="50"/>
      <c r="K306" s="50"/>
      <c r="L306" s="110"/>
      <c r="M306" s="110"/>
      <c r="N306" s="111"/>
      <c r="O306" s="37"/>
      <c r="P306" s="13">
        <f t="shared" si="134"/>
        <v>0</v>
      </c>
      <c r="Q306" s="13">
        <f t="shared" si="135"/>
        <v>0</v>
      </c>
      <c r="R306" s="13">
        <f t="shared" si="136"/>
        <v>0</v>
      </c>
      <c r="S306" s="13">
        <f t="shared" si="137"/>
        <v>0</v>
      </c>
    </row>
    <row r="307" spans="1:19" ht="12.75" thickBot="1">
      <c r="A307" s="30" t="s">
        <v>19</v>
      </c>
      <c r="B307" s="31" t="s">
        <v>122</v>
      </c>
      <c r="C307" s="32" t="s">
        <v>5</v>
      </c>
      <c r="D307" s="99">
        <v>360</v>
      </c>
      <c r="E307" s="99">
        <v>1200</v>
      </c>
      <c r="F307" s="99">
        <v>480</v>
      </c>
      <c r="G307" s="50"/>
      <c r="H307" s="50"/>
      <c r="I307" s="50"/>
      <c r="J307" s="50"/>
      <c r="K307" s="50"/>
      <c r="L307" s="110"/>
      <c r="M307" s="110"/>
      <c r="N307" s="111"/>
      <c r="O307" s="35"/>
      <c r="P307" s="13">
        <f t="shared" si="134"/>
        <v>0</v>
      </c>
      <c r="Q307" s="13">
        <f t="shared" si="135"/>
        <v>0</v>
      </c>
      <c r="R307" s="13">
        <f t="shared" si="136"/>
        <v>0</v>
      </c>
      <c r="S307" s="13">
        <f t="shared" si="137"/>
        <v>0</v>
      </c>
    </row>
    <row r="308" spans="1:19" ht="12.75" thickBot="1">
      <c r="O308" s="19" t="s">
        <v>3</v>
      </c>
      <c r="P308" s="20">
        <f>SUM(P295:P307)</f>
        <v>0</v>
      </c>
      <c r="Q308" s="20">
        <f>SUM(Q295:Q307)</f>
        <v>0</v>
      </c>
      <c r="R308" s="20">
        <f>SUM(R295:R307)</f>
        <v>0</v>
      </c>
      <c r="S308" s="21">
        <f>SUM(S295:S307)</f>
        <v>0</v>
      </c>
    </row>
    <row r="309" spans="1:19" ht="12.75" thickBot="1">
      <c r="B309" s="57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O309" s="22"/>
      <c r="P309" s="9"/>
    </row>
    <row r="310" spans="1:19" ht="12.75" thickBot="1"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127" t="str">
        <f>A294</f>
        <v>PAKIET 21</v>
      </c>
      <c r="O310" s="128"/>
      <c r="P310" s="128"/>
      <c r="Q310" s="128"/>
      <c r="R310" s="128"/>
      <c r="S310" s="129"/>
    </row>
    <row r="311" spans="1:19" ht="36.75" thickBot="1"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23" t="s">
        <v>24</v>
      </c>
      <c r="O311" s="23" t="s">
        <v>25</v>
      </c>
      <c r="P311" s="24" t="s">
        <v>26</v>
      </c>
      <c r="Q311" s="23" t="s">
        <v>50</v>
      </c>
      <c r="R311" s="24" t="s">
        <v>28</v>
      </c>
      <c r="S311" s="24" t="s">
        <v>29</v>
      </c>
    </row>
    <row r="312" spans="1:19" ht="12.75" thickBot="1"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25">
        <f>P308</f>
        <v>0</v>
      </c>
      <c r="O312" s="26">
        <f t="shared" ref="O312" si="138">Q308</f>
        <v>0</v>
      </c>
      <c r="P312" s="26">
        <f t="shared" ref="P312" si="139">R308</f>
        <v>0</v>
      </c>
      <c r="Q312" s="26">
        <f t="shared" ref="Q312" si="140">S308</f>
        <v>0</v>
      </c>
      <c r="R312" s="26">
        <f>ROUND(N312+P312,2)</f>
        <v>0</v>
      </c>
      <c r="S312" s="27">
        <f>ROUND(O312+Q312,2)</f>
        <v>0</v>
      </c>
    </row>
    <row r="313" spans="1:19">
      <c r="O313" s="22"/>
      <c r="P313" s="9"/>
    </row>
    <row r="314" spans="1:19">
      <c r="O314" s="22"/>
      <c r="P314" s="9"/>
    </row>
    <row r="315" spans="1:19">
      <c r="O315" s="22"/>
      <c r="P315" s="9"/>
    </row>
    <row r="316" spans="1:19">
      <c r="O316" s="22"/>
      <c r="P316" s="9"/>
    </row>
    <row r="317" spans="1:19" ht="60.75" thickBot="1">
      <c r="A317" s="1" t="s">
        <v>39</v>
      </c>
      <c r="B317" s="2" t="s">
        <v>0</v>
      </c>
      <c r="C317" s="3" t="s">
        <v>1</v>
      </c>
      <c r="D317" s="91" t="s">
        <v>71</v>
      </c>
      <c r="E317" s="92" t="s">
        <v>70</v>
      </c>
      <c r="F317" s="92" t="s">
        <v>72</v>
      </c>
      <c r="G317" s="5" t="s">
        <v>304</v>
      </c>
      <c r="H317" s="6" t="s">
        <v>308</v>
      </c>
      <c r="I317" s="4" t="s">
        <v>22</v>
      </c>
      <c r="J317" s="4" t="s">
        <v>316</v>
      </c>
      <c r="K317" s="4" t="s">
        <v>23</v>
      </c>
      <c r="L317" s="107" t="s">
        <v>309</v>
      </c>
      <c r="M317" s="107" t="s">
        <v>310</v>
      </c>
      <c r="N317" s="108" t="s">
        <v>305</v>
      </c>
      <c r="O317" s="4" t="s">
        <v>2</v>
      </c>
      <c r="P317" s="7" t="s">
        <v>306</v>
      </c>
      <c r="Q317" s="7" t="s">
        <v>307</v>
      </c>
      <c r="R317" s="8" t="s">
        <v>26</v>
      </c>
      <c r="S317" s="8" t="s">
        <v>27</v>
      </c>
    </row>
    <row r="318" spans="1:19" ht="15.75" customHeight="1" thickBot="1">
      <c r="A318" s="130" t="s">
        <v>104</v>
      </c>
      <c r="B318" s="131"/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2"/>
    </row>
    <row r="319" spans="1:19" ht="192">
      <c r="A319" s="10" t="s">
        <v>4</v>
      </c>
      <c r="B319" s="28" t="s">
        <v>133</v>
      </c>
      <c r="C319" s="106" t="s">
        <v>313</v>
      </c>
      <c r="D319" s="98">
        <v>900</v>
      </c>
      <c r="E319" s="98">
        <v>3000</v>
      </c>
      <c r="F319" s="98">
        <v>1200</v>
      </c>
      <c r="G319" s="49"/>
      <c r="H319" s="49"/>
      <c r="I319" s="49"/>
      <c r="J319" s="49"/>
      <c r="K319" s="49"/>
      <c r="L319" s="109"/>
      <c r="M319" s="109"/>
      <c r="N319" s="104"/>
      <c r="O319" s="29"/>
      <c r="P319" s="13">
        <f t="shared" ref="P319" si="141">ROUND(N319*L319,2)</f>
        <v>0</v>
      </c>
      <c r="Q319" s="13">
        <f t="shared" ref="Q319" si="142">ROUND(P319+P319*O319,2)</f>
        <v>0</v>
      </c>
      <c r="R319" s="13">
        <f t="shared" ref="R319" si="143">ROUND(M319*N319,2)</f>
        <v>0</v>
      </c>
      <c r="S319" s="13">
        <f t="shared" ref="S319" si="144">ROUND(R319+R319*O319,2)</f>
        <v>0</v>
      </c>
    </row>
    <row r="320" spans="1:19" ht="132.75" thickBot="1">
      <c r="A320" s="56" t="s">
        <v>7</v>
      </c>
      <c r="B320" s="31" t="s">
        <v>132</v>
      </c>
      <c r="C320" s="32" t="s">
        <v>6</v>
      </c>
      <c r="D320" s="99">
        <v>4500</v>
      </c>
      <c r="E320" s="99">
        <v>15000</v>
      </c>
      <c r="F320" s="99">
        <v>6000</v>
      </c>
      <c r="G320" s="50"/>
      <c r="H320" s="50"/>
      <c r="I320" s="50"/>
      <c r="J320" s="50"/>
      <c r="K320" s="50"/>
      <c r="L320" s="110"/>
      <c r="M320" s="110"/>
      <c r="N320" s="111"/>
      <c r="O320" s="35"/>
      <c r="P320" s="36">
        <f t="shared" ref="P320" si="145">ROUND(N320*L320,2)</f>
        <v>0</v>
      </c>
      <c r="Q320" s="36">
        <f t="shared" ref="Q320" si="146">ROUND(P320+P320*O320,2)</f>
        <v>0</v>
      </c>
      <c r="R320" s="36">
        <f t="shared" ref="R320" si="147">ROUND(M320*N320,2)</f>
        <v>0</v>
      </c>
      <c r="S320" s="36">
        <f t="shared" ref="S320" si="148">ROUND(R320+R320*O320,2)</f>
        <v>0</v>
      </c>
    </row>
    <row r="321" spans="1:19" ht="12.75" thickBot="1">
      <c r="O321" s="19" t="s">
        <v>3</v>
      </c>
      <c r="P321" s="20">
        <f>SUM(P319:P320)</f>
        <v>0</v>
      </c>
      <c r="Q321" s="20">
        <f>SUM(Q319:Q320)</f>
        <v>0</v>
      </c>
      <c r="R321" s="20">
        <f>SUM(R319:R320)</f>
        <v>0</v>
      </c>
      <c r="S321" s="21">
        <f>SUM(S319:S320)</f>
        <v>0</v>
      </c>
    </row>
    <row r="322" spans="1:19" ht="12.75" thickBot="1">
      <c r="B322" s="57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O322" s="22"/>
      <c r="P322" s="9"/>
    </row>
    <row r="323" spans="1:19" ht="12.75" thickBot="1"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127" t="str">
        <f>A318</f>
        <v>PAKIET 22</v>
      </c>
      <c r="O323" s="128"/>
      <c r="P323" s="128"/>
      <c r="Q323" s="128"/>
      <c r="R323" s="128"/>
      <c r="S323" s="129"/>
    </row>
    <row r="324" spans="1:19" ht="36.75" thickBot="1"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23" t="s">
        <v>24</v>
      </c>
      <c r="O324" s="23" t="s">
        <v>25</v>
      </c>
      <c r="P324" s="24" t="s">
        <v>26</v>
      </c>
      <c r="Q324" s="23" t="s">
        <v>50</v>
      </c>
      <c r="R324" s="24" t="s">
        <v>28</v>
      </c>
      <c r="S324" s="24" t="s">
        <v>29</v>
      </c>
    </row>
    <row r="325" spans="1:19" ht="12.75" thickBot="1"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25">
        <f>P321</f>
        <v>0</v>
      </c>
      <c r="O325" s="26">
        <f t="shared" ref="O325" si="149">Q321</f>
        <v>0</v>
      </c>
      <c r="P325" s="26">
        <f t="shared" ref="P325" si="150">R321</f>
        <v>0</v>
      </c>
      <c r="Q325" s="26">
        <f t="shared" ref="Q325" si="151">S321</f>
        <v>0</v>
      </c>
      <c r="R325" s="26">
        <f>ROUND(N325+P325,2)</f>
        <v>0</v>
      </c>
      <c r="S325" s="27">
        <f>ROUND(O325+Q325,2)</f>
        <v>0</v>
      </c>
    </row>
    <row r="326" spans="1:19">
      <c r="O326" s="22"/>
      <c r="P326" s="9"/>
    </row>
    <row r="327" spans="1:19">
      <c r="O327" s="22"/>
      <c r="P327" s="9"/>
    </row>
    <row r="328" spans="1:19">
      <c r="O328" s="22"/>
      <c r="P328" s="9"/>
    </row>
    <row r="329" spans="1:19">
      <c r="O329" s="22"/>
      <c r="P329" s="9"/>
    </row>
    <row r="330" spans="1:19" ht="60.75" thickBot="1">
      <c r="A330" s="1" t="s">
        <v>39</v>
      </c>
      <c r="B330" s="2" t="s">
        <v>0</v>
      </c>
      <c r="C330" s="3" t="s">
        <v>1</v>
      </c>
      <c r="D330" s="91" t="s">
        <v>71</v>
      </c>
      <c r="E330" s="92" t="s">
        <v>70</v>
      </c>
      <c r="F330" s="92" t="s">
        <v>72</v>
      </c>
      <c r="G330" s="5" t="s">
        <v>304</v>
      </c>
      <c r="H330" s="6" t="s">
        <v>308</v>
      </c>
      <c r="I330" s="4" t="s">
        <v>22</v>
      </c>
      <c r="J330" s="4" t="s">
        <v>316</v>
      </c>
      <c r="K330" s="4" t="s">
        <v>23</v>
      </c>
      <c r="L330" s="107" t="s">
        <v>309</v>
      </c>
      <c r="M330" s="107" t="s">
        <v>310</v>
      </c>
      <c r="N330" s="108" t="s">
        <v>305</v>
      </c>
      <c r="O330" s="4" t="s">
        <v>2</v>
      </c>
      <c r="P330" s="7" t="s">
        <v>306</v>
      </c>
      <c r="Q330" s="7" t="s">
        <v>307</v>
      </c>
      <c r="R330" s="8" t="s">
        <v>26</v>
      </c>
      <c r="S330" s="8" t="s">
        <v>27</v>
      </c>
    </row>
    <row r="331" spans="1:19" ht="15.75" customHeight="1" thickBot="1">
      <c r="A331" s="130" t="s">
        <v>106</v>
      </c>
      <c r="B331" s="131"/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2"/>
    </row>
    <row r="332" spans="1:19" ht="36.75" thickBot="1">
      <c r="A332" s="10" t="s">
        <v>4</v>
      </c>
      <c r="B332" s="28" t="s">
        <v>38</v>
      </c>
      <c r="C332" s="105" t="s">
        <v>5</v>
      </c>
      <c r="D332" s="98">
        <v>30</v>
      </c>
      <c r="E332" s="98">
        <v>100</v>
      </c>
      <c r="F332" s="98">
        <v>40</v>
      </c>
      <c r="G332" s="49"/>
      <c r="H332" s="49"/>
      <c r="I332" s="49"/>
      <c r="J332" s="49"/>
      <c r="K332" s="49"/>
      <c r="L332" s="109"/>
      <c r="M332" s="109"/>
      <c r="N332" s="104"/>
      <c r="O332" s="15"/>
      <c r="P332" s="16">
        <f t="shared" ref="P332" si="152">ROUND(N332*L332,2)</f>
        <v>0</v>
      </c>
      <c r="Q332" s="16">
        <f t="shared" ref="Q332" si="153">ROUND(P332+P332*O332,2)</f>
        <v>0</v>
      </c>
      <c r="R332" s="16">
        <f t="shared" ref="R332" si="154">ROUND(M332*N332,2)</f>
        <v>0</v>
      </c>
      <c r="S332" s="16">
        <f t="shared" ref="S332" si="155">ROUND(R332+R332*O332,2)</f>
        <v>0</v>
      </c>
    </row>
    <row r="333" spans="1:19" ht="12.75" thickBot="1">
      <c r="O333" s="19" t="s">
        <v>3</v>
      </c>
      <c r="P333" s="20">
        <f>SUM(P332:P332)</f>
        <v>0</v>
      </c>
      <c r="Q333" s="20">
        <f>SUM(Q332:Q332)</f>
        <v>0</v>
      </c>
      <c r="R333" s="20">
        <f>SUM(R332:R332)</f>
        <v>0</v>
      </c>
      <c r="S333" s="21">
        <f>SUM(S332:S332)</f>
        <v>0</v>
      </c>
    </row>
    <row r="334" spans="1:19" ht="12.75" thickBot="1">
      <c r="B334" s="57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O334" s="22"/>
      <c r="P334" s="9"/>
    </row>
    <row r="335" spans="1:19" ht="12.75" thickBot="1"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127" t="str">
        <f>A331</f>
        <v>PAKIET 23</v>
      </c>
      <c r="O335" s="128"/>
      <c r="P335" s="128"/>
      <c r="Q335" s="128"/>
      <c r="R335" s="128"/>
      <c r="S335" s="129"/>
    </row>
    <row r="336" spans="1:19" ht="36.75" thickBot="1"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23" t="s">
        <v>24</v>
      </c>
      <c r="O336" s="23" t="s">
        <v>25</v>
      </c>
      <c r="P336" s="24" t="s">
        <v>26</v>
      </c>
      <c r="Q336" s="23" t="s">
        <v>50</v>
      </c>
      <c r="R336" s="24" t="s">
        <v>28</v>
      </c>
      <c r="S336" s="24" t="s">
        <v>29</v>
      </c>
    </row>
    <row r="337" spans="1:19" ht="12.75" thickBot="1"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25">
        <f>P333</f>
        <v>0</v>
      </c>
      <c r="O337" s="26">
        <f t="shared" ref="O337" si="156">Q333</f>
        <v>0</v>
      </c>
      <c r="P337" s="26">
        <f t="shared" ref="P337" si="157">R333</f>
        <v>0</v>
      </c>
      <c r="Q337" s="26">
        <f t="shared" ref="Q337" si="158">S333</f>
        <v>0</v>
      </c>
      <c r="R337" s="26">
        <f>ROUND(N337+P337,2)</f>
        <v>0</v>
      </c>
      <c r="S337" s="27">
        <f>ROUND(O337+Q337,2)</f>
        <v>0</v>
      </c>
    </row>
    <row r="338" spans="1:19">
      <c r="O338" s="22"/>
      <c r="P338" s="9"/>
    </row>
    <row r="339" spans="1:19">
      <c r="O339" s="22"/>
      <c r="P339" s="9"/>
    </row>
    <row r="340" spans="1:19">
      <c r="O340" s="22"/>
      <c r="P340" s="9"/>
    </row>
    <row r="341" spans="1:19">
      <c r="O341" s="22"/>
      <c r="P341" s="9"/>
    </row>
    <row r="342" spans="1:19" ht="60.75" thickBot="1">
      <c r="A342" s="1" t="s">
        <v>39</v>
      </c>
      <c r="B342" s="2" t="s">
        <v>0</v>
      </c>
      <c r="C342" s="3" t="s">
        <v>1</v>
      </c>
      <c r="D342" s="91" t="s">
        <v>71</v>
      </c>
      <c r="E342" s="92" t="s">
        <v>70</v>
      </c>
      <c r="F342" s="92" t="s">
        <v>72</v>
      </c>
      <c r="G342" s="5" t="s">
        <v>304</v>
      </c>
      <c r="H342" s="6" t="s">
        <v>308</v>
      </c>
      <c r="I342" s="4" t="s">
        <v>22</v>
      </c>
      <c r="J342" s="4" t="s">
        <v>316</v>
      </c>
      <c r="K342" s="4" t="s">
        <v>23</v>
      </c>
      <c r="L342" s="107" t="s">
        <v>309</v>
      </c>
      <c r="M342" s="107" t="s">
        <v>310</v>
      </c>
      <c r="N342" s="108" t="s">
        <v>305</v>
      </c>
      <c r="O342" s="4" t="s">
        <v>2</v>
      </c>
      <c r="P342" s="7" t="s">
        <v>306</v>
      </c>
      <c r="Q342" s="7" t="s">
        <v>307</v>
      </c>
      <c r="R342" s="8" t="s">
        <v>26</v>
      </c>
      <c r="S342" s="8" t="s">
        <v>27</v>
      </c>
    </row>
    <row r="343" spans="1:19" ht="15.75" customHeight="1" thickBot="1">
      <c r="A343" s="130" t="s">
        <v>36</v>
      </c>
      <c r="B343" s="131"/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2"/>
    </row>
    <row r="344" spans="1:19" ht="36.75" thickBot="1">
      <c r="A344" s="10" t="s">
        <v>4</v>
      </c>
      <c r="B344" s="28" t="s">
        <v>136</v>
      </c>
      <c r="C344" s="12" t="s">
        <v>6</v>
      </c>
      <c r="D344" s="98">
        <v>3</v>
      </c>
      <c r="E344" s="98">
        <v>10</v>
      </c>
      <c r="F344" s="98">
        <v>4</v>
      </c>
      <c r="G344" s="49"/>
      <c r="H344" s="49"/>
      <c r="I344" s="49"/>
      <c r="J344" s="49"/>
      <c r="K344" s="49"/>
      <c r="L344" s="109"/>
      <c r="M344" s="109"/>
      <c r="N344" s="104"/>
      <c r="O344" s="15"/>
      <c r="P344" s="16">
        <f t="shared" ref="P344" si="159">ROUND(N344*L344,2)</f>
        <v>0</v>
      </c>
      <c r="Q344" s="16">
        <f t="shared" ref="Q344" si="160">ROUND(P344+P344*O344,2)</f>
        <v>0</v>
      </c>
      <c r="R344" s="16">
        <f t="shared" ref="R344" si="161">ROUND(M344*N344,2)</f>
        <v>0</v>
      </c>
      <c r="S344" s="16">
        <f t="shared" ref="S344" si="162">ROUND(R344+R344*O344,2)</f>
        <v>0</v>
      </c>
    </row>
    <row r="345" spans="1:19" ht="12.75" thickBot="1">
      <c r="O345" s="19" t="s">
        <v>3</v>
      </c>
      <c r="P345" s="20">
        <f>SUM(P344:P344)</f>
        <v>0</v>
      </c>
      <c r="Q345" s="20">
        <f>SUM(Q344:Q344)</f>
        <v>0</v>
      </c>
      <c r="R345" s="20">
        <f>SUM(R344:R344)</f>
        <v>0</v>
      </c>
      <c r="S345" s="21">
        <f>SUM(S344:S344)</f>
        <v>0</v>
      </c>
    </row>
    <row r="346" spans="1:19" ht="12.75" thickBot="1">
      <c r="B346" s="57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O346" s="22"/>
      <c r="P346" s="9"/>
    </row>
    <row r="347" spans="1:19" ht="12.75" thickBot="1"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127" t="str">
        <f>A343</f>
        <v>PAKIET 24</v>
      </c>
      <c r="O347" s="128"/>
      <c r="P347" s="128"/>
      <c r="Q347" s="128"/>
      <c r="R347" s="128"/>
      <c r="S347" s="129"/>
    </row>
    <row r="348" spans="1:19" ht="36.75" thickBot="1"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23" t="s">
        <v>24</v>
      </c>
      <c r="O348" s="23" t="s">
        <v>25</v>
      </c>
      <c r="P348" s="24" t="s">
        <v>26</v>
      </c>
      <c r="Q348" s="23" t="s">
        <v>50</v>
      </c>
      <c r="R348" s="24" t="s">
        <v>28</v>
      </c>
      <c r="S348" s="24" t="s">
        <v>29</v>
      </c>
    </row>
    <row r="349" spans="1:19" ht="12.75" thickBot="1"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25">
        <f>P345</f>
        <v>0</v>
      </c>
      <c r="O349" s="26">
        <f t="shared" ref="O349" si="163">Q345</f>
        <v>0</v>
      </c>
      <c r="P349" s="26">
        <f t="shared" ref="P349" si="164">R345</f>
        <v>0</v>
      </c>
      <c r="Q349" s="26">
        <f t="shared" ref="Q349" si="165">S345</f>
        <v>0</v>
      </c>
      <c r="R349" s="26">
        <f>ROUND(N349+P349,2)</f>
        <v>0</v>
      </c>
      <c r="S349" s="27">
        <f>ROUND(O349+Q349,2)</f>
        <v>0</v>
      </c>
    </row>
    <row r="350" spans="1:19">
      <c r="O350" s="22"/>
      <c r="P350" s="9"/>
    </row>
    <row r="351" spans="1:19">
      <c r="O351" s="22"/>
      <c r="P351" s="9"/>
    </row>
    <row r="352" spans="1:19">
      <c r="O352" s="22"/>
      <c r="P352" s="9"/>
    </row>
    <row r="353" spans="1:19">
      <c r="O353" s="22"/>
      <c r="P353" s="9"/>
    </row>
    <row r="354" spans="1:19" ht="60.75" thickBot="1">
      <c r="A354" s="1" t="s">
        <v>39</v>
      </c>
      <c r="B354" s="2" t="s">
        <v>0</v>
      </c>
      <c r="C354" s="3" t="s">
        <v>1</v>
      </c>
      <c r="D354" s="91" t="s">
        <v>71</v>
      </c>
      <c r="E354" s="92" t="s">
        <v>70</v>
      </c>
      <c r="F354" s="92" t="s">
        <v>72</v>
      </c>
      <c r="G354" s="5" t="s">
        <v>304</v>
      </c>
      <c r="H354" s="6" t="s">
        <v>308</v>
      </c>
      <c r="I354" s="4" t="s">
        <v>22</v>
      </c>
      <c r="J354" s="4" t="s">
        <v>316</v>
      </c>
      <c r="K354" s="4" t="s">
        <v>23</v>
      </c>
      <c r="L354" s="107" t="s">
        <v>309</v>
      </c>
      <c r="M354" s="107" t="s">
        <v>310</v>
      </c>
      <c r="N354" s="108" t="s">
        <v>305</v>
      </c>
      <c r="O354" s="4" t="s">
        <v>2</v>
      </c>
      <c r="P354" s="7" t="s">
        <v>306</v>
      </c>
      <c r="Q354" s="7" t="s">
        <v>307</v>
      </c>
      <c r="R354" s="8" t="s">
        <v>26</v>
      </c>
      <c r="S354" s="8" t="s">
        <v>27</v>
      </c>
    </row>
    <row r="355" spans="1:19" ht="15.75" customHeight="1" thickBot="1">
      <c r="A355" s="130" t="s">
        <v>108</v>
      </c>
      <c r="B355" s="131"/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2"/>
    </row>
    <row r="356" spans="1:19" ht="168">
      <c r="A356" s="10" t="s">
        <v>4</v>
      </c>
      <c r="B356" s="59" t="s">
        <v>138</v>
      </c>
      <c r="C356" s="12" t="s">
        <v>5</v>
      </c>
      <c r="D356" s="98">
        <v>24</v>
      </c>
      <c r="E356" s="98">
        <v>80</v>
      </c>
      <c r="F356" s="98">
        <v>32</v>
      </c>
      <c r="G356" s="14"/>
      <c r="H356" s="49"/>
      <c r="I356" s="49"/>
      <c r="J356" s="49"/>
      <c r="K356" s="49"/>
      <c r="L356" s="109"/>
      <c r="M356" s="109"/>
      <c r="N356" s="104"/>
      <c r="O356" s="29"/>
      <c r="P356" s="13">
        <f t="shared" ref="P356:P358" si="166">ROUND(N356*L356,2)</f>
        <v>0</v>
      </c>
      <c r="Q356" s="13">
        <f t="shared" ref="Q356:Q358" si="167">ROUND(P356+P356*O356,2)</f>
        <v>0</v>
      </c>
      <c r="R356" s="13">
        <f t="shared" ref="R356:R358" si="168">ROUND(M356*N356,2)</f>
        <v>0</v>
      </c>
      <c r="S356" s="13">
        <f t="shared" ref="S356:S358" si="169">ROUND(R356+R356*O356,2)</f>
        <v>0</v>
      </c>
    </row>
    <row r="357" spans="1:19" ht="204">
      <c r="A357" s="30" t="s">
        <v>7</v>
      </c>
      <c r="B357" s="31" t="s">
        <v>139</v>
      </c>
      <c r="C357" s="32" t="s">
        <v>5</v>
      </c>
      <c r="D357" s="99">
        <v>15</v>
      </c>
      <c r="E357" s="99">
        <v>50</v>
      </c>
      <c r="F357" s="99">
        <v>20</v>
      </c>
      <c r="G357" s="34"/>
      <c r="H357" s="50"/>
      <c r="I357" s="50"/>
      <c r="J357" s="50"/>
      <c r="K357" s="50"/>
      <c r="L357" s="110"/>
      <c r="M357" s="110"/>
      <c r="N357" s="111"/>
      <c r="O357" s="37"/>
      <c r="P357" s="13">
        <f t="shared" si="166"/>
        <v>0</v>
      </c>
      <c r="Q357" s="13">
        <f t="shared" si="167"/>
        <v>0</v>
      </c>
      <c r="R357" s="13">
        <f t="shared" si="168"/>
        <v>0</v>
      </c>
      <c r="S357" s="13">
        <f t="shared" si="169"/>
        <v>0</v>
      </c>
    </row>
    <row r="358" spans="1:19" ht="108.75" thickBot="1">
      <c r="A358" s="56" t="s">
        <v>9</v>
      </c>
      <c r="B358" s="31" t="s">
        <v>140</v>
      </c>
      <c r="C358" s="32" t="s">
        <v>5</v>
      </c>
      <c r="D358" s="99">
        <v>15</v>
      </c>
      <c r="E358" s="99">
        <v>50</v>
      </c>
      <c r="F358" s="99">
        <v>20</v>
      </c>
      <c r="G358" s="32"/>
      <c r="H358" s="50"/>
      <c r="I358" s="50"/>
      <c r="J358" s="50"/>
      <c r="K358" s="50"/>
      <c r="L358" s="110"/>
      <c r="M358" s="110"/>
      <c r="N358" s="111"/>
      <c r="O358" s="35"/>
      <c r="P358" s="13">
        <f t="shared" si="166"/>
        <v>0</v>
      </c>
      <c r="Q358" s="13">
        <f t="shared" si="167"/>
        <v>0</v>
      </c>
      <c r="R358" s="13">
        <f t="shared" si="168"/>
        <v>0</v>
      </c>
      <c r="S358" s="13">
        <f t="shared" si="169"/>
        <v>0</v>
      </c>
    </row>
    <row r="359" spans="1:19" ht="12.75" thickBot="1">
      <c r="O359" s="19" t="s">
        <v>3</v>
      </c>
      <c r="P359" s="20">
        <f>SUM(P356:P358)</f>
        <v>0</v>
      </c>
      <c r="Q359" s="20">
        <f>SUM(Q356:Q358)</f>
        <v>0</v>
      </c>
      <c r="R359" s="20">
        <f>SUM(R356:R358)</f>
        <v>0</v>
      </c>
      <c r="S359" s="21">
        <f>SUM(S356:S358)</f>
        <v>0</v>
      </c>
    </row>
    <row r="360" spans="1:19" ht="12.75" thickBot="1">
      <c r="B360" s="57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O360" s="22"/>
      <c r="P360" s="9"/>
    </row>
    <row r="361" spans="1:19" ht="12.75" thickBot="1"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127" t="str">
        <f>A355</f>
        <v>PAKIET 25</v>
      </c>
      <c r="O361" s="128"/>
      <c r="P361" s="128"/>
      <c r="Q361" s="128"/>
      <c r="R361" s="128"/>
      <c r="S361" s="129"/>
    </row>
    <row r="362" spans="1:19" ht="36.75" thickBot="1"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23" t="s">
        <v>24</v>
      </c>
      <c r="O362" s="23" t="s">
        <v>25</v>
      </c>
      <c r="P362" s="24" t="s">
        <v>26</v>
      </c>
      <c r="Q362" s="23" t="s">
        <v>50</v>
      </c>
      <c r="R362" s="24" t="s">
        <v>28</v>
      </c>
      <c r="S362" s="24" t="s">
        <v>29</v>
      </c>
    </row>
    <row r="363" spans="1:19" ht="12.75" thickBot="1"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25">
        <f>P359</f>
        <v>0</v>
      </c>
      <c r="O363" s="26">
        <f t="shared" ref="O363" si="170">Q359</f>
        <v>0</v>
      </c>
      <c r="P363" s="26">
        <f t="shared" ref="P363" si="171">R359</f>
        <v>0</v>
      </c>
      <c r="Q363" s="26">
        <f t="shared" ref="Q363" si="172">S359</f>
        <v>0</v>
      </c>
      <c r="R363" s="26">
        <f>ROUND(N363+P363,2)</f>
        <v>0</v>
      </c>
      <c r="S363" s="27">
        <f>ROUND(O363+Q363,2)</f>
        <v>0</v>
      </c>
    </row>
    <row r="364" spans="1:19">
      <c r="O364" s="22"/>
      <c r="P364" s="9"/>
    </row>
    <row r="365" spans="1:19">
      <c r="O365" s="22"/>
      <c r="P365" s="9"/>
    </row>
    <row r="366" spans="1:19">
      <c r="O366" s="22"/>
      <c r="P366" s="9"/>
    </row>
    <row r="367" spans="1:19">
      <c r="O367" s="22"/>
      <c r="P367" s="9"/>
    </row>
    <row r="368" spans="1:19" ht="60.75" thickBot="1">
      <c r="A368" s="1" t="s">
        <v>39</v>
      </c>
      <c r="B368" s="2" t="s">
        <v>0</v>
      </c>
      <c r="C368" s="3" t="s">
        <v>1</v>
      </c>
      <c r="D368" s="91" t="s">
        <v>71</v>
      </c>
      <c r="E368" s="92" t="s">
        <v>70</v>
      </c>
      <c r="F368" s="92" t="s">
        <v>72</v>
      </c>
      <c r="G368" s="5" t="s">
        <v>304</v>
      </c>
      <c r="H368" s="6" t="s">
        <v>308</v>
      </c>
      <c r="I368" s="4" t="s">
        <v>22</v>
      </c>
      <c r="J368" s="4" t="s">
        <v>316</v>
      </c>
      <c r="K368" s="4" t="s">
        <v>23</v>
      </c>
      <c r="L368" s="107" t="s">
        <v>309</v>
      </c>
      <c r="M368" s="107" t="s">
        <v>310</v>
      </c>
      <c r="N368" s="108" t="s">
        <v>305</v>
      </c>
      <c r="O368" s="4" t="s">
        <v>2</v>
      </c>
      <c r="P368" s="7" t="s">
        <v>306</v>
      </c>
      <c r="Q368" s="7" t="s">
        <v>307</v>
      </c>
      <c r="R368" s="8" t="s">
        <v>26</v>
      </c>
      <c r="S368" s="8" t="s">
        <v>27</v>
      </c>
    </row>
    <row r="369" spans="1:19" ht="15.75" customHeight="1" thickBot="1">
      <c r="A369" s="130" t="s">
        <v>109</v>
      </c>
      <c r="B369" s="131"/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2"/>
    </row>
    <row r="370" spans="1:19" ht="48">
      <c r="A370" s="10" t="s">
        <v>4</v>
      </c>
      <c r="B370" s="11" t="s">
        <v>147</v>
      </c>
      <c r="C370" s="12" t="s">
        <v>6</v>
      </c>
      <c r="D370" s="98">
        <v>5</v>
      </c>
      <c r="E370" s="98">
        <v>15</v>
      </c>
      <c r="F370" s="98">
        <v>6</v>
      </c>
      <c r="G370" s="49"/>
      <c r="H370" s="49"/>
      <c r="I370" s="49"/>
      <c r="J370" s="49"/>
      <c r="K370" s="49"/>
      <c r="L370" s="109"/>
      <c r="M370" s="109"/>
      <c r="N370" s="104"/>
      <c r="O370" s="29"/>
      <c r="P370" s="13">
        <f t="shared" ref="P370:P377" si="173">ROUND(N370*L370,2)</f>
        <v>0</v>
      </c>
      <c r="Q370" s="13">
        <f t="shared" ref="Q370:Q377" si="174">ROUND(P370+P370*O370,2)</f>
        <v>0</v>
      </c>
      <c r="R370" s="13">
        <f t="shared" ref="R370:R377" si="175">ROUND(M370*N370,2)</f>
        <v>0</v>
      </c>
      <c r="S370" s="13">
        <f t="shared" ref="S370:S377" si="176">ROUND(R370+R370*O370,2)</f>
        <v>0</v>
      </c>
    </row>
    <row r="371" spans="1:19" ht="24">
      <c r="A371" s="30" t="s">
        <v>7</v>
      </c>
      <c r="B371" s="44" t="s">
        <v>219</v>
      </c>
      <c r="C371" s="32" t="s">
        <v>6</v>
      </c>
      <c r="D371" s="99">
        <v>2</v>
      </c>
      <c r="E371" s="99">
        <v>5</v>
      </c>
      <c r="F371" s="99">
        <v>5</v>
      </c>
      <c r="G371" s="50"/>
      <c r="H371" s="50"/>
      <c r="I371" s="50"/>
      <c r="J371" s="50"/>
      <c r="K371" s="50"/>
      <c r="L371" s="110"/>
      <c r="M371" s="110"/>
      <c r="N371" s="111"/>
      <c r="O371" s="37"/>
      <c r="P371" s="13">
        <f t="shared" si="173"/>
        <v>0</v>
      </c>
      <c r="Q371" s="13">
        <f t="shared" si="174"/>
        <v>0</v>
      </c>
      <c r="R371" s="13">
        <f t="shared" si="175"/>
        <v>0</v>
      </c>
      <c r="S371" s="13">
        <f t="shared" si="176"/>
        <v>0</v>
      </c>
    </row>
    <row r="372" spans="1:19" ht="36">
      <c r="A372" s="30" t="s">
        <v>9</v>
      </c>
      <c r="B372" s="44" t="s">
        <v>220</v>
      </c>
      <c r="C372" s="32" t="s">
        <v>6</v>
      </c>
      <c r="D372" s="99">
        <v>1</v>
      </c>
      <c r="E372" s="99">
        <v>3</v>
      </c>
      <c r="F372" s="99">
        <v>3</v>
      </c>
      <c r="G372" s="50"/>
      <c r="H372" s="50"/>
      <c r="I372" s="50"/>
      <c r="J372" s="50"/>
      <c r="K372" s="50"/>
      <c r="L372" s="110"/>
      <c r="M372" s="110"/>
      <c r="N372" s="111"/>
      <c r="O372" s="37"/>
      <c r="P372" s="13">
        <f t="shared" si="173"/>
        <v>0</v>
      </c>
      <c r="Q372" s="13">
        <f t="shared" si="174"/>
        <v>0</v>
      </c>
      <c r="R372" s="13">
        <f t="shared" si="175"/>
        <v>0</v>
      </c>
      <c r="S372" s="13">
        <f t="shared" si="176"/>
        <v>0</v>
      </c>
    </row>
    <row r="373" spans="1:19">
      <c r="A373" s="30" t="s">
        <v>10</v>
      </c>
      <c r="B373" s="44" t="s">
        <v>221</v>
      </c>
      <c r="C373" s="32" t="s">
        <v>5</v>
      </c>
      <c r="D373" s="99">
        <v>6</v>
      </c>
      <c r="E373" s="99">
        <v>20</v>
      </c>
      <c r="F373" s="99">
        <v>20</v>
      </c>
      <c r="G373" s="50"/>
      <c r="H373" s="50"/>
      <c r="I373" s="50"/>
      <c r="J373" s="50"/>
      <c r="K373" s="50"/>
      <c r="L373" s="110"/>
      <c r="M373" s="110"/>
      <c r="N373" s="111"/>
      <c r="O373" s="37"/>
      <c r="P373" s="13">
        <f t="shared" si="173"/>
        <v>0</v>
      </c>
      <c r="Q373" s="13">
        <f t="shared" si="174"/>
        <v>0</v>
      </c>
      <c r="R373" s="13">
        <f t="shared" si="175"/>
        <v>0</v>
      </c>
      <c r="S373" s="13">
        <f t="shared" si="176"/>
        <v>0</v>
      </c>
    </row>
    <row r="374" spans="1:19">
      <c r="A374" s="30" t="s">
        <v>11</v>
      </c>
      <c r="B374" s="44" t="s">
        <v>222</v>
      </c>
      <c r="C374" s="32" t="s">
        <v>6</v>
      </c>
      <c r="D374" s="99">
        <v>4</v>
      </c>
      <c r="E374" s="99">
        <v>14</v>
      </c>
      <c r="F374" s="99">
        <v>14</v>
      </c>
      <c r="G374" s="50"/>
      <c r="H374" s="50"/>
      <c r="I374" s="50"/>
      <c r="J374" s="50"/>
      <c r="K374" s="50"/>
      <c r="L374" s="110"/>
      <c r="M374" s="110"/>
      <c r="N374" s="111"/>
      <c r="O374" s="37"/>
      <c r="P374" s="13">
        <f t="shared" si="173"/>
        <v>0</v>
      </c>
      <c r="Q374" s="13">
        <f t="shared" si="174"/>
        <v>0</v>
      </c>
      <c r="R374" s="13">
        <f t="shared" si="175"/>
        <v>0</v>
      </c>
      <c r="S374" s="13">
        <f t="shared" si="176"/>
        <v>0</v>
      </c>
    </row>
    <row r="375" spans="1:19" ht="24">
      <c r="A375" s="30" t="s">
        <v>12</v>
      </c>
      <c r="B375" s="44" t="s">
        <v>223</v>
      </c>
      <c r="C375" s="32" t="s">
        <v>6</v>
      </c>
      <c r="D375" s="99">
        <v>3</v>
      </c>
      <c r="E375" s="99">
        <v>10</v>
      </c>
      <c r="F375" s="99">
        <v>10</v>
      </c>
      <c r="G375" s="50"/>
      <c r="H375" s="50"/>
      <c r="I375" s="50"/>
      <c r="J375" s="50"/>
      <c r="K375" s="50"/>
      <c r="L375" s="110"/>
      <c r="M375" s="110"/>
      <c r="N375" s="111"/>
      <c r="O375" s="37"/>
      <c r="P375" s="13">
        <f t="shared" si="173"/>
        <v>0</v>
      </c>
      <c r="Q375" s="13">
        <f t="shared" si="174"/>
        <v>0</v>
      </c>
      <c r="R375" s="13">
        <f t="shared" si="175"/>
        <v>0</v>
      </c>
      <c r="S375" s="13">
        <f t="shared" si="176"/>
        <v>0</v>
      </c>
    </row>
    <row r="376" spans="1:19" ht="24">
      <c r="A376" s="30" t="s">
        <v>13</v>
      </c>
      <c r="B376" s="44" t="s">
        <v>224</v>
      </c>
      <c r="C376" s="32" t="s">
        <v>6</v>
      </c>
      <c r="D376" s="99">
        <v>3</v>
      </c>
      <c r="E376" s="99">
        <v>10</v>
      </c>
      <c r="F376" s="99">
        <v>10</v>
      </c>
      <c r="G376" s="50"/>
      <c r="H376" s="50"/>
      <c r="I376" s="50"/>
      <c r="J376" s="50"/>
      <c r="K376" s="50"/>
      <c r="L376" s="110"/>
      <c r="M376" s="110"/>
      <c r="N376" s="111"/>
      <c r="O376" s="37"/>
      <c r="P376" s="13">
        <f t="shared" si="173"/>
        <v>0</v>
      </c>
      <c r="Q376" s="13">
        <f t="shared" si="174"/>
        <v>0</v>
      </c>
      <c r="R376" s="13">
        <f t="shared" si="175"/>
        <v>0</v>
      </c>
      <c r="S376" s="13">
        <f t="shared" si="176"/>
        <v>0</v>
      </c>
    </row>
    <row r="377" spans="1:19" ht="24.75" thickBot="1">
      <c r="A377" s="30" t="s">
        <v>14</v>
      </c>
      <c r="B377" s="44" t="s">
        <v>225</v>
      </c>
      <c r="C377" s="32" t="s">
        <v>6</v>
      </c>
      <c r="D377" s="99">
        <v>3</v>
      </c>
      <c r="E377" s="99">
        <v>10</v>
      </c>
      <c r="F377" s="99">
        <v>10</v>
      </c>
      <c r="G377" s="50"/>
      <c r="H377" s="50"/>
      <c r="I377" s="50"/>
      <c r="J377" s="50"/>
      <c r="K377" s="50"/>
      <c r="L377" s="110"/>
      <c r="M377" s="110"/>
      <c r="N377" s="111"/>
      <c r="O377" s="35"/>
      <c r="P377" s="13">
        <f t="shared" si="173"/>
        <v>0</v>
      </c>
      <c r="Q377" s="13">
        <f t="shared" si="174"/>
        <v>0</v>
      </c>
      <c r="R377" s="13">
        <f t="shared" si="175"/>
        <v>0</v>
      </c>
      <c r="S377" s="13">
        <f t="shared" si="176"/>
        <v>0</v>
      </c>
    </row>
    <row r="378" spans="1:19" ht="12.75" thickBot="1">
      <c r="O378" s="19" t="s">
        <v>3</v>
      </c>
      <c r="P378" s="20">
        <f>SUM(P370:P377)</f>
        <v>0</v>
      </c>
      <c r="Q378" s="20">
        <f>SUM(Q370:Q377)</f>
        <v>0</v>
      </c>
      <c r="R378" s="20">
        <f>SUM(R370:R377)</f>
        <v>0</v>
      </c>
      <c r="S378" s="21">
        <f>SUM(S370:S377)</f>
        <v>0</v>
      </c>
    </row>
    <row r="379" spans="1:19" ht="12.75" thickBot="1">
      <c r="B379" s="57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O379" s="22"/>
      <c r="P379" s="9"/>
    </row>
    <row r="380" spans="1:19" ht="12.75" thickBot="1"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127" t="str">
        <f>A369</f>
        <v>PAKIET 26</v>
      </c>
      <c r="O380" s="128"/>
      <c r="P380" s="128"/>
      <c r="Q380" s="128"/>
      <c r="R380" s="128"/>
      <c r="S380" s="129"/>
    </row>
    <row r="381" spans="1:19" ht="36.75" thickBot="1"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23" t="s">
        <v>24</v>
      </c>
      <c r="O381" s="23" t="s">
        <v>25</v>
      </c>
      <c r="P381" s="24" t="s">
        <v>26</v>
      </c>
      <c r="Q381" s="23" t="s">
        <v>50</v>
      </c>
      <c r="R381" s="24" t="s">
        <v>28</v>
      </c>
      <c r="S381" s="24" t="s">
        <v>29</v>
      </c>
    </row>
    <row r="382" spans="1:19" ht="12.75" thickBot="1"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25">
        <f>P378</f>
        <v>0</v>
      </c>
      <c r="O382" s="26">
        <f t="shared" ref="O382" si="177">Q378</f>
        <v>0</v>
      </c>
      <c r="P382" s="26">
        <f t="shared" ref="P382" si="178">R378</f>
        <v>0</v>
      </c>
      <c r="Q382" s="26">
        <f t="shared" ref="Q382" si="179">S378</f>
        <v>0</v>
      </c>
      <c r="R382" s="26">
        <f>ROUND(N382+P382,2)</f>
        <v>0</v>
      </c>
      <c r="S382" s="27">
        <f>ROUND(O382+Q382,2)</f>
        <v>0</v>
      </c>
    </row>
    <row r="383" spans="1:19">
      <c r="O383" s="22"/>
      <c r="P383" s="9"/>
    </row>
    <row r="384" spans="1:19">
      <c r="O384" s="22"/>
      <c r="P384" s="9"/>
    </row>
    <row r="385" spans="1:19">
      <c r="O385" s="22"/>
      <c r="P385" s="9"/>
    </row>
    <row r="386" spans="1:19">
      <c r="O386" s="22"/>
      <c r="P386" s="9"/>
    </row>
    <row r="387" spans="1:19" ht="60.75" thickBot="1">
      <c r="A387" s="1" t="s">
        <v>39</v>
      </c>
      <c r="B387" s="2" t="s">
        <v>0</v>
      </c>
      <c r="C387" s="3" t="s">
        <v>1</v>
      </c>
      <c r="D387" s="91" t="s">
        <v>71</v>
      </c>
      <c r="E387" s="92" t="s">
        <v>70</v>
      </c>
      <c r="F387" s="92" t="s">
        <v>72</v>
      </c>
      <c r="G387" s="5" t="s">
        <v>304</v>
      </c>
      <c r="H387" s="6" t="s">
        <v>308</v>
      </c>
      <c r="I387" s="4" t="s">
        <v>22</v>
      </c>
      <c r="J387" s="4" t="s">
        <v>316</v>
      </c>
      <c r="K387" s="4" t="s">
        <v>23</v>
      </c>
      <c r="L387" s="107" t="s">
        <v>309</v>
      </c>
      <c r="M387" s="107" t="s">
        <v>310</v>
      </c>
      <c r="N387" s="108" t="s">
        <v>305</v>
      </c>
      <c r="O387" s="4" t="s">
        <v>2</v>
      </c>
      <c r="P387" s="7" t="s">
        <v>306</v>
      </c>
      <c r="Q387" s="7" t="s">
        <v>307</v>
      </c>
      <c r="R387" s="8" t="s">
        <v>26</v>
      </c>
      <c r="S387" s="8" t="s">
        <v>27</v>
      </c>
    </row>
    <row r="388" spans="1:19" ht="15.75" customHeight="1" thickBot="1">
      <c r="A388" s="130" t="s">
        <v>123</v>
      </c>
      <c r="B388" s="131"/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2"/>
    </row>
    <row r="389" spans="1:19" ht="24.75" thickBot="1">
      <c r="A389" s="10" t="s">
        <v>4</v>
      </c>
      <c r="B389" s="28" t="s">
        <v>148</v>
      </c>
      <c r="C389" s="12" t="s">
        <v>6</v>
      </c>
      <c r="D389" s="98">
        <v>2</v>
      </c>
      <c r="E389" s="98">
        <v>5</v>
      </c>
      <c r="F389" s="98">
        <v>2</v>
      </c>
      <c r="G389" s="49"/>
      <c r="H389" s="49"/>
      <c r="I389" s="49"/>
      <c r="J389" s="49"/>
      <c r="K389" s="49"/>
      <c r="L389" s="109"/>
      <c r="M389" s="109"/>
      <c r="N389" s="104"/>
      <c r="O389" s="15"/>
      <c r="P389" s="16">
        <f t="shared" ref="P389" si="180">ROUND(N389*L389,2)</f>
        <v>0</v>
      </c>
      <c r="Q389" s="16">
        <f t="shared" ref="Q389" si="181">ROUND(P389+P389*O389,2)</f>
        <v>0</v>
      </c>
      <c r="R389" s="16">
        <f t="shared" ref="R389" si="182">ROUND(M389*N389,2)</f>
        <v>0</v>
      </c>
      <c r="S389" s="16">
        <f t="shared" ref="S389" si="183">ROUND(R389+R389*O389,2)</f>
        <v>0</v>
      </c>
    </row>
    <row r="390" spans="1:19" ht="12.75" thickBot="1">
      <c r="O390" s="19" t="s">
        <v>3</v>
      </c>
      <c r="P390" s="20">
        <f>SUM(P389:P389)</f>
        <v>0</v>
      </c>
      <c r="Q390" s="20">
        <f>SUM(Q389:Q389)</f>
        <v>0</v>
      </c>
      <c r="R390" s="20">
        <f>SUM(R389:R389)</f>
        <v>0</v>
      </c>
      <c r="S390" s="21">
        <f>SUM(S389:S389)</f>
        <v>0</v>
      </c>
    </row>
    <row r="391" spans="1:19" ht="12.75" thickBot="1">
      <c r="B391" s="57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O391" s="22"/>
      <c r="P391" s="9"/>
    </row>
    <row r="392" spans="1:19" ht="12.75" thickBot="1"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127" t="str">
        <f>A388</f>
        <v>PAKIET 27</v>
      </c>
      <c r="O392" s="128"/>
      <c r="P392" s="128"/>
      <c r="Q392" s="128"/>
      <c r="R392" s="128"/>
      <c r="S392" s="129"/>
    </row>
    <row r="393" spans="1:19" ht="36.75" thickBot="1"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23" t="s">
        <v>24</v>
      </c>
      <c r="O393" s="23" t="s">
        <v>25</v>
      </c>
      <c r="P393" s="24" t="s">
        <v>26</v>
      </c>
      <c r="Q393" s="23" t="s">
        <v>50</v>
      </c>
      <c r="R393" s="24" t="s">
        <v>28</v>
      </c>
      <c r="S393" s="24" t="s">
        <v>29</v>
      </c>
    </row>
    <row r="394" spans="1:19" ht="12.75" thickBot="1"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25">
        <f>P390</f>
        <v>0</v>
      </c>
      <c r="O394" s="26">
        <f t="shared" ref="O394" si="184">Q390</f>
        <v>0</v>
      </c>
      <c r="P394" s="26">
        <f t="shared" ref="P394" si="185">R390</f>
        <v>0</v>
      </c>
      <c r="Q394" s="26">
        <f t="shared" ref="Q394" si="186">S390</f>
        <v>0</v>
      </c>
      <c r="R394" s="26">
        <f>ROUND(N394+P394,2)</f>
        <v>0</v>
      </c>
      <c r="S394" s="27">
        <f>ROUND(O394+Q394,2)</f>
        <v>0</v>
      </c>
    </row>
    <row r="395" spans="1:19">
      <c r="O395" s="22"/>
      <c r="P395" s="9"/>
    </row>
    <row r="396" spans="1:19">
      <c r="O396" s="22"/>
      <c r="P396" s="9"/>
    </row>
    <row r="397" spans="1:19">
      <c r="O397" s="22"/>
      <c r="P397" s="9"/>
    </row>
    <row r="398" spans="1:19">
      <c r="O398" s="22"/>
      <c r="P398" s="9"/>
    </row>
    <row r="399" spans="1:19" ht="60.75" thickBot="1">
      <c r="A399" s="1" t="s">
        <v>39</v>
      </c>
      <c r="B399" s="2" t="s">
        <v>0</v>
      </c>
      <c r="C399" s="3" t="s">
        <v>1</v>
      </c>
      <c r="D399" s="91" t="s">
        <v>71</v>
      </c>
      <c r="E399" s="92" t="s">
        <v>70</v>
      </c>
      <c r="F399" s="92" t="s">
        <v>72</v>
      </c>
      <c r="G399" s="5" t="s">
        <v>304</v>
      </c>
      <c r="H399" s="6" t="s">
        <v>308</v>
      </c>
      <c r="I399" s="4" t="s">
        <v>22</v>
      </c>
      <c r="J399" s="4" t="s">
        <v>316</v>
      </c>
      <c r="K399" s="4" t="s">
        <v>23</v>
      </c>
      <c r="L399" s="107" t="s">
        <v>309</v>
      </c>
      <c r="M399" s="107" t="s">
        <v>310</v>
      </c>
      <c r="N399" s="108" t="s">
        <v>305</v>
      </c>
      <c r="O399" s="4" t="s">
        <v>2</v>
      </c>
      <c r="P399" s="7" t="s">
        <v>306</v>
      </c>
      <c r="Q399" s="7" t="s">
        <v>307</v>
      </c>
      <c r="R399" s="8" t="s">
        <v>26</v>
      </c>
      <c r="S399" s="8" t="s">
        <v>27</v>
      </c>
    </row>
    <row r="400" spans="1:19" ht="15" customHeight="1" thickBot="1">
      <c r="A400" s="130" t="s">
        <v>129</v>
      </c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2"/>
    </row>
    <row r="401" spans="1:19" ht="24">
      <c r="A401" s="10" t="s">
        <v>4</v>
      </c>
      <c r="B401" s="28" t="s">
        <v>150</v>
      </c>
      <c r="C401" s="60"/>
      <c r="D401" s="102"/>
      <c r="E401" s="102"/>
      <c r="F401" s="102"/>
      <c r="G401" s="63"/>
      <c r="H401" s="63"/>
      <c r="I401" s="63"/>
      <c r="J401" s="63"/>
      <c r="K401" s="63"/>
      <c r="L401" s="63"/>
      <c r="M401" s="63"/>
      <c r="N401" s="64"/>
      <c r="O401" s="65"/>
      <c r="P401" s="61"/>
      <c r="Q401" s="61"/>
      <c r="R401" s="61"/>
      <c r="S401" s="61"/>
    </row>
    <row r="402" spans="1:19">
      <c r="A402" s="56" t="s">
        <v>127</v>
      </c>
      <c r="B402" s="31" t="s">
        <v>151</v>
      </c>
      <c r="C402" s="32" t="s">
        <v>5</v>
      </c>
      <c r="D402" s="99">
        <v>4</v>
      </c>
      <c r="E402" s="99">
        <v>12</v>
      </c>
      <c r="F402" s="99">
        <v>5</v>
      </c>
      <c r="G402" s="50"/>
      <c r="H402" s="50"/>
      <c r="I402" s="50"/>
      <c r="J402" s="50"/>
      <c r="K402" s="50"/>
      <c r="L402" s="110"/>
      <c r="M402" s="110"/>
      <c r="N402" s="111"/>
      <c r="O402" s="37"/>
      <c r="P402" s="33">
        <f t="shared" ref="P402:P403" si="187">ROUND(N402*L402,2)</f>
        <v>0</v>
      </c>
      <c r="Q402" s="33">
        <f t="shared" ref="Q402:Q403" si="188">ROUND(P402+P402*O402,2)</f>
        <v>0</v>
      </c>
      <c r="R402" s="33">
        <f t="shared" ref="R402:R403" si="189">ROUND(M402*N402,2)</f>
        <v>0</v>
      </c>
      <c r="S402" s="33">
        <f t="shared" ref="S402:S403" si="190">ROUND(R402+R402*O402,2)</f>
        <v>0</v>
      </c>
    </row>
    <row r="403" spans="1:19" ht="12.75" thickBot="1">
      <c r="A403" s="56" t="s">
        <v>128</v>
      </c>
      <c r="B403" s="31" t="s">
        <v>152</v>
      </c>
      <c r="C403" s="32" t="s">
        <v>5</v>
      </c>
      <c r="D403" s="99">
        <v>2</v>
      </c>
      <c r="E403" s="99">
        <v>7</v>
      </c>
      <c r="F403" s="99">
        <v>3</v>
      </c>
      <c r="G403" s="50"/>
      <c r="H403" s="50"/>
      <c r="I403" s="50"/>
      <c r="J403" s="50"/>
      <c r="K403" s="50"/>
      <c r="L403" s="110"/>
      <c r="M403" s="110"/>
      <c r="N403" s="111"/>
      <c r="O403" s="35"/>
      <c r="P403" s="36">
        <f t="shared" si="187"/>
        <v>0</v>
      </c>
      <c r="Q403" s="36">
        <f t="shared" si="188"/>
        <v>0</v>
      </c>
      <c r="R403" s="36">
        <f t="shared" si="189"/>
        <v>0</v>
      </c>
      <c r="S403" s="36">
        <f t="shared" si="190"/>
        <v>0</v>
      </c>
    </row>
    <row r="404" spans="1:19" ht="12.75" thickBot="1">
      <c r="O404" s="19" t="s">
        <v>3</v>
      </c>
      <c r="P404" s="20">
        <f>SUM(P401:P403)</f>
        <v>0</v>
      </c>
      <c r="Q404" s="20">
        <f>SUM(Q401:Q403)</f>
        <v>0</v>
      </c>
      <c r="R404" s="20">
        <f>SUM(R401:R403)</f>
        <v>0</v>
      </c>
      <c r="S404" s="21">
        <f>SUM(S401:S403)</f>
        <v>0</v>
      </c>
    </row>
    <row r="405" spans="1:19" ht="12.75" thickBot="1">
      <c r="B405" s="57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O405" s="22"/>
      <c r="P405" s="9"/>
    </row>
    <row r="406" spans="1:19" ht="12.75" thickBot="1"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127" t="str">
        <f>A400</f>
        <v>PAKIET 28</v>
      </c>
      <c r="O406" s="128"/>
      <c r="P406" s="128"/>
      <c r="Q406" s="128"/>
      <c r="R406" s="128"/>
      <c r="S406" s="129"/>
    </row>
    <row r="407" spans="1:19" ht="36.75" thickBot="1"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23" t="s">
        <v>24</v>
      </c>
      <c r="O407" s="23" t="s">
        <v>25</v>
      </c>
      <c r="P407" s="24" t="s">
        <v>26</v>
      </c>
      <c r="Q407" s="23" t="s">
        <v>50</v>
      </c>
      <c r="R407" s="24" t="s">
        <v>28</v>
      </c>
      <c r="S407" s="24" t="s">
        <v>29</v>
      </c>
    </row>
    <row r="408" spans="1:19" ht="12.75" thickBot="1"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25">
        <f>P404</f>
        <v>0</v>
      </c>
      <c r="O408" s="26">
        <f t="shared" ref="O408" si="191">Q404</f>
        <v>0</v>
      </c>
      <c r="P408" s="26">
        <f t="shared" ref="P408" si="192">R404</f>
        <v>0</v>
      </c>
      <c r="Q408" s="26">
        <f t="shared" ref="Q408" si="193">S404</f>
        <v>0</v>
      </c>
      <c r="R408" s="26">
        <f>ROUND(N408+P408,2)</f>
        <v>0</v>
      </c>
      <c r="S408" s="27">
        <f>ROUND(O408+Q408,2)</f>
        <v>0</v>
      </c>
    </row>
    <row r="409" spans="1:19">
      <c r="O409" s="22"/>
      <c r="P409" s="9"/>
    </row>
    <row r="410" spans="1:19">
      <c r="O410" s="22"/>
      <c r="P410" s="9"/>
    </row>
    <row r="411" spans="1:19">
      <c r="O411" s="22"/>
      <c r="P411" s="9"/>
    </row>
    <row r="412" spans="1:19">
      <c r="O412" s="22"/>
      <c r="P412" s="9"/>
    </row>
    <row r="413" spans="1:19" ht="60.75" thickBot="1">
      <c r="A413" s="1" t="s">
        <v>39</v>
      </c>
      <c r="B413" s="2" t="s">
        <v>0</v>
      </c>
      <c r="C413" s="3" t="s">
        <v>1</v>
      </c>
      <c r="D413" s="91" t="s">
        <v>71</v>
      </c>
      <c r="E413" s="92" t="s">
        <v>70</v>
      </c>
      <c r="F413" s="92" t="s">
        <v>72</v>
      </c>
      <c r="G413" s="5" t="s">
        <v>304</v>
      </c>
      <c r="H413" s="6" t="s">
        <v>308</v>
      </c>
      <c r="I413" s="4" t="s">
        <v>22</v>
      </c>
      <c r="J413" s="4" t="s">
        <v>316</v>
      </c>
      <c r="K413" s="4" t="s">
        <v>23</v>
      </c>
      <c r="L413" s="107" t="s">
        <v>309</v>
      </c>
      <c r="M413" s="107" t="s">
        <v>310</v>
      </c>
      <c r="N413" s="108" t="s">
        <v>305</v>
      </c>
      <c r="O413" s="4" t="s">
        <v>2</v>
      </c>
      <c r="P413" s="7" t="s">
        <v>306</v>
      </c>
      <c r="Q413" s="7" t="s">
        <v>307</v>
      </c>
      <c r="R413" s="8" t="s">
        <v>26</v>
      </c>
      <c r="S413" s="8" t="s">
        <v>27</v>
      </c>
    </row>
    <row r="414" spans="1:19" ht="15" customHeight="1" thickBot="1">
      <c r="A414" s="130" t="s">
        <v>130</v>
      </c>
      <c r="B414" s="131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32"/>
    </row>
    <row r="415" spans="1:19" ht="24">
      <c r="A415" s="10" t="s">
        <v>4</v>
      </c>
      <c r="B415" s="11" t="s">
        <v>156</v>
      </c>
      <c r="C415" s="12" t="s">
        <v>6</v>
      </c>
      <c r="D415" s="98">
        <v>3</v>
      </c>
      <c r="E415" s="98">
        <v>10</v>
      </c>
      <c r="F415" s="98">
        <v>4</v>
      </c>
      <c r="G415" s="49"/>
      <c r="H415" s="49"/>
      <c r="I415" s="49"/>
      <c r="J415" s="49"/>
      <c r="K415" s="49"/>
      <c r="L415" s="109"/>
      <c r="M415" s="109"/>
      <c r="N415" s="104"/>
      <c r="O415" s="29"/>
      <c r="P415" s="13">
        <f t="shared" ref="P415:P417" si="194">ROUND(N415*L415,2)</f>
        <v>0</v>
      </c>
      <c r="Q415" s="13">
        <f t="shared" ref="Q415:Q417" si="195">ROUND(P415+P415*O415,2)</f>
        <v>0</v>
      </c>
      <c r="R415" s="13">
        <f t="shared" ref="R415:R417" si="196">ROUND(M415*N415,2)</f>
        <v>0</v>
      </c>
      <c r="S415" s="13">
        <f t="shared" ref="S415:S417" si="197">ROUND(R415+R415*O415,2)</f>
        <v>0</v>
      </c>
    </row>
    <row r="416" spans="1:19" ht="24">
      <c r="A416" s="30" t="s">
        <v>7</v>
      </c>
      <c r="B416" s="44" t="s">
        <v>157</v>
      </c>
      <c r="C416" s="32" t="s">
        <v>6</v>
      </c>
      <c r="D416" s="99">
        <v>3</v>
      </c>
      <c r="E416" s="99">
        <v>10</v>
      </c>
      <c r="F416" s="99">
        <v>4</v>
      </c>
      <c r="G416" s="50"/>
      <c r="H416" s="50"/>
      <c r="I416" s="50"/>
      <c r="J416" s="50"/>
      <c r="K416" s="50"/>
      <c r="L416" s="110"/>
      <c r="M416" s="110"/>
      <c r="N416" s="111"/>
      <c r="O416" s="37"/>
      <c r="P416" s="13">
        <f t="shared" si="194"/>
        <v>0</v>
      </c>
      <c r="Q416" s="13">
        <f t="shared" si="195"/>
        <v>0</v>
      </c>
      <c r="R416" s="13">
        <f t="shared" si="196"/>
        <v>0</v>
      </c>
      <c r="S416" s="13">
        <f t="shared" si="197"/>
        <v>0</v>
      </c>
    </row>
    <row r="417" spans="1:19" ht="36.75" thickBot="1">
      <c r="A417" s="30" t="s">
        <v>9</v>
      </c>
      <c r="B417" s="44" t="s">
        <v>158</v>
      </c>
      <c r="C417" s="40" t="s">
        <v>5</v>
      </c>
      <c r="D417" s="99">
        <v>6</v>
      </c>
      <c r="E417" s="99">
        <v>20</v>
      </c>
      <c r="F417" s="99">
        <v>8</v>
      </c>
      <c r="G417" s="50"/>
      <c r="H417" s="50"/>
      <c r="I417" s="50"/>
      <c r="J417" s="50"/>
      <c r="K417" s="50"/>
      <c r="L417" s="110"/>
      <c r="M417" s="110"/>
      <c r="N417" s="111"/>
      <c r="O417" s="35"/>
      <c r="P417" s="13">
        <f t="shared" si="194"/>
        <v>0</v>
      </c>
      <c r="Q417" s="13">
        <f t="shared" si="195"/>
        <v>0</v>
      </c>
      <c r="R417" s="13">
        <f t="shared" si="196"/>
        <v>0</v>
      </c>
      <c r="S417" s="13">
        <f t="shared" si="197"/>
        <v>0</v>
      </c>
    </row>
    <row r="418" spans="1:19" ht="12.75" thickBot="1">
      <c r="O418" s="19" t="s">
        <v>3</v>
      </c>
      <c r="P418" s="20">
        <f>SUM(P415:P417)</f>
        <v>0</v>
      </c>
      <c r="Q418" s="20">
        <f>SUM(Q415:Q417)</f>
        <v>0</v>
      </c>
      <c r="R418" s="20">
        <f>SUM(R415:R417)</f>
        <v>0</v>
      </c>
      <c r="S418" s="21">
        <f>SUM(S415:S417)</f>
        <v>0</v>
      </c>
    </row>
    <row r="419" spans="1:19" ht="12.75" thickBot="1">
      <c r="B419" s="57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O419" s="22"/>
      <c r="P419" s="9"/>
    </row>
    <row r="420" spans="1:19" ht="12.75" thickBot="1"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127" t="str">
        <f>A414</f>
        <v>PAKIET 29</v>
      </c>
      <c r="O420" s="128"/>
      <c r="P420" s="128"/>
      <c r="Q420" s="128"/>
      <c r="R420" s="128"/>
      <c r="S420" s="129"/>
    </row>
    <row r="421" spans="1:19" ht="36.75" thickBot="1"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23" t="s">
        <v>24</v>
      </c>
      <c r="O421" s="23" t="s">
        <v>25</v>
      </c>
      <c r="P421" s="24" t="s">
        <v>26</v>
      </c>
      <c r="Q421" s="23" t="s">
        <v>50</v>
      </c>
      <c r="R421" s="24" t="s">
        <v>28</v>
      </c>
      <c r="S421" s="24" t="s">
        <v>29</v>
      </c>
    </row>
    <row r="422" spans="1:19" ht="12.75" thickBot="1"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25">
        <f>P418</f>
        <v>0</v>
      </c>
      <c r="O422" s="26">
        <f t="shared" ref="O422" si="198">Q418</f>
        <v>0</v>
      </c>
      <c r="P422" s="26">
        <f t="shared" ref="P422" si="199">R418</f>
        <v>0</v>
      </c>
      <c r="Q422" s="26">
        <f t="shared" ref="Q422" si="200">S418</f>
        <v>0</v>
      </c>
      <c r="R422" s="26">
        <f>ROUND(N422+P422,2)</f>
        <v>0</v>
      </c>
      <c r="S422" s="27">
        <f>ROUND(O422+Q422,2)</f>
        <v>0</v>
      </c>
    </row>
    <row r="423" spans="1:19">
      <c r="O423" s="22"/>
      <c r="P423" s="9"/>
    </row>
    <row r="424" spans="1:19">
      <c r="O424" s="22"/>
      <c r="P424" s="9"/>
    </row>
    <row r="425" spans="1:19">
      <c r="O425" s="22"/>
      <c r="P425" s="9"/>
    </row>
    <row r="426" spans="1:19">
      <c r="O426" s="22"/>
      <c r="P426" s="9"/>
    </row>
    <row r="427" spans="1:19" ht="60.75" thickBot="1">
      <c r="A427" s="1" t="s">
        <v>39</v>
      </c>
      <c r="B427" s="2" t="s">
        <v>0</v>
      </c>
      <c r="C427" s="3" t="s">
        <v>1</v>
      </c>
      <c r="D427" s="91" t="s">
        <v>71</v>
      </c>
      <c r="E427" s="92" t="s">
        <v>70</v>
      </c>
      <c r="F427" s="92" t="s">
        <v>72</v>
      </c>
      <c r="G427" s="5" t="s">
        <v>304</v>
      </c>
      <c r="H427" s="6" t="s">
        <v>308</v>
      </c>
      <c r="I427" s="4" t="s">
        <v>22</v>
      </c>
      <c r="J427" s="4" t="s">
        <v>316</v>
      </c>
      <c r="K427" s="4" t="s">
        <v>23</v>
      </c>
      <c r="L427" s="107" t="s">
        <v>309</v>
      </c>
      <c r="M427" s="107" t="s">
        <v>310</v>
      </c>
      <c r="N427" s="108" t="s">
        <v>305</v>
      </c>
      <c r="O427" s="4" t="s">
        <v>2</v>
      </c>
      <c r="P427" s="7" t="s">
        <v>306</v>
      </c>
      <c r="Q427" s="7" t="s">
        <v>307</v>
      </c>
      <c r="R427" s="8" t="s">
        <v>26</v>
      </c>
      <c r="S427" s="8" t="s">
        <v>27</v>
      </c>
    </row>
    <row r="428" spans="1:19" ht="15.75" customHeight="1" thickBot="1">
      <c r="A428" s="130" t="s">
        <v>131</v>
      </c>
      <c r="B428" s="131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32"/>
    </row>
    <row r="429" spans="1:19" ht="48.75" thickBot="1">
      <c r="A429" s="10" t="s">
        <v>4</v>
      </c>
      <c r="B429" s="28" t="s">
        <v>159</v>
      </c>
      <c r="C429" s="12" t="s">
        <v>5</v>
      </c>
      <c r="D429" s="98">
        <v>3</v>
      </c>
      <c r="E429" s="98">
        <v>10</v>
      </c>
      <c r="F429" s="98">
        <v>4</v>
      </c>
      <c r="G429" s="49"/>
      <c r="H429" s="49"/>
      <c r="I429" s="49"/>
      <c r="J429" s="49"/>
      <c r="K429" s="49"/>
      <c r="L429" s="109"/>
      <c r="M429" s="109"/>
      <c r="N429" s="104"/>
      <c r="O429" s="15"/>
      <c r="P429" s="16">
        <f t="shared" ref="P429" si="201">ROUND(N429*L429,2)</f>
        <v>0</v>
      </c>
      <c r="Q429" s="16">
        <f t="shared" ref="Q429" si="202">ROUND(P429+P429*O429,2)</f>
        <v>0</v>
      </c>
      <c r="R429" s="16">
        <f t="shared" ref="R429" si="203">ROUND(M429*N429,2)</f>
        <v>0</v>
      </c>
      <c r="S429" s="16">
        <f t="shared" ref="S429" si="204">ROUND(R429+R429*O429,2)</f>
        <v>0</v>
      </c>
    </row>
    <row r="430" spans="1:19" ht="12.75" thickBot="1">
      <c r="O430" s="19" t="s">
        <v>3</v>
      </c>
      <c r="P430" s="20">
        <f>SUM(P429:P429)</f>
        <v>0</v>
      </c>
      <c r="Q430" s="20">
        <f>SUM(Q429:Q429)</f>
        <v>0</v>
      </c>
      <c r="R430" s="20">
        <f>SUM(R429:R429)</f>
        <v>0</v>
      </c>
      <c r="S430" s="21">
        <f>SUM(S429:S429)</f>
        <v>0</v>
      </c>
    </row>
    <row r="431" spans="1:19" ht="12.75" thickBot="1">
      <c r="B431" s="57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O431" s="22"/>
      <c r="P431" s="9"/>
    </row>
    <row r="432" spans="1:19" ht="12.75" thickBot="1"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127" t="str">
        <f>A428</f>
        <v>PAKIET 30</v>
      </c>
      <c r="O432" s="128"/>
      <c r="P432" s="128"/>
      <c r="Q432" s="128"/>
      <c r="R432" s="128"/>
      <c r="S432" s="129"/>
    </row>
    <row r="433" spans="1:19" ht="36.75" thickBot="1"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23" t="s">
        <v>24</v>
      </c>
      <c r="O433" s="23" t="s">
        <v>25</v>
      </c>
      <c r="P433" s="24" t="s">
        <v>26</v>
      </c>
      <c r="Q433" s="23" t="s">
        <v>50</v>
      </c>
      <c r="R433" s="24" t="s">
        <v>28</v>
      </c>
      <c r="S433" s="24" t="s">
        <v>29</v>
      </c>
    </row>
    <row r="434" spans="1:19" ht="12.75" thickBot="1"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25">
        <f>P430</f>
        <v>0</v>
      </c>
      <c r="O434" s="26">
        <f t="shared" ref="O434" si="205">Q430</f>
        <v>0</v>
      </c>
      <c r="P434" s="26">
        <f t="shared" ref="P434" si="206">R430</f>
        <v>0</v>
      </c>
      <c r="Q434" s="26">
        <f t="shared" ref="Q434" si="207">S430</f>
        <v>0</v>
      </c>
      <c r="R434" s="26">
        <f>ROUND(N434+P434,2)</f>
        <v>0</v>
      </c>
      <c r="S434" s="27">
        <f>ROUND(O434+Q434,2)</f>
        <v>0</v>
      </c>
    </row>
    <row r="435" spans="1:19">
      <c r="O435" s="22"/>
      <c r="P435" s="9"/>
    </row>
    <row r="436" spans="1:19">
      <c r="O436" s="22"/>
      <c r="P436" s="9"/>
    </row>
    <row r="437" spans="1:19">
      <c r="O437" s="22"/>
      <c r="P437" s="9"/>
    </row>
    <row r="438" spans="1:19">
      <c r="O438" s="22"/>
      <c r="P438" s="9"/>
    </row>
    <row r="439" spans="1:19" ht="60.75" thickBot="1">
      <c r="A439" s="1" t="s">
        <v>39</v>
      </c>
      <c r="B439" s="2" t="s">
        <v>0</v>
      </c>
      <c r="C439" s="3" t="s">
        <v>1</v>
      </c>
      <c r="D439" s="91" t="s">
        <v>71</v>
      </c>
      <c r="E439" s="92" t="s">
        <v>70</v>
      </c>
      <c r="F439" s="92" t="s">
        <v>72</v>
      </c>
      <c r="G439" s="5" t="s">
        <v>304</v>
      </c>
      <c r="H439" s="6" t="s">
        <v>308</v>
      </c>
      <c r="I439" s="4" t="s">
        <v>22</v>
      </c>
      <c r="J439" s="4" t="s">
        <v>316</v>
      </c>
      <c r="K439" s="4" t="s">
        <v>23</v>
      </c>
      <c r="L439" s="107" t="s">
        <v>309</v>
      </c>
      <c r="M439" s="107" t="s">
        <v>310</v>
      </c>
      <c r="N439" s="108" t="s">
        <v>305</v>
      </c>
      <c r="O439" s="4" t="s">
        <v>2</v>
      </c>
      <c r="P439" s="7" t="s">
        <v>306</v>
      </c>
      <c r="Q439" s="7" t="s">
        <v>307</v>
      </c>
      <c r="R439" s="8" t="s">
        <v>26</v>
      </c>
      <c r="S439" s="8" t="s">
        <v>27</v>
      </c>
    </row>
    <row r="440" spans="1:19" ht="15" customHeight="1" thickBot="1">
      <c r="A440" s="130" t="s">
        <v>134</v>
      </c>
      <c r="B440" s="131"/>
      <c r="C440" s="131"/>
      <c r="D440" s="131"/>
      <c r="E440" s="131"/>
      <c r="F440" s="131"/>
      <c r="G440" s="131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32"/>
    </row>
    <row r="441" spans="1:19" ht="60.75" thickBot="1">
      <c r="A441" s="10" t="s">
        <v>4</v>
      </c>
      <c r="B441" s="66" t="s">
        <v>161</v>
      </c>
      <c r="C441" s="12" t="s">
        <v>5</v>
      </c>
      <c r="D441" s="98">
        <v>5</v>
      </c>
      <c r="E441" s="98">
        <v>15</v>
      </c>
      <c r="F441" s="98">
        <v>6</v>
      </c>
      <c r="G441" s="49"/>
      <c r="H441" s="49"/>
      <c r="I441" s="49"/>
      <c r="J441" s="49"/>
      <c r="K441" s="49"/>
      <c r="L441" s="109"/>
      <c r="M441" s="109"/>
      <c r="N441" s="104"/>
      <c r="O441" s="15"/>
      <c r="P441" s="16">
        <f t="shared" ref="P441" si="208">ROUND(N441*L441,2)</f>
        <v>0</v>
      </c>
      <c r="Q441" s="16">
        <f t="shared" ref="Q441" si="209">ROUND(P441+P441*O441,2)</f>
        <v>0</v>
      </c>
      <c r="R441" s="16">
        <f t="shared" ref="R441" si="210">ROUND(M441*N441,2)</f>
        <v>0</v>
      </c>
      <c r="S441" s="16">
        <f t="shared" ref="S441" si="211">ROUND(R441+R441*O441,2)</f>
        <v>0</v>
      </c>
    </row>
    <row r="442" spans="1:19" ht="12.75" thickBot="1">
      <c r="O442" s="19" t="s">
        <v>3</v>
      </c>
      <c r="P442" s="20">
        <f>SUM(P441:P441)</f>
        <v>0</v>
      </c>
      <c r="Q442" s="20">
        <f>SUM(Q441:Q441)</f>
        <v>0</v>
      </c>
      <c r="R442" s="20">
        <f>SUM(R441:R441)</f>
        <v>0</v>
      </c>
      <c r="S442" s="21">
        <f>SUM(S441:S441)</f>
        <v>0</v>
      </c>
    </row>
    <row r="443" spans="1:19" ht="12.75" thickBot="1">
      <c r="B443" s="57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O443" s="22"/>
      <c r="P443" s="9"/>
    </row>
    <row r="444" spans="1:19" ht="12.75" thickBot="1"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127" t="str">
        <f>A440</f>
        <v>PAKIET 31</v>
      </c>
      <c r="O444" s="128"/>
      <c r="P444" s="128"/>
      <c r="Q444" s="128"/>
      <c r="R444" s="128"/>
      <c r="S444" s="129"/>
    </row>
    <row r="445" spans="1:19" ht="36.75" thickBot="1"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23" t="s">
        <v>24</v>
      </c>
      <c r="O445" s="23" t="s">
        <v>25</v>
      </c>
      <c r="P445" s="24" t="s">
        <v>26</v>
      </c>
      <c r="Q445" s="23" t="s">
        <v>50</v>
      </c>
      <c r="R445" s="24" t="s">
        <v>28</v>
      </c>
      <c r="S445" s="24" t="s">
        <v>29</v>
      </c>
    </row>
    <row r="446" spans="1:19" ht="12.75" thickBot="1"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25">
        <f>P442</f>
        <v>0</v>
      </c>
      <c r="O446" s="26">
        <f t="shared" ref="O446" si="212">Q442</f>
        <v>0</v>
      </c>
      <c r="P446" s="26">
        <f t="shared" ref="P446" si="213">R442</f>
        <v>0</v>
      </c>
      <c r="Q446" s="26">
        <f t="shared" ref="Q446" si="214">S442</f>
        <v>0</v>
      </c>
      <c r="R446" s="26">
        <f>ROUND(N446+P446,2)</f>
        <v>0</v>
      </c>
      <c r="S446" s="27">
        <f>ROUND(O446+Q446,2)</f>
        <v>0</v>
      </c>
    </row>
    <row r="447" spans="1:19">
      <c r="O447" s="22"/>
      <c r="P447" s="9"/>
    </row>
    <row r="448" spans="1:19">
      <c r="O448" s="22"/>
      <c r="P448" s="9"/>
    </row>
    <row r="449" spans="1:19">
      <c r="O449" s="22"/>
      <c r="P449" s="9"/>
    </row>
    <row r="450" spans="1:19">
      <c r="O450" s="22"/>
      <c r="P450" s="9"/>
    </row>
    <row r="451" spans="1:19" ht="60.75" thickBot="1">
      <c r="A451" s="1" t="s">
        <v>39</v>
      </c>
      <c r="B451" s="2" t="s">
        <v>0</v>
      </c>
      <c r="C451" s="3" t="s">
        <v>1</v>
      </c>
      <c r="D451" s="91" t="s">
        <v>71</v>
      </c>
      <c r="E451" s="92" t="s">
        <v>70</v>
      </c>
      <c r="F451" s="92" t="s">
        <v>72</v>
      </c>
      <c r="G451" s="5" t="s">
        <v>304</v>
      </c>
      <c r="H451" s="6" t="s">
        <v>308</v>
      </c>
      <c r="I451" s="4" t="s">
        <v>22</v>
      </c>
      <c r="J451" s="4" t="s">
        <v>316</v>
      </c>
      <c r="K451" s="4" t="s">
        <v>23</v>
      </c>
      <c r="L451" s="107" t="s">
        <v>309</v>
      </c>
      <c r="M451" s="107" t="s">
        <v>310</v>
      </c>
      <c r="N451" s="108" t="s">
        <v>305</v>
      </c>
      <c r="O451" s="4" t="s">
        <v>2</v>
      </c>
      <c r="P451" s="7" t="s">
        <v>306</v>
      </c>
      <c r="Q451" s="7" t="s">
        <v>307</v>
      </c>
      <c r="R451" s="8" t="s">
        <v>26</v>
      </c>
      <c r="S451" s="8" t="s">
        <v>27</v>
      </c>
    </row>
    <row r="452" spans="1:19" ht="15" customHeight="1" thickBot="1">
      <c r="A452" s="130" t="s">
        <v>37</v>
      </c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32"/>
    </row>
    <row r="453" spans="1:19" ht="24">
      <c r="A453" s="10" t="s">
        <v>4</v>
      </c>
      <c r="B453" s="28" t="s">
        <v>162</v>
      </c>
      <c r="C453" s="60"/>
      <c r="D453" s="102"/>
      <c r="E453" s="102"/>
      <c r="F453" s="102"/>
      <c r="G453" s="62"/>
      <c r="H453" s="62"/>
      <c r="I453" s="62"/>
      <c r="J453" s="62"/>
      <c r="K453" s="62"/>
      <c r="L453" s="62"/>
      <c r="M453" s="62"/>
      <c r="N453" s="64"/>
      <c r="O453" s="65"/>
      <c r="P453" s="61"/>
      <c r="Q453" s="61"/>
      <c r="R453" s="61"/>
      <c r="S453" s="61"/>
    </row>
    <row r="454" spans="1:19">
      <c r="A454" s="30" t="s">
        <v>7</v>
      </c>
      <c r="B454" s="31" t="s">
        <v>163</v>
      </c>
      <c r="C454" s="32" t="s">
        <v>5</v>
      </c>
      <c r="D454" s="99">
        <v>12</v>
      </c>
      <c r="E454" s="99">
        <v>40</v>
      </c>
      <c r="F454" s="99">
        <v>16</v>
      </c>
      <c r="G454" s="50"/>
      <c r="H454" s="50"/>
      <c r="I454" s="50"/>
      <c r="J454" s="50"/>
      <c r="K454" s="50"/>
      <c r="L454" s="110"/>
      <c r="M454" s="110"/>
      <c r="N454" s="111"/>
      <c r="O454" s="37"/>
      <c r="P454" s="33">
        <f t="shared" ref="P454:P455" si="215">ROUND(N454*L454,2)</f>
        <v>0</v>
      </c>
      <c r="Q454" s="33">
        <f t="shared" ref="Q454:Q455" si="216">ROUND(P454+P454*O454,2)</f>
        <v>0</v>
      </c>
      <c r="R454" s="33">
        <f t="shared" ref="R454:R455" si="217">ROUND(M454*N454,2)</f>
        <v>0</v>
      </c>
      <c r="S454" s="33">
        <f t="shared" ref="S454:S455" si="218">ROUND(R454+R454*O454,2)</f>
        <v>0</v>
      </c>
    </row>
    <row r="455" spans="1:19" ht="12.75" thickBot="1">
      <c r="A455" s="30" t="s">
        <v>9</v>
      </c>
      <c r="B455" s="31" t="s">
        <v>164</v>
      </c>
      <c r="C455" s="32" t="s">
        <v>5</v>
      </c>
      <c r="D455" s="99">
        <v>1</v>
      </c>
      <c r="E455" s="99">
        <v>2</v>
      </c>
      <c r="F455" s="99">
        <v>1</v>
      </c>
      <c r="G455" s="50"/>
      <c r="H455" s="50"/>
      <c r="I455" s="50"/>
      <c r="J455" s="50"/>
      <c r="K455" s="50"/>
      <c r="L455" s="110"/>
      <c r="M455" s="110"/>
      <c r="N455" s="111"/>
      <c r="O455" s="35"/>
      <c r="P455" s="36">
        <f t="shared" si="215"/>
        <v>0</v>
      </c>
      <c r="Q455" s="36">
        <f t="shared" si="216"/>
        <v>0</v>
      </c>
      <c r="R455" s="36">
        <f t="shared" si="217"/>
        <v>0</v>
      </c>
      <c r="S455" s="36">
        <f t="shared" si="218"/>
        <v>0</v>
      </c>
    </row>
    <row r="456" spans="1:19" ht="12.75" thickBot="1">
      <c r="O456" s="19" t="s">
        <v>3</v>
      </c>
      <c r="P456" s="20">
        <f>SUM(P453:P455)</f>
        <v>0</v>
      </c>
      <c r="Q456" s="20">
        <f>SUM(Q453:Q455)</f>
        <v>0</v>
      </c>
      <c r="R456" s="20">
        <f>SUM(R453:R455)</f>
        <v>0</v>
      </c>
      <c r="S456" s="21">
        <f>SUM(S453:S455)</f>
        <v>0</v>
      </c>
    </row>
    <row r="457" spans="1:19" ht="12.75" thickBot="1">
      <c r="B457" s="57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O457" s="22"/>
      <c r="P457" s="9"/>
    </row>
    <row r="458" spans="1:19" ht="24.75" customHeight="1" thickBot="1">
      <c r="A458" s="67" t="s">
        <v>39</v>
      </c>
      <c r="B458" s="68" t="s">
        <v>165</v>
      </c>
      <c r="C458" s="94" t="s">
        <v>166</v>
      </c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127" t="str">
        <f>A452</f>
        <v>PAKIET 32</v>
      </c>
      <c r="O458" s="128"/>
      <c r="P458" s="128"/>
      <c r="Q458" s="128"/>
      <c r="R458" s="128"/>
      <c r="S458" s="129"/>
    </row>
    <row r="459" spans="1:19" ht="36.75" thickBot="1">
      <c r="A459" s="10" t="s">
        <v>4</v>
      </c>
      <c r="B459" s="69" t="s">
        <v>168</v>
      </c>
      <c r="C459" s="12" t="s">
        <v>172</v>
      </c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23" t="s">
        <v>24</v>
      </c>
      <c r="O459" s="23" t="s">
        <v>25</v>
      </c>
      <c r="P459" s="24" t="s">
        <v>26</v>
      </c>
      <c r="Q459" s="23" t="s">
        <v>50</v>
      </c>
      <c r="R459" s="24" t="s">
        <v>28</v>
      </c>
      <c r="S459" s="24" t="s">
        <v>29</v>
      </c>
    </row>
    <row r="460" spans="1:19" ht="12.75" thickBot="1">
      <c r="A460" s="30" t="s">
        <v>7</v>
      </c>
      <c r="B460" s="70" t="s">
        <v>169</v>
      </c>
      <c r="C460" s="32" t="s">
        <v>172</v>
      </c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25">
        <f>P456</f>
        <v>0</v>
      </c>
      <c r="O460" s="26">
        <f t="shared" ref="O460" si="219">Q456</f>
        <v>0</v>
      </c>
      <c r="P460" s="26">
        <f t="shared" ref="P460" si="220">R456</f>
        <v>0</v>
      </c>
      <c r="Q460" s="26">
        <f t="shared" ref="Q460" si="221">S456</f>
        <v>0</v>
      </c>
      <c r="R460" s="26">
        <f>ROUND(N460+P460,2)</f>
        <v>0</v>
      </c>
      <c r="S460" s="27">
        <f>ROUND(O460+Q460,2)</f>
        <v>0</v>
      </c>
    </row>
    <row r="461" spans="1:19">
      <c r="A461" s="30" t="s">
        <v>9</v>
      </c>
      <c r="B461" s="70" t="s">
        <v>170</v>
      </c>
      <c r="C461" s="32" t="s">
        <v>172</v>
      </c>
      <c r="O461" s="22"/>
      <c r="P461" s="9"/>
    </row>
    <row r="462" spans="1:19" ht="24">
      <c r="A462" s="30" t="s">
        <v>10</v>
      </c>
      <c r="B462" s="31" t="s">
        <v>171</v>
      </c>
      <c r="C462" s="32" t="s">
        <v>172</v>
      </c>
      <c r="O462" s="22"/>
      <c r="P462" s="9"/>
    </row>
    <row r="463" spans="1:19" ht="12.75" thickBot="1">
      <c r="O463" s="22"/>
      <c r="P463" s="9"/>
    </row>
    <row r="464" spans="1:19" ht="38.25" customHeight="1" thickBot="1">
      <c r="A464" s="67" t="s">
        <v>39</v>
      </c>
      <c r="B464" s="68" t="s">
        <v>167</v>
      </c>
      <c r="C464" s="94" t="s">
        <v>166</v>
      </c>
      <c r="O464" s="22"/>
      <c r="P464" s="9"/>
    </row>
    <row r="465" spans="1:19">
      <c r="A465" s="10" t="s">
        <v>4</v>
      </c>
      <c r="B465" s="69" t="s">
        <v>173</v>
      </c>
      <c r="C465" s="12" t="s">
        <v>174</v>
      </c>
      <c r="O465" s="22"/>
      <c r="P465" s="9"/>
    </row>
    <row r="466" spans="1:19">
      <c r="O466" s="22"/>
      <c r="P466" s="9"/>
    </row>
    <row r="467" spans="1:19">
      <c r="O467" s="22"/>
      <c r="P467" s="9"/>
    </row>
    <row r="468" spans="1:19">
      <c r="O468" s="22"/>
      <c r="P468" s="9"/>
    </row>
    <row r="469" spans="1:19">
      <c r="O469" s="22"/>
      <c r="P469" s="9"/>
    </row>
    <row r="470" spans="1:19" ht="60.75" thickBot="1">
      <c r="A470" s="1" t="s">
        <v>39</v>
      </c>
      <c r="B470" s="2" t="s">
        <v>0</v>
      </c>
      <c r="C470" s="3" t="s">
        <v>1</v>
      </c>
      <c r="D470" s="91" t="s">
        <v>71</v>
      </c>
      <c r="E470" s="92" t="s">
        <v>70</v>
      </c>
      <c r="F470" s="92" t="s">
        <v>72</v>
      </c>
      <c r="G470" s="5" t="s">
        <v>304</v>
      </c>
      <c r="H470" s="6" t="s">
        <v>308</v>
      </c>
      <c r="I470" s="4" t="s">
        <v>22</v>
      </c>
      <c r="J470" s="4" t="s">
        <v>316</v>
      </c>
      <c r="K470" s="4" t="s">
        <v>23</v>
      </c>
      <c r="L470" s="107" t="s">
        <v>309</v>
      </c>
      <c r="M470" s="107" t="s">
        <v>310</v>
      </c>
      <c r="N470" s="108" t="s">
        <v>305</v>
      </c>
      <c r="O470" s="4" t="s">
        <v>2</v>
      </c>
      <c r="P470" s="7" t="s">
        <v>306</v>
      </c>
      <c r="Q470" s="7" t="s">
        <v>307</v>
      </c>
      <c r="R470" s="8" t="s">
        <v>26</v>
      </c>
      <c r="S470" s="8" t="s">
        <v>27</v>
      </c>
    </row>
    <row r="471" spans="1:19" ht="15" customHeight="1" thickBot="1">
      <c r="A471" s="130" t="s">
        <v>135</v>
      </c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32"/>
    </row>
    <row r="472" spans="1:19" ht="48.75" thickBot="1">
      <c r="A472" s="10" t="s">
        <v>4</v>
      </c>
      <c r="B472" s="28" t="s">
        <v>175</v>
      </c>
      <c r="C472" s="12" t="s">
        <v>5</v>
      </c>
      <c r="D472" s="98">
        <v>7500</v>
      </c>
      <c r="E472" s="98">
        <v>25000</v>
      </c>
      <c r="F472" s="98">
        <v>10000</v>
      </c>
      <c r="G472" s="49"/>
      <c r="H472" s="49"/>
      <c r="I472" s="49"/>
      <c r="J472" s="49"/>
      <c r="K472" s="49"/>
      <c r="L472" s="109"/>
      <c r="M472" s="109"/>
      <c r="N472" s="104"/>
      <c r="O472" s="15"/>
      <c r="P472" s="16">
        <f t="shared" ref="P472" si="222">ROUND(N472*L472,2)</f>
        <v>0</v>
      </c>
      <c r="Q472" s="16">
        <f t="shared" ref="Q472" si="223">ROUND(P472+P472*O472,2)</f>
        <v>0</v>
      </c>
      <c r="R472" s="16">
        <f t="shared" ref="R472" si="224">ROUND(M472*N472,2)</f>
        <v>0</v>
      </c>
      <c r="S472" s="16">
        <f t="shared" ref="S472" si="225">ROUND(R472+R472*O472,2)</f>
        <v>0</v>
      </c>
    </row>
    <row r="473" spans="1:19" ht="12.75" thickBot="1">
      <c r="O473" s="19" t="s">
        <v>3</v>
      </c>
      <c r="P473" s="20">
        <f>SUM(P472:P472)</f>
        <v>0</v>
      </c>
      <c r="Q473" s="20">
        <f>SUM(Q472:Q472)</f>
        <v>0</v>
      </c>
      <c r="R473" s="20">
        <f>SUM(R472:R472)</f>
        <v>0</v>
      </c>
      <c r="S473" s="21">
        <f>SUM(S472:S472)</f>
        <v>0</v>
      </c>
    </row>
    <row r="474" spans="1:19" ht="12.75" thickBot="1">
      <c r="B474" s="57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O474" s="22"/>
      <c r="P474" s="9"/>
    </row>
    <row r="475" spans="1:19" ht="12.75" thickBot="1"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127" t="str">
        <f>A471</f>
        <v>PAKIET 33</v>
      </c>
      <c r="O475" s="128"/>
      <c r="P475" s="128"/>
      <c r="Q475" s="128"/>
      <c r="R475" s="128"/>
      <c r="S475" s="129"/>
    </row>
    <row r="476" spans="1:19" ht="36.75" thickBot="1"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23" t="s">
        <v>24</v>
      </c>
      <c r="O476" s="23" t="s">
        <v>25</v>
      </c>
      <c r="P476" s="24" t="s">
        <v>26</v>
      </c>
      <c r="Q476" s="23" t="s">
        <v>50</v>
      </c>
      <c r="R476" s="24" t="s">
        <v>28</v>
      </c>
      <c r="S476" s="24" t="s">
        <v>29</v>
      </c>
    </row>
    <row r="477" spans="1:19" ht="12.75" thickBot="1"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25">
        <f>P473</f>
        <v>0</v>
      </c>
      <c r="O477" s="26">
        <f t="shared" ref="O477" si="226">Q473</f>
        <v>0</v>
      </c>
      <c r="P477" s="26">
        <f t="shared" ref="P477" si="227">R473</f>
        <v>0</v>
      </c>
      <c r="Q477" s="26">
        <f t="shared" ref="Q477" si="228">S473</f>
        <v>0</v>
      </c>
      <c r="R477" s="26">
        <f>ROUND(N477+P477,2)</f>
        <v>0</v>
      </c>
      <c r="S477" s="27">
        <f>ROUND(O477+Q477,2)</f>
        <v>0</v>
      </c>
    </row>
    <row r="478" spans="1:19">
      <c r="O478" s="22"/>
      <c r="P478" s="9"/>
    </row>
    <row r="479" spans="1:19">
      <c r="O479" s="22"/>
      <c r="P479" s="9"/>
    </row>
    <row r="480" spans="1:19">
      <c r="O480" s="22"/>
      <c r="P480" s="9"/>
    </row>
    <row r="481" spans="1:19">
      <c r="O481" s="22"/>
      <c r="P481" s="9"/>
    </row>
    <row r="482" spans="1:19" ht="60.75" thickBot="1">
      <c r="A482" s="1" t="s">
        <v>39</v>
      </c>
      <c r="B482" s="2" t="s">
        <v>0</v>
      </c>
      <c r="C482" s="3" t="s">
        <v>1</v>
      </c>
      <c r="D482" s="91" t="s">
        <v>71</v>
      </c>
      <c r="E482" s="92" t="s">
        <v>70</v>
      </c>
      <c r="F482" s="92" t="s">
        <v>72</v>
      </c>
      <c r="G482" s="5" t="s">
        <v>304</v>
      </c>
      <c r="H482" s="6" t="s">
        <v>308</v>
      </c>
      <c r="I482" s="4" t="s">
        <v>22</v>
      </c>
      <c r="J482" s="4" t="s">
        <v>316</v>
      </c>
      <c r="K482" s="4" t="s">
        <v>23</v>
      </c>
      <c r="L482" s="107" t="s">
        <v>309</v>
      </c>
      <c r="M482" s="107" t="s">
        <v>310</v>
      </c>
      <c r="N482" s="108" t="s">
        <v>305</v>
      </c>
      <c r="O482" s="4" t="s">
        <v>2</v>
      </c>
      <c r="P482" s="7" t="s">
        <v>306</v>
      </c>
      <c r="Q482" s="7" t="s">
        <v>307</v>
      </c>
      <c r="R482" s="8" t="s">
        <v>26</v>
      </c>
      <c r="S482" s="8" t="s">
        <v>27</v>
      </c>
    </row>
    <row r="483" spans="1:19" ht="15" customHeight="1" thickBot="1">
      <c r="A483" s="130" t="s">
        <v>137</v>
      </c>
      <c r="B483" s="131"/>
      <c r="C483" s="131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32"/>
    </row>
    <row r="484" spans="1:19">
      <c r="A484" s="10" t="s">
        <v>4</v>
      </c>
      <c r="B484" s="28" t="s">
        <v>183</v>
      </c>
      <c r="C484" s="60"/>
      <c r="D484" s="102"/>
      <c r="E484" s="102"/>
      <c r="F484" s="102"/>
      <c r="G484" s="62"/>
      <c r="H484" s="62"/>
      <c r="I484" s="62"/>
      <c r="J484" s="62"/>
      <c r="K484" s="62"/>
      <c r="L484" s="117"/>
      <c r="M484" s="117"/>
      <c r="N484" s="118"/>
      <c r="O484" s="65"/>
      <c r="P484" s="61"/>
      <c r="Q484" s="61"/>
      <c r="R484" s="61"/>
      <c r="S484" s="61"/>
    </row>
    <row r="485" spans="1:19" ht="27" customHeight="1">
      <c r="A485" s="56" t="s">
        <v>127</v>
      </c>
      <c r="B485" s="31" t="s">
        <v>184</v>
      </c>
      <c r="C485" s="32" t="s">
        <v>6</v>
      </c>
      <c r="D485" s="99">
        <v>1</v>
      </c>
      <c r="E485" s="99">
        <v>3</v>
      </c>
      <c r="F485" s="101"/>
      <c r="G485" s="32"/>
      <c r="H485" s="50"/>
      <c r="I485" s="50"/>
      <c r="J485" s="50"/>
      <c r="K485" s="50"/>
      <c r="L485" s="110"/>
      <c r="M485" s="119"/>
      <c r="N485" s="111"/>
      <c r="O485" s="37"/>
      <c r="P485" s="33">
        <f t="shared" ref="P485:P494" si="229">ROUND(N485*L485,2)</f>
        <v>0</v>
      </c>
      <c r="Q485" s="33">
        <f t="shared" ref="Q485:Q494" si="230">ROUND(P485+P485*O485,2)</f>
        <v>0</v>
      </c>
      <c r="R485" s="53"/>
      <c r="S485" s="53"/>
    </row>
    <row r="486" spans="1:19">
      <c r="A486" s="56" t="s">
        <v>128</v>
      </c>
      <c r="B486" s="31" t="s">
        <v>185</v>
      </c>
      <c r="C486" s="32" t="s">
        <v>6</v>
      </c>
      <c r="D486" s="99">
        <v>1</v>
      </c>
      <c r="E486" s="99">
        <v>3</v>
      </c>
      <c r="F486" s="101"/>
      <c r="G486" s="32"/>
      <c r="H486" s="50"/>
      <c r="I486" s="50"/>
      <c r="J486" s="50"/>
      <c r="K486" s="50"/>
      <c r="L486" s="110"/>
      <c r="M486" s="119"/>
      <c r="N486" s="111"/>
      <c r="O486" s="37"/>
      <c r="P486" s="33">
        <f t="shared" si="229"/>
        <v>0</v>
      </c>
      <c r="Q486" s="33">
        <f t="shared" si="230"/>
        <v>0</v>
      </c>
      <c r="R486" s="53"/>
      <c r="S486" s="53"/>
    </row>
    <row r="487" spans="1:19" ht="24">
      <c r="A487" s="56" t="s">
        <v>179</v>
      </c>
      <c r="B487" s="31" t="s">
        <v>186</v>
      </c>
      <c r="C487" s="32" t="s">
        <v>6</v>
      </c>
      <c r="D487" s="99">
        <v>1</v>
      </c>
      <c r="E487" s="99">
        <v>3</v>
      </c>
      <c r="F487" s="101"/>
      <c r="G487" s="32"/>
      <c r="H487" s="50"/>
      <c r="I487" s="50"/>
      <c r="J487" s="50"/>
      <c r="K487" s="50"/>
      <c r="L487" s="110"/>
      <c r="M487" s="119"/>
      <c r="N487" s="111"/>
      <c r="O487" s="37"/>
      <c r="P487" s="33">
        <f t="shared" si="229"/>
        <v>0</v>
      </c>
      <c r="Q487" s="33">
        <f t="shared" si="230"/>
        <v>0</v>
      </c>
      <c r="R487" s="53"/>
      <c r="S487" s="53"/>
    </row>
    <row r="488" spans="1:19" ht="24">
      <c r="A488" s="56" t="s">
        <v>180</v>
      </c>
      <c r="B488" s="31" t="s">
        <v>187</v>
      </c>
      <c r="C488" s="32" t="s">
        <v>6</v>
      </c>
      <c r="D488" s="99">
        <v>1</v>
      </c>
      <c r="E488" s="99">
        <v>3</v>
      </c>
      <c r="F488" s="101"/>
      <c r="G488" s="32"/>
      <c r="H488" s="50"/>
      <c r="I488" s="50"/>
      <c r="J488" s="50"/>
      <c r="K488" s="50"/>
      <c r="L488" s="110"/>
      <c r="M488" s="119"/>
      <c r="N488" s="111"/>
      <c r="O488" s="37"/>
      <c r="P488" s="33">
        <f t="shared" si="229"/>
        <v>0</v>
      </c>
      <c r="Q488" s="33">
        <f t="shared" si="230"/>
        <v>0</v>
      </c>
      <c r="R488" s="53"/>
      <c r="S488" s="53"/>
    </row>
    <row r="489" spans="1:19" ht="24">
      <c r="A489" s="56" t="s">
        <v>181</v>
      </c>
      <c r="B489" s="31" t="s">
        <v>188</v>
      </c>
      <c r="C489" s="32" t="s">
        <v>6</v>
      </c>
      <c r="D489" s="99">
        <v>1</v>
      </c>
      <c r="E489" s="99">
        <v>3</v>
      </c>
      <c r="F489" s="101"/>
      <c r="G489" s="32"/>
      <c r="H489" s="50"/>
      <c r="I489" s="50"/>
      <c r="J489" s="50"/>
      <c r="K489" s="50"/>
      <c r="L489" s="110"/>
      <c r="M489" s="119"/>
      <c r="N489" s="111"/>
      <c r="O489" s="37"/>
      <c r="P489" s="33">
        <f t="shared" si="229"/>
        <v>0</v>
      </c>
      <c r="Q489" s="33">
        <f t="shared" si="230"/>
        <v>0</v>
      </c>
      <c r="R489" s="53"/>
      <c r="S489" s="53"/>
    </row>
    <row r="490" spans="1:19">
      <c r="A490" s="56" t="s">
        <v>7</v>
      </c>
      <c r="B490" s="31" t="s">
        <v>189</v>
      </c>
      <c r="C490" s="52"/>
      <c r="D490" s="101"/>
      <c r="E490" s="101"/>
      <c r="F490" s="101"/>
      <c r="G490" s="52"/>
      <c r="H490" s="54"/>
      <c r="I490" s="54"/>
      <c r="J490" s="54"/>
      <c r="K490" s="54"/>
      <c r="L490" s="115"/>
      <c r="M490" s="119"/>
      <c r="N490" s="116"/>
      <c r="O490" s="55"/>
      <c r="P490" s="53"/>
      <c r="Q490" s="53"/>
      <c r="R490" s="53"/>
      <c r="S490" s="53"/>
    </row>
    <row r="491" spans="1:19" ht="24">
      <c r="A491" s="56" t="s">
        <v>182</v>
      </c>
      <c r="B491" s="31" t="s">
        <v>190</v>
      </c>
      <c r="C491" s="32" t="s">
        <v>5</v>
      </c>
      <c r="D491" s="99">
        <v>1</v>
      </c>
      <c r="E491" s="99">
        <v>3</v>
      </c>
      <c r="F491" s="101"/>
      <c r="G491" s="32"/>
      <c r="H491" s="50"/>
      <c r="I491" s="50"/>
      <c r="J491" s="50"/>
      <c r="K491" s="50"/>
      <c r="L491" s="110"/>
      <c r="M491" s="119"/>
      <c r="N491" s="111"/>
      <c r="O491" s="37"/>
      <c r="P491" s="33">
        <f t="shared" si="229"/>
        <v>0</v>
      </c>
      <c r="Q491" s="33">
        <f t="shared" si="230"/>
        <v>0</v>
      </c>
      <c r="R491" s="53"/>
      <c r="S491" s="53"/>
    </row>
    <row r="492" spans="1:19">
      <c r="A492" s="56" t="s">
        <v>9</v>
      </c>
      <c r="B492" s="31" t="s">
        <v>176</v>
      </c>
      <c r="C492" s="32" t="s">
        <v>5</v>
      </c>
      <c r="D492" s="99">
        <v>1</v>
      </c>
      <c r="E492" s="99">
        <v>3</v>
      </c>
      <c r="F492" s="101"/>
      <c r="G492" s="32"/>
      <c r="H492" s="50"/>
      <c r="I492" s="50"/>
      <c r="J492" s="50"/>
      <c r="K492" s="50"/>
      <c r="L492" s="110"/>
      <c r="M492" s="119"/>
      <c r="N492" s="111"/>
      <c r="O492" s="37"/>
      <c r="P492" s="33">
        <f t="shared" si="229"/>
        <v>0</v>
      </c>
      <c r="Q492" s="33">
        <f t="shared" si="230"/>
        <v>0</v>
      </c>
      <c r="R492" s="53"/>
      <c r="S492" s="53"/>
    </row>
    <row r="493" spans="1:19">
      <c r="A493" s="56" t="s">
        <v>10</v>
      </c>
      <c r="B493" s="31" t="s">
        <v>177</v>
      </c>
      <c r="C493" s="32" t="s">
        <v>5</v>
      </c>
      <c r="D493" s="99">
        <v>1</v>
      </c>
      <c r="E493" s="99">
        <v>3</v>
      </c>
      <c r="F493" s="101"/>
      <c r="G493" s="32"/>
      <c r="H493" s="50"/>
      <c r="I493" s="50"/>
      <c r="J493" s="50"/>
      <c r="K493" s="50"/>
      <c r="L493" s="110"/>
      <c r="M493" s="119"/>
      <c r="N493" s="111"/>
      <c r="O493" s="37"/>
      <c r="P493" s="33">
        <f t="shared" si="229"/>
        <v>0</v>
      </c>
      <c r="Q493" s="33">
        <f t="shared" si="230"/>
        <v>0</v>
      </c>
      <c r="R493" s="53"/>
      <c r="S493" s="53"/>
    </row>
    <row r="494" spans="1:19" ht="12.75" thickBot="1">
      <c r="A494" s="56" t="s">
        <v>11</v>
      </c>
      <c r="B494" s="31" t="s">
        <v>178</v>
      </c>
      <c r="C494" s="32" t="s">
        <v>6</v>
      </c>
      <c r="D494" s="99">
        <v>1</v>
      </c>
      <c r="E494" s="99">
        <v>3</v>
      </c>
      <c r="F494" s="101"/>
      <c r="G494" s="32"/>
      <c r="H494" s="50"/>
      <c r="I494" s="50"/>
      <c r="J494" s="50"/>
      <c r="K494" s="50"/>
      <c r="L494" s="110"/>
      <c r="M494" s="119"/>
      <c r="N494" s="111"/>
      <c r="O494" s="35"/>
      <c r="P494" s="33">
        <f t="shared" si="229"/>
        <v>0</v>
      </c>
      <c r="Q494" s="33">
        <f t="shared" si="230"/>
        <v>0</v>
      </c>
      <c r="R494" s="71"/>
      <c r="S494" s="71"/>
    </row>
    <row r="495" spans="1:19" ht="12.75" thickBot="1">
      <c r="O495" s="19" t="s">
        <v>3</v>
      </c>
      <c r="P495" s="20">
        <f>SUM(P485:P494)</f>
        <v>0</v>
      </c>
      <c r="Q495" s="20">
        <f>SUM(Q485:Q494)</f>
        <v>0</v>
      </c>
      <c r="R495" s="72"/>
      <c r="S495" s="73"/>
    </row>
    <row r="496" spans="1:19" ht="13.5" customHeight="1" thickBot="1">
      <c r="B496" s="133" t="s">
        <v>193</v>
      </c>
      <c r="C496" s="133"/>
      <c r="D496" s="133"/>
      <c r="E496" s="133"/>
      <c r="F496" s="133"/>
      <c r="G496" s="133"/>
      <c r="H496" s="133"/>
      <c r="I496" s="133"/>
      <c r="J496" s="133"/>
      <c r="K496" s="133"/>
      <c r="L496" s="74"/>
      <c r="M496" s="74"/>
      <c r="O496" s="22"/>
      <c r="P496" s="9"/>
    </row>
    <row r="497" spans="1:19" ht="15.75" customHeight="1" thickBot="1">
      <c r="B497" s="133"/>
      <c r="C497" s="133"/>
      <c r="D497" s="133"/>
      <c r="E497" s="133"/>
      <c r="F497" s="133"/>
      <c r="G497" s="133"/>
      <c r="H497" s="133"/>
      <c r="I497" s="133"/>
      <c r="J497" s="133"/>
      <c r="K497" s="133"/>
      <c r="L497" s="74"/>
      <c r="M497" s="134" t="str">
        <f>A483</f>
        <v>PAKIET 34</v>
      </c>
      <c r="N497" s="135"/>
      <c r="O497" s="135"/>
      <c r="P497" s="135"/>
      <c r="Q497" s="135"/>
      <c r="R497" s="135"/>
      <c r="S497" s="136"/>
    </row>
    <row r="498" spans="1:19" ht="36.75" thickBot="1">
      <c r="B498" s="133"/>
      <c r="C498" s="133"/>
      <c r="D498" s="133"/>
      <c r="E498" s="133"/>
      <c r="F498" s="133"/>
      <c r="G498" s="133"/>
      <c r="H498" s="133"/>
      <c r="I498" s="133"/>
      <c r="J498" s="133"/>
      <c r="K498" s="133"/>
      <c r="L498" s="74"/>
      <c r="M498" s="23" t="s">
        <v>24</v>
      </c>
      <c r="N498" s="23" t="s">
        <v>25</v>
      </c>
      <c r="O498" s="23" t="s">
        <v>191</v>
      </c>
      <c r="P498" s="24" t="s">
        <v>26</v>
      </c>
      <c r="Q498" s="24" t="s">
        <v>27</v>
      </c>
      <c r="R498" s="24" t="s">
        <v>28</v>
      </c>
      <c r="S498" s="24" t="s">
        <v>29</v>
      </c>
    </row>
    <row r="499" spans="1:19" ht="12.75" thickBot="1">
      <c r="B499" s="133"/>
      <c r="C499" s="133"/>
      <c r="D499" s="133"/>
      <c r="E499" s="133"/>
      <c r="F499" s="133"/>
      <c r="G499" s="133"/>
      <c r="H499" s="133"/>
      <c r="I499" s="133"/>
      <c r="J499" s="133"/>
      <c r="K499" s="133"/>
      <c r="L499" s="74"/>
      <c r="M499" s="75">
        <f>P495</f>
        <v>0</v>
      </c>
      <c r="N499" s="26">
        <f>Q495</f>
        <v>0</v>
      </c>
      <c r="O499" s="76">
        <v>0.8</v>
      </c>
      <c r="P499" s="26">
        <f>ROUND(M499*O499,2)</f>
        <v>0</v>
      </c>
      <c r="Q499" s="26">
        <f>ROUND(N499*O499,2)</f>
        <v>0</v>
      </c>
      <c r="R499" s="26">
        <f>ROUND(M499+P499,2)</f>
        <v>0</v>
      </c>
      <c r="S499" s="26">
        <f>ROUND(N499+Q499,2)</f>
        <v>0</v>
      </c>
    </row>
    <row r="500" spans="1:19">
      <c r="B500" s="133"/>
      <c r="C500" s="133"/>
      <c r="D500" s="133"/>
      <c r="E500" s="133"/>
      <c r="F500" s="133"/>
      <c r="G500" s="133"/>
      <c r="H500" s="133"/>
      <c r="I500" s="133"/>
      <c r="J500" s="133"/>
      <c r="K500" s="133"/>
      <c r="L500" s="74"/>
      <c r="O500" s="22"/>
      <c r="P500" s="9"/>
    </row>
    <row r="501" spans="1:19"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O501" s="22"/>
      <c r="P501" s="9"/>
    </row>
    <row r="502" spans="1:19">
      <c r="O502" s="22"/>
      <c r="P502" s="9"/>
    </row>
    <row r="503" spans="1:19">
      <c r="O503" s="22"/>
      <c r="P503" s="9"/>
    </row>
    <row r="504" spans="1:19" ht="60.75" thickBot="1">
      <c r="A504" s="1" t="s">
        <v>39</v>
      </c>
      <c r="B504" s="2" t="s">
        <v>0</v>
      </c>
      <c r="C504" s="3" t="s">
        <v>1</v>
      </c>
      <c r="D504" s="91" t="s">
        <v>71</v>
      </c>
      <c r="E504" s="92" t="s">
        <v>70</v>
      </c>
      <c r="F504" s="92" t="s">
        <v>72</v>
      </c>
      <c r="G504" s="5" t="s">
        <v>304</v>
      </c>
      <c r="H504" s="6" t="s">
        <v>308</v>
      </c>
      <c r="I504" s="4" t="s">
        <v>22</v>
      </c>
      <c r="J504" s="4" t="s">
        <v>316</v>
      </c>
      <c r="K504" s="4" t="s">
        <v>23</v>
      </c>
      <c r="L504" s="107" t="s">
        <v>309</v>
      </c>
      <c r="M504" s="107" t="s">
        <v>310</v>
      </c>
      <c r="N504" s="108" t="s">
        <v>305</v>
      </c>
      <c r="O504" s="4" t="s">
        <v>2</v>
      </c>
      <c r="P504" s="7" t="s">
        <v>306</v>
      </c>
      <c r="Q504" s="7" t="s">
        <v>307</v>
      </c>
      <c r="R504" s="8" t="s">
        <v>26</v>
      </c>
      <c r="S504" s="8" t="s">
        <v>27</v>
      </c>
    </row>
    <row r="505" spans="1:19" ht="15.75" customHeight="1" thickBot="1">
      <c r="A505" s="130" t="s">
        <v>141</v>
      </c>
      <c r="B505" s="131"/>
      <c r="C505" s="131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32"/>
    </row>
    <row r="506" spans="1:19" ht="66.75" customHeight="1" thickBot="1">
      <c r="A506" s="10" t="s">
        <v>4</v>
      </c>
      <c r="B506" s="77" t="s">
        <v>194</v>
      </c>
      <c r="C506" s="12" t="s">
        <v>5</v>
      </c>
      <c r="D506" s="98">
        <v>45</v>
      </c>
      <c r="E506" s="98">
        <v>150</v>
      </c>
      <c r="F506" s="98">
        <v>60</v>
      </c>
      <c r="G506" s="49"/>
      <c r="H506" s="49"/>
      <c r="I506" s="49"/>
      <c r="J506" s="49"/>
      <c r="K506" s="49"/>
      <c r="L506" s="109"/>
      <c r="M506" s="109"/>
      <c r="N506" s="104"/>
      <c r="O506" s="15"/>
      <c r="P506" s="16">
        <f t="shared" ref="P506" si="231">ROUND(N506*L506,2)</f>
        <v>0</v>
      </c>
      <c r="Q506" s="16">
        <f t="shared" ref="Q506" si="232">ROUND(P506+P506*O506,2)</f>
        <v>0</v>
      </c>
      <c r="R506" s="16">
        <f t="shared" ref="R506" si="233">ROUND(M506*N506,2)</f>
        <v>0</v>
      </c>
      <c r="S506" s="16">
        <f t="shared" ref="S506" si="234">ROUND(R506+R506*O506,2)</f>
        <v>0</v>
      </c>
    </row>
    <row r="507" spans="1:19" ht="12.75" thickBot="1">
      <c r="O507" s="19" t="s">
        <v>3</v>
      </c>
      <c r="P507" s="20">
        <f>SUM(P506:P506)</f>
        <v>0</v>
      </c>
      <c r="Q507" s="20">
        <f>SUM(Q506:Q506)</f>
        <v>0</v>
      </c>
      <c r="R507" s="20">
        <f>SUM(R506:R506)</f>
        <v>0</v>
      </c>
      <c r="S507" s="21">
        <f>SUM(S506:S506)</f>
        <v>0</v>
      </c>
    </row>
    <row r="508" spans="1:19" ht="12.75" thickBot="1">
      <c r="C508" s="58"/>
      <c r="D508" s="58"/>
      <c r="E508" s="58"/>
      <c r="F508" s="58"/>
      <c r="G508" s="57"/>
      <c r="H508" s="58"/>
      <c r="I508" s="58"/>
      <c r="J508" s="58"/>
      <c r="K508" s="58"/>
      <c r="L508" s="58"/>
      <c r="M508" s="58"/>
      <c r="O508" s="22"/>
      <c r="P508" s="9"/>
    </row>
    <row r="509" spans="1:19" ht="12.75" thickBot="1"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127" t="str">
        <f>A505</f>
        <v>PAKIET 35</v>
      </c>
      <c r="O509" s="128"/>
      <c r="P509" s="128"/>
      <c r="Q509" s="128"/>
      <c r="R509" s="128"/>
      <c r="S509" s="129"/>
    </row>
    <row r="510" spans="1:19" ht="36.75" thickBot="1"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23" t="s">
        <v>24</v>
      </c>
      <c r="O510" s="23" t="s">
        <v>25</v>
      </c>
      <c r="P510" s="24" t="s">
        <v>26</v>
      </c>
      <c r="Q510" s="23" t="s">
        <v>50</v>
      </c>
      <c r="R510" s="24" t="s">
        <v>28</v>
      </c>
      <c r="S510" s="24" t="s">
        <v>29</v>
      </c>
    </row>
    <row r="511" spans="1:19" ht="12.75" thickBot="1"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25">
        <f>P507</f>
        <v>0</v>
      </c>
      <c r="O511" s="26">
        <f t="shared" ref="O511" si="235">Q507</f>
        <v>0</v>
      </c>
      <c r="P511" s="26">
        <f t="shared" ref="P511" si="236">R507</f>
        <v>0</v>
      </c>
      <c r="Q511" s="26">
        <f t="shared" ref="Q511" si="237">S507</f>
        <v>0</v>
      </c>
      <c r="R511" s="26">
        <f>ROUND(N511+P511,2)</f>
        <v>0</v>
      </c>
      <c r="S511" s="27">
        <f>ROUND(O511+Q511,2)</f>
        <v>0</v>
      </c>
    </row>
    <row r="512" spans="1:19">
      <c r="O512" s="22"/>
      <c r="P512" s="9"/>
    </row>
    <row r="513" spans="1:19">
      <c r="O513" s="22"/>
      <c r="P513" s="9"/>
    </row>
    <row r="514" spans="1:19">
      <c r="O514" s="22"/>
      <c r="P514" s="9"/>
    </row>
    <row r="515" spans="1:19">
      <c r="O515" s="22"/>
      <c r="P515" s="9"/>
    </row>
    <row r="516" spans="1:19" ht="60.75" thickBot="1">
      <c r="A516" s="1" t="s">
        <v>39</v>
      </c>
      <c r="B516" s="2" t="s">
        <v>0</v>
      </c>
      <c r="C516" s="3" t="s">
        <v>1</v>
      </c>
      <c r="D516" s="91" t="s">
        <v>71</v>
      </c>
      <c r="E516" s="92" t="s">
        <v>70</v>
      </c>
      <c r="F516" s="92" t="s">
        <v>72</v>
      </c>
      <c r="G516" s="5" t="s">
        <v>304</v>
      </c>
      <c r="H516" s="6" t="s">
        <v>308</v>
      </c>
      <c r="I516" s="4" t="s">
        <v>22</v>
      </c>
      <c r="J516" s="4" t="s">
        <v>316</v>
      </c>
      <c r="K516" s="4" t="s">
        <v>23</v>
      </c>
      <c r="L516" s="107" t="s">
        <v>309</v>
      </c>
      <c r="M516" s="107" t="s">
        <v>310</v>
      </c>
      <c r="N516" s="108" t="s">
        <v>305</v>
      </c>
      <c r="O516" s="4" t="s">
        <v>2</v>
      </c>
      <c r="P516" s="7" t="s">
        <v>306</v>
      </c>
      <c r="Q516" s="7" t="s">
        <v>307</v>
      </c>
      <c r="R516" s="8" t="s">
        <v>26</v>
      </c>
      <c r="S516" s="8" t="s">
        <v>27</v>
      </c>
    </row>
    <row r="517" spans="1:19" ht="15" customHeight="1" thickBot="1">
      <c r="A517" s="130" t="s">
        <v>142</v>
      </c>
      <c r="B517" s="131"/>
      <c r="C517" s="131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32"/>
    </row>
    <row r="518" spans="1:19" ht="12.75" thickBot="1">
      <c r="A518" s="10" t="s">
        <v>4</v>
      </c>
      <c r="B518" s="77" t="s">
        <v>195</v>
      </c>
      <c r="C518" s="12" t="s">
        <v>5</v>
      </c>
      <c r="D518" s="98">
        <v>60</v>
      </c>
      <c r="E518" s="98">
        <v>200</v>
      </c>
      <c r="F518" s="98">
        <v>80</v>
      </c>
      <c r="G518" s="49"/>
      <c r="H518" s="49"/>
      <c r="I518" s="49"/>
      <c r="J518" s="49"/>
      <c r="K518" s="49"/>
      <c r="L518" s="109"/>
      <c r="M518" s="109"/>
      <c r="N518" s="112"/>
      <c r="O518" s="15"/>
      <c r="P518" s="16">
        <f t="shared" ref="P518" si="238">ROUND(N518*L518,2)</f>
        <v>0</v>
      </c>
      <c r="Q518" s="16">
        <f t="shared" ref="Q518" si="239">ROUND(P518+P518*O518,2)</f>
        <v>0</v>
      </c>
      <c r="R518" s="16">
        <f t="shared" ref="R518" si="240">ROUND(M518*N518,2)</f>
        <v>0</v>
      </c>
      <c r="S518" s="16">
        <f t="shared" ref="S518" si="241">ROUND(R518+R518*O518,2)</f>
        <v>0</v>
      </c>
    </row>
    <row r="519" spans="1:19" ht="12.75" thickBot="1">
      <c r="O519" s="19" t="s">
        <v>3</v>
      </c>
      <c r="P519" s="20">
        <f>SUM(P518:P518)</f>
        <v>0</v>
      </c>
      <c r="Q519" s="20">
        <f>SUM(Q518:Q518)</f>
        <v>0</v>
      </c>
      <c r="R519" s="20">
        <f>SUM(R518:R518)</f>
        <v>0</v>
      </c>
      <c r="S519" s="21">
        <f>SUM(S518:S518)</f>
        <v>0</v>
      </c>
    </row>
    <row r="520" spans="1:19" ht="12.75" thickBot="1">
      <c r="C520" s="58"/>
      <c r="D520" s="58"/>
      <c r="E520" s="58"/>
      <c r="F520" s="58"/>
      <c r="G520" s="57"/>
      <c r="H520" s="58"/>
      <c r="I520" s="58"/>
      <c r="J520" s="58"/>
      <c r="K520" s="58"/>
      <c r="L520" s="58"/>
      <c r="M520" s="58"/>
      <c r="O520" s="22"/>
      <c r="P520" s="9"/>
    </row>
    <row r="521" spans="1:19" ht="12.75" thickBot="1"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127" t="str">
        <f>A517</f>
        <v>PAKIET 36</v>
      </c>
      <c r="O521" s="128"/>
      <c r="P521" s="128"/>
      <c r="Q521" s="128"/>
      <c r="R521" s="128"/>
      <c r="S521" s="129"/>
    </row>
    <row r="522" spans="1:19" ht="36.75" thickBot="1"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23" t="s">
        <v>24</v>
      </c>
      <c r="O522" s="23" t="s">
        <v>25</v>
      </c>
      <c r="P522" s="24" t="s">
        <v>26</v>
      </c>
      <c r="Q522" s="23" t="s">
        <v>50</v>
      </c>
      <c r="R522" s="24" t="s">
        <v>28</v>
      </c>
      <c r="S522" s="24" t="s">
        <v>29</v>
      </c>
    </row>
    <row r="523" spans="1:19" ht="12.75" thickBot="1"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25">
        <f>P519</f>
        <v>0</v>
      </c>
      <c r="O523" s="26">
        <f t="shared" ref="O523" si="242">Q519</f>
        <v>0</v>
      </c>
      <c r="P523" s="26">
        <f t="shared" ref="P523" si="243">R519</f>
        <v>0</v>
      </c>
      <c r="Q523" s="26">
        <f t="shared" ref="Q523" si="244">S519</f>
        <v>0</v>
      </c>
      <c r="R523" s="26">
        <f>ROUND(N523+P523,2)</f>
        <v>0</v>
      </c>
      <c r="S523" s="27">
        <f>ROUND(O523+Q523,2)</f>
        <v>0</v>
      </c>
    </row>
    <row r="524" spans="1:19">
      <c r="O524" s="22"/>
      <c r="P524" s="9"/>
    </row>
    <row r="525" spans="1:19">
      <c r="O525" s="22"/>
      <c r="P525" s="9"/>
    </row>
    <row r="526" spans="1:19">
      <c r="O526" s="22"/>
      <c r="P526" s="9"/>
    </row>
    <row r="527" spans="1:19">
      <c r="O527" s="22"/>
      <c r="P527" s="9"/>
    </row>
    <row r="528" spans="1:19" ht="60.75" thickBot="1">
      <c r="A528" s="1" t="s">
        <v>39</v>
      </c>
      <c r="B528" s="2" t="s">
        <v>0</v>
      </c>
      <c r="C528" s="3" t="s">
        <v>1</v>
      </c>
      <c r="D528" s="91" t="s">
        <v>71</v>
      </c>
      <c r="E528" s="92" t="s">
        <v>70</v>
      </c>
      <c r="F528" s="92" t="s">
        <v>72</v>
      </c>
      <c r="G528" s="5" t="s">
        <v>304</v>
      </c>
      <c r="H528" s="6" t="s">
        <v>308</v>
      </c>
      <c r="I528" s="4" t="s">
        <v>22</v>
      </c>
      <c r="J528" s="4" t="s">
        <v>316</v>
      </c>
      <c r="K528" s="4" t="s">
        <v>23</v>
      </c>
      <c r="L528" s="107" t="s">
        <v>309</v>
      </c>
      <c r="M528" s="107" t="s">
        <v>310</v>
      </c>
      <c r="N528" s="108" t="s">
        <v>305</v>
      </c>
      <c r="O528" s="4" t="s">
        <v>2</v>
      </c>
      <c r="P528" s="7" t="s">
        <v>306</v>
      </c>
      <c r="Q528" s="7" t="s">
        <v>307</v>
      </c>
      <c r="R528" s="8" t="s">
        <v>26</v>
      </c>
      <c r="S528" s="8" t="s">
        <v>27</v>
      </c>
    </row>
    <row r="529" spans="1:19" ht="15" customHeight="1" thickBot="1">
      <c r="A529" s="130" t="s">
        <v>143</v>
      </c>
      <c r="B529" s="131"/>
      <c r="C529" s="131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32"/>
    </row>
    <row r="530" spans="1:19" ht="60">
      <c r="A530" s="10" t="s">
        <v>4</v>
      </c>
      <c r="B530" s="11" t="s">
        <v>20</v>
      </c>
      <c r="C530" s="12" t="s">
        <v>6</v>
      </c>
      <c r="D530" s="98">
        <v>2</v>
      </c>
      <c r="E530" s="98">
        <v>5</v>
      </c>
      <c r="F530" s="98">
        <v>2</v>
      </c>
      <c r="G530" s="49"/>
      <c r="H530" s="49"/>
      <c r="I530" s="49"/>
      <c r="J530" s="49"/>
      <c r="K530" s="49"/>
      <c r="L530" s="109"/>
      <c r="M530" s="109"/>
      <c r="N530" s="104"/>
      <c r="O530" s="29"/>
      <c r="P530" s="13">
        <f t="shared" ref="P530" si="245">ROUND(N530*L530,2)</f>
        <v>0</v>
      </c>
      <c r="Q530" s="13">
        <f t="shared" ref="Q530" si="246">ROUND(P530+P530*O530,2)</f>
        <v>0</v>
      </c>
      <c r="R530" s="13">
        <f t="shared" ref="R530" si="247">ROUND(M530*N530,2)</f>
        <v>0</v>
      </c>
      <c r="S530" s="13">
        <f t="shared" ref="S530" si="248">ROUND(R530+R530*O530,2)</f>
        <v>0</v>
      </c>
    </row>
    <row r="531" spans="1:19" ht="60.75" thickBot="1">
      <c r="A531" s="30" t="s">
        <v>7</v>
      </c>
      <c r="B531" s="44" t="s">
        <v>8</v>
      </c>
      <c r="C531" s="32" t="s">
        <v>6</v>
      </c>
      <c r="D531" s="99">
        <v>2</v>
      </c>
      <c r="E531" s="99">
        <v>5</v>
      </c>
      <c r="F531" s="99">
        <v>2</v>
      </c>
      <c r="G531" s="50"/>
      <c r="H531" s="50"/>
      <c r="I531" s="50"/>
      <c r="J531" s="50"/>
      <c r="K531" s="50"/>
      <c r="L531" s="110"/>
      <c r="M531" s="110"/>
      <c r="N531" s="111"/>
      <c r="O531" s="35"/>
      <c r="P531" s="13">
        <f t="shared" ref="P531" si="249">ROUND(N531*L531,2)</f>
        <v>0</v>
      </c>
      <c r="Q531" s="13">
        <f t="shared" ref="Q531" si="250">ROUND(P531+P531*O531,2)</f>
        <v>0</v>
      </c>
      <c r="R531" s="13">
        <f t="shared" ref="R531" si="251">ROUND(M531*N531,2)</f>
        <v>0</v>
      </c>
      <c r="S531" s="13">
        <f t="shared" ref="S531" si="252">ROUND(R531+R531*O531,2)</f>
        <v>0</v>
      </c>
    </row>
    <row r="532" spans="1:19" ht="12.75" thickBot="1">
      <c r="O532" s="19" t="s">
        <v>3</v>
      </c>
      <c r="P532" s="20">
        <f>SUM(P530:P531)</f>
        <v>0</v>
      </c>
      <c r="Q532" s="20">
        <f>SUM(Q530:Q531)</f>
        <v>0</v>
      </c>
      <c r="R532" s="20">
        <f>SUM(R530:R531)</f>
        <v>0</v>
      </c>
      <c r="S532" s="21">
        <f>SUM(S530:S531)</f>
        <v>0</v>
      </c>
    </row>
    <row r="533" spans="1:19" ht="12.75" thickBot="1">
      <c r="C533" s="58"/>
      <c r="D533" s="58"/>
      <c r="E533" s="58"/>
      <c r="F533" s="58"/>
      <c r="G533" s="57"/>
      <c r="H533" s="58"/>
      <c r="I533" s="58"/>
      <c r="J533" s="58"/>
      <c r="K533" s="58"/>
      <c r="L533" s="58"/>
      <c r="M533" s="58"/>
      <c r="O533" s="22"/>
      <c r="P533" s="9"/>
    </row>
    <row r="534" spans="1:19" ht="12.75" thickBot="1"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127" t="str">
        <f>A529</f>
        <v>PAKIET 37</v>
      </c>
      <c r="O534" s="128"/>
      <c r="P534" s="128"/>
      <c r="Q534" s="128"/>
      <c r="R534" s="128"/>
      <c r="S534" s="129"/>
    </row>
    <row r="535" spans="1:19" ht="36.75" thickBot="1"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23" t="s">
        <v>24</v>
      </c>
      <c r="O535" s="23" t="s">
        <v>25</v>
      </c>
      <c r="P535" s="24" t="s">
        <v>26</v>
      </c>
      <c r="Q535" s="23" t="s">
        <v>50</v>
      </c>
      <c r="R535" s="24" t="s">
        <v>28</v>
      </c>
      <c r="S535" s="24" t="s">
        <v>29</v>
      </c>
    </row>
    <row r="536" spans="1:19" ht="12.75" thickBot="1"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25">
        <f>P532</f>
        <v>0</v>
      </c>
      <c r="O536" s="26">
        <f t="shared" ref="O536" si="253">Q532</f>
        <v>0</v>
      </c>
      <c r="P536" s="26">
        <f t="shared" ref="P536" si="254">R532</f>
        <v>0</v>
      </c>
      <c r="Q536" s="26">
        <f t="shared" ref="Q536" si="255">S532</f>
        <v>0</v>
      </c>
      <c r="R536" s="26">
        <f>ROUND(N536+P536,2)</f>
        <v>0</v>
      </c>
      <c r="S536" s="27">
        <f>ROUND(O536+Q536,2)</f>
        <v>0</v>
      </c>
    </row>
    <row r="537" spans="1:19">
      <c r="O537" s="22"/>
      <c r="P537" s="9"/>
    </row>
    <row r="538" spans="1:19">
      <c r="O538" s="22"/>
      <c r="P538" s="9"/>
    </row>
    <row r="539" spans="1:19">
      <c r="O539" s="22"/>
      <c r="P539" s="9"/>
    </row>
    <row r="540" spans="1:19">
      <c r="O540" s="22"/>
      <c r="P540" s="9"/>
    </row>
    <row r="541" spans="1:19" ht="60.75" thickBot="1">
      <c r="A541" s="1" t="s">
        <v>39</v>
      </c>
      <c r="B541" s="2" t="s">
        <v>0</v>
      </c>
      <c r="C541" s="3" t="s">
        <v>1</v>
      </c>
      <c r="D541" s="91" t="s">
        <v>71</v>
      </c>
      <c r="E541" s="92" t="s">
        <v>70</v>
      </c>
      <c r="F541" s="92" t="s">
        <v>72</v>
      </c>
      <c r="G541" s="5" t="s">
        <v>304</v>
      </c>
      <c r="H541" s="6" t="s">
        <v>308</v>
      </c>
      <c r="I541" s="4" t="s">
        <v>22</v>
      </c>
      <c r="J541" s="4" t="s">
        <v>316</v>
      </c>
      <c r="K541" s="4" t="s">
        <v>23</v>
      </c>
      <c r="L541" s="107" t="s">
        <v>309</v>
      </c>
      <c r="M541" s="107" t="s">
        <v>310</v>
      </c>
      <c r="N541" s="108" t="s">
        <v>305</v>
      </c>
      <c r="O541" s="4" t="s">
        <v>2</v>
      </c>
      <c r="P541" s="7" t="s">
        <v>306</v>
      </c>
      <c r="Q541" s="7" t="s">
        <v>307</v>
      </c>
      <c r="R541" s="8" t="s">
        <v>26</v>
      </c>
      <c r="S541" s="8" t="s">
        <v>27</v>
      </c>
    </row>
    <row r="542" spans="1:19" ht="15" customHeight="1" thickBot="1">
      <c r="A542" s="130" t="s">
        <v>144</v>
      </c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32"/>
    </row>
    <row r="543" spans="1:19" ht="12.75" thickBot="1">
      <c r="A543" s="10" t="s">
        <v>4</v>
      </c>
      <c r="B543" s="77" t="s">
        <v>196</v>
      </c>
      <c r="C543" s="12" t="s">
        <v>5</v>
      </c>
      <c r="D543" s="98">
        <v>1200</v>
      </c>
      <c r="E543" s="98">
        <v>4000</v>
      </c>
      <c r="F543" s="98">
        <v>1600</v>
      </c>
      <c r="G543" s="49"/>
      <c r="H543" s="49"/>
      <c r="I543" s="49"/>
      <c r="J543" s="49"/>
      <c r="K543" s="49"/>
      <c r="L543" s="109"/>
      <c r="M543" s="109"/>
      <c r="N543" s="104"/>
      <c r="O543" s="15"/>
      <c r="P543" s="16">
        <f t="shared" ref="P543" si="256">ROUND(N543*L543,2)</f>
        <v>0</v>
      </c>
      <c r="Q543" s="16">
        <f t="shared" ref="Q543" si="257">ROUND(P543+P543*O543,2)</f>
        <v>0</v>
      </c>
      <c r="R543" s="16">
        <f t="shared" ref="R543" si="258">ROUND(M543*N543,2)</f>
        <v>0</v>
      </c>
      <c r="S543" s="16">
        <f t="shared" ref="S543" si="259">ROUND(R543+R543*O543,2)</f>
        <v>0</v>
      </c>
    </row>
    <row r="544" spans="1:19" ht="12.75" thickBot="1">
      <c r="O544" s="19" t="s">
        <v>3</v>
      </c>
      <c r="P544" s="20">
        <f>SUM(P543:P543)</f>
        <v>0</v>
      </c>
      <c r="Q544" s="20">
        <f>SUM(Q543:Q543)</f>
        <v>0</v>
      </c>
      <c r="R544" s="20">
        <f>SUM(R543:R543)</f>
        <v>0</v>
      </c>
      <c r="S544" s="21">
        <f>SUM(S543:S543)</f>
        <v>0</v>
      </c>
    </row>
    <row r="545" spans="1:19" ht="12.75" thickBot="1">
      <c r="C545" s="58"/>
      <c r="D545" s="58"/>
      <c r="E545" s="58"/>
      <c r="F545" s="58"/>
      <c r="G545" s="57"/>
      <c r="H545" s="58"/>
      <c r="I545" s="58"/>
      <c r="J545" s="58"/>
      <c r="K545" s="58"/>
      <c r="L545" s="58"/>
      <c r="M545" s="58"/>
      <c r="O545" s="22"/>
      <c r="P545" s="9"/>
    </row>
    <row r="546" spans="1:19" ht="12.75" thickBot="1"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127" t="str">
        <f>A542</f>
        <v>PAKIET 38</v>
      </c>
      <c r="O546" s="128"/>
      <c r="P546" s="128"/>
      <c r="Q546" s="128"/>
      <c r="R546" s="128"/>
      <c r="S546" s="129"/>
    </row>
    <row r="547" spans="1:19" ht="36.75" thickBot="1"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23" t="s">
        <v>24</v>
      </c>
      <c r="O547" s="23" t="s">
        <v>25</v>
      </c>
      <c r="P547" s="24" t="s">
        <v>26</v>
      </c>
      <c r="Q547" s="23" t="s">
        <v>50</v>
      </c>
      <c r="R547" s="24" t="s">
        <v>28</v>
      </c>
      <c r="S547" s="24" t="s">
        <v>29</v>
      </c>
    </row>
    <row r="548" spans="1:19" ht="12.75" thickBot="1"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25">
        <f>P544</f>
        <v>0</v>
      </c>
      <c r="O548" s="26">
        <f t="shared" ref="O548" si="260">Q544</f>
        <v>0</v>
      </c>
      <c r="P548" s="26">
        <f t="shared" ref="P548" si="261">R544</f>
        <v>0</v>
      </c>
      <c r="Q548" s="26">
        <f t="shared" ref="Q548" si="262">S544</f>
        <v>0</v>
      </c>
      <c r="R548" s="26">
        <f>ROUND(N548+P548,2)</f>
        <v>0</v>
      </c>
      <c r="S548" s="27">
        <f>ROUND(O548+Q548,2)</f>
        <v>0</v>
      </c>
    </row>
    <row r="549" spans="1:19">
      <c r="O549" s="22"/>
      <c r="P549" s="9"/>
    </row>
    <row r="550" spans="1:19">
      <c r="O550" s="22"/>
      <c r="P550" s="9"/>
    </row>
    <row r="551" spans="1:19">
      <c r="O551" s="22"/>
      <c r="P551" s="9"/>
    </row>
    <row r="552" spans="1:19">
      <c r="O552" s="22"/>
      <c r="P552" s="9"/>
    </row>
    <row r="553" spans="1:19" ht="60.75" thickBot="1">
      <c r="A553" s="1" t="s">
        <v>39</v>
      </c>
      <c r="B553" s="2" t="s">
        <v>0</v>
      </c>
      <c r="C553" s="3" t="s">
        <v>1</v>
      </c>
      <c r="D553" s="91" t="s">
        <v>71</v>
      </c>
      <c r="E553" s="92" t="s">
        <v>70</v>
      </c>
      <c r="F553" s="92" t="s">
        <v>72</v>
      </c>
      <c r="G553" s="5" t="s">
        <v>304</v>
      </c>
      <c r="H553" s="6" t="s">
        <v>308</v>
      </c>
      <c r="I553" s="4" t="s">
        <v>22</v>
      </c>
      <c r="J553" s="4" t="s">
        <v>316</v>
      </c>
      <c r="K553" s="4" t="s">
        <v>23</v>
      </c>
      <c r="L553" s="107" t="s">
        <v>309</v>
      </c>
      <c r="M553" s="107" t="s">
        <v>310</v>
      </c>
      <c r="N553" s="108" t="s">
        <v>305</v>
      </c>
      <c r="O553" s="4" t="s">
        <v>2</v>
      </c>
      <c r="P553" s="7" t="s">
        <v>306</v>
      </c>
      <c r="Q553" s="7" t="s">
        <v>307</v>
      </c>
      <c r="R553" s="8" t="s">
        <v>26</v>
      </c>
      <c r="S553" s="8" t="s">
        <v>27</v>
      </c>
    </row>
    <row r="554" spans="1:19" ht="15.75" customHeight="1" thickBot="1">
      <c r="A554" s="130" t="s">
        <v>146</v>
      </c>
      <c r="B554" s="131"/>
      <c r="C554" s="131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32"/>
    </row>
    <row r="555" spans="1:19" ht="24">
      <c r="A555" s="10" t="s">
        <v>4</v>
      </c>
      <c r="B555" s="11" t="s">
        <v>197</v>
      </c>
      <c r="C555" s="12" t="s">
        <v>6</v>
      </c>
      <c r="D555" s="98">
        <v>8</v>
      </c>
      <c r="E555" s="98">
        <v>25</v>
      </c>
      <c r="F555" s="98">
        <v>10</v>
      </c>
      <c r="G555" s="49"/>
      <c r="H555" s="49"/>
      <c r="I555" s="49"/>
      <c r="J555" s="49"/>
      <c r="K555" s="49"/>
      <c r="L555" s="109"/>
      <c r="M555" s="109"/>
      <c r="N555" s="104"/>
      <c r="O555" s="29"/>
      <c r="P555" s="13">
        <f t="shared" ref="P555:P565" si="263">ROUND(N555*L555,2)</f>
        <v>0</v>
      </c>
      <c r="Q555" s="13">
        <f t="shared" ref="Q555:Q565" si="264">ROUND(P555+P555*O555,2)</f>
        <v>0</v>
      </c>
      <c r="R555" s="13">
        <f t="shared" ref="R555:R565" si="265">ROUND(M555*N555,2)</f>
        <v>0</v>
      </c>
      <c r="S555" s="13">
        <f t="shared" ref="S555:S565" si="266">ROUND(R555+R555*O555,2)</f>
        <v>0</v>
      </c>
    </row>
    <row r="556" spans="1:19" ht="24">
      <c r="A556" s="30" t="s">
        <v>7</v>
      </c>
      <c r="B556" s="44" t="s">
        <v>198</v>
      </c>
      <c r="C556" s="32" t="s">
        <v>6</v>
      </c>
      <c r="D556" s="99">
        <v>42</v>
      </c>
      <c r="E556" s="99">
        <v>140</v>
      </c>
      <c r="F556" s="99">
        <v>56</v>
      </c>
      <c r="G556" s="50"/>
      <c r="H556" s="50"/>
      <c r="I556" s="50"/>
      <c r="J556" s="50"/>
      <c r="K556" s="50"/>
      <c r="L556" s="110"/>
      <c r="M556" s="110"/>
      <c r="N556" s="111"/>
      <c r="O556" s="37"/>
      <c r="P556" s="13">
        <f t="shared" si="263"/>
        <v>0</v>
      </c>
      <c r="Q556" s="13">
        <f t="shared" si="264"/>
        <v>0</v>
      </c>
      <c r="R556" s="13">
        <f t="shared" si="265"/>
        <v>0</v>
      </c>
      <c r="S556" s="13">
        <f t="shared" si="266"/>
        <v>0</v>
      </c>
    </row>
    <row r="557" spans="1:19">
      <c r="A557" s="30" t="s">
        <v>9</v>
      </c>
      <c r="B557" s="44" t="s">
        <v>203</v>
      </c>
      <c r="C557" s="32" t="s">
        <v>6</v>
      </c>
      <c r="D557" s="99">
        <v>3</v>
      </c>
      <c r="E557" s="99">
        <v>10</v>
      </c>
      <c r="F557" s="99">
        <v>4</v>
      </c>
      <c r="G557" s="50"/>
      <c r="H557" s="50"/>
      <c r="I557" s="50"/>
      <c r="J557" s="50"/>
      <c r="K557" s="50"/>
      <c r="L557" s="110"/>
      <c r="M557" s="110"/>
      <c r="N557" s="111"/>
      <c r="O557" s="37"/>
      <c r="P557" s="13">
        <f t="shared" si="263"/>
        <v>0</v>
      </c>
      <c r="Q557" s="13">
        <f t="shared" si="264"/>
        <v>0</v>
      </c>
      <c r="R557" s="13">
        <f t="shared" si="265"/>
        <v>0</v>
      </c>
      <c r="S557" s="13">
        <f t="shared" si="266"/>
        <v>0</v>
      </c>
    </row>
    <row r="558" spans="1:19" ht="24">
      <c r="A558" s="30" t="s">
        <v>10</v>
      </c>
      <c r="B558" s="44" t="s">
        <v>199</v>
      </c>
      <c r="C558" s="32" t="s">
        <v>6</v>
      </c>
      <c r="D558" s="99">
        <v>30</v>
      </c>
      <c r="E558" s="99">
        <v>100</v>
      </c>
      <c r="F558" s="99">
        <v>40</v>
      </c>
      <c r="G558" s="50"/>
      <c r="H558" s="50"/>
      <c r="I558" s="50"/>
      <c r="J558" s="50"/>
      <c r="K558" s="50"/>
      <c r="L558" s="110"/>
      <c r="M558" s="110"/>
      <c r="N558" s="111"/>
      <c r="O558" s="37"/>
      <c r="P558" s="13">
        <f t="shared" si="263"/>
        <v>0</v>
      </c>
      <c r="Q558" s="13">
        <f t="shared" si="264"/>
        <v>0</v>
      </c>
      <c r="R558" s="13">
        <f t="shared" si="265"/>
        <v>0</v>
      </c>
      <c r="S558" s="13">
        <f t="shared" si="266"/>
        <v>0</v>
      </c>
    </row>
    <row r="559" spans="1:19">
      <c r="A559" s="30" t="s">
        <v>11</v>
      </c>
      <c r="B559" s="44" t="s">
        <v>204</v>
      </c>
      <c r="C559" s="32" t="s">
        <v>6</v>
      </c>
      <c r="D559" s="99">
        <v>5</v>
      </c>
      <c r="E559" s="99">
        <v>15</v>
      </c>
      <c r="F559" s="99">
        <v>6</v>
      </c>
      <c r="G559" s="50"/>
      <c r="H559" s="50"/>
      <c r="I559" s="50"/>
      <c r="J559" s="50"/>
      <c r="K559" s="50"/>
      <c r="L559" s="110"/>
      <c r="M559" s="110"/>
      <c r="N559" s="111"/>
      <c r="O559" s="37"/>
      <c r="P559" s="13">
        <f t="shared" si="263"/>
        <v>0</v>
      </c>
      <c r="Q559" s="13">
        <f t="shared" si="264"/>
        <v>0</v>
      </c>
      <c r="R559" s="13">
        <f t="shared" si="265"/>
        <v>0</v>
      </c>
      <c r="S559" s="13">
        <f t="shared" si="266"/>
        <v>0</v>
      </c>
    </row>
    <row r="560" spans="1:19" ht="24">
      <c r="A560" s="30" t="s">
        <v>12</v>
      </c>
      <c r="B560" s="44" t="s">
        <v>200</v>
      </c>
      <c r="C560" s="32" t="s">
        <v>6</v>
      </c>
      <c r="D560" s="99">
        <v>42</v>
      </c>
      <c r="E560" s="99">
        <v>140</v>
      </c>
      <c r="F560" s="99">
        <v>56</v>
      </c>
      <c r="G560" s="50"/>
      <c r="H560" s="50"/>
      <c r="I560" s="50"/>
      <c r="J560" s="50"/>
      <c r="K560" s="50"/>
      <c r="L560" s="110"/>
      <c r="M560" s="110"/>
      <c r="N560" s="111"/>
      <c r="O560" s="37"/>
      <c r="P560" s="13">
        <f t="shared" si="263"/>
        <v>0</v>
      </c>
      <c r="Q560" s="13">
        <f t="shared" si="264"/>
        <v>0</v>
      </c>
      <c r="R560" s="13">
        <f t="shared" si="265"/>
        <v>0</v>
      </c>
      <c r="S560" s="13">
        <f t="shared" si="266"/>
        <v>0</v>
      </c>
    </row>
    <row r="561" spans="1:19">
      <c r="A561" s="30" t="s">
        <v>13</v>
      </c>
      <c r="B561" s="44" t="s">
        <v>205</v>
      </c>
      <c r="C561" s="32" t="s">
        <v>6</v>
      </c>
      <c r="D561" s="99">
        <v>5</v>
      </c>
      <c r="E561" s="99">
        <v>15</v>
      </c>
      <c r="F561" s="99">
        <v>6</v>
      </c>
      <c r="G561" s="50"/>
      <c r="H561" s="50"/>
      <c r="I561" s="50"/>
      <c r="J561" s="50"/>
      <c r="K561" s="50"/>
      <c r="L561" s="110"/>
      <c r="M561" s="110"/>
      <c r="N561" s="111"/>
      <c r="O561" s="37"/>
      <c r="P561" s="13">
        <f t="shared" si="263"/>
        <v>0</v>
      </c>
      <c r="Q561" s="13">
        <f t="shared" si="264"/>
        <v>0</v>
      </c>
      <c r="R561" s="13">
        <f t="shared" si="265"/>
        <v>0</v>
      </c>
      <c r="S561" s="13">
        <f t="shared" si="266"/>
        <v>0</v>
      </c>
    </row>
    <row r="562" spans="1:19" ht="24">
      <c r="A562" s="30" t="s">
        <v>14</v>
      </c>
      <c r="B562" s="44" t="s">
        <v>201</v>
      </c>
      <c r="C562" s="32" t="s">
        <v>6</v>
      </c>
      <c r="D562" s="99">
        <v>30</v>
      </c>
      <c r="E562" s="99">
        <v>100</v>
      </c>
      <c r="F562" s="99">
        <v>40</v>
      </c>
      <c r="G562" s="50"/>
      <c r="H562" s="50"/>
      <c r="I562" s="50"/>
      <c r="J562" s="50"/>
      <c r="K562" s="50"/>
      <c r="L562" s="110"/>
      <c r="M562" s="110"/>
      <c r="N562" s="111"/>
      <c r="O562" s="37"/>
      <c r="P562" s="13">
        <f t="shared" si="263"/>
        <v>0</v>
      </c>
      <c r="Q562" s="13">
        <f t="shared" si="264"/>
        <v>0</v>
      </c>
      <c r="R562" s="13">
        <f t="shared" si="265"/>
        <v>0</v>
      </c>
      <c r="S562" s="13">
        <f t="shared" si="266"/>
        <v>0</v>
      </c>
    </row>
    <row r="563" spans="1:19">
      <c r="A563" s="30" t="s">
        <v>15</v>
      </c>
      <c r="B563" s="44" t="s">
        <v>206</v>
      </c>
      <c r="C563" s="32" t="s">
        <v>6</v>
      </c>
      <c r="D563" s="99">
        <v>6</v>
      </c>
      <c r="E563" s="99">
        <v>20</v>
      </c>
      <c r="F563" s="99">
        <v>8</v>
      </c>
      <c r="G563" s="50"/>
      <c r="H563" s="50"/>
      <c r="I563" s="50"/>
      <c r="J563" s="50"/>
      <c r="K563" s="50"/>
      <c r="L563" s="110"/>
      <c r="M563" s="110"/>
      <c r="N563" s="111"/>
      <c r="O563" s="37"/>
      <c r="P563" s="13">
        <f t="shared" si="263"/>
        <v>0</v>
      </c>
      <c r="Q563" s="13">
        <f t="shared" si="264"/>
        <v>0</v>
      </c>
      <c r="R563" s="13">
        <f t="shared" si="265"/>
        <v>0</v>
      </c>
      <c r="S563" s="13">
        <f t="shared" si="266"/>
        <v>0</v>
      </c>
    </row>
    <row r="564" spans="1:19" ht="24.75" customHeight="1">
      <c r="A564" s="30" t="s">
        <v>16</v>
      </c>
      <c r="B564" s="44" t="s">
        <v>202</v>
      </c>
      <c r="C564" s="32" t="s">
        <v>6</v>
      </c>
      <c r="D564" s="99">
        <v>9</v>
      </c>
      <c r="E564" s="99">
        <v>30</v>
      </c>
      <c r="F564" s="99">
        <v>12</v>
      </c>
      <c r="G564" s="50"/>
      <c r="H564" s="50"/>
      <c r="I564" s="50"/>
      <c r="J564" s="50"/>
      <c r="K564" s="50"/>
      <c r="L564" s="110"/>
      <c r="M564" s="110"/>
      <c r="N564" s="111"/>
      <c r="O564" s="37"/>
      <c r="P564" s="13">
        <f t="shared" si="263"/>
        <v>0</v>
      </c>
      <c r="Q564" s="13">
        <f t="shared" si="264"/>
        <v>0</v>
      </c>
      <c r="R564" s="13">
        <f t="shared" si="265"/>
        <v>0</v>
      </c>
      <c r="S564" s="13">
        <f t="shared" si="266"/>
        <v>0</v>
      </c>
    </row>
    <row r="565" spans="1:19" ht="12.75" thickBot="1">
      <c r="A565" s="30" t="s">
        <v>17</v>
      </c>
      <c r="B565" s="44" t="s">
        <v>207</v>
      </c>
      <c r="C565" s="32" t="s">
        <v>6</v>
      </c>
      <c r="D565" s="99">
        <v>2</v>
      </c>
      <c r="E565" s="99">
        <v>5</v>
      </c>
      <c r="F565" s="99">
        <v>2</v>
      </c>
      <c r="G565" s="50"/>
      <c r="H565" s="50"/>
      <c r="I565" s="50"/>
      <c r="J565" s="50"/>
      <c r="K565" s="50"/>
      <c r="L565" s="110"/>
      <c r="M565" s="110"/>
      <c r="N565" s="111"/>
      <c r="O565" s="35"/>
      <c r="P565" s="13">
        <f t="shared" si="263"/>
        <v>0</v>
      </c>
      <c r="Q565" s="13">
        <f t="shared" si="264"/>
        <v>0</v>
      </c>
      <c r="R565" s="13">
        <f t="shared" si="265"/>
        <v>0</v>
      </c>
      <c r="S565" s="13">
        <f t="shared" si="266"/>
        <v>0</v>
      </c>
    </row>
    <row r="566" spans="1:19" ht="12.75" thickBot="1">
      <c r="O566" s="19" t="s">
        <v>3</v>
      </c>
      <c r="P566" s="20">
        <f>SUM(P555:P565)</f>
        <v>0</v>
      </c>
      <c r="Q566" s="20">
        <f>SUM(Q555:Q565)</f>
        <v>0</v>
      </c>
      <c r="R566" s="20">
        <f>SUM(R555:R565)</f>
        <v>0</v>
      </c>
      <c r="S566" s="21">
        <f>SUM(S555:S565)</f>
        <v>0</v>
      </c>
    </row>
    <row r="567" spans="1:19" ht="141" thickBot="1">
      <c r="B567" s="121" t="s">
        <v>317</v>
      </c>
      <c r="C567" s="58"/>
      <c r="D567" s="58"/>
      <c r="E567" s="58"/>
      <c r="F567" s="58"/>
      <c r="G567" s="57"/>
      <c r="H567" s="58"/>
      <c r="I567" s="58"/>
      <c r="J567" s="58"/>
      <c r="K567" s="58"/>
      <c r="L567" s="58"/>
      <c r="M567" s="58"/>
      <c r="O567" s="22"/>
      <c r="P567" s="9"/>
    </row>
    <row r="568" spans="1:19" ht="12.75" thickBot="1"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127" t="str">
        <f>A554</f>
        <v>PAKIET 39</v>
      </c>
      <c r="O568" s="128"/>
      <c r="P568" s="128"/>
      <c r="Q568" s="128"/>
      <c r="R568" s="128"/>
      <c r="S568" s="129"/>
    </row>
    <row r="569" spans="1:19" ht="36.75" thickBot="1"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23" t="s">
        <v>24</v>
      </c>
      <c r="O569" s="23" t="s">
        <v>25</v>
      </c>
      <c r="P569" s="24" t="s">
        <v>26</v>
      </c>
      <c r="Q569" s="23" t="s">
        <v>50</v>
      </c>
      <c r="R569" s="24" t="s">
        <v>28</v>
      </c>
      <c r="S569" s="24" t="s">
        <v>29</v>
      </c>
    </row>
    <row r="570" spans="1:19" ht="12.75" thickBot="1"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25">
        <f>P566</f>
        <v>0</v>
      </c>
      <c r="O570" s="26">
        <f t="shared" ref="O570" si="267">Q566</f>
        <v>0</v>
      </c>
      <c r="P570" s="26">
        <f t="shared" ref="P570" si="268">R566</f>
        <v>0</v>
      </c>
      <c r="Q570" s="26">
        <f t="shared" ref="Q570" si="269">S566</f>
        <v>0</v>
      </c>
      <c r="R570" s="26">
        <f>ROUND(N570+P570,2)</f>
        <v>0</v>
      </c>
      <c r="S570" s="27">
        <f>ROUND(O570+Q570,2)</f>
        <v>0</v>
      </c>
    </row>
    <row r="571" spans="1:19">
      <c r="O571" s="22"/>
      <c r="P571" s="9"/>
    </row>
    <row r="572" spans="1:19">
      <c r="O572" s="22"/>
      <c r="P572" s="9"/>
    </row>
    <row r="573" spans="1:19">
      <c r="O573" s="22"/>
      <c r="P573" s="9"/>
    </row>
    <row r="574" spans="1:19">
      <c r="O574" s="22"/>
      <c r="P574" s="9"/>
    </row>
    <row r="575" spans="1:19" ht="60.75" thickBot="1">
      <c r="A575" s="1" t="s">
        <v>39</v>
      </c>
      <c r="B575" s="2" t="s">
        <v>0</v>
      </c>
      <c r="C575" s="3" t="s">
        <v>1</v>
      </c>
      <c r="D575" s="91" t="s">
        <v>71</v>
      </c>
      <c r="E575" s="92" t="s">
        <v>70</v>
      </c>
      <c r="F575" s="92" t="s">
        <v>72</v>
      </c>
      <c r="G575" s="5" t="s">
        <v>304</v>
      </c>
      <c r="H575" s="6" t="s">
        <v>308</v>
      </c>
      <c r="I575" s="4" t="s">
        <v>22</v>
      </c>
      <c r="J575" s="4" t="s">
        <v>316</v>
      </c>
      <c r="K575" s="4" t="s">
        <v>23</v>
      </c>
      <c r="L575" s="107" t="s">
        <v>309</v>
      </c>
      <c r="M575" s="107" t="s">
        <v>310</v>
      </c>
      <c r="N575" s="108" t="s">
        <v>305</v>
      </c>
      <c r="O575" s="4" t="s">
        <v>2</v>
      </c>
      <c r="P575" s="7" t="s">
        <v>306</v>
      </c>
      <c r="Q575" s="7" t="s">
        <v>307</v>
      </c>
      <c r="R575" s="8" t="s">
        <v>26</v>
      </c>
      <c r="S575" s="8" t="s">
        <v>27</v>
      </c>
    </row>
    <row r="576" spans="1:19" ht="15" customHeight="1" thickBot="1">
      <c r="A576" s="130" t="s">
        <v>149</v>
      </c>
      <c r="B576" s="131"/>
      <c r="C576" s="131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32"/>
    </row>
    <row r="577" spans="1:19" ht="24">
      <c r="A577" s="10" t="s">
        <v>4</v>
      </c>
      <c r="B577" s="11" t="s">
        <v>208</v>
      </c>
      <c r="C577" s="12" t="s">
        <v>6</v>
      </c>
      <c r="D577" s="98">
        <v>2</v>
      </c>
      <c r="E577" s="98">
        <v>5</v>
      </c>
      <c r="F577" s="98">
        <v>2</v>
      </c>
      <c r="G577" s="49"/>
      <c r="H577" s="49"/>
      <c r="I577" s="49"/>
      <c r="J577" s="49"/>
      <c r="K577" s="49"/>
      <c r="L577" s="109"/>
      <c r="M577" s="109"/>
      <c r="N577" s="104"/>
      <c r="O577" s="29"/>
      <c r="P577" s="13">
        <f t="shared" ref="P577:P579" si="270">ROUND(N577*L577,2)</f>
        <v>0</v>
      </c>
      <c r="Q577" s="13">
        <f t="shared" ref="Q577:Q579" si="271">ROUND(P577+P577*O577,2)</f>
        <v>0</v>
      </c>
      <c r="R577" s="13">
        <f t="shared" ref="R577:R579" si="272">ROUND(M577*N577,2)</f>
        <v>0</v>
      </c>
      <c r="S577" s="13">
        <f t="shared" ref="S577:S579" si="273">ROUND(R577+R577*O577,2)</f>
        <v>0</v>
      </c>
    </row>
    <row r="578" spans="1:19" ht="24">
      <c r="A578" s="30" t="s">
        <v>7</v>
      </c>
      <c r="B578" s="44" t="s">
        <v>209</v>
      </c>
      <c r="C578" s="32" t="s">
        <v>6</v>
      </c>
      <c r="D578" s="99">
        <v>4</v>
      </c>
      <c r="E578" s="99">
        <v>12</v>
      </c>
      <c r="F578" s="99">
        <v>5</v>
      </c>
      <c r="G578" s="50"/>
      <c r="H578" s="50"/>
      <c r="I578" s="50"/>
      <c r="J578" s="50"/>
      <c r="K578" s="50"/>
      <c r="L578" s="110"/>
      <c r="M578" s="110"/>
      <c r="N578" s="111"/>
      <c r="O578" s="37"/>
      <c r="P578" s="13">
        <f t="shared" si="270"/>
        <v>0</v>
      </c>
      <c r="Q578" s="13">
        <f t="shared" si="271"/>
        <v>0</v>
      </c>
      <c r="R578" s="13">
        <f t="shared" si="272"/>
        <v>0</v>
      </c>
      <c r="S578" s="13">
        <f t="shared" si="273"/>
        <v>0</v>
      </c>
    </row>
    <row r="579" spans="1:19" ht="36" customHeight="1" thickBot="1">
      <c r="A579" s="30" t="s">
        <v>9</v>
      </c>
      <c r="B579" s="44" t="s">
        <v>210</v>
      </c>
      <c r="C579" s="32" t="s">
        <v>6</v>
      </c>
      <c r="D579" s="99">
        <v>4</v>
      </c>
      <c r="E579" s="99">
        <v>12</v>
      </c>
      <c r="F579" s="99">
        <v>5</v>
      </c>
      <c r="G579" s="50"/>
      <c r="H579" s="50"/>
      <c r="I579" s="50"/>
      <c r="J579" s="50"/>
      <c r="K579" s="50"/>
      <c r="L579" s="110"/>
      <c r="M579" s="110"/>
      <c r="N579" s="111"/>
      <c r="O579" s="35"/>
      <c r="P579" s="13">
        <f t="shared" si="270"/>
        <v>0</v>
      </c>
      <c r="Q579" s="13">
        <f t="shared" si="271"/>
        <v>0</v>
      </c>
      <c r="R579" s="13">
        <f t="shared" si="272"/>
        <v>0</v>
      </c>
      <c r="S579" s="13">
        <f t="shared" si="273"/>
        <v>0</v>
      </c>
    </row>
    <row r="580" spans="1:19" ht="12.75" thickBot="1">
      <c r="O580" s="19" t="s">
        <v>3</v>
      </c>
      <c r="P580" s="20">
        <f>SUM(P577:P579)</f>
        <v>0</v>
      </c>
      <c r="Q580" s="20">
        <f>SUM(Q577:Q579)</f>
        <v>0</v>
      </c>
      <c r="R580" s="20">
        <f>SUM(R577:R579)</f>
        <v>0</v>
      </c>
      <c r="S580" s="21">
        <f>SUM(S577:S579)</f>
        <v>0</v>
      </c>
    </row>
    <row r="581" spans="1:19" ht="12.75" thickBot="1">
      <c r="C581" s="58"/>
      <c r="D581" s="58"/>
      <c r="E581" s="58"/>
      <c r="F581" s="58"/>
      <c r="G581" s="57"/>
      <c r="H581" s="58"/>
      <c r="I581" s="58"/>
      <c r="J581" s="58"/>
      <c r="K581" s="58"/>
      <c r="L581" s="58"/>
      <c r="M581" s="58"/>
      <c r="O581" s="22"/>
      <c r="P581" s="9"/>
    </row>
    <row r="582" spans="1:19" ht="12.75" thickBot="1"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127" t="str">
        <f>A576</f>
        <v>PAKIET 40</v>
      </c>
      <c r="O582" s="128"/>
      <c r="P582" s="128"/>
      <c r="Q582" s="128"/>
      <c r="R582" s="128"/>
      <c r="S582" s="129"/>
    </row>
    <row r="583" spans="1:19" ht="36.75" thickBot="1"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23" t="s">
        <v>24</v>
      </c>
      <c r="O583" s="23" t="s">
        <v>25</v>
      </c>
      <c r="P583" s="24" t="s">
        <v>26</v>
      </c>
      <c r="Q583" s="23" t="s">
        <v>50</v>
      </c>
      <c r="R583" s="24" t="s">
        <v>28</v>
      </c>
      <c r="S583" s="24" t="s">
        <v>29</v>
      </c>
    </row>
    <row r="584" spans="1:19" ht="12.75" thickBot="1"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25">
        <f>P580</f>
        <v>0</v>
      </c>
      <c r="O584" s="26">
        <f t="shared" ref="O584" si="274">Q580</f>
        <v>0</v>
      </c>
      <c r="P584" s="26">
        <f t="shared" ref="P584" si="275">R580</f>
        <v>0</v>
      </c>
      <c r="Q584" s="26">
        <f t="shared" ref="Q584" si="276">S580</f>
        <v>0</v>
      </c>
      <c r="R584" s="26">
        <f>ROUND(N584+P584,2)</f>
        <v>0</v>
      </c>
      <c r="S584" s="27">
        <f>ROUND(O584+Q584,2)</f>
        <v>0</v>
      </c>
    </row>
    <row r="585" spans="1:19">
      <c r="O585" s="22"/>
      <c r="P585" s="9"/>
    </row>
    <row r="586" spans="1:19">
      <c r="O586" s="22"/>
      <c r="P586" s="9"/>
    </row>
    <row r="587" spans="1:19">
      <c r="O587" s="22"/>
      <c r="P587" s="9"/>
    </row>
    <row r="588" spans="1:19">
      <c r="O588" s="22"/>
      <c r="P588" s="9"/>
    </row>
    <row r="589" spans="1:19" ht="60.75" thickBot="1">
      <c r="A589" s="1" t="s">
        <v>39</v>
      </c>
      <c r="B589" s="2" t="s">
        <v>0</v>
      </c>
      <c r="C589" s="3" t="s">
        <v>1</v>
      </c>
      <c r="D589" s="91" t="s">
        <v>71</v>
      </c>
      <c r="E589" s="92" t="s">
        <v>70</v>
      </c>
      <c r="F589" s="92" t="s">
        <v>72</v>
      </c>
      <c r="G589" s="5" t="s">
        <v>304</v>
      </c>
      <c r="H589" s="6" t="s">
        <v>308</v>
      </c>
      <c r="I589" s="4" t="s">
        <v>22</v>
      </c>
      <c r="J589" s="4" t="s">
        <v>316</v>
      </c>
      <c r="K589" s="4" t="s">
        <v>23</v>
      </c>
      <c r="L589" s="107" t="s">
        <v>309</v>
      </c>
      <c r="M589" s="107" t="s">
        <v>310</v>
      </c>
      <c r="N589" s="108" t="s">
        <v>305</v>
      </c>
      <c r="O589" s="4" t="s">
        <v>2</v>
      </c>
      <c r="P589" s="7" t="s">
        <v>306</v>
      </c>
      <c r="Q589" s="7" t="s">
        <v>307</v>
      </c>
      <c r="R589" s="8" t="s">
        <v>26</v>
      </c>
      <c r="S589" s="8" t="s">
        <v>27</v>
      </c>
    </row>
    <row r="590" spans="1:19" ht="15.75" customHeight="1" thickBot="1">
      <c r="A590" s="130" t="s">
        <v>231</v>
      </c>
      <c r="B590" s="131"/>
      <c r="C590" s="131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32"/>
    </row>
    <row r="591" spans="1:19" ht="144">
      <c r="A591" s="10" t="s">
        <v>4</v>
      </c>
      <c r="B591" s="11" t="s">
        <v>232</v>
      </c>
      <c r="C591" s="12" t="s">
        <v>5</v>
      </c>
      <c r="D591" s="98">
        <v>1800</v>
      </c>
      <c r="E591" s="98">
        <v>6000</v>
      </c>
      <c r="F591" s="98">
        <v>2400</v>
      </c>
      <c r="G591" s="49"/>
      <c r="H591" s="49"/>
      <c r="I591" s="49"/>
      <c r="J591" s="49"/>
      <c r="K591" s="49"/>
      <c r="L591" s="109"/>
      <c r="M591" s="109"/>
      <c r="N591" s="104"/>
      <c r="O591" s="29"/>
      <c r="P591" s="13">
        <f t="shared" ref="P591:P592" si="277">ROUND(N591*L591,2)</f>
        <v>0</v>
      </c>
      <c r="Q591" s="13">
        <f t="shared" ref="Q591:Q592" si="278">ROUND(P591+P591*O591,2)</f>
        <v>0</v>
      </c>
      <c r="R591" s="13">
        <f t="shared" ref="R591:R592" si="279">ROUND(M591*N591,2)</f>
        <v>0</v>
      </c>
      <c r="S591" s="13">
        <f t="shared" ref="S591:S592" si="280">ROUND(R591+R591*O591,2)</f>
        <v>0</v>
      </c>
    </row>
    <row r="592" spans="1:19" ht="144.75" thickBot="1">
      <c r="A592" s="30" t="s">
        <v>7</v>
      </c>
      <c r="B592" s="44" t="s">
        <v>233</v>
      </c>
      <c r="C592" s="32" t="s">
        <v>5</v>
      </c>
      <c r="D592" s="99">
        <v>375</v>
      </c>
      <c r="E592" s="99">
        <v>1250</v>
      </c>
      <c r="F592" s="99">
        <v>500</v>
      </c>
      <c r="G592" s="50"/>
      <c r="H592" s="50"/>
      <c r="I592" s="50"/>
      <c r="J592" s="50"/>
      <c r="K592" s="50"/>
      <c r="L592" s="110"/>
      <c r="M592" s="110"/>
      <c r="N592" s="111"/>
      <c r="O592" s="35"/>
      <c r="P592" s="13">
        <f t="shared" si="277"/>
        <v>0</v>
      </c>
      <c r="Q592" s="13">
        <f t="shared" si="278"/>
        <v>0</v>
      </c>
      <c r="R592" s="13">
        <f t="shared" si="279"/>
        <v>0</v>
      </c>
      <c r="S592" s="13">
        <f t="shared" si="280"/>
        <v>0</v>
      </c>
    </row>
    <row r="593" spans="1:19" ht="12.75" thickBot="1">
      <c r="O593" s="19" t="s">
        <v>3</v>
      </c>
      <c r="P593" s="20">
        <f>SUM(P591:P592)</f>
        <v>0</v>
      </c>
      <c r="Q593" s="20">
        <f>SUM(Q591:Q592)</f>
        <v>0</v>
      </c>
      <c r="R593" s="20">
        <f>SUM(R591:R592)</f>
        <v>0</v>
      </c>
      <c r="S593" s="21">
        <f>SUM(S591:S592)</f>
        <v>0</v>
      </c>
    </row>
    <row r="594" spans="1:19" ht="12.75" thickBot="1">
      <c r="C594" s="58"/>
      <c r="D594" s="58"/>
      <c r="E594" s="58"/>
      <c r="F594" s="58"/>
      <c r="G594" s="57"/>
      <c r="H594" s="58"/>
      <c r="I594" s="58"/>
      <c r="J594" s="58"/>
      <c r="K594" s="58"/>
      <c r="L594" s="58"/>
      <c r="M594" s="58"/>
      <c r="O594" s="22"/>
      <c r="P594" s="9"/>
    </row>
    <row r="595" spans="1:19" ht="12.75" thickBot="1"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127" t="str">
        <f>A590</f>
        <v>PAKIET 41</v>
      </c>
      <c r="O595" s="128"/>
      <c r="P595" s="128"/>
      <c r="Q595" s="128"/>
      <c r="R595" s="128"/>
      <c r="S595" s="129"/>
    </row>
    <row r="596" spans="1:19" ht="36.75" thickBot="1"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23" t="s">
        <v>24</v>
      </c>
      <c r="O596" s="23" t="s">
        <v>25</v>
      </c>
      <c r="P596" s="24" t="s">
        <v>26</v>
      </c>
      <c r="Q596" s="23" t="s">
        <v>50</v>
      </c>
      <c r="R596" s="24" t="s">
        <v>28</v>
      </c>
      <c r="S596" s="24" t="s">
        <v>29</v>
      </c>
    </row>
    <row r="597" spans="1:19" ht="12.75" thickBot="1"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25">
        <f>P593</f>
        <v>0</v>
      </c>
      <c r="O597" s="26">
        <f t="shared" ref="O597" si="281">Q593</f>
        <v>0</v>
      </c>
      <c r="P597" s="26">
        <f t="shared" ref="P597" si="282">R593</f>
        <v>0</v>
      </c>
      <c r="Q597" s="26">
        <f t="shared" ref="Q597" si="283">S593</f>
        <v>0</v>
      </c>
      <c r="R597" s="26">
        <f>ROUND(N597+P597,2)</f>
        <v>0</v>
      </c>
      <c r="S597" s="27">
        <f>ROUND(O597+Q597,2)</f>
        <v>0</v>
      </c>
    </row>
    <row r="598" spans="1:19">
      <c r="O598" s="22"/>
      <c r="P598" s="9"/>
    </row>
    <row r="599" spans="1:19">
      <c r="O599" s="22"/>
      <c r="P599" s="9"/>
    </row>
    <row r="600" spans="1:19">
      <c r="O600" s="22"/>
      <c r="P600" s="9"/>
    </row>
    <row r="601" spans="1:19">
      <c r="O601" s="22"/>
      <c r="P601" s="9"/>
    </row>
    <row r="602" spans="1:19" ht="60.75" thickBot="1">
      <c r="A602" s="1" t="s">
        <v>39</v>
      </c>
      <c r="B602" s="2" t="s">
        <v>0</v>
      </c>
      <c r="C602" s="3" t="s">
        <v>1</v>
      </c>
      <c r="D602" s="91" t="s">
        <v>71</v>
      </c>
      <c r="E602" s="92" t="s">
        <v>70</v>
      </c>
      <c r="F602" s="92" t="s">
        <v>72</v>
      </c>
      <c r="G602" s="5" t="s">
        <v>304</v>
      </c>
      <c r="H602" s="6" t="s">
        <v>308</v>
      </c>
      <c r="I602" s="4" t="s">
        <v>22</v>
      </c>
      <c r="J602" s="4" t="s">
        <v>316</v>
      </c>
      <c r="K602" s="4" t="s">
        <v>23</v>
      </c>
      <c r="L602" s="107" t="s">
        <v>309</v>
      </c>
      <c r="M602" s="107" t="s">
        <v>310</v>
      </c>
      <c r="N602" s="108" t="s">
        <v>305</v>
      </c>
      <c r="O602" s="4" t="s">
        <v>2</v>
      </c>
      <c r="P602" s="7" t="s">
        <v>306</v>
      </c>
      <c r="Q602" s="7" t="s">
        <v>307</v>
      </c>
      <c r="R602" s="8" t="s">
        <v>26</v>
      </c>
      <c r="S602" s="8" t="s">
        <v>27</v>
      </c>
    </row>
    <row r="603" spans="1:19" ht="12.75" thickBot="1">
      <c r="A603" s="130" t="s">
        <v>235</v>
      </c>
      <c r="B603" s="131"/>
      <c r="C603" s="131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32"/>
    </row>
    <row r="604" spans="1:19">
      <c r="A604" s="10" t="s">
        <v>4</v>
      </c>
      <c r="B604" s="78" t="s">
        <v>265</v>
      </c>
      <c r="C604" s="60"/>
      <c r="D604" s="102"/>
      <c r="E604" s="102"/>
      <c r="F604" s="102"/>
      <c r="G604" s="62"/>
      <c r="H604" s="62"/>
      <c r="I604" s="62"/>
      <c r="J604" s="62"/>
      <c r="K604" s="62"/>
      <c r="L604" s="117"/>
      <c r="M604" s="117"/>
      <c r="N604" s="118"/>
      <c r="O604" s="65"/>
      <c r="P604" s="61"/>
      <c r="Q604" s="61"/>
      <c r="R604" s="61"/>
      <c r="S604" s="61"/>
    </row>
    <row r="605" spans="1:19" ht="36">
      <c r="A605" s="56" t="s">
        <v>127</v>
      </c>
      <c r="B605" s="44" t="s">
        <v>266</v>
      </c>
      <c r="C605" s="32" t="s">
        <v>5</v>
      </c>
      <c r="D605" s="99">
        <v>5</v>
      </c>
      <c r="E605" s="99">
        <v>15</v>
      </c>
      <c r="F605" s="101"/>
      <c r="G605" s="50"/>
      <c r="H605" s="50"/>
      <c r="I605" s="50"/>
      <c r="J605" s="50"/>
      <c r="K605" s="50"/>
      <c r="L605" s="110"/>
      <c r="M605" s="119"/>
      <c r="N605" s="111"/>
      <c r="O605" s="37"/>
      <c r="P605" s="33">
        <f t="shared" ref="P605:P611" si="284">ROUND(N605*L605,2)</f>
        <v>0</v>
      </c>
      <c r="Q605" s="33">
        <f t="shared" ref="Q605:Q611" si="285">ROUND(P605+P605*O605,2)</f>
        <v>0</v>
      </c>
      <c r="R605" s="53"/>
      <c r="S605" s="53"/>
    </row>
    <row r="606" spans="1:19" ht="36" customHeight="1">
      <c r="A606" s="56" t="s">
        <v>128</v>
      </c>
      <c r="B606" s="44" t="s">
        <v>267</v>
      </c>
      <c r="C606" s="32" t="s">
        <v>5</v>
      </c>
      <c r="D606" s="99">
        <v>5</v>
      </c>
      <c r="E606" s="99">
        <v>15</v>
      </c>
      <c r="F606" s="101"/>
      <c r="G606" s="50"/>
      <c r="H606" s="50"/>
      <c r="I606" s="50"/>
      <c r="J606" s="50"/>
      <c r="K606" s="50"/>
      <c r="L606" s="110"/>
      <c r="M606" s="119"/>
      <c r="N606" s="111"/>
      <c r="O606" s="37"/>
      <c r="P606" s="33">
        <f t="shared" si="284"/>
        <v>0</v>
      </c>
      <c r="Q606" s="33">
        <f t="shared" si="285"/>
        <v>0</v>
      </c>
      <c r="R606" s="53"/>
      <c r="S606" s="53"/>
    </row>
    <row r="607" spans="1:19" ht="36">
      <c r="A607" s="56" t="s">
        <v>179</v>
      </c>
      <c r="B607" s="44" t="s">
        <v>268</v>
      </c>
      <c r="C607" s="32" t="s">
        <v>5</v>
      </c>
      <c r="D607" s="99">
        <v>3</v>
      </c>
      <c r="E607" s="99">
        <v>10</v>
      </c>
      <c r="F607" s="101"/>
      <c r="G607" s="50"/>
      <c r="H607" s="50"/>
      <c r="I607" s="50"/>
      <c r="J607" s="50"/>
      <c r="K607" s="50"/>
      <c r="L607" s="110"/>
      <c r="M607" s="119"/>
      <c r="N607" s="111"/>
      <c r="O607" s="37"/>
      <c r="P607" s="33">
        <f t="shared" si="284"/>
        <v>0</v>
      </c>
      <c r="Q607" s="33">
        <f t="shared" si="285"/>
        <v>0</v>
      </c>
      <c r="R607" s="53"/>
      <c r="S607" s="53"/>
    </row>
    <row r="608" spans="1:19" ht="36">
      <c r="A608" s="56" t="s">
        <v>180</v>
      </c>
      <c r="B608" s="44" t="s">
        <v>269</v>
      </c>
      <c r="C608" s="32" t="s">
        <v>5</v>
      </c>
      <c r="D608" s="99">
        <v>3</v>
      </c>
      <c r="E608" s="99">
        <v>10</v>
      </c>
      <c r="F608" s="101"/>
      <c r="G608" s="50"/>
      <c r="H608" s="50"/>
      <c r="I608" s="50"/>
      <c r="J608" s="50"/>
      <c r="K608" s="50"/>
      <c r="L608" s="110"/>
      <c r="M608" s="119"/>
      <c r="N608" s="111"/>
      <c r="O608" s="37"/>
      <c r="P608" s="33">
        <f t="shared" si="284"/>
        <v>0</v>
      </c>
      <c r="Q608" s="33">
        <f t="shared" si="285"/>
        <v>0</v>
      </c>
      <c r="R608" s="53"/>
      <c r="S608" s="53"/>
    </row>
    <row r="609" spans="1:19" ht="36">
      <c r="A609" s="56" t="s">
        <v>181</v>
      </c>
      <c r="B609" s="44" t="s">
        <v>270</v>
      </c>
      <c r="C609" s="32" t="s">
        <v>5</v>
      </c>
      <c r="D609" s="99">
        <v>2</v>
      </c>
      <c r="E609" s="99">
        <v>5</v>
      </c>
      <c r="F609" s="101"/>
      <c r="G609" s="50"/>
      <c r="H609" s="50"/>
      <c r="I609" s="50"/>
      <c r="J609" s="50"/>
      <c r="K609" s="50"/>
      <c r="L609" s="110"/>
      <c r="M609" s="119"/>
      <c r="N609" s="111"/>
      <c r="O609" s="37"/>
      <c r="P609" s="33">
        <f t="shared" si="284"/>
        <v>0</v>
      </c>
      <c r="Q609" s="33">
        <f t="shared" si="285"/>
        <v>0</v>
      </c>
      <c r="R609" s="53"/>
      <c r="S609" s="53"/>
    </row>
    <row r="610" spans="1:19" ht="24">
      <c r="A610" s="56" t="s">
        <v>273</v>
      </c>
      <c r="B610" s="44" t="s">
        <v>271</v>
      </c>
      <c r="C610" s="32" t="s">
        <v>5</v>
      </c>
      <c r="D610" s="99">
        <v>2</v>
      </c>
      <c r="E610" s="99">
        <v>5</v>
      </c>
      <c r="F610" s="101"/>
      <c r="G610" s="50"/>
      <c r="H610" s="50"/>
      <c r="I610" s="50"/>
      <c r="J610" s="50"/>
      <c r="K610" s="50"/>
      <c r="L610" s="110"/>
      <c r="M610" s="119"/>
      <c r="N610" s="111"/>
      <c r="O610" s="37"/>
      <c r="P610" s="33">
        <f t="shared" si="284"/>
        <v>0</v>
      </c>
      <c r="Q610" s="33">
        <f t="shared" si="285"/>
        <v>0</v>
      </c>
      <c r="R610" s="53"/>
      <c r="S610" s="53"/>
    </row>
    <row r="611" spans="1:19" ht="36">
      <c r="A611" s="56" t="s">
        <v>274</v>
      </c>
      <c r="B611" s="44" t="s">
        <v>272</v>
      </c>
      <c r="C611" s="32" t="s">
        <v>5</v>
      </c>
      <c r="D611" s="99">
        <v>2</v>
      </c>
      <c r="E611" s="99">
        <v>5</v>
      </c>
      <c r="F611" s="101"/>
      <c r="G611" s="50"/>
      <c r="H611" s="50"/>
      <c r="I611" s="50"/>
      <c r="J611" s="50"/>
      <c r="K611" s="50"/>
      <c r="L611" s="110"/>
      <c r="M611" s="119"/>
      <c r="N611" s="111"/>
      <c r="O611" s="37"/>
      <c r="P611" s="33">
        <f t="shared" si="284"/>
        <v>0</v>
      </c>
      <c r="Q611" s="33">
        <f t="shared" si="285"/>
        <v>0</v>
      </c>
      <c r="R611" s="53"/>
      <c r="S611" s="53"/>
    </row>
    <row r="612" spans="1:19" ht="48">
      <c r="A612" s="56" t="s">
        <v>275</v>
      </c>
      <c r="B612" s="44" t="s">
        <v>276</v>
      </c>
      <c r="C612" s="52"/>
      <c r="D612" s="101"/>
      <c r="E612" s="101"/>
      <c r="F612" s="101"/>
      <c r="G612" s="54"/>
      <c r="H612" s="54"/>
      <c r="I612" s="54"/>
      <c r="J612" s="54"/>
      <c r="K612" s="54"/>
      <c r="L612" s="115"/>
      <c r="M612" s="119"/>
      <c r="N612" s="116"/>
      <c r="O612" s="55"/>
      <c r="P612" s="53"/>
      <c r="Q612" s="53"/>
      <c r="R612" s="53"/>
      <c r="S612" s="53"/>
    </row>
    <row r="613" spans="1:19">
      <c r="A613" s="56" t="s">
        <v>280</v>
      </c>
      <c r="B613" s="44" t="s">
        <v>277</v>
      </c>
      <c r="C613" s="32" t="s">
        <v>5</v>
      </c>
      <c r="D613" s="99">
        <v>2</v>
      </c>
      <c r="E613" s="99">
        <v>5</v>
      </c>
      <c r="F613" s="101"/>
      <c r="G613" s="50"/>
      <c r="H613" s="50"/>
      <c r="I613" s="50"/>
      <c r="J613" s="50"/>
      <c r="K613" s="50"/>
      <c r="L613" s="110"/>
      <c r="M613" s="119"/>
      <c r="N613" s="111"/>
      <c r="O613" s="37"/>
      <c r="P613" s="33">
        <f t="shared" ref="P613:P614" si="286">ROUND(N613*L613,2)</f>
        <v>0</v>
      </c>
      <c r="Q613" s="33">
        <f t="shared" ref="Q613:Q614" si="287">ROUND(P613+P613*O613,2)</f>
        <v>0</v>
      </c>
      <c r="R613" s="53"/>
      <c r="S613" s="53"/>
    </row>
    <row r="614" spans="1:19">
      <c r="A614" s="56" t="s">
        <v>279</v>
      </c>
      <c r="B614" s="44" t="s">
        <v>278</v>
      </c>
      <c r="C614" s="32" t="s">
        <v>5</v>
      </c>
      <c r="D614" s="99">
        <v>2</v>
      </c>
      <c r="E614" s="99">
        <v>5</v>
      </c>
      <c r="F614" s="101"/>
      <c r="G614" s="50"/>
      <c r="H614" s="50"/>
      <c r="I614" s="50"/>
      <c r="J614" s="50"/>
      <c r="K614" s="50"/>
      <c r="L614" s="110"/>
      <c r="M614" s="119"/>
      <c r="N614" s="111"/>
      <c r="O614" s="37"/>
      <c r="P614" s="33">
        <f t="shared" si="286"/>
        <v>0</v>
      </c>
      <c r="Q614" s="33">
        <f t="shared" si="287"/>
        <v>0</v>
      </c>
      <c r="R614" s="53"/>
      <c r="S614" s="53"/>
    </row>
    <row r="615" spans="1:19">
      <c r="A615" s="56" t="s">
        <v>7</v>
      </c>
      <c r="B615" s="79" t="s">
        <v>281</v>
      </c>
      <c r="C615" s="52"/>
      <c r="D615" s="101"/>
      <c r="E615" s="101"/>
      <c r="F615" s="101"/>
      <c r="G615" s="54"/>
      <c r="H615" s="54"/>
      <c r="I615" s="54"/>
      <c r="J615" s="54"/>
      <c r="K615" s="54"/>
      <c r="L615" s="115"/>
      <c r="M615" s="119"/>
      <c r="N615" s="116"/>
      <c r="O615" s="55"/>
      <c r="P615" s="53"/>
      <c r="Q615" s="53"/>
      <c r="R615" s="53"/>
      <c r="S615" s="53"/>
    </row>
    <row r="616" spans="1:19" ht="108">
      <c r="A616" s="56" t="s">
        <v>182</v>
      </c>
      <c r="B616" s="44" t="s">
        <v>284</v>
      </c>
      <c r="C616" s="52"/>
      <c r="D616" s="101"/>
      <c r="E616" s="101"/>
      <c r="F616" s="101"/>
      <c r="G616" s="54"/>
      <c r="H616" s="54"/>
      <c r="I616" s="54"/>
      <c r="J616" s="54"/>
      <c r="K616" s="54"/>
      <c r="L616" s="115"/>
      <c r="M616" s="119"/>
      <c r="N616" s="116"/>
      <c r="O616" s="55"/>
      <c r="P616" s="53"/>
      <c r="Q616" s="53"/>
      <c r="R616" s="53"/>
      <c r="S616" s="53"/>
    </row>
    <row r="617" spans="1:19">
      <c r="A617" s="56" t="s">
        <v>282</v>
      </c>
      <c r="B617" s="44" t="s">
        <v>285</v>
      </c>
      <c r="C617" s="32" t="s">
        <v>5</v>
      </c>
      <c r="D617" s="99">
        <v>1</v>
      </c>
      <c r="E617" s="99">
        <v>3</v>
      </c>
      <c r="F617" s="101"/>
      <c r="G617" s="50"/>
      <c r="H617" s="50"/>
      <c r="I617" s="50"/>
      <c r="J617" s="50"/>
      <c r="K617" s="50"/>
      <c r="L617" s="110"/>
      <c r="M617" s="119"/>
      <c r="N617" s="111"/>
      <c r="O617" s="37"/>
      <c r="P617" s="33">
        <f t="shared" ref="P617:P618" si="288">ROUND(N617*L617,2)</f>
        <v>0</v>
      </c>
      <c r="Q617" s="33">
        <f t="shared" ref="Q617:Q618" si="289">ROUND(P617+P617*O617,2)</f>
        <v>0</v>
      </c>
      <c r="R617" s="53"/>
      <c r="S617" s="53"/>
    </row>
    <row r="618" spans="1:19">
      <c r="A618" s="56" t="s">
        <v>283</v>
      </c>
      <c r="B618" s="44" t="s">
        <v>286</v>
      </c>
      <c r="C618" s="32" t="s">
        <v>5</v>
      </c>
      <c r="D618" s="99">
        <v>1</v>
      </c>
      <c r="E618" s="99">
        <v>3</v>
      </c>
      <c r="F618" s="101"/>
      <c r="G618" s="50"/>
      <c r="H618" s="50"/>
      <c r="I618" s="50"/>
      <c r="J618" s="50"/>
      <c r="K618" s="50"/>
      <c r="L618" s="110"/>
      <c r="M618" s="119"/>
      <c r="N618" s="111"/>
      <c r="O618" s="37"/>
      <c r="P618" s="33">
        <f t="shared" si="288"/>
        <v>0</v>
      </c>
      <c r="Q618" s="33">
        <f t="shared" si="289"/>
        <v>0</v>
      </c>
      <c r="R618" s="53"/>
      <c r="S618" s="53"/>
    </row>
    <row r="619" spans="1:19">
      <c r="A619" s="56" t="s">
        <v>9</v>
      </c>
      <c r="B619" s="79" t="s">
        <v>287</v>
      </c>
      <c r="C619" s="52"/>
      <c r="D619" s="101"/>
      <c r="E619" s="101"/>
      <c r="F619" s="101"/>
      <c r="G619" s="54"/>
      <c r="H619" s="54"/>
      <c r="I619" s="54"/>
      <c r="J619" s="54"/>
      <c r="K619" s="54"/>
      <c r="L619" s="115"/>
      <c r="M619" s="119"/>
      <c r="N619" s="116"/>
      <c r="O619" s="55"/>
      <c r="P619" s="53"/>
      <c r="Q619" s="53"/>
      <c r="R619" s="53"/>
      <c r="S619" s="53"/>
    </row>
    <row r="620" spans="1:19" ht="60">
      <c r="A620" s="56" t="s">
        <v>293</v>
      </c>
      <c r="B620" s="44" t="s">
        <v>288</v>
      </c>
      <c r="C620" s="52"/>
      <c r="D620" s="101"/>
      <c r="E620" s="101"/>
      <c r="F620" s="101"/>
      <c r="G620" s="54"/>
      <c r="H620" s="54"/>
      <c r="I620" s="54"/>
      <c r="J620" s="54"/>
      <c r="K620" s="54"/>
      <c r="L620" s="115"/>
      <c r="M620" s="119"/>
      <c r="N620" s="116"/>
      <c r="O620" s="55"/>
      <c r="P620" s="53"/>
      <c r="Q620" s="53"/>
      <c r="R620" s="53"/>
      <c r="S620" s="53"/>
    </row>
    <row r="621" spans="1:19">
      <c r="A621" s="56" t="s">
        <v>294</v>
      </c>
      <c r="B621" s="44" t="s">
        <v>289</v>
      </c>
      <c r="C621" s="32" t="s">
        <v>5</v>
      </c>
      <c r="D621" s="99">
        <v>2</v>
      </c>
      <c r="E621" s="99">
        <v>5</v>
      </c>
      <c r="F621" s="101"/>
      <c r="G621" s="50"/>
      <c r="H621" s="50"/>
      <c r="I621" s="50"/>
      <c r="J621" s="50"/>
      <c r="K621" s="50"/>
      <c r="L621" s="110"/>
      <c r="M621" s="119"/>
      <c r="N621" s="111"/>
      <c r="O621" s="37"/>
      <c r="P621" s="33">
        <f t="shared" ref="P621:P624" si="290">ROUND(N621*L621,2)</f>
        <v>0</v>
      </c>
      <c r="Q621" s="33">
        <f t="shared" ref="Q621:Q624" si="291">ROUND(P621+P621*O621,2)</f>
        <v>0</v>
      </c>
      <c r="R621" s="53"/>
      <c r="S621" s="53"/>
    </row>
    <row r="622" spans="1:19">
      <c r="A622" s="56" t="s">
        <v>295</v>
      </c>
      <c r="B622" s="44" t="s">
        <v>290</v>
      </c>
      <c r="C622" s="32" t="s">
        <v>5</v>
      </c>
      <c r="D622" s="99">
        <v>2</v>
      </c>
      <c r="E622" s="99">
        <v>5</v>
      </c>
      <c r="F622" s="101"/>
      <c r="G622" s="50"/>
      <c r="H622" s="50"/>
      <c r="I622" s="50"/>
      <c r="J622" s="50"/>
      <c r="K622" s="50"/>
      <c r="L622" s="110"/>
      <c r="M622" s="119"/>
      <c r="N622" s="111"/>
      <c r="O622" s="37"/>
      <c r="P622" s="33">
        <f t="shared" si="290"/>
        <v>0</v>
      </c>
      <c r="Q622" s="33">
        <f t="shared" si="291"/>
        <v>0</v>
      </c>
      <c r="R622" s="53"/>
      <c r="S622" s="53"/>
    </row>
    <row r="623" spans="1:19">
      <c r="A623" s="56" t="s">
        <v>296</v>
      </c>
      <c r="B623" s="44" t="s">
        <v>291</v>
      </c>
      <c r="C623" s="32" t="s">
        <v>5</v>
      </c>
      <c r="D623" s="99">
        <v>1</v>
      </c>
      <c r="E623" s="99">
        <v>3</v>
      </c>
      <c r="F623" s="101"/>
      <c r="G623" s="50"/>
      <c r="H623" s="50"/>
      <c r="I623" s="50"/>
      <c r="J623" s="50"/>
      <c r="K623" s="50"/>
      <c r="L623" s="110"/>
      <c r="M623" s="119"/>
      <c r="N623" s="111"/>
      <c r="O623" s="37"/>
      <c r="P623" s="33">
        <f t="shared" si="290"/>
        <v>0</v>
      </c>
      <c r="Q623" s="33">
        <f t="shared" si="291"/>
        <v>0</v>
      </c>
      <c r="R623" s="53"/>
      <c r="S623" s="53"/>
    </row>
    <row r="624" spans="1:19" ht="12.75" thickBot="1">
      <c r="A624" s="56" t="s">
        <v>297</v>
      </c>
      <c r="B624" s="44" t="s">
        <v>292</v>
      </c>
      <c r="C624" s="32" t="s">
        <v>5</v>
      </c>
      <c r="D624" s="99">
        <v>1</v>
      </c>
      <c r="E624" s="99">
        <v>1</v>
      </c>
      <c r="F624" s="101"/>
      <c r="G624" s="50"/>
      <c r="H624" s="50"/>
      <c r="I624" s="50"/>
      <c r="J624" s="50"/>
      <c r="K624" s="50"/>
      <c r="L624" s="110"/>
      <c r="M624" s="119"/>
      <c r="N624" s="111"/>
      <c r="O624" s="37"/>
      <c r="P624" s="33">
        <f t="shared" si="290"/>
        <v>0</v>
      </c>
      <c r="Q624" s="33">
        <f t="shared" si="291"/>
        <v>0</v>
      </c>
      <c r="R624" s="80"/>
      <c r="S624" s="80"/>
    </row>
    <row r="625" spans="1:19" ht="12.75" thickBot="1">
      <c r="O625" s="19" t="s">
        <v>3</v>
      </c>
      <c r="P625" s="20">
        <f>SUM(P605:P624)</f>
        <v>0</v>
      </c>
      <c r="Q625" s="20">
        <f>SUM(Q605:Q624)</f>
        <v>0</v>
      </c>
      <c r="R625" s="72"/>
      <c r="S625" s="73"/>
    </row>
    <row r="626" spans="1:19" ht="12.75" customHeight="1" thickBot="1">
      <c r="B626" s="133" t="s">
        <v>299</v>
      </c>
      <c r="C626" s="133"/>
      <c r="D626" s="133"/>
      <c r="E626" s="133"/>
      <c r="F626" s="133"/>
      <c r="G626" s="133"/>
      <c r="H626" s="133"/>
      <c r="I626" s="133"/>
      <c r="J626" s="133"/>
      <c r="K626" s="133"/>
      <c r="O626" s="22"/>
      <c r="P626" s="9"/>
    </row>
    <row r="627" spans="1:19" ht="12.75" thickBot="1"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M627" s="134" t="str">
        <f>A603</f>
        <v>PAKIET 42</v>
      </c>
      <c r="N627" s="135"/>
      <c r="O627" s="135"/>
      <c r="P627" s="135"/>
      <c r="Q627" s="135"/>
      <c r="R627" s="135"/>
      <c r="S627" s="136"/>
    </row>
    <row r="628" spans="1:19" ht="36.75" thickBot="1"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M628" s="23" t="s">
        <v>24</v>
      </c>
      <c r="N628" s="23" t="s">
        <v>25</v>
      </c>
      <c r="O628" s="23" t="s">
        <v>191</v>
      </c>
      <c r="P628" s="24" t="s">
        <v>26</v>
      </c>
      <c r="Q628" s="24" t="s">
        <v>27</v>
      </c>
      <c r="R628" s="24" t="s">
        <v>28</v>
      </c>
      <c r="S628" s="24" t="s">
        <v>29</v>
      </c>
    </row>
    <row r="629" spans="1:19" ht="12.75" thickBot="1"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M629" s="75">
        <f>P625</f>
        <v>0</v>
      </c>
      <c r="N629" s="26">
        <f>Q625</f>
        <v>0</v>
      </c>
      <c r="O629" s="76">
        <v>0.4</v>
      </c>
      <c r="P629" s="26">
        <f>ROUND(M629*O629,2)</f>
        <v>0</v>
      </c>
      <c r="Q629" s="26">
        <f>ROUND(N629*O629,2)</f>
        <v>0</v>
      </c>
      <c r="R629" s="26">
        <f>ROUND(M629+P629,2)</f>
        <v>0</v>
      </c>
      <c r="S629" s="26">
        <f>ROUND(N629+Q629,2)</f>
        <v>0</v>
      </c>
    </row>
    <row r="630" spans="1:19">
      <c r="O630" s="22"/>
      <c r="P630" s="9"/>
    </row>
    <row r="631" spans="1:19">
      <c r="O631" s="22"/>
      <c r="P631" s="9"/>
    </row>
    <row r="632" spans="1:19">
      <c r="O632" s="22"/>
      <c r="P632" s="9"/>
    </row>
    <row r="633" spans="1:19">
      <c r="O633" s="22"/>
      <c r="P633" s="9"/>
    </row>
    <row r="634" spans="1:19" ht="60.75" thickBot="1">
      <c r="A634" s="1" t="s">
        <v>39</v>
      </c>
      <c r="B634" s="2" t="s">
        <v>0</v>
      </c>
      <c r="C634" s="3" t="s">
        <v>1</v>
      </c>
      <c r="D634" s="91" t="s">
        <v>71</v>
      </c>
      <c r="E634" s="92" t="s">
        <v>70</v>
      </c>
      <c r="F634" s="92" t="s">
        <v>72</v>
      </c>
      <c r="G634" s="5" t="s">
        <v>304</v>
      </c>
      <c r="H634" s="6" t="s">
        <v>308</v>
      </c>
      <c r="I634" s="4" t="s">
        <v>22</v>
      </c>
      <c r="J634" s="4" t="s">
        <v>316</v>
      </c>
      <c r="K634" s="4" t="s">
        <v>23</v>
      </c>
      <c r="L634" s="107" t="s">
        <v>309</v>
      </c>
      <c r="M634" s="107" t="s">
        <v>310</v>
      </c>
      <c r="N634" s="108" t="s">
        <v>305</v>
      </c>
      <c r="O634" s="4" t="s">
        <v>2</v>
      </c>
      <c r="P634" s="7" t="s">
        <v>306</v>
      </c>
      <c r="Q634" s="7" t="s">
        <v>307</v>
      </c>
      <c r="R634" s="8" t="s">
        <v>26</v>
      </c>
      <c r="S634" s="8" t="s">
        <v>27</v>
      </c>
    </row>
    <row r="635" spans="1:19" ht="15.75" customHeight="1" thickBot="1">
      <c r="A635" s="130" t="s">
        <v>301</v>
      </c>
      <c r="B635" s="131"/>
      <c r="C635" s="131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32"/>
    </row>
    <row r="636" spans="1:19" ht="49.5" customHeight="1" thickBot="1">
      <c r="A636" s="10" t="s">
        <v>4</v>
      </c>
      <c r="B636" s="11" t="s">
        <v>300</v>
      </c>
      <c r="C636" s="12" t="s">
        <v>5</v>
      </c>
      <c r="D636" s="98">
        <v>400</v>
      </c>
      <c r="E636" s="98">
        <v>1000</v>
      </c>
      <c r="F636" s="98">
        <v>500</v>
      </c>
      <c r="G636" s="49"/>
      <c r="H636" s="49"/>
      <c r="I636" s="49"/>
      <c r="J636" s="49"/>
      <c r="K636" s="49"/>
      <c r="L636" s="109"/>
      <c r="M636" s="109"/>
      <c r="N636" s="104"/>
      <c r="O636" s="29"/>
      <c r="P636" s="13">
        <f t="shared" ref="P636" si="292">ROUND(N636*L636,2)</f>
        <v>0</v>
      </c>
      <c r="Q636" s="13">
        <f t="shared" ref="Q636" si="293">ROUND(P636+P636*O636,2)</f>
        <v>0</v>
      </c>
      <c r="R636" s="13">
        <f t="shared" ref="R636" si="294">ROUND(M636*N636,2)</f>
        <v>0</v>
      </c>
      <c r="S636" s="13">
        <f t="shared" ref="S636" si="295">ROUND(R636+R636*O636,2)</f>
        <v>0</v>
      </c>
    </row>
    <row r="637" spans="1:19" ht="12.75" thickBot="1">
      <c r="O637" s="19" t="s">
        <v>3</v>
      </c>
      <c r="P637" s="20">
        <f>SUM(P636:P636)</f>
        <v>0</v>
      </c>
      <c r="Q637" s="20">
        <f>SUM(Q636:Q636)</f>
        <v>0</v>
      </c>
      <c r="R637" s="20">
        <f>SUM(R636:R636)</f>
        <v>0</v>
      </c>
      <c r="S637" s="21">
        <f>SUM(S636:S636)</f>
        <v>0</v>
      </c>
    </row>
    <row r="638" spans="1:19" ht="12.75" thickBot="1">
      <c r="C638" s="58"/>
      <c r="D638" s="58"/>
      <c r="E638" s="58"/>
      <c r="F638" s="58"/>
      <c r="G638" s="57"/>
      <c r="H638" s="58"/>
      <c r="I638" s="58"/>
      <c r="J638" s="58"/>
      <c r="K638" s="58"/>
      <c r="L638" s="58"/>
      <c r="M638" s="58"/>
      <c r="O638" s="22"/>
      <c r="P638" s="9"/>
    </row>
    <row r="639" spans="1:19" ht="12.75" thickBot="1"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127" t="str">
        <f>A635</f>
        <v>PAKIET 43</v>
      </c>
      <c r="O639" s="128"/>
      <c r="P639" s="128"/>
      <c r="Q639" s="128"/>
      <c r="R639" s="128"/>
      <c r="S639" s="129"/>
    </row>
    <row r="640" spans="1:19" ht="36.75" thickBot="1"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23" t="s">
        <v>24</v>
      </c>
      <c r="O640" s="23" t="s">
        <v>25</v>
      </c>
      <c r="P640" s="24" t="s">
        <v>26</v>
      </c>
      <c r="Q640" s="23" t="s">
        <v>50</v>
      </c>
      <c r="R640" s="24" t="s">
        <v>28</v>
      </c>
      <c r="S640" s="24" t="s">
        <v>29</v>
      </c>
    </row>
    <row r="641" spans="2:19" ht="12.75" thickBot="1"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25">
        <f>P637</f>
        <v>0</v>
      </c>
      <c r="O641" s="26">
        <f t="shared" ref="O641" si="296">Q637</f>
        <v>0</v>
      </c>
      <c r="P641" s="26">
        <f t="shared" ref="P641" si="297">R637</f>
        <v>0</v>
      </c>
      <c r="Q641" s="26">
        <f t="shared" ref="Q641" si="298">S637</f>
        <v>0</v>
      </c>
      <c r="R641" s="26">
        <f>ROUND(N641+P641,2)</f>
        <v>0</v>
      </c>
      <c r="S641" s="27">
        <f>ROUND(O641+Q641,2)</f>
        <v>0</v>
      </c>
    </row>
    <row r="642" spans="2:19">
      <c r="O642" s="22"/>
      <c r="P642" s="9"/>
    </row>
    <row r="643" spans="2:19">
      <c r="O643" s="22"/>
      <c r="P643" s="9"/>
    </row>
    <row r="644" spans="2:19">
      <c r="O644" s="22"/>
      <c r="P644" s="9"/>
    </row>
    <row r="645" spans="2:19" ht="12.75" thickBot="1">
      <c r="O645" s="22"/>
      <c r="P645" s="9"/>
    </row>
    <row r="646" spans="2:19" ht="15.75" customHeight="1" thickBot="1">
      <c r="M646" s="138" t="s">
        <v>3</v>
      </c>
      <c r="N646" s="139"/>
      <c r="O646" s="139"/>
      <c r="P646" s="139"/>
      <c r="Q646" s="139"/>
      <c r="R646" s="139"/>
      <c r="S646" s="140"/>
    </row>
    <row r="647" spans="2:19" ht="36.75" thickBot="1">
      <c r="M647" s="81" t="s">
        <v>236</v>
      </c>
      <c r="N647" s="82" t="s">
        <v>24</v>
      </c>
      <c r="O647" s="82" t="s">
        <v>25</v>
      </c>
      <c r="P647" s="82" t="s">
        <v>26</v>
      </c>
      <c r="Q647" s="82" t="s">
        <v>27</v>
      </c>
      <c r="R647" s="83" t="s">
        <v>28</v>
      </c>
      <c r="S647" s="84" t="s">
        <v>29</v>
      </c>
    </row>
    <row r="648" spans="2:19">
      <c r="M648" s="85" t="s">
        <v>4</v>
      </c>
      <c r="N648" s="86">
        <f>N10</f>
        <v>0</v>
      </c>
      <c r="O648" s="86">
        <f t="shared" ref="O648:S648" si="299">O10</f>
        <v>0</v>
      </c>
      <c r="P648" s="86">
        <f t="shared" si="299"/>
        <v>0</v>
      </c>
      <c r="Q648" s="86">
        <f t="shared" si="299"/>
        <v>0</v>
      </c>
      <c r="R648" s="86">
        <f t="shared" si="299"/>
        <v>0</v>
      </c>
      <c r="S648" s="86">
        <f t="shared" si="299"/>
        <v>0</v>
      </c>
    </row>
    <row r="649" spans="2:19">
      <c r="M649" s="43" t="s">
        <v>7</v>
      </c>
      <c r="N649" s="87">
        <f>N22</f>
        <v>0</v>
      </c>
      <c r="O649" s="87">
        <f t="shared" ref="O649:S649" si="300">O22</f>
        <v>0</v>
      </c>
      <c r="P649" s="87">
        <f t="shared" si="300"/>
        <v>0</v>
      </c>
      <c r="Q649" s="87">
        <f t="shared" si="300"/>
        <v>0</v>
      </c>
      <c r="R649" s="87">
        <f t="shared" si="300"/>
        <v>0</v>
      </c>
      <c r="S649" s="87">
        <f t="shared" si="300"/>
        <v>0</v>
      </c>
    </row>
    <row r="650" spans="2:19">
      <c r="M650" s="85" t="s">
        <v>9</v>
      </c>
      <c r="N650" s="87">
        <f>N35</f>
        <v>0</v>
      </c>
      <c r="O650" s="87">
        <f t="shared" ref="O650:S650" si="301">O35</f>
        <v>0</v>
      </c>
      <c r="P650" s="87">
        <f t="shared" si="301"/>
        <v>0</v>
      </c>
      <c r="Q650" s="87">
        <f t="shared" si="301"/>
        <v>0</v>
      </c>
      <c r="R650" s="87">
        <f t="shared" si="301"/>
        <v>0</v>
      </c>
      <c r="S650" s="87">
        <f t="shared" si="301"/>
        <v>0</v>
      </c>
    </row>
    <row r="651" spans="2:19">
      <c r="M651" s="43" t="s">
        <v>10</v>
      </c>
      <c r="N651" s="87">
        <f>N51</f>
        <v>0</v>
      </c>
      <c r="O651" s="87">
        <f t="shared" ref="O651:S651" si="302">O51</f>
        <v>0</v>
      </c>
      <c r="P651" s="87">
        <f t="shared" si="302"/>
        <v>0</v>
      </c>
      <c r="Q651" s="87">
        <f t="shared" si="302"/>
        <v>0</v>
      </c>
      <c r="R651" s="87">
        <f t="shared" si="302"/>
        <v>0</v>
      </c>
      <c r="S651" s="87">
        <f t="shared" si="302"/>
        <v>0</v>
      </c>
    </row>
    <row r="652" spans="2:19">
      <c r="M652" s="85" t="s">
        <v>11</v>
      </c>
      <c r="N652" s="87">
        <f>N65</f>
        <v>0</v>
      </c>
      <c r="O652" s="87">
        <f t="shared" ref="O652:S652" si="303">O65</f>
        <v>0</v>
      </c>
      <c r="P652" s="87">
        <f t="shared" si="303"/>
        <v>0</v>
      </c>
      <c r="Q652" s="87">
        <f t="shared" si="303"/>
        <v>0</v>
      </c>
      <c r="R652" s="87">
        <f t="shared" si="303"/>
        <v>0</v>
      </c>
      <c r="S652" s="87">
        <f t="shared" si="303"/>
        <v>0</v>
      </c>
    </row>
    <row r="653" spans="2:19">
      <c r="M653" s="43" t="s">
        <v>12</v>
      </c>
      <c r="N653" s="87">
        <f>N84</f>
        <v>0</v>
      </c>
      <c r="O653" s="87">
        <f t="shared" ref="O653:S653" si="304">O84</f>
        <v>0</v>
      </c>
      <c r="P653" s="87">
        <f t="shared" si="304"/>
        <v>0</v>
      </c>
      <c r="Q653" s="87">
        <f t="shared" si="304"/>
        <v>0</v>
      </c>
      <c r="R653" s="87">
        <f t="shared" si="304"/>
        <v>0</v>
      </c>
      <c r="S653" s="87">
        <f t="shared" si="304"/>
        <v>0</v>
      </c>
    </row>
    <row r="654" spans="2:19">
      <c r="M654" s="85" t="s">
        <v>13</v>
      </c>
      <c r="N654" s="87">
        <f>N96</f>
        <v>0</v>
      </c>
      <c r="O654" s="87">
        <f t="shared" ref="O654:S654" si="305">O96</f>
        <v>0</v>
      </c>
      <c r="P654" s="87">
        <f t="shared" si="305"/>
        <v>0</v>
      </c>
      <c r="Q654" s="87">
        <f t="shared" si="305"/>
        <v>0</v>
      </c>
      <c r="R654" s="87">
        <f t="shared" si="305"/>
        <v>0</v>
      </c>
      <c r="S654" s="87">
        <f t="shared" si="305"/>
        <v>0</v>
      </c>
    </row>
    <row r="655" spans="2:19">
      <c r="M655" s="43" t="s">
        <v>14</v>
      </c>
      <c r="N655" s="87">
        <f>N109</f>
        <v>0</v>
      </c>
      <c r="O655" s="87">
        <f t="shared" ref="O655:S655" si="306">O109</f>
        <v>0</v>
      </c>
      <c r="P655" s="87">
        <f t="shared" si="306"/>
        <v>0</v>
      </c>
      <c r="Q655" s="87">
        <f t="shared" si="306"/>
        <v>0</v>
      </c>
      <c r="R655" s="87">
        <f t="shared" si="306"/>
        <v>0</v>
      </c>
      <c r="S655" s="87">
        <f t="shared" si="306"/>
        <v>0</v>
      </c>
    </row>
    <row r="656" spans="2:19">
      <c r="M656" s="85" t="s">
        <v>15</v>
      </c>
      <c r="N656" s="87">
        <f>N123</f>
        <v>0</v>
      </c>
      <c r="O656" s="87">
        <f t="shared" ref="O656:S656" si="307">O123</f>
        <v>0</v>
      </c>
      <c r="P656" s="87">
        <f t="shared" si="307"/>
        <v>0</v>
      </c>
      <c r="Q656" s="87">
        <f t="shared" si="307"/>
        <v>0</v>
      </c>
      <c r="R656" s="87">
        <f t="shared" si="307"/>
        <v>0</v>
      </c>
      <c r="S656" s="87">
        <f t="shared" si="307"/>
        <v>0</v>
      </c>
    </row>
    <row r="657" spans="13:19">
      <c r="M657" s="43" t="s">
        <v>16</v>
      </c>
      <c r="N657" s="87">
        <f>N136</f>
        <v>0</v>
      </c>
      <c r="O657" s="87">
        <f t="shared" ref="O657:S657" si="308">O136</f>
        <v>0</v>
      </c>
      <c r="P657" s="87">
        <f t="shared" si="308"/>
        <v>0</v>
      </c>
      <c r="Q657" s="87">
        <f t="shared" si="308"/>
        <v>0</v>
      </c>
      <c r="R657" s="87">
        <f t="shared" si="308"/>
        <v>0</v>
      </c>
      <c r="S657" s="87">
        <f t="shared" si="308"/>
        <v>0</v>
      </c>
    </row>
    <row r="658" spans="13:19">
      <c r="M658" s="85" t="s">
        <v>17</v>
      </c>
      <c r="N658" s="87">
        <f>N148</f>
        <v>0</v>
      </c>
      <c r="O658" s="87">
        <f t="shared" ref="O658:S658" si="309">O148</f>
        <v>0</v>
      </c>
      <c r="P658" s="87">
        <f t="shared" si="309"/>
        <v>0</v>
      </c>
      <c r="Q658" s="87">
        <f t="shared" si="309"/>
        <v>0</v>
      </c>
      <c r="R658" s="87">
        <f t="shared" si="309"/>
        <v>0</v>
      </c>
      <c r="S658" s="87">
        <f t="shared" si="309"/>
        <v>0</v>
      </c>
    </row>
    <row r="659" spans="13:19">
      <c r="M659" s="43" t="s">
        <v>18</v>
      </c>
      <c r="N659" s="87">
        <f>N166</f>
        <v>0</v>
      </c>
      <c r="O659" s="87">
        <f t="shared" ref="O659:S659" si="310">O166</f>
        <v>0</v>
      </c>
      <c r="P659" s="87">
        <f t="shared" si="310"/>
        <v>0</v>
      </c>
      <c r="Q659" s="87">
        <f t="shared" si="310"/>
        <v>0</v>
      </c>
      <c r="R659" s="87">
        <f t="shared" si="310"/>
        <v>0</v>
      </c>
      <c r="S659" s="87">
        <f t="shared" si="310"/>
        <v>0</v>
      </c>
    </row>
    <row r="660" spans="13:19">
      <c r="M660" s="85" t="s">
        <v>19</v>
      </c>
      <c r="N660" s="87">
        <f>N179</f>
        <v>0</v>
      </c>
      <c r="O660" s="87">
        <f t="shared" ref="O660:S660" si="311">O179</f>
        <v>0</v>
      </c>
      <c r="P660" s="87">
        <f t="shared" si="311"/>
        <v>0</v>
      </c>
      <c r="Q660" s="87">
        <f t="shared" si="311"/>
        <v>0</v>
      </c>
      <c r="R660" s="87">
        <f t="shared" si="311"/>
        <v>0</v>
      </c>
      <c r="S660" s="87">
        <f t="shared" si="311"/>
        <v>0</v>
      </c>
    </row>
    <row r="661" spans="13:19">
      <c r="M661" s="43" t="s">
        <v>237</v>
      </c>
      <c r="N661" s="87">
        <f>N205</f>
        <v>0</v>
      </c>
      <c r="O661" s="87">
        <f t="shared" ref="O661:S661" si="312">O205</f>
        <v>0</v>
      </c>
      <c r="P661" s="87">
        <f t="shared" si="312"/>
        <v>0</v>
      </c>
      <c r="Q661" s="87">
        <f t="shared" si="312"/>
        <v>0</v>
      </c>
      <c r="R661" s="87">
        <f t="shared" si="312"/>
        <v>0</v>
      </c>
      <c r="S661" s="87">
        <f t="shared" si="312"/>
        <v>0</v>
      </c>
    </row>
    <row r="662" spans="13:19">
      <c r="M662" s="85" t="s">
        <v>238</v>
      </c>
      <c r="N662" s="87">
        <f>N218</f>
        <v>0</v>
      </c>
      <c r="O662" s="87">
        <f t="shared" ref="O662:S662" si="313">O218</f>
        <v>0</v>
      </c>
      <c r="P662" s="87">
        <f t="shared" si="313"/>
        <v>0</v>
      </c>
      <c r="Q662" s="87">
        <f t="shared" si="313"/>
        <v>0</v>
      </c>
      <c r="R662" s="87">
        <f t="shared" si="313"/>
        <v>0</v>
      </c>
      <c r="S662" s="87">
        <f t="shared" si="313"/>
        <v>0</v>
      </c>
    </row>
    <row r="663" spans="13:19">
      <c r="M663" s="43" t="s">
        <v>239</v>
      </c>
      <c r="N663" s="87">
        <f>N233</f>
        <v>0</v>
      </c>
      <c r="O663" s="87">
        <f t="shared" ref="O663:S663" si="314">O233</f>
        <v>0</v>
      </c>
      <c r="P663" s="87">
        <f t="shared" si="314"/>
        <v>0</v>
      </c>
      <c r="Q663" s="87">
        <f t="shared" si="314"/>
        <v>0</v>
      </c>
      <c r="R663" s="87">
        <f t="shared" si="314"/>
        <v>0</v>
      </c>
      <c r="S663" s="87">
        <f t="shared" si="314"/>
        <v>0</v>
      </c>
    </row>
    <row r="664" spans="13:19">
      <c r="M664" s="85" t="s">
        <v>240</v>
      </c>
      <c r="N664" s="87">
        <f>N248</f>
        <v>0</v>
      </c>
      <c r="O664" s="87">
        <f t="shared" ref="O664:S664" si="315">O248</f>
        <v>0</v>
      </c>
      <c r="P664" s="87">
        <f t="shared" si="315"/>
        <v>0</v>
      </c>
      <c r="Q664" s="87">
        <f t="shared" si="315"/>
        <v>0</v>
      </c>
      <c r="R664" s="87">
        <f t="shared" si="315"/>
        <v>0</v>
      </c>
      <c r="S664" s="87">
        <f t="shared" si="315"/>
        <v>0</v>
      </c>
    </row>
    <row r="665" spans="13:19">
      <c r="M665" s="43" t="s">
        <v>241</v>
      </c>
      <c r="N665" s="87">
        <f>N263</f>
        <v>0</v>
      </c>
      <c r="O665" s="87">
        <f t="shared" ref="O665:S665" si="316">O263</f>
        <v>0</v>
      </c>
      <c r="P665" s="87">
        <f t="shared" si="316"/>
        <v>0</v>
      </c>
      <c r="Q665" s="87">
        <f t="shared" si="316"/>
        <v>0</v>
      </c>
      <c r="R665" s="87">
        <f t="shared" si="316"/>
        <v>0</v>
      </c>
      <c r="S665" s="87">
        <f t="shared" si="316"/>
        <v>0</v>
      </c>
    </row>
    <row r="666" spans="13:19">
      <c r="M666" s="85" t="s">
        <v>242</v>
      </c>
      <c r="N666" s="87">
        <f>N275</f>
        <v>0</v>
      </c>
      <c r="O666" s="87">
        <f t="shared" ref="O666:S666" si="317">O275</f>
        <v>0</v>
      </c>
      <c r="P666" s="87">
        <f t="shared" si="317"/>
        <v>0</v>
      </c>
      <c r="Q666" s="87">
        <f t="shared" si="317"/>
        <v>0</v>
      </c>
      <c r="R666" s="87">
        <f t="shared" si="317"/>
        <v>0</v>
      </c>
      <c r="S666" s="87">
        <f t="shared" si="317"/>
        <v>0</v>
      </c>
    </row>
    <row r="667" spans="13:19">
      <c r="M667" s="43" t="s">
        <v>243</v>
      </c>
      <c r="N667" s="87">
        <f>N288</f>
        <v>0</v>
      </c>
      <c r="O667" s="87">
        <f t="shared" ref="O667:S667" si="318">O288</f>
        <v>0</v>
      </c>
      <c r="P667" s="87">
        <f t="shared" si="318"/>
        <v>0</v>
      </c>
      <c r="Q667" s="87">
        <f t="shared" si="318"/>
        <v>0</v>
      </c>
      <c r="R667" s="87">
        <f t="shared" si="318"/>
        <v>0</v>
      </c>
      <c r="S667" s="87">
        <f t="shared" si="318"/>
        <v>0</v>
      </c>
    </row>
    <row r="668" spans="13:19">
      <c r="M668" s="85" t="s">
        <v>244</v>
      </c>
      <c r="N668" s="87">
        <f>N312</f>
        <v>0</v>
      </c>
      <c r="O668" s="87">
        <f t="shared" ref="O668:S668" si="319">O312</f>
        <v>0</v>
      </c>
      <c r="P668" s="87">
        <f t="shared" si="319"/>
        <v>0</v>
      </c>
      <c r="Q668" s="87">
        <f t="shared" si="319"/>
        <v>0</v>
      </c>
      <c r="R668" s="87">
        <f t="shared" si="319"/>
        <v>0</v>
      </c>
      <c r="S668" s="87">
        <f t="shared" si="319"/>
        <v>0</v>
      </c>
    </row>
    <row r="669" spans="13:19">
      <c r="M669" s="43" t="s">
        <v>245</v>
      </c>
      <c r="N669" s="87">
        <f>N325</f>
        <v>0</v>
      </c>
      <c r="O669" s="87">
        <f t="shared" ref="O669:S669" si="320">O325</f>
        <v>0</v>
      </c>
      <c r="P669" s="87">
        <f t="shared" si="320"/>
        <v>0</v>
      </c>
      <c r="Q669" s="87">
        <f t="shared" si="320"/>
        <v>0</v>
      </c>
      <c r="R669" s="87">
        <f t="shared" si="320"/>
        <v>0</v>
      </c>
      <c r="S669" s="87">
        <f t="shared" si="320"/>
        <v>0</v>
      </c>
    </row>
    <row r="670" spans="13:19">
      <c r="M670" s="85" t="s">
        <v>246</v>
      </c>
      <c r="N670" s="87">
        <f>N337</f>
        <v>0</v>
      </c>
      <c r="O670" s="87">
        <f t="shared" ref="O670:S670" si="321">O337</f>
        <v>0</v>
      </c>
      <c r="P670" s="87">
        <f t="shared" si="321"/>
        <v>0</v>
      </c>
      <c r="Q670" s="87">
        <f t="shared" si="321"/>
        <v>0</v>
      </c>
      <c r="R670" s="87">
        <f t="shared" si="321"/>
        <v>0</v>
      </c>
      <c r="S670" s="87">
        <f t="shared" si="321"/>
        <v>0</v>
      </c>
    </row>
    <row r="671" spans="13:19">
      <c r="M671" s="43" t="s">
        <v>247</v>
      </c>
      <c r="N671" s="87">
        <f>N349</f>
        <v>0</v>
      </c>
      <c r="O671" s="87">
        <f t="shared" ref="O671:S671" si="322">O349</f>
        <v>0</v>
      </c>
      <c r="P671" s="87">
        <f t="shared" si="322"/>
        <v>0</v>
      </c>
      <c r="Q671" s="87">
        <f t="shared" si="322"/>
        <v>0</v>
      </c>
      <c r="R671" s="87">
        <f t="shared" si="322"/>
        <v>0</v>
      </c>
      <c r="S671" s="87">
        <f t="shared" si="322"/>
        <v>0</v>
      </c>
    </row>
    <row r="672" spans="13:19">
      <c r="M672" s="85" t="s">
        <v>248</v>
      </c>
      <c r="N672" s="87">
        <f>N363</f>
        <v>0</v>
      </c>
      <c r="O672" s="87">
        <f t="shared" ref="O672:S672" si="323">O363</f>
        <v>0</v>
      </c>
      <c r="P672" s="87">
        <f t="shared" si="323"/>
        <v>0</v>
      </c>
      <c r="Q672" s="87">
        <f t="shared" si="323"/>
        <v>0</v>
      </c>
      <c r="R672" s="87">
        <f t="shared" si="323"/>
        <v>0</v>
      </c>
      <c r="S672" s="87">
        <f t="shared" si="323"/>
        <v>0</v>
      </c>
    </row>
    <row r="673" spans="13:19">
      <c r="M673" s="43" t="s">
        <v>249</v>
      </c>
      <c r="N673" s="87">
        <f>N382</f>
        <v>0</v>
      </c>
      <c r="O673" s="87">
        <f t="shared" ref="O673:S673" si="324">O382</f>
        <v>0</v>
      </c>
      <c r="P673" s="87">
        <f t="shared" si="324"/>
        <v>0</v>
      </c>
      <c r="Q673" s="87">
        <f t="shared" si="324"/>
        <v>0</v>
      </c>
      <c r="R673" s="87">
        <f t="shared" si="324"/>
        <v>0</v>
      </c>
      <c r="S673" s="87">
        <f t="shared" si="324"/>
        <v>0</v>
      </c>
    </row>
    <row r="674" spans="13:19">
      <c r="M674" s="85" t="s">
        <v>250</v>
      </c>
      <c r="N674" s="87">
        <f>N394</f>
        <v>0</v>
      </c>
      <c r="O674" s="87">
        <f t="shared" ref="O674:S674" si="325">O394</f>
        <v>0</v>
      </c>
      <c r="P674" s="87">
        <f t="shared" si="325"/>
        <v>0</v>
      </c>
      <c r="Q674" s="87">
        <f t="shared" si="325"/>
        <v>0</v>
      </c>
      <c r="R674" s="87">
        <f t="shared" si="325"/>
        <v>0</v>
      </c>
      <c r="S674" s="87">
        <f t="shared" si="325"/>
        <v>0</v>
      </c>
    </row>
    <row r="675" spans="13:19">
      <c r="M675" s="43" t="s">
        <v>251</v>
      </c>
      <c r="N675" s="87">
        <f>N408</f>
        <v>0</v>
      </c>
      <c r="O675" s="87">
        <f t="shared" ref="O675:S675" si="326">O408</f>
        <v>0</v>
      </c>
      <c r="P675" s="87">
        <f t="shared" si="326"/>
        <v>0</v>
      </c>
      <c r="Q675" s="87">
        <f t="shared" si="326"/>
        <v>0</v>
      </c>
      <c r="R675" s="87">
        <f t="shared" si="326"/>
        <v>0</v>
      </c>
      <c r="S675" s="87">
        <f t="shared" si="326"/>
        <v>0</v>
      </c>
    </row>
    <row r="676" spans="13:19">
      <c r="M676" s="85" t="s">
        <v>252</v>
      </c>
      <c r="N676" s="87">
        <f>N422</f>
        <v>0</v>
      </c>
      <c r="O676" s="87">
        <f t="shared" ref="O676:S676" si="327">O422</f>
        <v>0</v>
      </c>
      <c r="P676" s="87">
        <f t="shared" si="327"/>
        <v>0</v>
      </c>
      <c r="Q676" s="87">
        <f t="shared" si="327"/>
        <v>0</v>
      </c>
      <c r="R676" s="87">
        <f t="shared" si="327"/>
        <v>0</v>
      </c>
      <c r="S676" s="87">
        <f t="shared" si="327"/>
        <v>0</v>
      </c>
    </row>
    <row r="677" spans="13:19">
      <c r="M677" s="43" t="s">
        <v>253</v>
      </c>
      <c r="N677" s="87">
        <f>N434</f>
        <v>0</v>
      </c>
      <c r="O677" s="87">
        <f t="shared" ref="O677:S677" si="328">O434</f>
        <v>0</v>
      </c>
      <c r="P677" s="87">
        <f t="shared" si="328"/>
        <v>0</v>
      </c>
      <c r="Q677" s="87">
        <f t="shared" si="328"/>
        <v>0</v>
      </c>
      <c r="R677" s="87">
        <f t="shared" si="328"/>
        <v>0</v>
      </c>
      <c r="S677" s="87">
        <f t="shared" si="328"/>
        <v>0</v>
      </c>
    </row>
    <row r="678" spans="13:19">
      <c r="M678" s="85" t="s">
        <v>254</v>
      </c>
      <c r="N678" s="87">
        <f>N446</f>
        <v>0</v>
      </c>
      <c r="O678" s="87">
        <f t="shared" ref="O678:S678" si="329">O446</f>
        <v>0</v>
      </c>
      <c r="P678" s="87">
        <f t="shared" si="329"/>
        <v>0</v>
      </c>
      <c r="Q678" s="87">
        <f t="shared" si="329"/>
        <v>0</v>
      </c>
      <c r="R678" s="87">
        <f t="shared" si="329"/>
        <v>0</v>
      </c>
      <c r="S678" s="87">
        <f t="shared" si="329"/>
        <v>0</v>
      </c>
    </row>
    <row r="679" spans="13:19">
      <c r="M679" s="43" t="s">
        <v>255</v>
      </c>
      <c r="N679" s="87">
        <f>N460</f>
        <v>0</v>
      </c>
      <c r="O679" s="87">
        <f t="shared" ref="O679:S679" si="330">O460</f>
        <v>0</v>
      </c>
      <c r="P679" s="87">
        <f t="shared" si="330"/>
        <v>0</v>
      </c>
      <c r="Q679" s="87">
        <f t="shared" si="330"/>
        <v>0</v>
      </c>
      <c r="R679" s="87">
        <f t="shared" si="330"/>
        <v>0</v>
      </c>
      <c r="S679" s="87">
        <f t="shared" si="330"/>
        <v>0</v>
      </c>
    </row>
    <row r="680" spans="13:19">
      <c r="M680" s="85" t="s">
        <v>256</v>
      </c>
      <c r="N680" s="87">
        <f>N477</f>
        <v>0</v>
      </c>
      <c r="O680" s="87">
        <f t="shared" ref="O680:S680" si="331">O477</f>
        <v>0</v>
      </c>
      <c r="P680" s="87">
        <f t="shared" si="331"/>
        <v>0</v>
      </c>
      <c r="Q680" s="87">
        <f t="shared" si="331"/>
        <v>0</v>
      </c>
      <c r="R680" s="87">
        <f t="shared" si="331"/>
        <v>0</v>
      </c>
      <c r="S680" s="87">
        <f t="shared" si="331"/>
        <v>0</v>
      </c>
    </row>
    <row r="681" spans="13:19">
      <c r="M681" s="43" t="s">
        <v>257</v>
      </c>
      <c r="N681" s="87">
        <f>M499</f>
        <v>0</v>
      </c>
      <c r="O681" s="87">
        <f>N499</f>
        <v>0</v>
      </c>
      <c r="P681" s="87">
        <f>P499</f>
        <v>0</v>
      </c>
      <c r="Q681" s="87">
        <f>Q499</f>
        <v>0</v>
      </c>
      <c r="R681" s="87">
        <f>R499</f>
        <v>0</v>
      </c>
      <c r="S681" s="87">
        <f>S499</f>
        <v>0</v>
      </c>
    </row>
    <row r="682" spans="13:19">
      <c r="M682" s="85" t="s">
        <v>258</v>
      </c>
      <c r="N682" s="87">
        <f>N511</f>
        <v>0</v>
      </c>
      <c r="O682" s="87">
        <f t="shared" ref="O682:S682" si="332">O511</f>
        <v>0</v>
      </c>
      <c r="P682" s="87">
        <f t="shared" si="332"/>
        <v>0</v>
      </c>
      <c r="Q682" s="87">
        <f t="shared" si="332"/>
        <v>0</v>
      </c>
      <c r="R682" s="87">
        <f t="shared" si="332"/>
        <v>0</v>
      </c>
      <c r="S682" s="87">
        <f t="shared" si="332"/>
        <v>0</v>
      </c>
    </row>
    <row r="683" spans="13:19">
      <c r="M683" s="43" t="s">
        <v>259</v>
      </c>
      <c r="N683" s="87">
        <f>N523</f>
        <v>0</v>
      </c>
      <c r="O683" s="87">
        <f t="shared" ref="O683:S683" si="333">O523</f>
        <v>0</v>
      </c>
      <c r="P683" s="87">
        <f t="shared" si="333"/>
        <v>0</v>
      </c>
      <c r="Q683" s="87">
        <f t="shared" si="333"/>
        <v>0</v>
      </c>
      <c r="R683" s="87">
        <f t="shared" si="333"/>
        <v>0</v>
      </c>
      <c r="S683" s="87">
        <f t="shared" si="333"/>
        <v>0</v>
      </c>
    </row>
    <row r="684" spans="13:19">
      <c r="M684" s="85" t="s">
        <v>260</v>
      </c>
      <c r="N684" s="87">
        <f>N536</f>
        <v>0</v>
      </c>
      <c r="O684" s="87">
        <f t="shared" ref="O684:S684" si="334">O536</f>
        <v>0</v>
      </c>
      <c r="P684" s="87">
        <f t="shared" si="334"/>
        <v>0</v>
      </c>
      <c r="Q684" s="87">
        <f t="shared" si="334"/>
        <v>0</v>
      </c>
      <c r="R684" s="87">
        <f t="shared" si="334"/>
        <v>0</v>
      </c>
      <c r="S684" s="87">
        <f t="shared" si="334"/>
        <v>0</v>
      </c>
    </row>
    <row r="685" spans="13:19">
      <c r="M685" s="43" t="s">
        <v>261</v>
      </c>
      <c r="N685" s="87">
        <f>N548</f>
        <v>0</v>
      </c>
      <c r="O685" s="87">
        <f t="shared" ref="O685:S685" si="335">O548</f>
        <v>0</v>
      </c>
      <c r="P685" s="87">
        <f t="shared" si="335"/>
        <v>0</v>
      </c>
      <c r="Q685" s="87">
        <f t="shared" si="335"/>
        <v>0</v>
      </c>
      <c r="R685" s="87">
        <f t="shared" si="335"/>
        <v>0</v>
      </c>
      <c r="S685" s="87">
        <f t="shared" si="335"/>
        <v>0</v>
      </c>
    </row>
    <row r="686" spans="13:19">
      <c r="M686" s="85" t="s">
        <v>262</v>
      </c>
      <c r="N686" s="87">
        <f>N570</f>
        <v>0</v>
      </c>
      <c r="O686" s="87">
        <f t="shared" ref="O686:S686" si="336">O570</f>
        <v>0</v>
      </c>
      <c r="P686" s="87">
        <f t="shared" si="336"/>
        <v>0</v>
      </c>
      <c r="Q686" s="87">
        <f t="shared" si="336"/>
        <v>0</v>
      </c>
      <c r="R686" s="87">
        <f t="shared" si="336"/>
        <v>0</v>
      </c>
      <c r="S686" s="87">
        <f t="shared" si="336"/>
        <v>0</v>
      </c>
    </row>
    <row r="687" spans="13:19">
      <c r="M687" s="43" t="s">
        <v>263</v>
      </c>
      <c r="N687" s="87">
        <f>N584</f>
        <v>0</v>
      </c>
      <c r="O687" s="87">
        <f t="shared" ref="O687:S687" si="337">O584</f>
        <v>0</v>
      </c>
      <c r="P687" s="87">
        <f t="shared" si="337"/>
        <v>0</v>
      </c>
      <c r="Q687" s="87">
        <f t="shared" si="337"/>
        <v>0</v>
      </c>
      <c r="R687" s="87">
        <f t="shared" si="337"/>
        <v>0</v>
      </c>
      <c r="S687" s="87">
        <f t="shared" si="337"/>
        <v>0</v>
      </c>
    </row>
    <row r="688" spans="13:19">
      <c r="M688" s="85" t="s">
        <v>264</v>
      </c>
      <c r="N688" s="87">
        <f>N597</f>
        <v>0</v>
      </c>
      <c r="O688" s="87">
        <f t="shared" ref="O688:S688" si="338">O597</f>
        <v>0</v>
      </c>
      <c r="P688" s="87">
        <f t="shared" si="338"/>
        <v>0</v>
      </c>
      <c r="Q688" s="87">
        <f t="shared" si="338"/>
        <v>0</v>
      </c>
      <c r="R688" s="87">
        <f t="shared" si="338"/>
        <v>0</v>
      </c>
      <c r="S688" s="87">
        <f t="shared" si="338"/>
        <v>0</v>
      </c>
    </row>
    <row r="689" spans="13:19">
      <c r="M689" s="85" t="s">
        <v>298</v>
      </c>
      <c r="N689" s="87">
        <f>M629</f>
        <v>0</v>
      </c>
      <c r="O689" s="87">
        <f>N629</f>
        <v>0</v>
      </c>
      <c r="P689" s="87">
        <f>P629</f>
        <v>0</v>
      </c>
      <c r="Q689" s="87">
        <f>Q629</f>
        <v>0</v>
      </c>
      <c r="R689" s="87">
        <f>R629</f>
        <v>0</v>
      </c>
      <c r="S689" s="87">
        <f>S629</f>
        <v>0</v>
      </c>
    </row>
    <row r="690" spans="13:19" ht="12.75" thickBot="1">
      <c r="M690" s="85" t="s">
        <v>302</v>
      </c>
      <c r="N690" s="87">
        <f>N641</f>
        <v>0</v>
      </c>
      <c r="O690" s="87">
        <f t="shared" ref="O690:S690" si="339">O641</f>
        <v>0</v>
      </c>
      <c r="P690" s="87">
        <f t="shared" si="339"/>
        <v>0</v>
      </c>
      <c r="Q690" s="87">
        <f t="shared" si="339"/>
        <v>0</v>
      </c>
      <c r="R690" s="87">
        <f t="shared" si="339"/>
        <v>0</v>
      </c>
      <c r="S690" s="87">
        <f t="shared" si="339"/>
        <v>0</v>
      </c>
    </row>
    <row r="691" spans="13:19" ht="12.75" thickBot="1">
      <c r="M691" s="88" t="s">
        <v>3</v>
      </c>
      <c r="N691" s="89">
        <f>SUM(N648:N690)</f>
        <v>0</v>
      </c>
      <c r="O691" s="89">
        <f t="shared" ref="O691:S691" si="340">SUM(O648:O690)</f>
        <v>0</v>
      </c>
      <c r="P691" s="89">
        <f t="shared" si="340"/>
        <v>0</v>
      </c>
      <c r="Q691" s="89">
        <f t="shared" si="340"/>
        <v>0</v>
      </c>
      <c r="R691" s="89">
        <f t="shared" si="340"/>
        <v>0</v>
      </c>
      <c r="S691" s="89">
        <f t="shared" si="340"/>
        <v>0</v>
      </c>
    </row>
  </sheetData>
  <mergeCells count="93">
    <mergeCell ref="N82:S82"/>
    <mergeCell ref="A71:S71"/>
    <mergeCell ref="A16:S16"/>
    <mergeCell ref="A28:S28"/>
    <mergeCell ref="A41:S41"/>
    <mergeCell ref="A57:S57"/>
    <mergeCell ref="N63:S63"/>
    <mergeCell ref="N8:S8"/>
    <mergeCell ref="N20:S20"/>
    <mergeCell ref="N33:S33"/>
    <mergeCell ref="N49:S49"/>
    <mergeCell ref="A603:S603"/>
    <mergeCell ref="N335:S335"/>
    <mergeCell ref="A517:S517"/>
    <mergeCell ref="A369:S369"/>
    <mergeCell ref="A388:S388"/>
    <mergeCell ref="A400:S400"/>
    <mergeCell ref="A414:S414"/>
    <mergeCell ref="A428:S428"/>
    <mergeCell ref="A483:S483"/>
    <mergeCell ref="A505:S505"/>
    <mergeCell ref="A343:S343"/>
    <mergeCell ref="A355:S355"/>
    <mergeCell ref="M627:S627"/>
    <mergeCell ref="B626:K629"/>
    <mergeCell ref="N639:S639"/>
    <mergeCell ref="M646:S646"/>
    <mergeCell ref="A635:S635"/>
    <mergeCell ref="N347:S347"/>
    <mergeCell ref="N361:S361"/>
    <mergeCell ref="N380:S380"/>
    <mergeCell ref="N392:S392"/>
    <mergeCell ref="N406:S406"/>
    <mergeCell ref="N246:S246"/>
    <mergeCell ref="N261:S261"/>
    <mergeCell ref="N203:S203"/>
    <mergeCell ref="N216:S216"/>
    <mergeCell ref="A331:S331"/>
    <mergeCell ref="B230:L233"/>
    <mergeCell ref="N273:S273"/>
    <mergeCell ref="N286:S286"/>
    <mergeCell ref="N310:S310"/>
    <mergeCell ref="N323:S323"/>
    <mergeCell ref="A269:S269"/>
    <mergeCell ref="A281:S281"/>
    <mergeCell ref="A294:S294"/>
    <mergeCell ref="A254:S254"/>
    <mergeCell ref="A318:S318"/>
    <mergeCell ref="N94:S94"/>
    <mergeCell ref="N107:S107"/>
    <mergeCell ref="N121:S121"/>
    <mergeCell ref="A224:S224"/>
    <mergeCell ref="A239:S239"/>
    <mergeCell ref="A185:S185"/>
    <mergeCell ref="A211:S211"/>
    <mergeCell ref="N231:S231"/>
    <mergeCell ref="N595:S595"/>
    <mergeCell ref="A542:S542"/>
    <mergeCell ref="A554:S554"/>
    <mergeCell ref="A576:S576"/>
    <mergeCell ref="A590:S590"/>
    <mergeCell ref="N568:S568"/>
    <mergeCell ref="N582:S582"/>
    <mergeCell ref="N420:S420"/>
    <mergeCell ref="N432:S432"/>
    <mergeCell ref="N444:S444"/>
    <mergeCell ref="N458:S458"/>
    <mergeCell ref="N534:S534"/>
    <mergeCell ref="A529:S529"/>
    <mergeCell ref="A440:S440"/>
    <mergeCell ref="A452:S452"/>
    <mergeCell ref="A471:S471"/>
    <mergeCell ref="N475:S475"/>
    <mergeCell ref="B496:K500"/>
    <mergeCell ref="M497:S497"/>
    <mergeCell ref="N509:S509"/>
    <mergeCell ref="N521:S521"/>
    <mergeCell ref="B1:N1"/>
    <mergeCell ref="B2:N2"/>
    <mergeCell ref="A88:P88"/>
    <mergeCell ref="A87:P87"/>
    <mergeCell ref="N546:S546"/>
    <mergeCell ref="N177:S177"/>
    <mergeCell ref="A90:S90"/>
    <mergeCell ref="A102:S102"/>
    <mergeCell ref="A115:S115"/>
    <mergeCell ref="A129:S129"/>
    <mergeCell ref="A142:S142"/>
    <mergeCell ref="A154:S154"/>
    <mergeCell ref="A172:S172"/>
    <mergeCell ref="N134:S134"/>
    <mergeCell ref="N146:S146"/>
    <mergeCell ref="N164:S164"/>
  </mergeCells>
  <pageMargins left="0.23622047244094491" right="0.23622047244094491" top="0.74803149606299213" bottom="0.74803149606299213" header="0.31496062992125984" footer="0.31496062992125984"/>
  <pageSetup paperSize="9" scale="50" fitToHeight="0" orientation="landscape" horizontalDpi="4294967293" verticalDpi="4294967293" r:id="rId1"/>
  <headerFooter>
    <oddFooter>Strona &amp;P z &amp;N</oddFooter>
  </headerFooter>
  <rowBreaks count="5" manualBreakCount="5">
    <brk id="127" max="16383" man="1"/>
    <brk id="398" max="16383" man="1"/>
    <brk id="438" max="16383" man="1"/>
    <brk id="481" max="16383" man="1"/>
    <brk id="5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2024-07-09T07:40:09Z</dcterms:modified>
</cp:coreProperties>
</file>