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39.2023 - U - implanty (4)\2. SWZ\"/>
    </mc:Choice>
  </mc:AlternateContent>
  <xr:revisionPtr revIDLastSave="0" documentId="13_ncr:1_{B7FEFB75-6D06-44F3-89C6-3C6E3C350D8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1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9" i="1" l="1"/>
  <c r="H9" i="1"/>
  <c r="F10" i="1" l="1"/>
  <c r="H10" i="1" s="1"/>
  <c r="I10" i="1" s="1"/>
  <c r="F12" i="1"/>
  <c r="H12" i="1" s="1"/>
  <c r="I12" i="1" s="1"/>
  <c r="F13" i="1"/>
  <c r="F14" i="1"/>
  <c r="H14" i="1" s="1"/>
  <c r="I14" i="1" s="1"/>
  <c r="F15" i="1"/>
  <c r="H15" i="1" s="1"/>
  <c r="I15" i="1" s="1"/>
  <c r="F9" i="1"/>
  <c r="F16" i="1" l="1"/>
  <c r="H13" i="1"/>
  <c r="I13" i="1" s="1"/>
  <c r="H16" i="1" l="1"/>
</calcChain>
</file>

<file path=xl/sharedStrings.xml><?xml version="1.0" encoding="utf-8"?>
<sst xmlns="http://schemas.openxmlformats.org/spreadsheetml/2006/main" count="34" uniqueCount="30">
  <si>
    <t>Lp.</t>
  </si>
  <si>
    <t>Przedmiot  zamówienia</t>
  </si>
  <si>
    <t>Jednostka miary</t>
  </si>
  <si>
    <t>Ilość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</si>
  <si>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</si>
  <si>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</si>
  <si>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</si>
  <si>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</si>
  <si>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</si>
  <si>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1.</t>
  </si>
  <si>
    <t xml:space="preserve">- dysk szyjny z kolcami </t>
  </si>
  <si>
    <t>szt.</t>
  </si>
  <si>
    <t>- bloczek ściśle dopasowany do rozmiaru protezy</t>
  </si>
  <si>
    <t>2.</t>
  </si>
  <si>
    <t>- taśma cięgłowa opasająca wyrostki o szerokości 4 lub 5 mm)</t>
  </si>
  <si>
    <t>3.</t>
  </si>
  <si>
    <t>zestaw</t>
  </si>
  <si>
    <t>4.</t>
  </si>
  <si>
    <t>Razem
Netto:</t>
  </si>
  <si>
    <t>Razem
Brutto:</t>
  </si>
  <si>
    <r>
      <t xml:space="preserve">STABILIZACJA MIĘDZYTRZONOWA W ODCINKU LĘDŹWIOWYM CZOPAMI PLIF 3D 
</t>
    </r>
    <r>
      <rPr>
        <sz val="9"/>
        <rFont val="Times New Roman"/>
        <family val="1"/>
        <charset val="238"/>
      </rPr>
      <t xml:space="preserve">
</t>
    </r>
    <r>
      <rPr>
        <b/>
        <sz val="9"/>
        <rFont val="Tahoma"/>
        <family val="2"/>
        <charset val="238"/>
      </rPr>
      <t xml:space="preserve">– </t>
    </r>
    <r>
      <rPr>
        <sz val="9"/>
        <rFont val="Tahoma"/>
        <family val="2"/>
        <charset val="238"/>
      </rPr>
      <t xml:space="preserve">tytanowe implanty do odcinka lędźwiowego. Konstrukcja implantów umożliwiająca wszczepienie techniką PLIF. Wszczepy o specjalnej kratowej siatkowej (trabekularnej ) strukturze zapewniające doskonałe warunki do przerostu kostnego. Powierzchnia górna i dolna implantu wyposażona w odpowiednio wyprofilowane karby zabezpieczające implant przed wysuwaniem lub dyslokacją z przestrzeni międzytrzonowej. Czoło implantu o kształcie pocisku ułatwiające wprowadzenie implantu. Powierzchnie boczne gładkie/ślizgowe, umożliwiające bezpieczne umieszczenie implantu między trzonami. Typoszereg rozmiarowy w zakresie długości 22mm, 25mm, 28mm, wysokości od 6 do 11mm stopniowane co 1mm. 
</t>
    </r>
    <r>
      <rPr>
        <b/>
        <sz val="9"/>
        <rFont val="Tahoma"/>
        <family val="2"/>
        <charset val="238"/>
      </rPr>
      <t>1 zestaw = 2 czopy</t>
    </r>
    <r>
      <rPr>
        <sz val="9"/>
        <rFont val="Tahoma"/>
        <family val="2"/>
        <charset val="238"/>
      </rPr>
      <t xml:space="preserve"> </t>
    </r>
  </si>
  <si>
    <t xml:space="preserve">Cena jednostkowa netto 
</t>
  </si>
  <si>
    <r>
      <t xml:space="preserve">STABILIZACJA DYNAMICZNA MIĘDZYWYROSTKOWA ODCINKA LĘDŹWIOWEGO – materiał typu PEEK
Implant do mocowania między wyrostkami poprzecznymi kręgów, składający się z wyprofilowanego korpusu, którego główny blok współpracuje z elastyczną taśmą poliestrową służącą do instalowania i pozycjonowania korpusu względem wyrostków kolczystych.  Korpus posiadający ramiona stałe oraz ruchome zabieraki, które po rozłożeniu tworzą tzw. „kołyskę”, w której znajduje się wyrostek kolczysty.
</t>
    </r>
    <r>
      <rPr>
        <sz val="9"/>
        <rFont val="Tahoma"/>
        <family val="2"/>
        <charset val="238"/>
      </rPr>
      <t xml:space="preserve">Implant wykonany z biopolimeru typu PEEK o właściwościach sprężystych zbliżonych do właściwości sprężystych kości. Instalowanie małoinwazyjne, dostęp jednostronny, przy zachowaniu wiązadła nadkolczystego. 
</t>
    </r>
    <r>
      <rPr>
        <b/>
        <sz val="9"/>
        <rFont val="Tahoma"/>
        <family val="2"/>
        <charset val="238"/>
      </rPr>
      <t>W instrumentarium</t>
    </r>
    <r>
      <rPr>
        <sz val="9"/>
        <rFont val="Tahoma"/>
        <family val="2"/>
        <charset val="238"/>
      </rPr>
      <t xml:space="preserve"> specjalne przekłuwacze – szydła oraz napinacz taśmy z kontrolowaną dynamometrycznie siłą jej napięcia/naciągu.</t>
    </r>
    <r>
      <rPr>
        <b/>
        <sz val="9"/>
        <rFont val="Tahoma"/>
        <family val="2"/>
        <charset val="238"/>
      </rPr>
      <t xml:space="preserve">
Elementy zestawu:
</t>
    </r>
  </si>
  <si>
    <r>
      <t xml:space="preserve">STABILIZACJA MIĘDZYTRZONOWA ODCINKA SZYJNEGO – materiał typu PEEK
</t>
    </r>
    <r>
      <rPr>
        <sz val="9"/>
        <rFont val="Tahoma"/>
        <family val="2"/>
        <charset val="238"/>
      </rPr>
      <t xml:space="preserve">
Wsuwana proteza dysku szyjnego. Proteza dostosowana pod względem geometrii do anatomii i fizjologii odcinka szyjnego kręgosłupa, odzwierciedlająca kształtem obrys trzonu. Posiadająca kierunkowe, karbowane płaszczyzny górne stykające się z trzonami, zabezpieczające przed przesuwaniem i dyslokacją po umieszczeniu w przestrzeni międzytrzonowej. Zastosowanie wypukłych płaszczyzn pozwalające na pełniejsze dopasowanie do konkretnej sytuacji w polu operacyjnym.
Implant wyposażony w 4 specjalne „kolce” tytanowe, pełniące jednocześnie rolę znaczników/markerów radiologicznych odpowiednio rozmieszczone na płaszczyznach karbowanych, zapewniające dodatkowe zakotwiczenie w blaszkach granicznych trzonów, zwiększające pewność mocowania.
Protezy w kilku rodzajach wykonania obejmując w danym rodzaju pełny typoszereg wymiarowy od 4 do 10mm. Dyski dostępne z prostymi płaszczyznami, jednostronnie wypukłe, obustronnie wypukłe. 
Zestaw może być dodatkowo wyposażony w syntetyczny substytut kości w postaci granulatu bądź bloczka do wypełniania protezy z czysto fazowego beta-trójwapniowego fosforanu. Rozmiar ziaren granulatu od 1000 do 2000µm. Bloczki dopasowane kształtem do protezy.</t>
    </r>
    <r>
      <rPr>
        <b/>
        <sz val="9"/>
        <rFont val="Tahoma"/>
        <family val="2"/>
        <charset val="238"/>
      </rPr>
      <t xml:space="preserve">
Elementy zestawu:
</t>
    </r>
  </si>
  <si>
    <t>- korpus (o typoszeregu wymiarowym 8, 10 ,12 ,14 , 16 mm)</t>
  </si>
  <si>
    <r>
      <t xml:space="preserve">STABILIZACJA MIĘDZYTRZONOWA                  
W ODCINKU LĘDŹWIOWYM CZOPEM               
 Z DOSTĘPU TLIF LUB PLIF
</t>
    </r>
    <r>
      <rPr>
        <sz val="9"/>
        <rFont val="Tahoma"/>
        <family val="2"/>
        <charset val="238"/>
      </rPr>
      <t xml:space="preserve">- konstrukcja implantu umożliwiająca wszczepienie z różnych dostępów operacyjnych w odcinku lędźwiowym (techniką PLIF, TLIF, ALIF itp. ) Tytanowe wszczepy o specjalnej kratowej siatkowej (trabekularnej ) strukturze zapewniające doskonałe warunki do przerostu kostnego. Powierzchnia górna i dolna implantu wyposażona w odpowiednio wyprofilowane prowadnice-płozy, umożliwiające samonaprowadzanie i sytuowanie implantu w przestrzeni międzytrzonowej. Czoło implantu o kształcie pocisku ułatwiające wprowadzenie implantu. Powierzchnie boczne gładkie/ślizgowe, umożliwiające bezpieczne umieszczenie implantu między trzonami. Narzędzie implantacyjne umożliwiające kontrolowane przemieszczenie i obrót implantu do kata 90 stopni w stosunku do kierunku jego wprowadzania. Typoszereg rozmiarowy w zakresie wysokości od 7 do 17mm, co 1mm oraz w trzech rozmiarach długości 25, 30 i 35mm dopasowany w lordozy lędźwiowej.
</t>
    </r>
  </si>
  <si>
    <t xml:space="preserve">  Formularz cenowo- techniczny  zadania nr  1        </t>
  </si>
  <si>
    <t xml:space="preserve"> Załącznik nr 2 do SWZ NZ.261.39.2023</t>
  </si>
  <si>
    <t>Załącznik nr 1 do umowy nr NZ.261.39.1.2023</t>
  </si>
  <si>
    <r>
      <t xml:space="preserve">                                                                                                                                                                                          
</t>
    </r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 zamówienia są sukcesywne dostawy </t>
    </r>
    <r>
      <rPr>
        <b/>
        <sz val="10"/>
        <rFont val="Tahoma"/>
        <family val="2"/>
        <charset val="238"/>
      </rPr>
      <t>implantów do stabilizacji kręgosłupa wraz z udostępnieniem instrumentarium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>2.</t>
    </r>
    <r>
      <rPr>
        <sz val="10"/>
        <rFont val="Tahoma"/>
        <family val="2"/>
        <charset val="238"/>
      </rPr>
      <t xml:space="preserve"> Wykonawca gwarantuje, że wyroby objęte przedmiotem zamówienia dotyczącym zadania nr 1 spełniać będą wszystkie – wskazane w niniejszym załączniku – wymagania eksploatacyjno – techniczne i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Wykonawca oferuje w ramach przedmiotu umowy i jego cenie:
1) utworzyć w sali operacyjnej Klinicznego Oddziału Neurochirurgii Zamawiającego bank depozytowy wyrobów w pełnym asortymencie i zakresie wymaganych rozmiarów;
2) udostępnić zamawiającemu na okres obowiązywania niniejszej umowy komplet specjalistycznych narzędzi, zwanych dalej instrumentarium, umożliwiających implantację wyrobów;
3) uzupełnić bank depozytowy niezwłocznie, nie później niż w terminie do </t>
    </r>
    <r>
      <rPr>
        <b/>
        <sz val="10"/>
        <rFont val="Tahoma"/>
        <family val="2"/>
        <charset val="238"/>
      </rPr>
      <t>……*</t>
    </r>
    <r>
      <rPr>
        <sz val="10"/>
        <rFont val="Tahoma"/>
        <family val="2"/>
        <charset val="238"/>
      </rPr>
      <t xml:space="preserve"> dni roboczych od dnia przekazania Wykonawcy raportu implantacji za pośrednictwem poczty elektronicznej na adres e-mail: </t>
    </r>
    <r>
      <rPr>
        <b/>
        <sz val="10"/>
        <rFont val="Tahoma"/>
        <family val="2"/>
        <charset val="238"/>
      </rPr>
      <t>……………*</t>
    </r>
    <r>
      <rPr>
        <sz val="10"/>
        <rFont val="Tahoma"/>
        <family val="2"/>
        <charset val="238"/>
      </rPr>
      <t xml:space="preserve"> .
</t>
    </r>
    <r>
      <rPr>
        <b/>
        <sz val="10"/>
        <rFont val="Tahoma"/>
        <family val="2"/>
        <charset val="238"/>
      </rPr>
      <t>4.</t>
    </r>
    <r>
      <rPr>
        <sz val="10"/>
        <rFont val="Tahoma"/>
        <family val="2"/>
        <charset val="238"/>
      </rPr>
      <t xml:space="preserve"> Dostarczane zamawiającemu wyroby powinny być umieszczone w trwałych - odpornych na uszkodzenia mechaniczne oraz zabezpieczonych przed działaniem szkodliwych czynników zewnętrznych - opakowaniach, na których należy zamieścić co najmniej następujące informacje: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 Uwaga:</t>
    </r>
    <r>
      <rPr>
        <sz val="10"/>
        <rFont val="Tahoma"/>
        <family val="2"/>
        <charset val="238"/>
      </rPr>
      <t xml:space="preserve"> Okres ważności wyrobów powinien wynosić minimum 24 miesiące od dnia dostawy do siedziby zamawiającego.
</t>
    </r>
    <r>
      <rPr>
        <b/>
        <sz val="10"/>
        <rFont val="Tahoma"/>
        <family val="2"/>
        <charset val="238"/>
      </rPr>
      <t>5.</t>
    </r>
    <r>
      <rPr>
        <sz val="1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użytkowania przedmiotowych wyrobów w polskich zakładach opieki zdrowotnej.
</t>
    </r>
    <r>
      <rPr>
        <b/>
        <sz val="10"/>
        <rFont val="Tahoma"/>
        <family val="2"/>
        <charset val="238"/>
      </rPr>
      <t>6.</t>
    </r>
    <r>
      <rPr>
        <sz val="10"/>
        <rFont val="Tahoma"/>
        <family val="2"/>
        <charset val="238"/>
      </rPr>
      <t xml:space="preserve"> Wykonawca zapewnia, że na potwierdzenie stanu faktycznego, o którym mowa w pkt. 2 i 5 posiada stosowne dokumenty, które zostaną niezwłocznie przekazane zamawiającemu, na jego pisemny wniosek na etapie realizacji zamówienia.
</t>
    </r>
    <r>
      <rPr>
        <b/>
        <sz val="10"/>
        <rFont val="Tahoma"/>
        <family val="2"/>
        <charset val="238"/>
      </rPr>
      <t>7</t>
    </r>
    <r>
      <rPr>
        <sz val="10"/>
        <rFont val="Tahoma"/>
        <family val="2"/>
        <charset val="238"/>
      </rPr>
      <t xml:space="preserve">. </t>
    </r>
    <r>
      <rPr>
        <sz val="10"/>
        <color rgb="FF000000"/>
        <rFont val="Tahoma"/>
        <family val="2"/>
        <charset val="238"/>
      </rPr>
      <t>Wykonawca oferuje realizację niniejszego zadania zgodnie z następującą kalkulacją: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>*Wypełnia Wykonawca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</si>
</sst>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name val="Times New Roman"/>
      <family val="1"/>
      <charset val="238"/>
    </font>
    <font>
      <b/>
      <sz val="8"/>
      <color rgb="FF000000"/>
      <name val="Tahoma"/>
      <family val="2"/>
      <charset val="238"/>
    </font>
    <font>
      <b/>
      <sz val="1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9" fontId="11" fillId="3" borderId="1" xfId="0" applyNumberFormat="1" applyFont="1" applyFill="1" applyBorder="1" applyAlignment="1">
      <alignment horizontal="center" vertical="center" wrapText="1"/>
    </xf>
    <xf numFmtId="9" fontId="11" fillId="4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3" fontId="11" fillId="2" borderId="1" xfId="0" applyNumberFormat="1" applyFont="1" applyFill="1" applyBorder="1" applyAlignment="1">
      <alignment horizontal="center" vertical="center" wrapText="1"/>
    </xf>
    <xf numFmtId="43" fontId="11" fillId="0" borderId="1" xfId="0" applyNumberFormat="1" applyFont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/>
    </xf>
    <xf numFmtId="43" fontId="11" fillId="0" borderId="0" xfId="0" applyNumberFormat="1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16"/>
  <sheetViews>
    <sheetView tabSelected="1" view="pageBreakPreview" topLeftCell="A9" zoomScaleNormal="99" zoomScaleSheetLayoutView="100" workbookViewId="0">
      <selection activeCell="H9" sqref="H9:I16"/>
    </sheetView>
  </sheetViews>
  <sheetFormatPr defaultColWidth="6.140625" defaultRowHeight="15" x14ac:dyDescent="0.15"/>
  <cols>
    <col min="1" max="1" width="3.5703125" style="3" customWidth="1"/>
    <col min="2" max="2" width="44.28515625" style="4" customWidth="1"/>
    <col min="3" max="3" width="8.7109375" style="1" customWidth="1"/>
    <col min="4" max="4" width="4.85546875" style="1" bestFit="1" customWidth="1"/>
    <col min="5" max="5" width="10.42578125" style="5" bestFit="1" customWidth="1"/>
    <col min="6" max="6" width="12.5703125" style="6" bestFit="1" customWidth="1"/>
    <col min="7" max="7" width="7.85546875" style="7" bestFit="1" customWidth="1"/>
    <col min="8" max="8" width="11.85546875" style="8" bestFit="1" customWidth="1"/>
    <col min="9" max="9" width="10.42578125" style="6" bestFit="1" customWidth="1"/>
    <col min="10" max="10" width="20.5703125" style="9" customWidth="1"/>
    <col min="11" max="238" width="6.140625" style="9"/>
    <col min="239" max="997" width="6.140625" style="10"/>
    <col min="1010" max="1022" width="7.7109375" customWidth="1"/>
    <col min="1024" max="1024" width="11.5703125" customWidth="1"/>
  </cols>
  <sheetData>
    <row r="1" spans="1:1008" x14ac:dyDescent="0.2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</row>
    <row r="2" spans="1:1008" x14ac:dyDescent="0.2">
      <c r="A2" s="40" t="s">
        <v>28</v>
      </c>
      <c r="B2" s="40"/>
      <c r="C2" s="40"/>
      <c r="D2" s="40"/>
      <c r="E2" s="40"/>
      <c r="F2" s="40"/>
      <c r="G2" s="40"/>
      <c r="H2" s="40"/>
      <c r="I2" s="40"/>
      <c r="J2" s="40"/>
    </row>
    <row r="3" spans="1:1008" x14ac:dyDescent="0.15">
      <c r="A3" s="47" t="s">
        <v>26</v>
      </c>
      <c r="B3" s="47"/>
      <c r="C3" s="47"/>
      <c r="D3" s="47"/>
      <c r="E3" s="47"/>
      <c r="F3" s="47"/>
      <c r="G3" s="47"/>
      <c r="H3" s="47"/>
      <c r="I3" s="47"/>
      <c r="J3" s="47"/>
    </row>
    <row r="4" spans="1:1008" s="10" customFormat="1" ht="409.5" customHeight="1" x14ac:dyDescent="0.25">
      <c r="A4" s="48" t="s">
        <v>29</v>
      </c>
      <c r="B4" s="48"/>
      <c r="C4" s="48"/>
      <c r="D4" s="48"/>
      <c r="E4" s="48"/>
      <c r="F4" s="48"/>
      <c r="G4" s="48"/>
      <c r="H4" s="48"/>
      <c r="I4" s="48"/>
      <c r="J4" s="48"/>
    </row>
    <row r="5" spans="1:1008" s="10" customFormat="1" ht="12.75" customHeight="1" x14ac:dyDescent="0.25">
      <c r="A5" s="3"/>
      <c r="B5" s="2"/>
      <c r="C5" s="2"/>
      <c r="D5" s="2"/>
      <c r="E5" s="2"/>
      <c r="F5" s="2"/>
      <c r="G5" s="2"/>
      <c r="H5" s="2"/>
      <c r="I5" s="2"/>
      <c r="J5" s="2"/>
    </row>
    <row r="6" spans="1:1008" s="11" customFormat="1" ht="63.6" customHeight="1" x14ac:dyDescent="0.25">
      <c r="A6" s="25" t="s">
        <v>0</v>
      </c>
      <c r="B6" s="25" t="s">
        <v>1</v>
      </c>
      <c r="C6" s="26" t="s">
        <v>2</v>
      </c>
      <c r="D6" s="26" t="s">
        <v>3</v>
      </c>
      <c r="E6" s="26" t="s">
        <v>21</v>
      </c>
      <c r="F6" s="26" t="s">
        <v>4</v>
      </c>
      <c r="G6" s="26" t="s">
        <v>5</v>
      </c>
      <c r="H6" s="26" t="s">
        <v>6</v>
      </c>
      <c r="I6" s="26" t="s">
        <v>7</v>
      </c>
      <c r="J6" s="26" t="s">
        <v>8</v>
      </c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</row>
    <row r="7" spans="1:1008" x14ac:dyDescent="0.15">
      <c r="A7" s="13">
        <v>1</v>
      </c>
      <c r="B7" s="14">
        <v>2</v>
      </c>
      <c r="C7" s="15">
        <v>3</v>
      </c>
      <c r="D7" s="15">
        <v>4</v>
      </c>
      <c r="E7" s="16">
        <v>5</v>
      </c>
      <c r="F7" s="14">
        <v>6</v>
      </c>
      <c r="G7" s="16">
        <v>7</v>
      </c>
      <c r="H7" s="14">
        <v>8</v>
      </c>
      <c r="I7" s="14">
        <v>9</v>
      </c>
      <c r="J7" s="14">
        <v>10</v>
      </c>
      <c r="ALJ7" s="17"/>
      <c r="ALK7" s="17"/>
      <c r="ALL7" s="17"/>
      <c r="ALM7" s="17"/>
      <c r="ALN7" s="17"/>
      <c r="ALO7" s="17"/>
      <c r="ALP7" s="17"/>
      <c r="ALQ7" s="17"/>
      <c r="ALR7" s="17"/>
      <c r="ALS7" s="17"/>
      <c r="ALT7" s="17"/>
    </row>
    <row r="8" spans="1:1008" ht="348.75" x14ac:dyDescent="0.15">
      <c r="A8" s="44" t="s">
        <v>9</v>
      </c>
      <c r="B8" s="27" t="s">
        <v>23</v>
      </c>
      <c r="C8" s="20"/>
      <c r="D8" s="21"/>
      <c r="E8" s="22"/>
      <c r="F8" s="22"/>
      <c r="G8" s="38"/>
      <c r="H8" s="22"/>
      <c r="I8" s="22"/>
      <c r="J8" s="41"/>
      <c r="ALJ8" s="17"/>
      <c r="ALK8" s="17"/>
      <c r="ALL8" s="17"/>
      <c r="ALM8" s="17"/>
      <c r="ALN8" s="17"/>
      <c r="ALO8" s="17"/>
      <c r="ALP8" s="17"/>
      <c r="ALQ8" s="17"/>
      <c r="ALR8" s="17"/>
      <c r="ALS8" s="17"/>
      <c r="ALT8" s="17"/>
    </row>
    <row r="9" spans="1:1008" x14ac:dyDescent="0.15">
      <c r="A9" s="45"/>
      <c r="B9" s="28" t="s">
        <v>10</v>
      </c>
      <c r="C9" s="19" t="s">
        <v>11</v>
      </c>
      <c r="D9" s="23">
        <v>24</v>
      </c>
      <c r="E9" s="33"/>
      <c r="F9" s="49">
        <f>ROUND(D9*E9,2)</f>
        <v>0</v>
      </c>
      <c r="G9" s="37"/>
      <c r="H9" s="49">
        <f>ROUND(F9+F9*G9,2)</f>
        <v>0</v>
      </c>
      <c r="I9" s="49">
        <f>ROUND(H9/D9,2)</f>
        <v>0</v>
      </c>
      <c r="J9" s="42"/>
      <c r="ALJ9" s="17"/>
      <c r="ALK9" s="17"/>
      <c r="ALL9" s="17"/>
      <c r="ALM9" s="17"/>
      <c r="ALN9" s="17"/>
      <c r="ALO9" s="17"/>
      <c r="ALP9" s="17"/>
      <c r="ALQ9" s="17"/>
      <c r="ALR9" s="17"/>
      <c r="ALS9" s="17"/>
      <c r="ALT9" s="17"/>
    </row>
    <row r="10" spans="1:1008" x14ac:dyDescent="0.15">
      <c r="A10" s="46"/>
      <c r="B10" s="28" t="s">
        <v>12</v>
      </c>
      <c r="C10" s="19" t="s">
        <v>11</v>
      </c>
      <c r="D10" s="23">
        <v>24</v>
      </c>
      <c r="E10" s="34"/>
      <c r="F10" s="49">
        <f t="shared" ref="F10:F15" si="0">ROUND(D10*E10,2)</f>
        <v>0</v>
      </c>
      <c r="G10" s="37"/>
      <c r="H10" s="49">
        <f t="shared" ref="H10:H15" si="1">ROUND(F10+F10*G10,2)</f>
        <v>0</v>
      </c>
      <c r="I10" s="49">
        <f t="shared" ref="I10:I15" si="2">ROUND(H10/D10,2)</f>
        <v>0</v>
      </c>
      <c r="J10" s="43"/>
      <c r="ALJ10" s="17"/>
      <c r="ALK10" s="17"/>
      <c r="ALL10" s="17"/>
      <c r="ALM10" s="17"/>
      <c r="ALN10" s="17"/>
      <c r="ALO10" s="17"/>
      <c r="ALP10" s="17"/>
      <c r="ALQ10" s="17"/>
      <c r="ALR10" s="17"/>
      <c r="ALS10" s="17"/>
      <c r="ALT10" s="17"/>
    </row>
    <row r="11" spans="1:1008" ht="303.75" x14ac:dyDescent="0.15">
      <c r="A11" s="44" t="s">
        <v>13</v>
      </c>
      <c r="B11" s="29" t="s">
        <v>22</v>
      </c>
      <c r="C11" s="20"/>
      <c r="D11" s="21"/>
      <c r="E11" s="22"/>
      <c r="F11" s="50"/>
      <c r="G11" s="38"/>
      <c r="H11" s="49"/>
      <c r="I11" s="49"/>
      <c r="J11" s="41"/>
      <c r="ALJ11" s="17"/>
      <c r="ALK11" s="17"/>
      <c r="ALL11" s="17"/>
      <c r="ALM11" s="17"/>
      <c r="ALN11" s="17"/>
      <c r="ALO11" s="17"/>
      <c r="ALP11" s="17"/>
      <c r="ALQ11" s="17"/>
      <c r="ALR11" s="17"/>
      <c r="ALS11" s="17"/>
      <c r="ALT11" s="17"/>
    </row>
    <row r="12" spans="1:1008" ht="22.5" x14ac:dyDescent="0.15">
      <c r="A12" s="45"/>
      <c r="B12" s="30" t="s">
        <v>24</v>
      </c>
      <c r="C12" s="20" t="s">
        <v>11</v>
      </c>
      <c r="D12" s="21">
        <v>7</v>
      </c>
      <c r="E12" s="35"/>
      <c r="F12" s="49">
        <f t="shared" si="0"/>
        <v>0</v>
      </c>
      <c r="G12" s="36"/>
      <c r="H12" s="49">
        <f t="shared" si="1"/>
        <v>0</v>
      </c>
      <c r="I12" s="49">
        <f t="shared" si="2"/>
        <v>0</v>
      </c>
      <c r="J12" s="42"/>
      <c r="ALJ12" s="17"/>
      <c r="ALK12" s="17"/>
      <c r="ALL12" s="17"/>
      <c r="ALM12" s="17"/>
      <c r="ALN12" s="17"/>
      <c r="ALO12" s="17"/>
      <c r="ALP12" s="17"/>
      <c r="ALQ12" s="17"/>
      <c r="ALR12" s="17"/>
      <c r="ALS12" s="17"/>
      <c r="ALT12" s="17"/>
    </row>
    <row r="13" spans="1:1008" ht="22.5" x14ac:dyDescent="0.15">
      <c r="A13" s="46"/>
      <c r="B13" s="28" t="s">
        <v>14</v>
      </c>
      <c r="C13" s="19" t="s">
        <v>11</v>
      </c>
      <c r="D13" s="23">
        <v>7</v>
      </c>
      <c r="E13" s="34"/>
      <c r="F13" s="49">
        <f t="shared" si="0"/>
        <v>0</v>
      </c>
      <c r="G13" s="37"/>
      <c r="H13" s="49">
        <f t="shared" si="1"/>
        <v>0</v>
      </c>
      <c r="I13" s="49">
        <f t="shared" si="2"/>
        <v>0</v>
      </c>
      <c r="J13" s="43"/>
      <c r="ALJ13" s="17"/>
      <c r="ALK13" s="17"/>
      <c r="ALL13" s="17"/>
      <c r="ALM13" s="17"/>
      <c r="ALN13" s="17"/>
      <c r="ALO13" s="17"/>
      <c r="ALP13" s="17"/>
      <c r="ALQ13" s="17"/>
      <c r="ALR13" s="17"/>
      <c r="ALS13" s="17"/>
      <c r="ALT13" s="17"/>
    </row>
    <row r="14" spans="1:1008" ht="214.5" x14ac:dyDescent="0.15">
      <c r="A14" s="18" t="s">
        <v>15</v>
      </c>
      <c r="B14" s="29" t="s">
        <v>20</v>
      </c>
      <c r="C14" s="20" t="s">
        <v>16</v>
      </c>
      <c r="D14" s="21">
        <v>2</v>
      </c>
      <c r="E14" s="35"/>
      <c r="F14" s="49">
        <f t="shared" si="0"/>
        <v>0</v>
      </c>
      <c r="G14" s="36"/>
      <c r="H14" s="49">
        <f t="shared" si="1"/>
        <v>0</v>
      </c>
      <c r="I14" s="49">
        <f t="shared" si="2"/>
        <v>0</v>
      </c>
      <c r="J14" s="39"/>
      <c r="ALJ14" s="17"/>
      <c r="ALK14" s="17"/>
      <c r="ALL14" s="17"/>
      <c r="ALM14" s="17"/>
      <c r="ALN14" s="17"/>
      <c r="ALO14" s="17"/>
      <c r="ALP14" s="17"/>
      <c r="ALQ14" s="17"/>
      <c r="ALR14" s="17"/>
      <c r="ALS14" s="17"/>
      <c r="ALT14" s="17"/>
    </row>
    <row r="15" spans="1:1008" ht="270" x14ac:dyDescent="0.15">
      <c r="A15" s="18" t="s">
        <v>17</v>
      </c>
      <c r="B15" s="29" t="s">
        <v>25</v>
      </c>
      <c r="C15" s="20" t="s">
        <v>11</v>
      </c>
      <c r="D15" s="21">
        <v>2</v>
      </c>
      <c r="E15" s="35"/>
      <c r="F15" s="49">
        <f t="shared" si="0"/>
        <v>0</v>
      </c>
      <c r="G15" s="36"/>
      <c r="H15" s="49">
        <f t="shared" si="1"/>
        <v>0</v>
      </c>
      <c r="I15" s="49">
        <f t="shared" si="2"/>
        <v>0</v>
      </c>
      <c r="J15" s="39"/>
      <c r="ALJ15" s="17"/>
      <c r="ALK15" s="17"/>
      <c r="ALL15" s="17"/>
      <c r="ALM15" s="17"/>
      <c r="ALN15" s="17"/>
      <c r="ALO15" s="17"/>
      <c r="ALP15" s="17"/>
      <c r="ALQ15" s="17"/>
      <c r="ALR15" s="17"/>
      <c r="ALS15" s="17"/>
      <c r="ALT15" s="17"/>
    </row>
    <row r="16" spans="1:1008" ht="25.5" x14ac:dyDescent="0.2">
      <c r="C16" s="31"/>
      <c r="D16" s="31"/>
      <c r="E16" s="24" t="s">
        <v>18</v>
      </c>
      <c r="F16" s="51">
        <f>SUM(F8:F15)</f>
        <v>0</v>
      </c>
      <c r="G16" s="24" t="s">
        <v>19</v>
      </c>
      <c r="H16" s="52">
        <f>SUM(H8:H15)</f>
        <v>0</v>
      </c>
      <c r="I16" s="53"/>
      <c r="J16" s="32"/>
      <c r="ID16" s="10"/>
    </row>
  </sheetData>
  <mergeCells count="8">
    <mergeCell ref="A1:J1"/>
    <mergeCell ref="A2:J2"/>
    <mergeCell ref="J8:J10"/>
    <mergeCell ref="J11:J13"/>
    <mergeCell ref="A8:A10"/>
    <mergeCell ref="A11:A13"/>
    <mergeCell ref="A3:J3"/>
    <mergeCell ref="A4:J4"/>
  </mergeCells>
  <printOptions horizontalCentered="1"/>
  <pageMargins left="0.23622047244094491" right="0.23622047244094491" top="0.55118110236220474" bottom="0.35433070866141736" header="0" footer="0"/>
  <pageSetup paperSize="9" fitToHeight="0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113</cp:revision>
  <cp:lastPrinted>2023-08-08T07:50:52Z</cp:lastPrinted>
  <dcterms:created xsi:type="dcterms:W3CDTF">2019-02-04T11:59:38Z</dcterms:created>
  <dcterms:modified xsi:type="dcterms:W3CDTF">2023-08-11T08:59:01Z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