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60" windowWidth="20730" windowHeight="11700" tabRatio="500" activeTab="6"/>
  </bookViews>
  <sheets>
    <sheet name="Zad.1" sheetId="1" r:id="rId1"/>
    <sheet name="Zad.2" sheetId="2" r:id="rId2"/>
    <sheet name="Zad.3" sheetId="3" r:id="rId3"/>
    <sheet name="Zad.4" sheetId="4" r:id="rId4"/>
    <sheet name="Zad.5" sheetId="5" r:id="rId5"/>
    <sheet name="Zad.6" sheetId="6" r:id="rId6"/>
    <sheet name="Zad.7" sheetId="7" r:id="rId7"/>
    <sheet name="Zad.8" sheetId="8" r:id="rId8"/>
  </sheets>
  <calcPr calcId="145621" iterateDelta="1E-4"/>
</workbook>
</file>

<file path=xl/calcChain.xml><?xml version="1.0" encoding="utf-8"?>
<calcChain xmlns="http://schemas.openxmlformats.org/spreadsheetml/2006/main">
  <c r="I16" i="8" l="1"/>
  <c r="H16" i="8"/>
  <c r="J10" i="1"/>
  <c r="I10" i="1"/>
  <c r="C1" i="4" l="1"/>
  <c r="G11" i="3"/>
  <c r="H11" i="3" s="1"/>
  <c r="G10" i="3"/>
  <c r="H10" i="3" s="1"/>
  <c r="G9" i="3"/>
  <c r="H9" i="3" s="1"/>
  <c r="G8" i="3"/>
  <c r="H8" i="3" s="1"/>
  <c r="G7" i="3"/>
  <c r="H7" i="3" s="1"/>
  <c r="G6" i="3"/>
  <c r="H6" i="3" s="1"/>
  <c r="G5" i="3"/>
  <c r="H5" i="3" l="1"/>
  <c r="H13" i="3" s="1"/>
  <c r="G13" i="3"/>
</calcChain>
</file>

<file path=xl/sharedStrings.xml><?xml version="1.0" encoding="utf-8"?>
<sst xmlns="http://schemas.openxmlformats.org/spreadsheetml/2006/main" count="292" uniqueCount="138">
  <si>
    <t>zadanie 1 kotwice do stawu skokowego</t>
  </si>
  <si>
    <t>Lp</t>
  </si>
  <si>
    <t>Nazwa handlowa</t>
  </si>
  <si>
    <t>Parametr techniczny</t>
  </si>
  <si>
    <t>jednostka miary</t>
  </si>
  <si>
    <t>Cena jedn. Netto</t>
  </si>
  <si>
    <t>vat%</t>
  </si>
  <si>
    <t>Wartość jednostkowa brutto</t>
  </si>
  <si>
    <t>wartość netto</t>
  </si>
  <si>
    <t>Wartość brutto</t>
  </si>
  <si>
    <t>Nr. Katalogowy</t>
  </si>
  <si>
    <t>1.7mm SUTUREFIX Twist Drill
1.9mm SUTUREFIX Twist Drill</t>
  </si>
  <si>
    <t>Wiertło 1.7 mm i 1.9 mm, proste, dedykowane do kotwicy miękkiej.</t>
  </si>
  <si>
    <t>szt</t>
  </si>
  <si>
    <t>SUTUREFIX ULTRA DRILL1.7MM XL DISPOSAB
SUTUREFIX ULTRA DRILL 1.7MM XL DISP
SUTUREFIX™ CURVED 1.7, Shoulder Flexible Drill
SUTUREFIX™ CURVED 1.7, XL Flexible Drill
SUTUREFIX™ CURVED 1.9, Shoulder Flexible Drill</t>
  </si>
  <si>
    <t>Wiertło wydłużone dedykowane do kotwicy 1.7 do biodra oraz wiertło elastyczne dedykowane do kotwic 1.7 lub 1.9 do barku i biodra</t>
  </si>
  <si>
    <t>BIORAPTOR Knotless Suture Anchor 2.9 mm</t>
  </si>
  <si>
    <t>Kotwica niewchłanialna, bezwęzłowa, wbijana wykonana z materiału PEEK niewidocznego dla promieni Rentgena o średnicy  2,9  mm. Kotwica ta umożliwia kontrolę napięcia nitek po całkowitym zaimplantowaniu oraz korektę napięcia nawet po jej całkowitym zablokowaniu. Mocowanie nitek w środku kotwicy. Specjalna przedłużona rękojeść do zastosowania w stawie biodrowym.</t>
  </si>
  <si>
    <t>2.8mm TWINFIX Ti Suture Anchor with one #2 ULTRABRAID◊ Suture
3.5mm TWINFIX Ti Suture Anchor with two #2 ULTRABRAID Sutures
3.5mm TWINFIX Ti with two #2 Sutures with Needles
3.5mm TWINFIX Ti with two #2 Sutures (white, cobraid) with Needles</t>
  </si>
  <si>
    <t>Kotwica tytanowa do rekonstrukcji obrąbka barkowego, samogwintująca ( wkręcana ) o średnicy 2.8mm  zaopatrzona w jeden szew lub o średnicy 3.5 mm zaopatrzona w dwa szwy z igłami lub bez. Kotwice zaopatrzone w szwy niewchłanialne, polietylenowe, plecione oraz w jednorazowy aplikator</t>
  </si>
  <si>
    <t>72203896 ULTRATAPE Suture (Blue, 6 per box)
72203897 ULTRATAPE Suture (Cobraid Blue, 6 per box)</t>
  </si>
  <si>
    <t>Gładka taśma chirurgiczna, która w porównaniu z tradycyjną nicią chirurgiczną nr 2 daje o 75% większy kontakt między ścięgnem a kością, jednocześnie oferując istotnie niższy poziom bardziej równomiernie rozłożonego nacisku. Do zabiegów bezwęzłowych, jak i do zbiegów wymagających wiązania węzła.  Sterylna, pakowana pojedyńczo, w opakowaniach zbiorczych po 6 szt. Długość 38"( 95 cm).</t>
  </si>
  <si>
    <t>RAZEM</t>
  </si>
  <si>
    <t>zadanie 2 kotwice barkowe</t>
  </si>
  <si>
    <t>szczegółowy opis produktu</t>
  </si>
  <si>
    <t>ilość</t>
  </si>
  <si>
    <t>cena jednostkowa netto</t>
  </si>
  <si>
    <t>cena jednostkowa brutto</t>
  </si>
  <si>
    <t>wartość brutto</t>
  </si>
  <si>
    <t xml:space="preserve">MICRORAPTOR Knotless PK 2.75mm 
MICRORAPTOR Knotless REGENESORB◊2.75mm </t>
  </si>
  <si>
    <t>Bezwęzłowa kotwica do mocowania tkanek miękkich w rozmiarze 2.75 mm wykonana z niewchłanialnego materiału PEEK lub z połączenia materiału PEEK i biowchłanialnego w składzie: PLGA, β-TCP, siarczan wapnia.</t>
  </si>
  <si>
    <t>sztuka</t>
  </si>
  <si>
    <t xml:space="preserve">OSTEORAPTOR 2.3 with one #2 Suture (COBRAID-black)
OSTEORAPTOR 2.3 with one #2 Suture (COBRAID-blue)                                                           OSTEORAPTOR 2.9 with one #2 Suture (COBRAID-blue)
OSTEORAPTOR 2.9 with two #2 Sutures (white/COBRAID-blue)
OSTEORAPTOR 2.9  with two #2 Sutures (white/COBRAID-black)  </t>
  </si>
  <si>
    <t xml:space="preserve">Kotwica z materiału biowchłanialnego z hydroksyapatytem, wbijana o średnicy 2,3 mm i 2,9 mm zaopatrzona w 1 nić #2 ( średnica 2.3 mm i 2,9 mm) bądź 2 nicie #2 ( średnica 2.9 mm) , niewchłanialne, polietylenowe, plecione oraz w jednorazowy aplikator. Kotwica przeznaczona do stawu barkowego, małych stawów jak i stawu biodrowego dzięki przedłużonej rękojeści. </t>
  </si>
  <si>
    <t xml:space="preserve"> BIORAPTOR 2.3 PK with 1 #2 Suture (COBRAID-blue)
 BIORAPTOR 2.3 PK with 1 #2 Suture (COBRAID-black)                                                                                                    </t>
  </si>
  <si>
    <t>Kotwica z materiału PEEK, wbijana o średnicy 2,3 mm,zaopatrzona w 1 nić #2 , niewchłanialną, polietylenową, plecioną oraz w jednorazowy aplikator. Kotwica przeznaczona do rekonstrukcji obrąbka stawu barkowego oraz biodrowego.</t>
  </si>
  <si>
    <t>sztyka</t>
  </si>
  <si>
    <t xml:space="preserve">2.3 mm BIORAPTOR Curved PK with one (#2) Suture (COBRAID-black)
2.3 mm BIORAPTOR Curved PK with one (#2) Suture (COBRAID-blue)
2.3 mm OSTEORAPTOR Curved with one (#2) Suture (COBRAID-blue)
2.3 mm OSTEORAPTOR Curved with one (#2) Suture (COBRAID-black) </t>
  </si>
  <si>
    <t>Kotwica z materiału PEEK oraz PLLA/HA o śr. 2,3 mm zaopatrzona w 1 nić #2 oraz kotwica z PLLA/HA o śr. 2,9 mm zaopatrzona w jedną lub dwie nici #2 , niewchłanialne, polietylenowe, plecione oraz w jednorazowy aplikator. Kotwica przeznaczona do rekonstrukcji obrąbka stawowego, wprowadzana przy pomocy wygiętego pod kątem 25 stopni celownika, pozwalającego na zaopatrzenie uszkodzonej panewki w zakresie od 11 do 7 godziny, z jednego portu przedniego.</t>
  </si>
  <si>
    <t>2.3mm Flexible Drill for Curved Suture Anchor System</t>
  </si>
  <si>
    <t>Jednorazowe elastyczne wiertło przeznaczone do kotwicy 2.3 mm</t>
  </si>
  <si>
    <t>5.0mm HEALICOIL Knotless PK Suture Anchor
5.0mm HEALICOIL Knotless PK Suture Anchor, Self-Tapping</t>
  </si>
  <si>
    <t>Bezwęzłowa kotwica do mocowania tkanek miękkich o otwartej konstrukcji w rozmiarze 5.0 mm wykonana z materiału PEEK wymagająca wcześniejszego nawiercenia lub z materiału PEEK z tytanowym czubkiem nie wymagająca wcześniejszego nawiercenia. Kotwica załadowana na jednorazowy podajnik zwiększający jej wytrzymałość w trakcie implantacji. Konieczne niezbędne instrumentarium do implantacji.</t>
  </si>
  <si>
    <t>4.5mm TWINFIX ULTRA Ti with two #2 Sutures (white, cobraid)
4.5mm TWINFIX ULTRA Ti with two #2 Sutures (cobraid, black)
5.5mm TWINFIX ULTRA Ti with two #2 Sutures (white, cobraid)
5.5mm TWINFIX ULTRA Ti with two #2 Sutures (cobraid, black)
5.5mm TWINFIX ULTRA Ti with three #2 Sutures (white, cobraid, black)
6.5mm TWINFIX ULTRA Ti with two #2 Sutures (white, cobraid)
6.5mm TWINFIX ULTRA Ti with two #2 Sutures (cobraid, black)
6.5mm TWINFIX ULTRA Ti with three #2 Sutures (white, cobraid, black)</t>
  </si>
  <si>
    <t>Kotwica tytanowa do rekonstrukcji stożka rotatorów, samogwintująca (wkręcana), o średnicy 4.5mm, 5.0mm, 5.5mm lub 6.5 mm z wydłużonym ostrym końcem ułatwiającym zaimplantowanie, zaopatrzona w 2 lub 3 nitki ( rozmiar 6,5 mm) niewchłanialne, polietylenowe, plecione oraz w jednorazowy aplikator</t>
  </si>
  <si>
    <t>4.5mm TWINFIX ULTRA Ti with two #2 Sutures (blue, cobraid) with Needles
5.5mm TWINFIX ULTRA Ti with two #2 Sutures (blue, cobraid) with Needles
6.5mm TWINFIX ULTRA Ti with two #2 Sutures (blue, cobraid) with Needles
5.0mm TWINFIX Ti with two #2 Sutures (white, cobraid) with Needles
6.5mm TWINFIX Ti with two #2 Sutures (white, cobraid) with Needles
5.0mm TWINFIX Ti with two #2 DURABRAID Sutures with Needles</t>
  </si>
  <si>
    <t>Kotwica tytanowa do rekonstrukcji stożka rotatorów, samogwintująca (wkręcana), o średnicy 4.5mm, 5.0mm, 5.5mm lub 6.5 mm z wydłużonym ostrym końcem ułatwiającym zaimplantowanie, zaopatrzona w 2 lub 3 nitki ( rozmiar 6,5 mm) niewchłanialne, polietylenowe, plecione zaopatrzone w igły oraz w jednorazowy aplikator.</t>
  </si>
  <si>
    <t>zadanie 3 - implanty do chirurgii dłoni</t>
  </si>
  <si>
    <t>L.p.</t>
  </si>
  <si>
    <t>OPIS PRODUKTU</t>
  </si>
  <si>
    <t>Cena jednostkowa  netto</t>
  </si>
  <si>
    <t>Ilość</t>
  </si>
  <si>
    <t>Wartość netto</t>
  </si>
  <si>
    <t>Wartość Brutto        (8% VAT)</t>
  </si>
  <si>
    <t xml:space="preserve">Trzpień tytanowy o anatomicznym przekroju trójpłatkowym, pokryty podwójną powłoką z porowatego tytanu oraz hydroksyapatytu, dostępny w 6 rozmiarach:od 7,5 mm do 10,5 mm z przeskokiem co 1 mm, w długościach od 22 mm do 28 mm. </t>
  </si>
  <si>
    <t>szt.</t>
  </si>
  <si>
    <t>Szyjka  ze stali nierwdzewnej, dostępna w wersji prostej oraz  z 15° offsetem, w 3 rozmiarach: 6 mm, 8 mm lub 10 mm dla każdej wersji. Szyjka zakończona wkładką z polietylenu o średnicy 7mm, umożliwiającą ruch na główce szyjki do 34° i ruch całkowity w panewce do 112°.</t>
  </si>
  <si>
    <t xml:space="preserve">Silikonowe protezy stawów MCP w  7 rozmiarach z kątem ugięcia 30°  odpowiadającym naturalnemu ugięciu stawu  w stanie spoczynku. Trzpień proksymalny w rozmiarze od 15 mm do 30,7 mm. Trzpień dystalny w rozmiarze od 12 mm do 25 mm. </t>
  </si>
  <si>
    <t xml:space="preserve">Silikonowe protezy stawów międzypaliczkowych bliższych w  6 rozmiarach z kątem ugięcia 15°  odpowiadającym naturalnemu ugięciu stawu  w stanie spoczynku. Trzpień proksymalny w rozmiarze od 11,5 mm do 19 mm. Trzpień dystalny w rozmiarze od 8,5 mm do 16,5 mm. </t>
  </si>
  <si>
    <t>Śródszpikowe implanty do artrodezy stawów międzypaliczkowych dalszych oraz stawu międzypaliczkowego kciuka. Implanty wykonane z nitinolu, dostępne w 4 rozmiarach: S, M, L, XL z kątem ugięcia 0°, 15° i 25° w każdym z rozmiarów. W części dystalnej 2 ramiona tworzące literę M, w części proksymalnej 3 ramiona położone w dwóch płaszczyznach. Implanty z otworem na drut Kirschnera zapobiegajacym migracji implantu podczas jego wprowadzania.</t>
  </si>
  <si>
    <t>ZADANIE 4 - CEMENT KOSTNY, MIESZALNIKI DO CEMENTU, SYSTEM DO PŁUKANIA PULSACYJNEGO, PROTEZY TYMCZASOWE</t>
  </si>
  <si>
    <t>Szczególowy opis produktu</t>
  </si>
  <si>
    <t>cena jednostkowa nettu</t>
  </si>
  <si>
    <t>warto netto</t>
  </si>
  <si>
    <t>warto brutto</t>
  </si>
  <si>
    <t>Cement kostny z Gentamycyną 40 g proszek, 20 ml płyn Stosowany do mocowania endoprotez stawowych, nie zawiera aglomeratów, z możliwością stosowania w różnych mieszalniach. Wysoka lepkość</t>
  </si>
  <si>
    <t>Cement kostny z Gentamycyną 60 g proszek, 30 ml płyn Stosowany do mocowania endoprotez stawowych, nie zawiera aglomeratów, z możliwością stosowania w różnych mieszalniach. Niska lepkość.</t>
  </si>
  <si>
    <t>Zamknięty zestaw do próżniowego mieszania i ciśnieniowego podawania cementu do kanału kości udowej. W skład zestawu wchodzi: mieszadło, pokrywa mieszadła z drążkiem mieszającym, rurka lejek, zatyczka, złącze do rurek</t>
  </si>
  <si>
    <t>System do płukania pulsacyjnego i szczotkowania - do kolana i biodra z odsysaniem i własnym oświetleniem. Zestaw jednorazowy, pakowany sterylnie. Zestaw winien zawierać rękojeść (zasilana bateriami (7 szt.) dostarczanymi bezpłatnie wraz z zestawem) oraz końcówki: krótka z osłoną do płukania powierzchni i długa do płukania kanału kości. Parametry techniczne: możliwość ustawienia wysokiej lub niskiej prędkości, zakres prędkości pompowania min.700 - 1400 ml/min., długość przewodu nie krótsza niż 3m, wyrób nie może zawierać lateksu</t>
  </si>
  <si>
    <t>Tymczasowa, cementowa endoproteza ramienia dostępna w co najmniej 2 rozmiarach (średnica głowy 40, 48 mm). Wysycona gentamycyną w dawkach zwiększających się wraz z rozmiarem. Implant na całej długości wzmocniony stalą nierdzewną klasy 316L).</t>
  </si>
  <si>
    <t>Tymczasowe, cementowe endoprotezy stawu kolanowego ( spacery) wysycone gentamycyną w dawkach zwiększających się wraz z rozmiarem; składające się z 2 komponentów: udowego i piszczelowego. Dostępne w co najmniej 3 rozmiarach (58, 65, 79). Z rozróżnieniem strony: prawa, lewa</t>
  </si>
  <si>
    <t>Tymczasowa, cementowa endoproteza stawu biodrowego dostępna w co najmniej 6 rozmiarach, wysycone gentamycyną w dawkach zwiększających się wraz z rozmiarem. Implant na całej długości wzmocniony stalą nierdzewną klasy 316L</t>
  </si>
  <si>
    <t>zadanie 5 endoproteza stawu biodrowego</t>
  </si>
  <si>
    <t>szczegółowy opis zamówienia</t>
  </si>
  <si>
    <r>
      <rPr>
        <b/>
        <sz val="10"/>
        <color rgb="FF000000"/>
        <rFont val="Arial Narrow"/>
        <family val="2"/>
        <charset val="238"/>
      </rPr>
      <t>Trzpień</t>
    </r>
    <r>
      <rPr>
        <sz val="10"/>
        <color rgb="FF000000"/>
        <rFont val="Arial Narrow"/>
        <family val="2"/>
        <charset val="238"/>
      </rPr>
      <t xml:space="preserve"> -   ze stopu tytanu, prosty, bezcementowy, przynasadowy zwężający się w kierunku dystalnym, posiadający geometrię klina w dwóch płaszczyznach, w przekroju o kształcie prostokątnym z zaokrąglonymi krawędziami, z kanałem po obu stronach, pokryty powłoką porowatego tytanu(w cześci bliższej) z hydroksyapatytem lub porowatym tytanem(w cześci bliższej) z Si-DLC, kąt nachylenia szyjki  α = 135°, α = 125° o stożku 12/14, trzpień w minimum 11 rozmiarach 
Lub
</t>
    </r>
    <r>
      <rPr>
        <b/>
        <sz val="10"/>
        <color rgb="FF000000"/>
        <rFont val="Arial Narrow"/>
        <family val="2"/>
        <charset val="238"/>
      </rPr>
      <t>Trzpień</t>
    </r>
    <r>
      <rPr>
        <sz val="10"/>
        <color rgb="FF000000"/>
        <rFont val="Arial Narrow"/>
        <family val="2"/>
        <charset val="238"/>
      </rPr>
      <t xml:space="preserve"> -</t>
    </r>
    <r>
      <rPr>
        <b/>
        <sz val="10"/>
        <color rgb="FF000000"/>
        <rFont val="Arial Narrow"/>
        <family val="2"/>
        <charset val="238"/>
      </rPr>
      <t xml:space="preserve"> </t>
    </r>
    <r>
      <rPr>
        <sz val="10"/>
        <color rgb="FF000000"/>
        <rFont val="Arial Narrow"/>
        <family val="2"/>
        <charset val="238"/>
      </rPr>
      <t xml:space="preserve">przynasadowy bezcementowy, ze stopu tytanu, o owalnym przekroju. W części proksymalnej z przewężeniem szyjki zwiększającym zakres ruchu w stawie. W części dystalnej z wypolerowanym podcięciem ułatwiającym wprowadzenie oraz z dwoma kanałkami.  Pokryty powłoką tytanu z hydroksyapatytem lub powłoką tytanu z Si-DLC. Kąt nachylenia szyjki α=130°, stożek trzpienia 12/14, trzpień w  minimum 9 rozmiarach.                            </t>
    </r>
  </si>
  <si>
    <r>
      <rPr>
        <b/>
        <sz val="10"/>
        <color rgb="FF000000"/>
        <rFont val="Arial Narrow"/>
        <family val="2"/>
        <charset val="238"/>
      </rPr>
      <t>Panewka</t>
    </r>
    <r>
      <rPr>
        <sz val="10"/>
        <color rgb="FF000000"/>
        <rFont val="Arial Narrow"/>
        <family val="2"/>
        <charset val="238"/>
      </rPr>
      <t xml:space="preserve">  - bezcementowa ze stopu tytanu pokrytego tytanem z hydroksyapatytem lub tytanem z Si-DLC, z wypustkami w postaci ząbków umożliwiającymi pierwotną stabilizację. Dostępna w wersji bezotworowej oraz z 3 otworami pod śruby kotwiczące z zaślepkami, o  średnicy od 44mm do 70mm, panewka w minimum 14 rozmiarach, zapewniająca możliwość zamiennego stosowania wkładów polietylenowych i ceramicznych.</t>
    </r>
  </si>
  <si>
    <r>
      <rPr>
        <b/>
        <sz val="10"/>
        <color rgb="FF000000"/>
        <rFont val="Arial Narrow"/>
        <family val="2"/>
        <charset val="238"/>
      </rPr>
      <t xml:space="preserve">Wkład polietylenowy - </t>
    </r>
    <r>
      <rPr>
        <sz val="10"/>
        <color rgb="FF000000"/>
        <rFont val="Arial Narrow"/>
        <family val="2"/>
        <charset val="238"/>
      </rPr>
      <t>z UHMWPE z witaminą E, o średnicy wewnętrznej 28 mm, 32 mm  lub 36 mm, standardowy lub antyluksacyjny o kącie kołnierza  15° ze znacznikiem. Wkład polietylenowy i panewka pakowane osobno.</t>
    </r>
  </si>
  <si>
    <r>
      <rPr>
        <b/>
        <sz val="10"/>
        <color rgb="FF000000"/>
        <rFont val="Arial Narrow"/>
        <family val="2"/>
        <charset val="238"/>
      </rPr>
      <t>Głowa metalowa -</t>
    </r>
    <r>
      <rPr>
        <sz val="10"/>
        <color rgb="FF000000"/>
        <rFont val="Arial Narrow"/>
        <family val="2"/>
        <charset val="238"/>
      </rPr>
      <t xml:space="preserve"> ze stopu CoCrMo, o średnicy 28 mm, 32 mm lub 36 mm, dostępna w 5 rozmiarach (S, M, L, XL, XXL).</t>
    </r>
  </si>
  <si>
    <r>
      <rPr>
        <b/>
        <sz val="10"/>
        <color rgb="FF000000"/>
        <rFont val="Arial Narrow"/>
        <family val="2"/>
        <charset val="238"/>
      </rPr>
      <t>Głowa ceramiczna</t>
    </r>
    <r>
      <rPr>
        <sz val="10"/>
        <color rgb="FF000000"/>
        <rFont val="Arial Narrow"/>
        <family val="2"/>
        <charset val="238"/>
      </rPr>
      <t xml:space="preserve"> - Biolox delta , o średnicy 28 mm dostępna w 3 rozmiarach (S, M, L) oraz o średnicy 32 mm lub 36 mm dostępne w co najmniej w 4 rozmiarach (S, M, L, XL).</t>
    </r>
  </si>
  <si>
    <r>
      <rPr>
        <b/>
        <sz val="10"/>
        <color rgb="FF000000"/>
        <rFont val="Arial Narrow"/>
        <family val="2"/>
        <charset val="238"/>
      </rPr>
      <t>Trzpień rewizyjny -</t>
    </r>
    <r>
      <rPr>
        <sz val="10"/>
        <color rgb="FF000000"/>
        <rFont val="Arial Narrow"/>
        <family val="2"/>
        <charset val="238"/>
      </rPr>
      <t xml:space="preserve"> bezcementowy, ze stopu tytanu, w przekroju o kształcie prostokątnym, z zaokrąglonymi krawędziami, zwężający się w kierunku dystalnym, z rowkami po obu stronach, rozcięty w części dystalnej w kierunkach AP i ML. Pokryty powłoką porowatego tytanu oraz powłoką węglowo-krzemową. Kąt nachylenia szyjki  135°, występujący w wersji "high ofset", stożek trzpienia 12/14. Trzpień w minimum 9 rozmiarach o długościach co najmniej od 180 do 230 mm. </t>
    </r>
  </si>
  <si>
    <t>Zadanie 6 - kotwice do rekonstrukcji wielowięzadłowych</t>
  </si>
  <si>
    <t>Przedmiot zamówienia</t>
  </si>
  <si>
    <t>j.m.</t>
  </si>
  <si>
    <t xml:space="preserve">cena jedn. netto (j.m) </t>
  </si>
  <si>
    <t>wartość netto (kol.4xkol.5)</t>
  </si>
  <si>
    <t>Stawka podatku VAT</t>
  </si>
  <si>
    <t>Podatek VAT</t>
  </si>
  <si>
    <t>(%)</t>
  </si>
  <si>
    <t>(kol. 6xkol.7)</t>
  </si>
  <si>
    <t>(kol.6+kol.8)</t>
  </si>
  <si>
    <t>1.</t>
  </si>
  <si>
    <t>2.</t>
  </si>
  <si>
    <t>3.</t>
  </si>
  <si>
    <t>4.</t>
  </si>
  <si>
    <t>5.</t>
  </si>
  <si>
    <t>6.</t>
  </si>
  <si>
    <t>7.</t>
  </si>
  <si>
    <t>8.</t>
  </si>
  <si>
    <t>9.</t>
  </si>
  <si>
    <t>Implant niewchłanialany, wyprodukowany z tyanu, typu kotwica wkręcana, gwintowana na całej długości, o średnicy 5.0 mm oraz 6.5 mm. Implant mocowany na jdenorazowym podajniku, bez potrzeby wcześniejszego nawiercania. Implant z dwiema nićmi #2, zakończonymi igłami, sterylny.</t>
  </si>
  <si>
    <t>Implant niewchłanialany, wyprodukowany z tyanu, typu kotwica wkręcana, gwintowana na całej długości, o średnicy 5.0 mm oraz 6.5 mm. Implant mocowany na jdenorazowym podajniku, bez potrzeby wcześniejszego nawiercania. Implant z dwiema nitkami, bez igieł, sterylny.</t>
  </si>
  <si>
    <t>Implant niewchłanialany, wyprodukowany z tyanu, typu kotwica wkręcana, gwintowana na całej długości, o średnicy 5.0 mm. Implant mocowany na jdenorazowym podajniku, bez potrzeby wcześniejszego nawiercania. Implant z trzema nićmi #2, bez igieł, sterylny.</t>
  </si>
  <si>
    <t>Implant niewchłanialany, wyprodukowany z tyanu, typu kotwica wkręcana, gwintowana na całej długości, o średnicy 1.8 mm, 2.0 mm, 2.8 mm, 3.5 mm. Implant mocowany na jdenorazowym podajniku, bez potrzeby wcześniejszego nawiercania. Implant z jedną  nicią #2, z igłami, sterylny.</t>
  </si>
  <si>
    <t>Implant niewchłanialany, wyprodukowany z tyanu, typu kotwica wkręcana, gwintowana na całej długości, o średnicy 2.8 mm, 3.5 mm. Implant mocowany na jdenorazowym podajniku, bez potrzeby wcześniejszego nawiercania. Implant z jedną nicią #2, bez igieł, sterylny.</t>
  </si>
  <si>
    <t xml:space="preserve">Implant niewchłanialny wykonany z materiału  PEEK wbijany o średnicy 2.8 mm, bezwęzłowy. Implant mocowany na jednorazowym podajniku ze znacznikiem ułatwiającym bezproblemowe założenie implantu. Implant sterylny. </t>
  </si>
  <si>
    <t xml:space="preserve">Implant niewchłanialny wykonany z materiału tytan oraz PEEK wbijany o średnicy 4.75 oraz 5.5 mm, bezwęzłowy. Implant mocowany na jednorazowym podajniku ze znacznikiem ułatwiającym bezproblemowe założenie implantu. Implant sterylny. </t>
  </si>
  <si>
    <t>Taśma do szycia tkanek miękkich, szerokość 1,6 mm, występująca w dwóch różnych kolorach, ułatwiając tym samym ich odrózninie w operowanej przestrzeni, zakończona nićmi. Implant sterylny</t>
  </si>
  <si>
    <t>cena  jednostkowa</t>
  </si>
  <si>
    <t xml:space="preserve">ilość </t>
  </si>
  <si>
    <t>vat %</t>
  </si>
  <si>
    <t xml:space="preserve">cene jednostkowa brutto </t>
  </si>
  <si>
    <t>Uchwyt elektrochirurgiczny jednorazowy, sterowany przyciskami cięcie/koagulacja, dł.uchwytu 170mm, wtyk do diatermii 3-pinowy, kabel dł. 3 m, dwie wyjmowane elektrody monopolarne (nożyk dł.70 mm i nożyk dł.153 mm) do wtyku uchwytu o śr.2,38mm, z systemem odsysania dymu, waga zestawu 160 g</t>
  </si>
  <si>
    <t>Razem</t>
  </si>
  <si>
    <t xml:space="preserve">                                                     </t>
  </si>
  <si>
    <t xml:space="preserve">    zadanie 8 - implanty do protezoplastyki stawu kolanowego i biodrowego</t>
  </si>
  <si>
    <t>Nazwa asortymentu</t>
  </si>
  <si>
    <t>iednostka miary</t>
  </si>
  <si>
    <t>Cena jednostkowa netto</t>
  </si>
  <si>
    <t>Vat</t>
  </si>
  <si>
    <t>Element udowy anatomiczny prawy, lewy wykonany z chromokobaltu w wersji CR i PS, minimum 8 rozmiarów wymiar ML 54 mm – 78mm, element udowy multiradius J-curved, wersja PS z wbudowaną asymetryczną poprzeczką 3 stopnie – wymuszającą 15  stopniową zewnętrzną rotację.</t>
  </si>
  <si>
    <t>Taca piszczelowa w minimum 8-miu rozmiarach, wymiar ML 59mm-78mm, wykonana z CoCr, z 5-cio punktowym systemem mocowania wkładki, wewnętrzna część wykonana z wysokopolerowanego CoCr, 3 stopniowe tyłopochylenie wbudowane w tacę</t>
  </si>
  <si>
    <t xml:space="preserve">Wkładka polietylenowa typu ultra congruent, w wersji CR i PS w minimum 4 wysokościach 9,11,14,17 mm </t>
  </si>
  <si>
    <t>Ostrze do napędu.</t>
  </si>
  <si>
    <t>Trzpień bezcementowy tytanowy,10 rozmiarów, oferowany w minimum trzech wersjach: standardowy kąt 135 stopni, high offset 125 stopni i lateralizowany, pokryty na całej powierzchni hydroksyapatytem, szyjka 12/14.</t>
  </si>
  <si>
    <t>Panewka tytanowa, bezcementowa oferowana w rozmiarze od 40mm do 70 mm, skok co 2 mm, pokryta porowatym tytanem, z trzema otworami pod śruby korowe 6,5mm, instrumentarium umożliwiające sprawdzenie wszystkich elementów na przymiarach, w tym również przymiarowej wkładki do przymiaru okienkowego panewki.</t>
  </si>
  <si>
    <t>Wkładka polietylenowa crosslink, kompatybilna z głowami 28 mm, 32 mm, 36 mm, 40 mm, neutralna i z okapem 10 stopni. Wkład polietylenowy do panewek: 40 mm do 44 mm pod głowę 28 mm, wkładka do panewek 46 mm do 48 mm pod głowy 32 mm, wkładki do panewki od 50 mm do 54 pod głowy 36 mm, powyżej możliwość założenia głowy 40 mm lub panewka cementowana cross-link w rozmiarze od 44 do 56 mm z okapem 10 stopni.</t>
  </si>
  <si>
    <t>Głowa ceramiczna w rozmiarze 28mm - 3 długości szyjki; S, M, L, oraz rozmiar 32mm, 36mm i 40mm w minimum 4 długościach szyjki: S, M, L i XL.</t>
  </si>
  <si>
    <t>Głowa metalowa wykonana z chromo-kobaltu, w rozmiarze 28mm, 32mm, 36mm i 40mm w minimum 4 długościach szyjki każda, stożek 12/14</t>
  </si>
  <si>
    <t>Śruby do dodatkowej stabilizacji, zaślepka</t>
  </si>
  <si>
    <t>Razem:</t>
  </si>
  <si>
    <t xml:space="preserve">                                                                                                                                                                                                                                                                                                                                                                                                                                                                                                                                                                                                                                                                                                                                           cena brutto</t>
  </si>
  <si>
    <t>10.</t>
  </si>
  <si>
    <t>KOD EAN</t>
  </si>
  <si>
    <t>załącznik nr 2 do SWZ</t>
  </si>
  <si>
    <r>
      <t xml:space="preserve">Panewka ze stali nierdzewnej pokryta podwójną powłoką z porowatego tytanu oraz hydroksyapatytu, dostępna w 2 rodzajach: </t>
    </r>
    <r>
      <rPr>
        <b/>
        <sz val="10"/>
        <rFont val="Cambria"/>
        <family val="1"/>
        <charset val="238"/>
      </rPr>
      <t>konikalna oraz sferyczna</t>
    </r>
    <r>
      <rPr>
        <sz val="10"/>
        <rFont val="Cambria"/>
        <family val="1"/>
        <charset val="238"/>
      </rPr>
      <t xml:space="preserve"> (z pięcioma płetwami antyrotacyjnymi i koroną stabilizacyjną dla lepszego osadzenia w kości). W obu rodzajach dostępne 2 średnice: 9mm oraz 10 mm.</t>
    </r>
  </si>
  <si>
    <r>
      <t>Reaxon Direct</t>
    </r>
    <r>
      <rPr>
        <sz val="10"/>
        <rFont val="Cambria"/>
        <family val="1"/>
        <charset val="238"/>
      </rPr>
      <t xml:space="preserve"> - Biokompatybilna, elastyczna, przejrzysta tuba do regeneracji nerwów, zbudowana z chitosanu, będącego naturalnym polisacharydem. Materiał o właściwościach bioaktywnych, antyadhezyjnych i antybakteryjnych. Tuba o</t>
    </r>
    <r>
      <rPr>
        <b/>
        <sz val="10"/>
        <rFont val="Cambria"/>
        <family val="1"/>
        <charset val="238"/>
      </rPr>
      <t xml:space="preserve"> długości 14 mm</t>
    </r>
    <r>
      <rPr>
        <sz val="10"/>
        <rFont val="Cambria"/>
        <family val="1"/>
        <charset val="238"/>
      </rPr>
      <t xml:space="preserve"> dostępna w 5 średnicach: 2,1 mm, 3mm, 4mm, 5mm i 6mm.</t>
    </r>
  </si>
  <si>
    <t>Załącznik nr 2 do SWZ</t>
  </si>
  <si>
    <t>zadanie 7 - akcesoria do diatermii - uchwyt z systemem odsysania dymu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</si>
</sst>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z_ł_-;\-* #,##0.00\ _z_ł_-;_-* &quot;-&quot;??\ _z_ł_-;_-@_-"/>
    <numFmt numFmtId="164" formatCode="_-* #,##0.00&quot; zł&quot;_-;\-* #,##0.00&quot; zł&quot;_-;_-* \-??&quot; zł&quot;_-;_-@_-"/>
    <numFmt numFmtId="165" formatCode="#,##0&quot; zł&quot;;[Red]\-#,##0&quot; zł&quot;"/>
    <numFmt numFmtId="166" formatCode="_-* #,##0.00_-;\-* #,##0.00_-;_-* \-??_-;_-@_-"/>
    <numFmt numFmtId="167" formatCode="#,##0.00&quot; zł&quot;"/>
    <numFmt numFmtId="168" formatCode="_-* #,##0.00\ [$zł-415]_-;\-* #,##0.00\ [$zł-415]_-;_-* \-??\ [$zł-415]_-;_-@_-"/>
    <numFmt numFmtId="169" formatCode="_-* #,##0.00\ [$zł-415]_-;\-* #,##0.00\ [$zł-415]_-;_-* &quot;-&quot;??\ [$zł-415]_-;_-@_-"/>
  </numFmts>
  <fonts count="32">
    <font>
      <sz val="11"/>
      <color rgb="FF000000"/>
      <name val="Calibri"/>
      <family val="2"/>
      <charset val="1"/>
    </font>
    <font>
      <sz val="11"/>
      <color theme="1"/>
      <name val="Calibri"/>
      <family val="2"/>
      <charset val="238"/>
      <scheme val="minor"/>
    </font>
    <font>
      <sz val="10"/>
      <name val="Arial CE"/>
      <charset val="238"/>
    </font>
    <font>
      <sz val="11"/>
      <color rgb="FF000000"/>
      <name val="Calibri"/>
      <family val="2"/>
      <charset val="238"/>
    </font>
    <font>
      <b/>
      <sz val="11"/>
      <color rgb="FF000000"/>
      <name val="Calibri"/>
      <family val="2"/>
      <charset val="238"/>
    </font>
    <font>
      <sz val="9"/>
      <name val="Calibri"/>
      <family val="2"/>
      <charset val="1"/>
    </font>
    <font>
      <b/>
      <sz val="14"/>
      <color rgb="FF000000"/>
      <name val="Calibri"/>
      <family val="2"/>
      <charset val="238"/>
    </font>
    <font>
      <b/>
      <sz val="10"/>
      <color rgb="FF000000"/>
      <name val="Arial Narrow"/>
      <family val="2"/>
      <charset val="238"/>
    </font>
    <font>
      <sz val="10"/>
      <color rgb="FF000000"/>
      <name val="Arial Narrow"/>
      <family val="2"/>
      <charset val="238"/>
    </font>
    <font>
      <b/>
      <sz val="12"/>
      <color rgb="FF000000"/>
      <name val="Calibri"/>
      <family val="2"/>
      <charset val="238"/>
    </font>
    <font>
      <sz val="11"/>
      <color rgb="FF000000"/>
      <name val="Calibri"/>
      <family val="2"/>
      <charset val="1"/>
    </font>
    <font>
      <sz val="8"/>
      <name val="Calibri"/>
      <family val="2"/>
      <charset val="1"/>
    </font>
    <font>
      <sz val="11"/>
      <color theme="1"/>
      <name val="Calibri"/>
      <family val="2"/>
      <scheme val="minor"/>
    </font>
    <font>
      <b/>
      <sz val="10"/>
      <color theme="1"/>
      <name val="Cambria"/>
      <family val="1"/>
      <charset val="238"/>
    </font>
    <font>
      <sz val="10"/>
      <name val="Cambria"/>
      <family val="1"/>
      <charset val="238"/>
    </font>
    <font>
      <b/>
      <sz val="11"/>
      <color theme="1"/>
      <name val="Cambria"/>
      <family val="1"/>
      <charset val="238"/>
    </font>
    <font>
      <b/>
      <sz val="12"/>
      <color theme="1"/>
      <name val="Cambria"/>
      <family val="1"/>
      <charset val="238"/>
    </font>
    <font>
      <sz val="12"/>
      <color rgb="FF000000"/>
      <name val="Cambria"/>
      <family val="1"/>
      <charset val="238"/>
    </font>
    <font>
      <sz val="12"/>
      <color rgb="FF000000"/>
      <name val="Czcionka tekstu podstawowego"/>
      <family val="2"/>
      <charset val="238"/>
    </font>
    <font>
      <sz val="12"/>
      <color rgb="FF000000"/>
      <name val="Calibri"/>
      <family val="2"/>
      <charset val="1"/>
    </font>
    <font>
      <sz val="12"/>
      <color rgb="FF000000"/>
      <name val="Abadi"/>
      <family val="2"/>
      <charset val="238"/>
    </font>
    <font>
      <sz val="12"/>
      <name val="Calibri Light"/>
      <family val="1"/>
      <charset val="238"/>
    </font>
    <font>
      <sz val="12"/>
      <name val="Abadi"/>
      <family val="2"/>
      <charset val="238"/>
    </font>
    <font>
      <b/>
      <sz val="12"/>
      <color rgb="FF000000"/>
      <name val="Abadi"/>
      <charset val="238"/>
    </font>
    <font>
      <sz val="11"/>
      <color rgb="FF000000"/>
      <name val="Cambria"/>
      <family val="1"/>
      <charset val="238"/>
    </font>
    <font>
      <b/>
      <sz val="11"/>
      <color rgb="FF000000"/>
      <name val="Cambria"/>
      <family val="1"/>
      <charset val="238"/>
    </font>
    <font>
      <b/>
      <sz val="10"/>
      <name val="Cambria"/>
      <family val="1"/>
      <charset val="238"/>
    </font>
    <font>
      <b/>
      <sz val="11"/>
      <name val="Cambria"/>
      <family val="1"/>
      <charset val="238"/>
    </font>
    <font>
      <sz val="10"/>
      <color rgb="FF000000"/>
      <name val="Cambria"/>
      <family val="1"/>
      <charset val="238"/>
    </font>
    <font>
      <b/>
      <sz val="10"/>
      <color rgb="FF000000"/>
      <name val="Cambria"/>
      <family val="1"/>
      <charset val="238"/>
    </font>
    <font>
      <b/>
      <sz val="14"/>
      <color rgb="FF000000"/>
      <name val="Cambria"/>
      <family val="1"/>
      <charset val="238"/>
    </font>
    <font>
      <b/>
      <sz val="12"/>
      <color rgb="FF000000"/>
      <name val="Cambria"/>
      <family val="1"/>
      <charset val="238"/>
    </font>
  </fonts>
  <fills count="5">
    <fill>
      <patternFill patternType="none"/>
    </fill>
    <fill>
      <patternFill patternType="gray125"/>
    </fill>
    <fill>
      <patternFill patternType="solid">
        <fgColor rgb="FFFFFFFF"/>
        <bgColor rgb="FFFFFFCC"/>
      </patternFill>
    </fill>
    <fill>
      <patternFill patternType="solid">
        <fgColor theme="0" tint="-0.14999847407452621"/>
        <bgColor indexed="64"/>
      </patternFill>
    </fill>
    <fill>
      <patternFill patternType="solid">
        <fgColor theme="0" tint="-0.14999847407452621"/>
        <bgColor rgb="FFBFBFBF"/>
      </patternFill>
    </fill>
  </fills>
  <borders count="14">
    <border>
      <left/>
      <right/>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8">
    <xf numFmtId="0" fontId="0" fillId="0" borderId="0"/>
    <xf numFmtId="166" fontId="10" fillId="0" borderId="0" applyBorder="0" applyProtection="0"/>
    <xf numFmtId="0" fontId="2" fillId="0" borderId="0"/>
    <xf numFmtId="0" fontId="3" fillId="0" borderId="0"/>
    <xf numFmtId="164" fontId="10" fillId="0" borderId="0" applyBorder="0" applyProtection="0"/>
    <xf numFmtId="0" fontId="12" fillId="0" borderId="0"/>
    <xf numFmtId="0" fontId="1" fillId="0" borderId="0"/>
    <xf numFmtId="43" fontId="12" fillId="0" borderId="0" applyFont="0" applyFill="0" applyBorder="0" applyAlignment="0" applyProtection="0"/>
  </cellStyleXfs>
  <cellXfs count="144">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xf numFmtId="165" fontId="0" fillId="0" borderId="3" xfId="0" applyNumberFormat="1" applyBorder="1" applyAlignment="1">
      <alignment horizontal="center" vertical="center"/>
    </xf>
    <xf numFmtId="9" fontId="0" fillId="0" borderId="3" xfId="0" applyNumberForma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165" fontId="0" fillId="0" borderId="7" xfId="0" applyNumberFormat="1" applyBorder="1" applyAlignment="1">
      <alignment horizontal="center" vertical="center"/>
    </xf>
    <xf numFmtId="9" fontId="0" fillId="0" borderId="5" xfId="0" applyNumberFormat="1" applyBorder="1" applyAlignment="1">
      <alignment horizontal="center" vertical="center"/>
    </xf>
    <xf numFmtId="0" fontId="0" fillId="0" borderId="7" xfId="0" applyBorder="1" applyAlignment="1">
      <alignment horizontal="center" vertical="center" wrapText="1"/>
    </xf>
    <xf numFmtId="0" fontId="0" fillId="0" borderId="7" xfId="0" applyBorder="1" applyAlignment="1">
      <alignment horizontal="center" vertical="center"/>
    </xf>
    <xf numFmtId="9" fontId="0" fillId="0" borderId="7" xfId="0" applyNumberForma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4" fontId="0" fillId="0" borderId="0" xfId="0" applyNumberFormat="1"/>
    <xf numFmtId="0" fontId="0" fillId="0" borderId="3" xfId="0" applyBorder="1"/>
    <xf numFmtId="0" fontId="0" fillId="0" borderId="3" xfId="0" applyBorder="1" applyAlignment="1">
      <alignment wrapText="1"/>
    </xf>
    <xf numFmtId="0" fontId="5" fillId="0" borderId="3" xfId="0" applyFont="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5" fillId="0" borderId="6" xfId="0" applyFont="1" applyBorder="1" applyAlignment="1">
      <alignment horizontal="center" vertical="center" wrapText="1"/>
    </xf>
    <xf numFmtId="0" fontId="0" fillId="0" borderId="13" xfId="0" applyBorder="1" applyAlignment="1">
      <alignment horizontal="center" vertical="center"/>
    </xf>
    <xf numFmtId="0" fontId="0" fillId="0" borderId="5" xfId="0" applyBorder="1"/>
    <xf numFmtId="0" fontId="7" fillId="0" borderId="3" xfId="3" applyFont="1" applyBorder="1" applyAlignment="1">
      <alignment horizontal="center" vertical="center" wrapText="1"/>
    </xf>
    <xf numFmtId="0" fontId="0" fillId="0" borderId="4" xfId="0" applyBorder="1" applyAlignment="1">
      <alignment horizontal="center" vertical="center"/>
    </xf>
    <xf numFmtId="0" fontId="0" fillId="0" borderId="0" xfId="0" applyAlignment="1">
      <alignment horizontal="center" vertical="center" wrapText="1"/>
    </xf>
    <xf numFmtId="0" fontId="0" fillId="0" borderId="7" xfId="0" applyBorder="1" applyAlignment="1">
      <alignment wrapText="1"/>
    </xf>
    <xf numFmtId="0" fontId="0" fillId="0" borderId="10" xfId="0" applyBorder="1" applyAlignment="1">
      <alignment wrapText="1"/>
    </xf>
    <xf numFmtId="0" fontId="0" fillId="0" borderId="10" xfId="0" applyBorder="1" applyAlignment="1">
      <alignment horizontal="center" vertical="center" wrapText="1"/>
    </xf>
    <xf numFmtId="0" fontId="0" fillId="0" borderId="0" xfId="0" applyAlignment="1">
      <alignment wrapText="1"/>
    </xf>
    <xf numFmtId="0" fontId="3" fillId="0" borderId="3" xfId="0" applyFont="1" applyBorder="1" applyAlignment="1">
      <alignment horizontal="center" vertical="center"/>
    </xf>
    <xf numFmtId="4" fontId="0" fillId="0" borderId="0" xfId="0" applyNumberFormat="1" applyAlignment="1">
      <alignment horizontal="center" vertical="center"/>
    </xf>
    <xf numFmtId="4" fontId="0" fillId="0" borderId="3" xfId="0" applyNumberFormat="1" applyBorder="1" applyAlignment="1">
      <alignment horizontal="center" vertical="center"/>
    </xf>
    <xf numFmtId="43" fontId="0" fillId="0" borderId="0" xfId="0" applyNumberFormat="1"/>
    <xf numFmtId="0" fontId="4" fillId="3" borderId="1" xfId="0" applyFont="1" applyFill="1" applyBorder="1" applyAlignment="1">
      <alignment horizontal="center"/>
    </xf>
    <xf numFmtId="0" fontId="4" fillId="3" borderId="1" xfId="0" applyFont="1" applyFill="1" applyBorder="1" applyAlignment="1">
      <alignment horizontal="center" wrapText="1"/>
    </xf>
    <xf numFmtId="0" fontId="4" fillId="3" borderId="1" xfId="0" applyFont="1" applyFill="1" applyBorder="1" applyAlignment="1">
      <alignment horizontal="center" vertical="center"/>
    </xf>
    <xf numFmtId="0" fontId="4" fillId="3" borderId="3" xfId="0" applyFont="1" applyFill="1" applyBorder="1" applyAlignment="1">
      <alignment horizontal="center"/>
    </xf>
    <xf numFmtId="0" fontId="13" fillId="3" borderId="3" xfId="5" applyFont="1" applyFill="1" applyBorder="1" applyAlignment="1">
      <alignment horizontal="center" vertical="center" wrapText="1"/>
    </xf>
    <xf numFmtId="0" fontId="15" fillId="3" borderId="3" xfId="5" applyFont="1" applyFill="1" applyBorder="1" applyAlignment="1">
      <alignment horizontal="center" vertical="center" wrapText="1"/>
    </xf>
    <xf numFmtId="0" fontId="4" fillId="0" borderId="0" xfId="0" applyFont="1"/>
    <xf numFmtId="0" fontId="4" fillId="3" borderId="9"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1" xfId="0" applyFont="1" applyFill="1" applyBorder="1" applyAlignment="1">
      <alignment horizontal="center" vertical="center" wrapText="1"/>
    </xf>
    <xf numFmtId="4" fontId="4" fillId="3" borderId="9" xfId="0" applyNumberFormat="1" applyFont="1" applyFill="1" applyBorder="1" applyAlignment="1">
      <alignment horizontal="center" vertical="center" wrapText="1"/>
    </xf>
    <xf numFmtId="0" fontId="17" fillId="0" borderId="0" xfId="0" applyFont="1"/>
    <xf numFmtId="0" fontId="18" fillId="0" borderId="0" xfId="0" applyFont="1"/>
    <xf numFmtId="0" fontId="19" fillId="0" borderId="0" xfId="0" applyFont="1"/>
    <xf numFmtId="0" fontId="20" fillId="0" borderId="3" xfId="0" applyFont="1" applyBorder="1" applyAlignment="1">
      <alignment horizontal="center" vertical="center" wrapText="1"/>
    </xf>
    <xf numFmtId="0" fontId="16" fillId="3" borderId="3" xfId="5" applyFont="1" applyFill="1" applyBorder="1" applyAlignment="1">
      <alignment horizontal="center" vertical="center" wrapText="1"/>
    </xf>
    <xf numFmtId="0" fontId="18" fillId="0" borderId="3" xfId="0" applyFont="1" applyBorder="1"/>
    <xf numFmtId="0" fontId="20" fillId="0" borderId="7" xfId="0" applyFont="1" applyBorder="1" applyAlignment="1">
      <alignment horizontal="center" vertical="center" wrapText="1"/>
    </xf>
    <xf numFmtId="0" fontId="20" fillId="0" borderId="12" xfId="0" applyFont="1" applyBorder="1" applyAlignment="1">
      <alignment horizontal="center" vertical="center" wrapText="1"/>
    </xf>
    <xf numFmtId="0" fontId="20" fillId="2" borderId="3" xfId="0" applyFont="1" applyFill="1" applyBorder="1" applyAlignment="1">
      <alignment horizontal="center" vertical="center" wrapText="1"/>
    </xf>
    <xf numFmtId="0" fontId="21" fillId="2" borderId="3" xfId="0" applyFont="1" applyFill="1" applyBorder="1" applyAlignment="1">
      <alignment horizontal="left" vertical="center" wrapText="1"/>
    </xf>
    <xf numFmtId="0" fontId="22" fillId="2" borderId="3" xfId="0" applyFont="1" applyFill="1" applyBorder="1" applyAlignment="1">
      <alignment horizontal="center" vertical="center" wrapText="1"/>
    </xf>
    <xf numFmtId="167" fontId="20" fillId="2" borderId="3" xfId="0" applyNumberFormat="1" applyFont="1" applyFill="1" applyBorder="1" applyAlignment="1">
      <alignment horizontal="center" vertical="center" wrapText="1"/>
    </xf>
    <xf numFmtId="9" fontId="20" fillId="2" borderId="3" xfId="0" applyNumberFormat="1" applyFont="1" applyFill="1" applyBorder="1" applyAlignment="1">
      <alignment horizontal="center" vertical="center" wrapText="1"/>
    </xf>
    <xf numFmtId="167" fontId="20" fillId="2" borderId="7" xfId="0" applyNumberFormat="1" applyFont="1" applyFill="1" applyBorder="1" applyAlignment="1">
      <alignment horizontal="center" vertical="center" wrapText="1"/>
    </xf>
    <xf numFmtId="167" fontId="22" fillId="2" borderId="3" xfId="0" applyNumberFormat="1" applyFont="1" applyFill="1" applyBorder="1" applyAlignment="1">
      <alignment horizontal="center" vertical="center" wrapText="1"/>
    </xf>
    <xf numFmtId="9" fontId="22" fillId="2" borderId="3" xfId="0" applyNumberFormat="1" applyFont="1" applyFill="1" applyBorder="1" applyAlignment="1">
      <alignment horizontal="center" vertical="center" wrapText="1"/>
    </xf>
    <xf numFmtId="0" fontId="21" fillId="2" borderId="3" xfId="0" applyFont="1" applyFill="1" applyBorder="1" applyAlignment="1">
      <alignment horizontal="left" vertical="top" wrapText="1"/>
    </xf>
    <xf numFmtId="0" fontId="22" fillId="2" borderId="9" xfId="0" applyFont="1" applyFill="1" applyBorder="1" applyAlignment="1">
      <alignment horizontal="center" vertical="center" wrapText="1"/>
    </xf>
    <xf numFmtId="0" fontId="22" fillId="2" borderId="1" xfId="0" applyFont="1" applyFill="1" applyBorder="1" applyAlignment="1">
      <alignment horizontal="center" vertical="center" wrapText="1"/>
    </xf>
    <xf numFmtId="167" fontId="22" fillId="2" borderId="1" xfId="0" applyNumberFormat="1" applyFont="1" applyFill="1" applyBorder="1" applyAlignment="1">
      <alignment horizontal="center" vertical="center" wrapText="1"/>
    </xf>
    <xf numFmtId="9" fontId="22" fillId="2" borderId="1" xfId="0" applyNumberFormat="1" applyFont="1" applyFill="1" applyBorder="1" applyAlignment="1">
      <alignment horizontal="center" vertical="center" wrapText="1"/>
    </xf>
    <xf numFmtId="0" fontId="20" fillId="0" borderId="0" xfId="0" applyFont="1"/>
    <xf numFmtId="0" fontId="20" fillId="0" borderId="0" xfId="0" applyFont="1" applyAlignment="1">
      <alignment horizontal="center" vertical="center"/>
    </xf>
    <xf numFmtId="0" fontId="23" fillId="3"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166" fontId="10" fillId="0" borderId="3" xfId="1" applyBorder="1"/>
    <xf numFmtId="166" fontId="10" fillId="0" borderId="4" xfId="1" applyBorder="1"/>
    <xf numFmtId="166" fontId="10" fillId="0" borderId="3" xfId="1" applyBorder="1" applyProtection="1"/>
    <xf numFmtId="166" fontId="10" fillId="0" borderId="9" xfId="1" applyBorder="1"/>
    <xf numFmtId="166" fontId="10" fillId="0" borderId="1" xfId="1" applyBorder="1"/>
    <xf numFmtId="166" fontId="10" fillId="0" borderId="6" xfId="1" applyBorder="1"/>
    <xf numFmtId="166" fontId="10" fillId="0" borderId="11" xfId="1" applyBorder="1" applyProtection="1"/>
    <xf numFmtId="166" fontId="10" fillId="0" borderId="10" xfId="1" applyBorder="1"/>
    <xf numFmtId="166" fontId="10" fillId="0" borderId="7" xfId="1" applyBorder="1"/>
    <xf numFmtId="166" fontId="10" fillId="0" borderId="5" xfId="1" applyBorder="1"/>
    <xf numFmtId="0" fontId="24" fillId="0" borderId="0" xfId="0" applyFont="1"/>
    <xf numFmtId="0" fontId="24" fillId="0" borderId="0" xfId="0" applyFont="1" applyAlignment="1"/>
    <xf numFmtId="0" fontId="25" fillId="0" borderId="0" xfId="0" applyFont="1"/>
    <xf numFmtId="0" fontId="24" fillId="0" borderId="0" xfId="0" applyFont="1" applyAlignment="1">
      <alignment horizontal="center" vertical="center"/>
    </xf>
    <xf numFmtId="0" fontId="26" fillId="4" borderId="3" xfId="0" applyFont="1" applyFill="1" applyBorder="1" applyAlignment="1">
      <alignment horizontal="center" vertical="center" wrapText="1"/>
    </xf>
    <xf numFmtId="0" fontId="27" fillId="4" borderId="3" xfId="0" applyFont="1" applyFill="1" applyBorder="1" applyAlignment="1">
      <alignment horizontal="center" vertical="center" wrapText="1"/>
    </xf>
    <xf numFmtId="0" fontId="14" fillId="0" borderId="3" xfId="0" applyFont="1" applyBorder="1" applyAlignment="1">
      <alignment horizontal="center" vertical="center"/>
    </xf>
    <xf numFmtId="0" fontId="14" fillId="0" borderId="3" xfId="0" applyFont="1" applyBorder="1" applyAlignment="1">
      <alignment vertical="center" wrapText="1"/>
    </xf>
    <xf numFmtId="0" fontId="14" fillId="0" borderId="6" xfId="0" applyFont="1" applyBorder="1" applyAlignment="1">
      <alignment horizontal="center" vertical="center" wrapText="1"/>
    </xf>
    <xf numFmtId="167" fontId="14" fillId="0" borderId="6" xfId="0" applyNumberFormat="1" applyFont="1" applyBorder="1" applyAlignment="1">
      <alignment horizontal="center" vertical="center" wrapText="1"/>
    </xf>
    <xf numFmtId="167" fontId="14" fillId="0" borderId="3" xfId="0" applyNumberFormat="1" applyFont="1" applyBorder="1" applyAlignment="1">
      <alignment horizontal="right" vertical="center"/>
    </xf>
    <xf numFmtId="0" fontId="24" fillId="0" borderId="7" xfId="0" applyFont="1" applyBorder="1"/>
    <xf numFmtId="0" fontId="24" fillId="0" borderId="3" xfId="0" applyFont="1" applyBorder="1"/>
    <xf numFmtId="0" fontId="14" fillId="0" borderId="3" xfId="0" applyFont="1" applyBorder="1" applyAlignment="1">
      <alignment horizontal="center" vertical="center" wrapText="1"/>
    </xf>
    <xf numFmtId="167" fontId="14" fillId="0" borderId="3" xfId="0" applyNumberFormat="1" applyFont="1" applyBorder="1" applyAlignment="1">
      <alignment horizontal="center" vertical="center" wrapText="1"/>
    </xf>
    <xf numFmtId="0" fontId="24" fillId="0" borderId="10" xfId="0" applyFont="1" applyBorder="1"/>
    <xf numFmtId="0" fontId="26" fillId="0" borderId="3" xfId="0" applyFont="1" applyBorder="1" applyAlignment="1">
      <alignment wrapText="1"/>
    </xf>
    <xf numFmtId="168" fontId="24" fillId="0" borderId="3" xfId="0" applyNumberFormat="1" applyFont="1" applyBorder="1" applyAlignment="1">
      <alignment horizontal="center" vertical="center"/>
    </xf>
    <xf numFmtId="0" fontId="24" fillId="0" borderId="3" xfId="0" applyFont="1" applyBorder="1" applyAlignment="1">
      <alignment horizontal="center" vertical="center"/>
    </xf>
    <xf numFmtId="0" fontId="24" fillId="0" borderId="1" xfId="0" applyFont="1" applyBorder="1"/>
    <xf numFmtId="166" fontId="10" fillId="0" borderId="0" xfId="1"/>
    <xf numFmtId="0" fontId="28" fillId="0" borderId="3" xfId="0" applyFont="1" applyBorder="1"/>
    <xf numFmtId="0" fontId="29" fillId="0" borderId="3" xfId="0" applyFont="1" applyBorder="1" applyAlignment="1">
      <alignment horizontal="center" vertical="center"/>
    </xf>
    <xf numFmtId="0" fontId="28" fillId="0" borderId="3" xfId="0" applyFont="1" applyBorder="1" applyAlignment="1">
      <alignment horizontal="center" vertical="center"/>
    </xf>
    <xf numFmtId="169" fontId="29" fillId="0" borderId="3" xfId="0" applyNumberFormat="1" applyFont="1" applyBorder="1"/>
    <xf numFmtId="0" fontId="17" fillId="0" borderId="3" xfId="0" applyFont="1" applyBorder="1" applyAlignment="1">
      <alignment horizontal="center" vertical="center" wrapText="1"/>
    </xf>
    <xf numFmtId="0" fontId="25" fillId="3" borderId="3" xfId="0" applyFont="1" applyFill="1" applyBorder="1" applyAlignment="1">
      <alignment horizontal="center" vertical="center"/>
    </xf>
    <xf numFmtId="0" fontId="25" fillId="3" borderId="3" xfId="0" applyFont="1" applyFill="1" applyBorder="1" applyAlignment="1">
      <alignment horizontal="center" vertical="center" wrapText="1"/>
    </xf>
    <xf numFmtId="0" fontId="31" fillId="0" borderId="0" xfId="0" applyFont="1"/>
    <xf numFmtId="0" fontId="20" fillId="2" borderId="1" xfId="0" applyFont="1" applyFill="1" applyBorder="1" applyAlignment="1">
      <alignment horizontal="center" vertical="center" wrapText="1"/>
    </xf>
    <xf numFmtId="0" fontId="21" fillId="2" borderId="1" xfId="0" applyFont="1" applyFill="1" applyBorder="1" applyAlignment="1">
      <alignment wrapText="1"/>
    </xf>
    <xf numFmtId="167" fontId="20" fillId="2" borderId="1" xfId="0" applyNumberFormat="1" applyFont="1" applyFill="1" applyBorder="1" applyAlignment="1">
      <alignment horizontal="center" vertical="center" wrapText="1"/>
    </xf>
    <xf numFmtId="0" fontId="18" fillId="0" borderId="1" xfId="0" applyFont="1" applyBorder="1"/>
    <xf numFmtId="4" fontId="18" fillId="0" borderId="3" xfId="0" applyNumberFormat="1" applyFont="1" applyBorder="1"/>
    <xf numFmtId="167" fontId="18" fillId="0" borderId="3" xfId="0" applyNumberFormat="1" applyFont="1" applyBorder="1"/>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25" fillId="0" borderId="0" xfId="0" applyFont="1" applyAlignment="1">
      <alignment horizontal="center"/>
    </xf>
    <xf numFmtId="0" fontId="30" fillId="0" borderId="8" xfId="0" applyFont="1" applyBorder="1" applyAlignment="1">
      <alignment horizontal="center" vertical="center"/>
    </xf>
    <xf numFmtId="0" fontId="30" fillId="0" borderId="4" xfId="0" applyFont="1" applyBorder="1" applyAlignment="1">
      <alignment horizontal="center" vertical="center"/>
    </xf>
    <xf numFmtId="0" fontId="30" fillId="0" borderId="6" xfId="0" applyFont="1" applyBorder="1" applyAlignment="1">
      <alignment horizontal="center" vertical="center"/>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4" fontId="4" fillId="0" borderId="0" xfId="0" applyNumberFormat="1" applyFont="1" applyAlignment="1">
      <alignment horizontal="center" vertical="center"/>
    </xf>
    <xf numFmtId="0" fontId="23" fillId="3" borderId="3" xfId="0" applyFont="1" applyFill="1" applyBorder="1" applyAlignment="1">
      <alignment horizontal="center" vertical="center" wrapText="1"/>
    </xf>
    <xf numFmtId="0" fontId="0" fillId="0" borderId="0" xfId="0" applyAlignment="1">
      <alignment horizontal="center"/>
    </xf>
    <xf numFmtId="0" fontId="6" fillId="0" borderId="8" xfId="0" applyFont="1" applyBorder="1" applyAlignment="1">
      <alignment horizontal="right" vertical="center"/>
    </xf>
    <xf numFmtId="0" fontId="6" fillId="0" borderId="4" xfId="0" applyFont="1" applyBorder="1" applyAlignment="1">
      <alignment horizontal="right" vertical="center"/>
    </xf>
    <xf numFmtId="0" fontId="6" fillId="0" borderId="6" xfId="0" applyFont="1" applyBorder="1" applyAlignment="1">
      <alignment horizontal="right" vertical="center"/>
    </xf>
    <xf numFmtId="0" fontId="0" fillId="0" borderId="0" xfId="0" applyAlignment="1">
      <alignment horizontal="center" vertical="center"/>
    </xf>
    <xf numFmtId="0" fontId="4" fillId="0" borderId="8" xfId="0" applyFont="1" applyBorder="1" applyAlignment="1">
      <alignment horizontal="right" vertical="center"/>
    </xf>
    <xf numFmtId="0" fontId="4" fillId="0" borderId="4" xfId="0" applyFont="1" applyBorder="1" applyAlignment="1">
      <alignment horizontal="right" vertical="center"/>
    </xf>
    <xf numFmtId="0" fontId="4" fillId="0" borderId="6" xfId="0" applyFont="1" applyBorder="1" applyAlignment="1">
      <alignment horizontal="right" vertical="center"/>
    </xf>
  </cellXfs>
  <cellStyles count="8">
    <cellStyle name="Dziesiętny" xfId="1" builtinId="3"/>
    <cellStyle name="Dziesiętny 2" xfId="7"/>
    <cellStyle name="Normalny" xfId="0" builtinId="0"/>
    <cellStyle name="Normalny 2" xfId="2"/>
    <cellStyle name="Normalny 3" xfId="3"/>
    <cellStyle name="Normalny 3 2" xfId="6"/>
    <cellStyle name="Normalny 4" xfId="5"/>
    <cellStyle name="Walutowy 2" xf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BFBFB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
  <sheetViews>
    <sheetView zoomScale="75" zoomScaleNormal="75" workbookViewId="0">
      <selection activeCell="E4" sqref="E4"/>
    </sheetView>
  </sheetViews>
  <sheetFormatPr defaultColWidth="8.7109375" defaultRowHeight="15"/>
  <cols>
    <col min="1" max="1" width="4.7109375" customWidth="1"/>
    <col min="2" max="2" width="45.85546875" customWidth="1"/>
    <col min="3" max="3" width="33.5703125" customWidth="1"/>
    <col min="6" max="6" width="17.28515625" customWidth="1"/>
    <col min="7" max="7" width="9.140625" style="1" customWidth="1"/>
    <col min="8" max="8" width="16" customWidth="1"/>
    <col min="9" max="9" width="16.42578125" customWidth="1"/>
    <col min="10" max="10" width="16.5703125" customWidth="1"/>
    <col min="11" max="11" width="16.7109375" customWidth="1"/>
  </cols>
  <sheetData>
    <row r="1" spans="1:12">
      <c r="G1" s="119" t="s">
        <v>133</v>
      </c>
      <c r="H1" s="119"/>
      <c r="I1" s="119"/>
      <c r="J1" s="119"/>
      <c r="K1" s="119"/>
      <c r="L1" s="119"/>
    </row>
    <row r="2" spans="1:12">
      <c r="B2" s="42" t="s">
        <v>0</v>
      </c>
    </row>
    <row r="4" spans="1:12" ht="45">
      <c r="A4" s="36" t="s">
        <v>1</v>
      </c>
      <c r="B4" s="36" t="s">
        <v>2</v>
      </c>
      <c r="C4" s="36" t="s">
        <v>3</v>
      </c>
      <c r="D4" s="37" t="s">
        <v>4</v>
      </c>
      <c r="E4" s="111" t="s">
        <v>25</v>
      </c>
      <c r="F4" s="36" t="s">
        <v>5</v>
      </c>
      <c r="G4" s="38" t="s">
        <v>6</v>
      </c>
      <c r="H4" s="37" t="s">
        <v>7</v>
      </c>
      <c r="I4" s="36" t="s">
        <v>8</v>
      </c>
      <c r="J4" s="39" t="s">
        <v>9</v>
      </c>
      <c r="K4" s="41" t="s">
        <v>10</v>
      </c>
      <c r="L4" s="40" t="s">
        <v>132</v>
      </c>
    </row>
    <row r="5" spans="1:12" s="1" customFormat="1" ht="72" customHeight="1">
      <c r="A5" s="3" t="s">
        <v>90</v>
      </c>
      <c r="B5" s="3" t="s">
        <v>11</v>
      </c>
      <c r="C5" s="3" t="s">
        <v>12</v>
      </c>
      <c r="D5" s="4" t="s">
        <v>13</v>
      </c>
      <c r="E5" s="4">
        <v>2</v>
      </c>
      <c r="F5" s="5"/>
      <c r="G5" s="6"/>
      <c r="H5" s="75"/>
      <c r="I5" s="76"/>
      <c r="J5" s="76"/>
      <c r="K5" s="3"/>
      <c r="L5" s="4"/>
    </row>
    <row r="6" spans="1:12" s="1" customFormat="1" ht="149.25" customHeight="1">
      <c r="A6" s="3" t="s">
        <v>91</v>
      </c>
      <c r="B6" s="3" t="s">
        <v>14</v>
      </c>
      <c r="C6" s="3" t="s">
        <v>15</v>
      </c>
      <c r="D6" s="4" t="s">
        <v>13</v>
      </c>
      <c r="E6" s="4">
        <v>2</v>
      </c>
      <c r="F6" s="5"/>
      <c r="G6" s="6"/>
      <c r="H6" s="75"/>
      <c r="I6" s="76"/>
      <c r="J6" s="76"/>
      <c r="K6" s="3"/>
      <c r="L6" s="4"/>
    </row>
    <row r="7" spans="1:12" s="1" customFormat="1" ht="218.25" customHeight="1">
      <c r="A7" s="3" t="s">
        <v>92</v>
      </c>
      <c r="B7" s="7" t="s">
        <v>16</v>
      </c>
      <c r="C7" s="3" t="s">
        <v>17</v>
      </c>
      <c r="D7" s="8" t="s">
        <v>13</v>
      </c>
      <c r="E7" s="7">
        <v>20</v>
      </c>
      <c r="F7" s="9"/>
      <c r="G7" s="10"/>
      <c r="H7" s="75"/>
      <c r="I7" s="76"/>
      <c r="J7" s="76"/>
      <c r="K7" s="4"/>
      <c r="L7" s="4"/>
    </row>
    <row r="8" spans="1:12" s="1" customFormat="1" ht="162.75" customHeight="1">
      <c r="A8" s="3" t="s">
        <v>93</v>
      </c>
      <c r="B8" s="11" t="s">
        <v>18</v>
      </c>
      <c r="C8" s="11" t="s">
        <v>19</v>
      </c>
      <c r="D8" s="12" t="s">
        <v>13</v>
      </c>
      <c r="E8" s="12">
        <v>20</v>
      </c>
      <c r="F8" s="9"/>
      <c r="G8" s="13"/>
      <c r="H8" s="75"/>
      <c r="I8" s="76"/>
      <c r="J8" s="76"/>
      <c r="K8" s="3"/>
      <c r="L8" s="4"/>
    </row>
    <row r="9" spans="1:12" s="1" customFormat="1" ht="201.75" customHeight="1">
      <c r="A9" s="3" t="s">
        <v>94</v>
      </c>
      <c r="B9" s="3" t="s">
        <v>20</v>
      </c>
      <c r="C9" s="3" t="s">
        <v>21</v>
      </c>
      <c r="D9" s="4" t="s">
        <v>13</v>
      </c>
      <c r="E9" s="4">
        <v>2</v>
      </c>
      <c r="F9" s="5"/>
      <c r="G9" s="6"/>
      <c r="H9" s="75"/>
      <c r="I9" s="76"/>
      <c r="J9" s="76"/>
      <c r="K9" s="3"/>
      <c r="L9" s="4"/>
    </row>
    <row r="10" spans="1:12" s="15" customFormat="1" ht="29.25" customHeight="1">
      <c r="A10" s="120" t="s">
        <v>22</v>
      </c>
      <c r="B10" s="121"/>
      <c r="C10" s="121"/>
      <c r="D10" s="121"/>
      <c r="E10" s="121"/>
      <c r="F10" s="121"/>
      <c r="G10" s="122"/>
      <c r="H10" s="74"/>
      <c r="I10" s="74">
        <f>I5+I6+I7+I8+I9</f>
        <v>0</v>
      </c>
      <c r="J10" s="74">
        <f>J5+J6+J7+J8+J9</f>
        <v>0</v>
      </c>
      <c r="K10" s="14"/>
      <c r="L10" s="14"/>
    </row>
    <row r="12" spans="1:12">
      <c r="I12" s="35"/>
    </row>
  </sheetData>
  <mergeCells count="2">
    <mergeCell ref="G1:L1"/>
    <mergeCell ref="A10:G10"/>
  </mergeCells>
  <phoneticPr fontId="11" type="noConversion"/>
  <pageMargins left="0.7" right="0.7" top="0.75" bottom="0.75" header="0.511811023622047" footer="0.511811023622047"/>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zoomScale="75" zoomScaleNormal="75" workbookViewId="0">
      <selection activeCell="E5" sqref="E5"/>
    </sheetView>
  </sheetViews>
  <sheetFormatPr defaultColWidth="8.7109375" defaultRowHeight="15"/>
  <cols>
    <col min="1" max="1" width="4.42578125" customWidth="1"/>
    <col min="2" max="2" width="23.7109375" customWidth="1"/>
    <col min="3" max="3" width="36.28515625" customWidth="1"/>
    <col min="6" max="6" width="15.42578125" customWidth="1"/>
    <col min="7" max="7" width="12.5703125" customWidth="1"/>
    <col min="8" max="8" width="16" customWidth="1"/>
    <col min="9" max="9" width="12.85546875" style="16" customWidth="1"/>
    <col min="10" max="10" width="14.5703125" style="16" customWidth="1"/>
  </cols>
  <sheetData>
    <row r="1" spans="1:12">
      <c r="H1" s="123" t="s">
        <v>133</v>
      </c>
      <c r="I1" s="123"/>
      <c r="J1" s="123"/>
      <c r="K1" s="123"/>
      <c r="L1" s="123"/>
    </row>
    <row r="2" spans="1:12">
      <c r="A2" s="42" t="s">
        <v>23</v>
      </c>
    </row>
    <row r="5" spans="1:12" ht="45">
      <c r="A5" s="36" t="s">
        <v>1</v>
      </c>
      <c r="B5" s="36" t="s">
        <v>2</v>
      </c>
      <c r="C5" s="36" t="s">
        <v>3</v>
      </c>
      <c r="D5" s="37" t="s">
        <v>4</v>
      </c>
      <c r="E5" s="111" t="s">
        <v>25</v>
      </c>
      <c r="F5" s="36" t="s">
        <v>5</v>
      </c>
      <c r="G5" s="38" t="s">
        <v>6</v>
      </c>
      <c r="H5" s="37" t="s">
        <v>7</v>
      </c>
      <c r="I5" s="39" t="s">
        <v>8</v>
      </c>
      <c r="J5" s="39" t="s">
        <v>9</v>
      </c>
      <c r="K5" s="41" t="s">
        <v>10</v>
      </c>
      <c r="L5" s="40" t="s">
        <v>132</v>
      </c>
    </row>
    <row r="6" spans="1:12" s="1" customFormat="1" ht="96" customHeight="1">
      <c r="A6" s="2" t="s">
        <v>90</v>
      </c>
      <c r="B6" s="19" t="s">
        <v>29</v>
      </c>
      <c r="C6" s="19" t="s">
        <v>30</v>
      </c>
      <c r="D6" s="2" t="s">
        <v>31</v>
      </c>
      <c r="E6" s="2">
        <v>5</v>
      </c>
      <c r="F6" s="77"/>
      <c r="G6" s="78"/>
      <c r="H6" s="78"/>
      <c r="I6" s="74"/>
      <c r="J6" s="74"/>
      <c r="K6" s="4"/>
      <c r="L6" s="4"/>
    </row>
    <row r="7" spans="1:12" s="1" customFormat="1" ht="129.75" customHeight="1">
      <c r="A7" s="2" t="s">
        <v>91</v>
      </c>
      <c r="B7" s="19" t="s">
        <v>16</v>
      </c>
      <c r="C7" s="19" t="s">
        <v>17</v>
      </c>
      <c r="D7" s="4" t="s">
        <v>31</v>
      </c>
      <c r="E7" s="4">
        <v>25</v>
      </c>
      <c r="F7" s="79"/>
      <c r="G7" s="74"/>
      <c r="H7" s="78"/>
      <c r="I7" s="74"/>
      <c r="J7" s="74"/>
      <c r="K7" s="4"/>
      <c r="L7" s="4"/>
    </row>
    <row r="8" spans="1:12" s="1" customFormat="1" ht="141.75" customHeight="1">
      <c r="A8" s="2" t="s">
        <v>92</v>
      </c>
      <c r="B8" s="19" t="s">
        <v>32</v>
      </c>
      <c r="C8" s="19" t="s">
        <v>33</v>
      </c>
      <c r="D8" s="20" t="s">
        <v>31</v>
      </c>
      <c r="E8" s="20">
        <v>20</v>
      </c>
      <c r="F8" s="80"/>
      <c r="G8" s="81"/>
      <c r="H8" s="78"/>
      <c r="I8" s="74"/>
      <c r="J8" s="74"/>
      <c r="K8" s="4"/>
      <c r="L8" s="4"/>
    </row>
    <row r="9" spans="1:12" s="1" customFormat="1" ht="102.75" customHeight="1">
      <c r="A9" s="2" t="s">
        <v>93</v>
      </c>
      <c r="B9" s="19" t="s">
        <v>34</v>
      </c>
      <c r="C9" s="19" t="s">
        <v>35</v>
      </c>
      <c r="D9" s="4" t="s">
        <v>36</v>
      </c>
      <c r="E9" s="4">
        <v>2</v>
      </c>
      <c r="F9" s="79"/>
      <c r="G9" s="78"/>
      <c r="H9" s="78"/>
      <c r="I9" s="74"/>
      <c r="J9" s="74"/>
      <c r="K9" s="4"/>
      <c r="L9" s="4"/>
    </row>
    <row r="10" spans="1:12" s="1" customFormat="1" ht="165.75" customHeight="1">
      <c r="A10" s="2" t="s">
        <v>94</v>
      </c>
      <c r="B10" s="19" t="s">
        <v>37</v>
      </c>
      <c r="C10" s="19" t="s">
        <v>38</v>
      </c>
      <c r="D10" s="20" t="s">
        <v>31</v>
      </c>
      <c r="E10" s="20">
        <v>2</v>
      </c>
      <c r="F10" s="78"/>
      <c r="G10" s="74"/>
      <c r="H10" s="78"/>
      <c r="I10" s="74"/>
      <c r="J10" s="74"/>
      <c r="K10" s="4"/>
      <c r="L10" s="4"/>
    </row>
    <row r="11" spans="1:12" s="1" customFormat="1" ht="58.5" customHeight="1">
      <c r="A11" s="2" t="s">
        <v>95</v>
      </c>
      <c r="B11" s="19" t="s">
        <v>39</v>
      </c>
      <c r="C11" s="19" t="s">
        <v>40</v>
      </c>
      <c r="D11" s="4" t="s">
        <v>31</v>
      </c>
      <c r="E11" s="4">
        <v>2</v>
      </c>
      <c r="F11" s="74"/>
      <c r="G11" s="82"/>
      <c r="H11" s="78"/>
      <c r="I11" s="74"/>
      <c r="J11" s="74"/>
      <c r="K11" s="4"/>
      <c r="L11" s="4"/>
    </row>
    <row r="12" spans="1:12" s="1" customFormat="1" ht="142.5" customHeight="1">
      <c r="A12" s="2" t="s">
        <v>96</v>
      </c>
      <c r="B12" s="19" t="s">
        <v>18</v>
      </c>
      <c r="C12" s="19" t="s">
        <v>19</v>
      </c>
      <c r="D12" s="4" t="s">
        <v>31</v>
      </c>
      <c r="E12" s="4">
        <v>20</v>
      </c>
      <c r="F12" s="74"/>
      <c r="G12" s="74"/>
      <c r="H12" s="78"/>
      <c r="I12" s="74"/>
      <c r="J12" s="74"/>
      <c r="K12" s="4"/>
      <c r="L12" s="4"/>
    </row>
    <row r="13" spans="1:12" s="1" customFormat="1" ht="138" customHeight="1">
      <c r="A13" s="2" t="s">
        <v>97</v>
      </c>
      <c r="B13" s="19" t="s">
        <v>41</v>
      </c>
      <c r="C13" s="19" t="s">
        <v>42</v>
      </c>
      <c r="D13" s="20" t="s">
        <v>31</v>
      </c>
      <c r="E13" s="20">
        <v>2</v>
      </c>
      <c r="F13" s="82"/>
      <c r="G13" s="82"/>
      <c r="H13" s="78"/>
      <c r="I13" s="74"/>
      <c r="J13" s="74"/>
      <c r="K13" s="4"/>
      <c r="L13" s="4"/>
    </row>
    <row r="14" spans="1:12" s="1" customFormat="1" ht="304.5" customHeight="1">
      <c r="A14" s="2" t="s">
        <v>98</v>
      </c>
      <c r="B14" s="19" t="s">
        <v>43</v>
      </c>
      <c r="C14" s="19" t="s">
        <v>44</v>
      </c>
      <c r="D14" s="4" t="s">
        <v>31</v>
      </c>
      <c r="E14" s="4">
        <v>10</v>
      </c>
      <c r="F14" s="79"/>
      <c r="G14" s="74"/>
      <c r="H14" s="78"/>
      <c r="I14" s="74"/>
      <c r="J14" s="74"/>
      <c r="K14" s="4"/>
      <c r="L14" s="4"/>
    </row>
    <row r="15" spans="1:12" s="1" customFormat="1" ht="241.5" customHeight="1">
      <c r="A15" s="2" t="s">
        <v>131</v>
      </c>
      <c r="B15" s="22" t="s">
        <v>45</v>
      </c>
      <c r="C15" s="19" t="s">
        <v>46</v>
      </c>
      <c r="D15" s="12" t="s">
        <v>31</v>
      </c>
      <c r="E15" s="12">
        <v>10</v>
      </c>
      <c r="F15" s="83"/>
      <c r="G15" s="74"/>
      <c r="H15" s="78"/>
      <c r="I15" s="74"/>
      <c r="J15" s="74"/>
      <c r="K15" s="4"/>
      <c r="L15" s="4"/>
    </row>
    <row r="16" spans="1:12" s="1" customFormat="1" ht="39.75" customHeight="1">
      <c r="A16" s="124" t="s">
        <v>22</v>
      </c>
      <c r="B16" s="125"/>
      <c r="C16" s="125"/>
      <c r="D16" s="125"/>
      <c r="E16" s="126"/>
      <c r="F16" s="74"/>
      <c r="G16" s="74"/>
      <c r="H16" s="74"/>
      <c r="I16" s="74"/>
      <c r="J16" s="74"/>
      <c r="K16" s="4"/>
      <c r="L16" s="4"/>
    </row>
  </sheetData>
  <mergeCells count="2">
    <mergeCell ref="H1:L1"/>
    <mergeCell ref="A16:E16"/>
  </mergeCells>
  <phoneticPr fontId="11" type="noConversion"/>
  <pageMargins left="0.7" right="0.7" top="0.75" bottom="0.75" header="0.511811023622047" footer="0.511811023622047"/>
  <pageSetup paperSize="9" scale="45"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3"/>
  <sheetViews>
    <sheetView topLeftCell="B1" zoomScale="75" zoomScaleNormal="75" workbookViewId="0">
      <selection activeCell="E9" sqref="E9"/>
    </sheetView>
  </sheetViews>
  <sheetFormatPr defaultColWidth="8.7109375" defaultRowHeight="14.25"/>
  <cols>
    <col min="1" max="2" width="8.7109375" style="84"/>
    <col min="3" max="3" width="45.7109375" style="84" customWidth="1"/>
    <col min="4" max="4" width="14.42578125" style="87" customWidth="1"/>
    <col min="5" max="5" width="15.28515625" style="87" customWidth="1"/>
    <col min="6" max="6" width="5.7109375" style="84" customWidth="1"/>
    <col min="7" max="7" width="20.42578125" style="84" customWidth="1"/>
    <col min="8" max="8" width="19.28515625" style="84" customWidth="1"/>
    <col min="9" max="9" width="15" style="84" customWidth="1"/>
    <col min="10" max="10" width="11.140625" style="84" customWidth="1"/>
    <col min="11" max="16384" width="8.7109375" style="84"/>
  </cols>
  <sheetData>
    <row r="1" spans="2:12">
      <c r="D1" s="84"/>
      <c r="E1" s="84"/>
      <c r="G1" s="127" t="s">
        <v>133</v>
      </c>
      <c r="H1" s="127"/>
      <c r="I1" s="127"/>
      <c r="J1" s="85"/>
      <c r="K1" s="85"/>
      <c r="L1" s="85"/>
    </row>
    <row r="2" spans="2:12">
      <c r="C2" s="86" t="s">
        <v>47</v>
      </c>
    </row>
    <row r="4" spans="2:12" ht="42.75">
      <c r="B4" s="88" t="s">
        <v>48</v>
      </c>
      <c r="C4" s="89" t="s">
        <v>49</v>
      </c>
      <c r="D4" s="89" t="s">
        <v>4</v>
      </c>
      <c r="E4" s="89" t="s">
        <v>50</v>
      </c>
      <c r="F4" s="89" t="s">
        <v>51</v>
      </c>
      <c r="G4" s="89" t="s">
        <v>52</v>
      </c>
      <c r="H4" s="89" t="s">
        <v>53</v>
      </c>
      <c r="I4" s="41" t="s">
        <v>10</v>
      </c>
      <c r="J4" s="40" t="s">
        <v>132</v>
      </c>
    </row>
    <row r="5" spans="2:12" ht="63.75">
      <c r="B5" s="90">
        <v>1</v>
      </c>
      <c r="C5" s="91" t="s">
        <v>54</v>
      </c>
      <c r="D5" s="92" t="s">
        <v>55</v>
      </c>
      <c r="E5" s="93"/>
      <c r="F5" s="90">
        <v>20</v>
      </c>
      <c r="G5" s="94">
        <f t="shared" ref="G5:G11" si="0">E5*F5</f>
        <v>0</v>
      </c>
      <c r="H5" s="94">
        <f t="shared" ref="H5:H11" si="1">G5*1.08</f>
        <v>0</v>
      </c>
      <c r="I5" s="95"/>
      <c r="J5" s="96"/>
    </row>
    <row r="6" spans="2:12" ht="76.5">
      <c r="B6" s="90">
        <v>2</v>
      </c>
      <c r="C6" s="91" t="s">
        <v>56</v>
      </c>
      <c r="D6" s="92" t="s">
        <v>55</v>
      </c>
      <c r="E6" s="93"/>
      <c r="F6" s="90">
        <v>20</v>
      </c>
      <c r="G6" s="94">
        <f t="shared" si="0"/>
        <v>0</v>
      </c>
      <c r="H6" s="94">
        <f t="shared" si="1"/>
        <v>0</v>
      </c>
      <c r="I6" s="95"/>
      <c r="J6" s="96"/>
    </row>
    <row r="7" spans="2:12" ht="76.5">
      <c r="B7" s="90">
        <v>3</v>
      </c>
      <c r="C7" s="91" t="s">
        <v>134</v>
      </c>
      <c r="D7" s="97" t="s">
        <v>55</v>
      </c>
      <c r="E7" s="98"/>
      <c r="F7" s="90">
        <v>20</v>
      </c>
      <c r="G7" s="94">
        <f t="shared" si="0"/>
        <v>0</v>
      </c>
      <c r="H7" s="94">
        <f t="shared" si="1"/>
        <v>0</v>
      </c>
      <c r="I7" s="95"/>
      <c r="J7" s="96"/>
    </row>
    <row r="8" spans="2:12" ht="63.75">
      <c r="B8" s="90">
        <v>4</v>
      </c>
      <c r="C8" s="91" t="s">
        <v>57</v>
      </c>
      <c r="D8" s="92" t="s">
        <v>55</v>
      </c>
      <c r="E8" s="93"/>
      <c r="F8" s="90">
        <v>250</v>
      </c>
      <c r="G8" s="94">
        <f t="shared" si="0"/>
        <v>0</v>
      </c>
      <c r="H8" s="94">
        <f t="shared" si="1"/>
        <v>0</v>
      </c>
      <c r="I8" s="99"/>
      <c r="J8" s="96"/>
    </row>
    <row r="9" spans="2:12" ht="76.5">
      <c r="B9" s="90">
        <v>5</v>
      </c>
      <c r="C9" s="91" t="s">
        <v>58</v>
      </c>
      <c r="D9" s="92" t="s">
        <v>55</v>
      </c>
      <c r="E9" s="93"/>
      <c r="F9" s="90">
        <v>250</v>
      </c>
      <c r="G9" s="94">
        <f t="shared" si="0"/>
        <v>0</v>
      </c>
      <c r="H9" s="94">
        <f t="shared" si="1"/>
        <v>0</v>
      </c>
      <c r="I9" s="96"/>
      <c r="J9" s="96"/>
    </row>
    <row r="10" spans="2:12" ht="127.5">
      <c r="B10" s="90">
        <v>6</v>
      </c>
      <c r="C10" s="91" t="s">
        <v>59</v>
      </c>
      <c r="D10" s="92" t="s">
        <v>55</v>
      </c>
      <c r="E10" s="93"/>
      <c r="F10" s="90">
        <v>60</v>
      </c>
      <c r="G10" s="94">
        <f t="shared" si="0"/>
        <v>0</v>
      </c>
      <c r="H10" s="94">
        <f t="shared" si="1"/>
        <v>0</v>
      </c>
      <c r="I10" s="95"/>
      <c r="J10" s="96"/>
    </row>
    <row r="11" spans="2:12" ht="89.25">
      <c r="B11" s="90">
        <v>7</v>
      </c>
      <c r="C11" s="100" t="s">
        <v>135</v>
      </c>
      <c r="D11" s="97" t="s">
        <v>55</v>
      </c>
      <c r="E11" s="101"/>
      <c r="F11" s="102">
        <v>5</v>
      </c>
      <c r="G11" s="101">
        <f t="shared" si="0"/>
        <v>0</v>
      </c>
      <c r="H11" s="101">
        <f t="shared" si="1"/>
        <v>0</v>
      </c>
      <c r="I11" s="96"/>
      <c r="J11" s="96"/>
    </row>
    <row r="12" spans="2:12" hidden="1">
      <c r="C12" s="103"/>
      <c r="G12" s="103"/>
      <c r="H12" s="103"/>
    </row>
    <row r="13" spans="2:12">
      <c r="B13" s="105"/>
      <c r="C13" s="106" t="s">
        <v>22</v>
      </c>
      <c r="D13" s="107"/>
      <c r="E13" s="107"/>
      <c r="F13" s="105"/>
      <c r="G13" s="108">
        <f>G5+G6+G7+G8+G9+G10+G11</f>
        <v>0</v>
      </c>
      <c r="H13" s="108">
        <f>H5+H6+H7+H8+H9+H10+H11</f>
        <v>0</v>
      </c>
      <c r="I13" s="105"/>
      <c r="J13" s="105"/>
    </row>
  </sheetData>
  <mergeCells count="1">
    <mergeCell ref="G1:I1"/>
  </mergeCells>
  <pageMargins left="0.7" right="0.7" top="0.75" bottom="0.75" header="0.511811023622047" footer="0.511811023622047"/>
  <pageSetup paperSize="9" scale="53"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topLeftCell="A13" zoomScale="75" zoomScaleNormal="75" workbookViewId="0">
      <selection activeCell="O28" sqref="O28"/>
    </sheetView>
  </sheetViews>
  <sheetFormatPr defaultColWidth="8.7109375" defaultRowHeight="14.25"/>
  <cols>
    <col min="1" max="1" width="8.85546875" style="84" customWidth="1"/>
    <col min="2" max="2" width="37.28515625" style="84" customWidth="1"/>
    <col min="3" max="3" width="9.7109375" style="87" customWidth="1"/>
    <col min="4" max="4" width="9.140625" style="87" customWidth="1"/>
    <col min="5" max="5" width="12.7109375" style="87" customWidth="1"/>
    <col min="6" max="6" width="9.140625" style="87" customWidth="1"/>
    <col min="7" max="7" width="16.42578125" style="87" customWidth="1"/>
    <col min="8" max="8" width="15.85546875" style="84" customWidth="1"/>
    <col min="9" max="9" width="17.28515625" style="84" customWidth="1"/>
    <col min="10" max="16384" width="8.7109375" style="84"/>
  </cols>
  <sheetData>
    <row r="1" spans="1:11">
      <c r="C1" s="87">
        <f>SUM(G7=E7*G7)</f>
        <v>1</v>
      </c>
    </row>
    <row r="3" spans="1:11">
      <c r="A3" s="84" t="s">
        <v>60</v>
      </c>
    </row>
    <row r="6" spans="1:11" s="87" customFormat="1" ht="42.75">
      <c r="A6" s="110" t="s">
        <v>1</v>
      </c>
      <c r="B6" s="110" t="s">
        <v>61</v>
      </c>
      <c r="C6" s="111" t="s">
        <v>4</v>
      </c>
      <c r="D6" s="111" t="s">
        <v>25</v>
      </c>
      <c r="E6" s="111" t="s">
        <v>62</v>
      </c>
      <c r="F6" s="110" t="s">
        <v>6</v>
      </c>
      <c r="G6" s="111" t="s">
        <v>27</v>
      </c>
      <c r="H6" s="111" t="s">
        <v>63</v>
      </c>
      <c r="I6" s="111" t="s">
        <v>64</v>
      </c>
      <c r="J6" s="41" t="s">
        <v>10</v>
      </c>
      <c r="K6" s="40" t="s">
        <v>132</v>
      </c>
    </row>
    <row r="7" spans="1:11" s="87" customFormat="1" ht="110.25">
      <c r="A7" s="102" t="s">
        <v>90</v>
      </c>
      <c r="B7" s="109" t="s">
        <v>65</v>
      </c>
      <c r="C7" s="102" t="s">
        <v>31</v>
      </c>
      <c r="D7" s="102">
        <v>500</v>
      </c>
      <c r="E7" s="74"/>
      <c r="F7" s="74"/>
      <c r="G7" s="74"/>
      <c r="H7" s="74"/>
      <c r="I7" s="74"/>
      <c r="J7" s="102"/>
      <c r="K7" s="102"/>
    </row>
    <row r="8" spans="1:11" s="87" customFormat="1" ht="110.25">
      <c r="A8" s="102" t="s">
        <v>91</v>
      </c>
      <c r="B8" s="109" t="s">
        <v>66</v>
      </c>
      <c r="C8" s="102" t="s">
        <v>31</v>
      </c>
      <c r="D8" s="102">
        <v>250</v>
      </c>
      <c r="E8" s="74"/>
      <c r="F8" s="74"/>
      <c r="G8" s="74"/>
      <c r="H8" s="74"/>
      <c r="I8" s="74"/>
      <c r="J8" s="102"/>
      <c r="K8" s="102"/>
    </row>
    <row r="9" spans="1:11" s="87" customFormat="1" ht="126">
      <c r="A9" s="102" t="s">
        <v>92</v>
      </c>
      <c r="B9" s="109" t="s">
        <v>67</v>
      </c>
      <c r="C9" s="102" t="s">
        <v>31</v>
      </c>
      <c r="D9" s="102">
        <v>500</v>
      </c>
      <c r="E9" s="74"/>
      <c r="F9" s="74"/>
      <c r="G9" s="74"/>
      <c r="H9" s="74"/>
      <c r="I9" s="74"/>
      <c r="J9" s="102"/>
      <c r="K9" s="102"/>
    </row>
    <row r="10" spans="1:11" s="87" customFormat="1" ht="267.75">
      <c r="A10" s="102" t="s">
        <v>93</v>
      </c>
      <c r="B10" s="109" t="s">
        <v>68</v>
      </c>
      <c r="C10" s="102" t="s">
        <v>31</v>
      </c>
      <c r="D10" s="102">
        <v>250</v>
      </c>
      <c r="E10" s="74"/>
      <c r="F10" s="74"/>
      <c r="G10" s="74"/>
      <c r="H10" s="74"/>
      <c r="I10" s="74"/>
      <c r="J10" s="102"/>
      <c r="K10" s="102"/>
    </row>
    <row r="11" spans="1:11" s="87" customFormat="1" ht="132" customHeight="1">
      <c r="A11" s="102" t="s">
        <v>94</v>
      </c>
      <c r="B11" s="109" t="s">
        <v>69</v>
      </c>
      <c r="C11" s="102" t="s">
        <v>31</v>
      </c>
      <c r="D11" s="102">
        <v>10</v>
      </c>
      <c r="E11" s="74"/>
      <c r="F11" s="74"/>
      <c r="G11" s="74"/>
      <c r="H11" s="74"/>
      <c r="I11" s="74"/>
      <c r="J11" s="102"/>
      <c r="K11" s="102"/>
    </row>
    <row r="12" spans="1:11" ht="149.25" customHeight="1">
      <c r="A12" s="102" t="s">
        <v>95</v>
      </c>
      <c r="B12" s="109" t="s">
        <v>70</v>
      </c>
      <c r="C12" s="102" t="s">
        <v>31</v>
      </c>
      <c r="D12" s="102">
        <v>30</v>
      </c>
      <c r="E12" s="74"/>
      <c r="F12" s="74"/>
      <c r="G12" s="74"/>
      <c r="H12" s="74"/>
      <c r="I12" s="74"/>
      <c r="J12" s="96"/>
      <c r="K12" s="96"/>
    </row>
    <row r="13" spans="1:11" ht="130.5" customHeight="1">
      <c r="A13" s="102" t="s">
        <v>96</v>
      </c>
      <c r="B13" s="109" t="s">
        <v>71</v>
      </c>
      <c r="C13" s="102" t="s">
        <v>31</v>
      </c>
      <c r="D13" s="102">
        <v>15</v>
      </c>
      <c r="E13" s="74"/>
      <c r="F13" s="74"/>
      <c r="G13" s="74"/>
      <c r="H13" s="74"/>
      <c r="I13" s="74"/>
      <c r="J13" s="96"/>
      <c r="K13" s="96"/>
    </row>
    <row r="14" spans="1:11" ht="31.5" customHeight="1">
      <c r="A14" s="128" t="s">
        <v>22</v>
      </c>
      <c r="B14" s="129"/>
      <c r="C14" s="129"/>
      <c r="D14" s="129"/>
      <c r="E14" s="130"/>
      <c r="F14" s="74"/>
      <c r="G14" s="74"/>
      <c r="H14" s="74"/>
      <c r="I14" s="74"/>
      <c r="J14" s="96"/>
      <c r="K14" s="96"/>
    </row>
  </sheetData>
  <mergeCells count="1">
    <mergeCell ref="A14:E14"/>
  </mergeCells>
  <phoneticPr fontId="11" type="noConversion"/>
  <pageMargins left="0.7" right="0.7" top="0.75" bottom="0.75" header="0.511811023622047" footer="0.511811023622047"/>
  <pageSetup paperSize="9" scale="57"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zoomScale="75" zoomScaleNormal="75" workbookViewId="0">
      <selection activeCell="I1" sqref="I1:K1"/>
    </sheetView>
  </sheetViews>
  <sheetFormatPr defaultColWidth="8.7109375" defaultRowHeight="15"/>
  <cols>
    <col min="2" max="2" width="9.140625" style="1" customWidth="1"/>
    <col min="3" max="3" width="52.7109375" style="1" customWidth="1"/>
    <col min="5" max="5" width="9.140625" style="1" customWidth="1"/>
    <col min="6" max="6" width="14.28515625" style="1" customWidth="1"/>
    <col min="7" max="7" width="10.7109375" style="1" customWidth="1"/>
    <col min="8" max="8" width="14.42578125" style="1" customWidth="1"/>
    <col min="9" max="9" width="17.28515625" style="33" customWidth="1"/>
    <col min="10" max="10" width="18" style="33" customWidth="1"/>
    <col min="11" max="11" width="15.42578125" customWidth="1"/>
  </cols>
  <sheetData>
    <row r="1" spans="2:12">
      <c r="I1" s="134" t="s">
        <v>136</v>
      </c>
      <c r="J1" s="134"/>
      <c r="K1" s="134"/>
    </row>
    <row r="2" spans="2:12">
      <c r="C2" s="15" t="s">
        <v>72</v>
      </c>
    </row>
    <row r="4" spans="2:12" s="1" customFormat="1" ht="45">
      <c r="B4" s="38" t="s">
        <v>1</v>
      </c>
      <c r="C4" s="43" t="s">
        <v>73</v>
      </c>
      <c r="D4" s="44" t="s">
        <v>4</v>
      </c>
      <c r="E4" s="45" t="s">
        <v>25</v>
      </c>
      <c r="F4" s="46" t="s">
        <v>26</v>
      </c>
      <c r="G4" s="44" t="s">
        <v>6</v>
      </c>
      <c r="H4" s="44" t="s">
        <v>27</v>
      </c>
      <c r="I4" s="47" t="s">
        <v>8</v>
      </c>
      <c r="J4" s="47" t="s">
        <v>28</v>
      </c>
      <c r="K4" s="41" t="s">
        <v>10</v>
      </c>
      <c r="L4" s="40" t="s">
        <v>132</v>
      </c>
    </row>
    <row r="5" spans="2:12" ht="224.25" customHeight="1">
      <c r="B5" s="4" t="s">
        <v>90</v>
      </c>
      <c r="C5" s="25" t="s">
        <v>74</v>
      </c>
      <c r="D5" s="8" t="s">
        <v>31</v>
      </c>
      <c r="E5" s="26">
        <v>150</v>
      </c>
      <c r="F5" s="74"/>
      <c r="G5" s="79"/>
      <c r="H5" s="79"/>
      <c r="I5" s="79"/>
      <c r="J5" s="79"/>
      <c r="K5" s="17"/>
      <c r="L5" s="17"/>
    </row>
    <row r="6" spans="2:12" ht="202.5" customHeight="1">
      <c r="B6" s="4" t="s">
        <v>91</v>
      </c>
      <c r="C6" s="25" t="s">
        <v>75</v>
      </c>
      <c r="D6" s="21" t="s">
        <v>31</v>
      </c>
      <c r="E6" s="1">
        <v>150</v>
      </c>
      <c r="F6" s="81"/>
      <c r="G6" s="79"/>
      <c r="H6" s="79"/>
      <c r="I6" s="79"/>
      <c r="J6" s="79"/>
      <c r="K6" s="17"/>
      <c r="L6" s="17"/>
    </row>
    <row r="7" spans="2:12" ht="111" customHeight="1">
      <c r="B7" s="4" t="s">
        <v>92</v>
      </c>
      <c r="C7" s="25" t="s">
        <v>76</v>
      </c>
      <c r="D7" s="8" t="s">
        <v>31</v>
      </c>
      <c r="E7" s="26">
        <v>150</v>
      </c>
      <c r="F7" s="74"/>
      <c r="G7" s="79"/>
      <c r="H7" s="79"/>
      <c r="I7" s="79"/>
      <c r="J7" s="79"/>
      <c r="K7" s="17"/>
      <c r="L7" s="17"/>
    </row>
    <row r="8" spans="2:12" ht="54" customHeight="1">
      <c r="B8" s="4" t="s">
        <v>93</v>
      </c>
      <c r="C8" s="25" t="s">
        <v>77</v>
      </c>
      <c r="D8" s="8" t="s">
        <v>31</v>
      </c>
      <c r="E8" s="26">
        <v>150</v>
      </c>
      <c r="F8" s="74"/>
      <c r="G8" s="79"/>
      <c r="H8" s="79"/>
      <c r="I8" s="79"/>
      <c r="J8" s="79"/>
      <c r="K8" s="17"/>
      <c r="L8" s="17"/>
    </row>
    <row r="9" spans="2:12" ht="85.5" customHeight="1">
      <c r="B9" s="4" t="s">
        <v>94</v>
      </c>
      <c r="C9" s="25" t="s">
        <v>78</v>
      </c>
      <c r="D9" s="21" t="s">
        <v>31</v>
      </c>
      <c r="E9" s="1">
        <v>20</v>
      </c>
      <c r="F9" s="81"/>
      <c r="G9" s="79"/>
      <c r="H9" s="79"/>
      <c r="I9" s="79"/>
      <c r="J9" s="79"/>
      <c r="K9" s="17"/>
      <c r="L9" s="17"/>
    </row>
    <row r="10" spans="2:12" ht="96" customHeight="1">
      <c r="B10" s="4" t="s">
        <v>95</v>
      </c>
      <c r="C10" s="25" t="s">
        <v>79</v>
      </c>
      <c r="D10" s="8" t="s">
        <v>31</v>
      </c>
      <c r="E10" s="26">
        <v>20</v>
      </c>
      <c r="F10" s="74"/>
      <c r="G10" s="79"/>
      <c r="H10" s="79"/>
      <c r="I10" s="79"/>
      <c r="J10" s="79"/>
      <c r="K10" s="17"/>
      <c r="L10" s="17"/>
    </row>
    <row r="11" spans="2:12" ht="25.5" customHeight="1">
      <c r="B11" s="131" t="s">
        <v>22</v>
      </c>
      <c r="C11" s="132"/>
      <c r="D11" s="132"/>
      <c r="E11" s="132"/>
      <c r="F11" s="132"/>
      <c r="G11" s="133"/>
      <c r="H11" s="79"/>
      <c r="I11" s="79"/>
      <c r="J11" s="79"/>
      <c r="K11" s="24"/>
      <c r="L11" s="17"/>
    </row>
    <row r="12" spans="2:12">
      <c r="F12" s="104"/>
      <c r="G12" s="104"/>
      <c r="H12" s="104"/>
      <c r="I12" s="104"/>
      <c r="J12" s="104"/>
    </row>
    <row r="13" spans="2:12">
      <c r="F13" s="104"/>
      <c r="G13" s="104"/>
      <c r="H13" s="104"/>
      <c r="I13" s="104"/>
      <c r="J13" s="104"/>
    </row>
    <row r="14" spans="2:12">
      <c r="F14" s="104"/>
      <c r="G14" s="104"/>
      <c r="H14" s="104"/>
      <c r="I14" s="104"/>
      <c r="J14" s="104"/>
    </row>
    <row r="15" spans="2:12">
      <c r="F15" s="104"/>
      <c r="G15" s="104"/>
      <c r="H15" s="104"/>
      <c r="I15" s="104"/>
      <c r="J15" s="104"/>
    </row>
    <row r="16" spans="2:12">
      <c r="F16" s="104"/>
      <c r="G16" s="104"/>
      <c r="H16" s="104"/>
      <c r="I16" s="104"/>
      <c r="J16" s="104"/>
    </row>
    <row r="17" spans="6:10">
      <c r="F17" s="104"/>
      <c r="G17" s="104"/>
      <c r="H17" s="104"/>
      <c r="I17" s="104"/>
      <c r="J17" s="104"/>
    </row>
    <row r="18" spans="6:10">
      <c r="F18" s="104"/>
      <c r="G18" s="104"/>
      <c r="H18" s="104"/>
      <c r="I18" s="104"/>
      <c r="J18" s="104"/>
    </row>
    <row r="19" spans="6:10">
      <c r="F19" s="104"/>
      <c r="G19" s="104"/>
      <c r="H19" s="104"/>
      <c r="I19" s="104"/>
      <c r="J19" s="104"/>
    </row>
    <row r="20" spans="6:10">
      <c r="F20" s="104"/>
      <c r="G20" s="104"/>
      <c r="H20" s="104"/>
      <c r="I20" s="104"/>
      <c r="J20" s="104"/>
    </row>
    <row r="21" spans="6:10">
      <c r="F21" s="104"/>
      <c r="G21" s="104"/>
      <c r="H21" s="104"/>
      <c r="I21" s="104"/>
      <c r="J21" s="104"/>
    </row>
    <row r="22" spans="6:10">
      <c r="F22" s="104"/>
      <c r="G22" s="104"/>
      <c r="H22" s="104"/>
      <c r="I22" s="104"/>
      <c r="J22" s="104"/>
    </row>
    <row r="23" spans="6:10">
      <c r="F23" s="104"/>
      <c r="G23" s="104"/>
      <c r="H23" s="104"/>
      <c r="I23" s="104"/>
      <c r="J23" s="104"/>
    </row>
    <row r="24" spans="6:10">
      <c r="F24" s="104"/>
      <c r="G24" s="104"/>
      <c r="H24" s="104"/>
      <c r="I24" s="104"/>
      <c r="J24" s="104"/>
    </row>
    <row r="25" spans="6:10">
      <c r="F25" s="104"/>
      <c r="G25" s="104"/>
      <c r="H25" s="104"/>
      <c r="I25" s="104"/>
      <c r="J25" s="104"/>
    </row>
    <row r="26" spans="6:10">
      <c r="F26" s="104"/>
      <c r="G26" s="104"/>
      <c r="H26" s="104"/>
      <c r="I26" s="104"/>
      <c r="J26" s="104"/>
    </row>
    <row r="27" spans="6:10">
      <c r="F27" s="104"/>
      <c r="G27" s="104"/>
      <c r="H27" s="104"/>
      <c r="I27" s="104"/>
      <c r="J27" s="104"/>
    </row>
    <row r="28" spans="6:10">
      <c r="F28" s="104"/>
      <c r="G28" s="104"/>
      <c r="H28" s="104"/>
      <c r="I28" s="104"/>
      <c r="J28" s="104"/>
    </row>
    <row r="29" spans="6:10">
      <c r="F29" s="104"/>
      <c r="G29" s="104"/>
      <c r="H29" s="104"/>
      <c r="I29" s="104"/>
      <c r="J29" s="104"/>
    </row>
    <row r="30" spans="6:10">
      <c r="F30" s="104"/>
      <c r="G30" s="104"/>
      <c r="H30" s="104"/>
      <c r="I30" s="104"/>
      <c r="J30" s="104"/>
    </row>
    <row r="31" spans="6:10">
      <c r="F31" s="104"/>
      <c r="G31" s="104"/>
      <c r="H31" s="104"/>
      <c r="I31" s="104"/>
      <c r="J31" s="104"/>
    </row>
    <row r="32" spans="6:10">
      <c r="F32" s="104"/>
      <c r="G32" s="104"/>
      <c r="H32" s="104"/>
      <c r="I32" s="104"/>
      <c r="J32" s="104"/>
    </row>
    <row r="33" spans="6:10">
      <c r="F33" s="104"/>
      <c r="G33" s="104"/>
      <c r="H33" s="104"/>
      <c r="I33" s="104"/>
      <c r="J33" s="104"/>
    </row>
    <row r="34" spans="6:10">
      <c r="F34" s="104"/>
      <c r="G34" s="104"/>
      <c r="H34" s="104"/>
      <c r="I34" s="104"/>
      <c r="J34" s="104"/>
    </row>
    <row r="35" spans="6:10">
      <c r="F35" s="104"/>
      <c r="G35" s="104"/>
      <c r="H35" s="104"/>
      <c r="I35" s="104"/>
      <c r="J35" s="104"/>
    </row>
    <row r="36" spans="6:10">
      <c r="F36" s="104"/>
      <c r="G36" s="104"/>
      <c r="H36" s="104"/>
      <c r="I36" s="104"/>
      <c r="J36" s="104"/>
    </row>
    <row r="37" spans="6:10">
      <c r="F37" s="104"/>
      <c r="G37" s="104"/>
      <c r="H37" s="104"/>
      <c r="I37" s="104"/>
      <c r="J37" s="104"/>
    </row>
    <row r="38" spans="6:10">
      <c r="F38" s="104"/>
      <c r="G38" s="104"/>
      <c r="H38" s="104"/>
      <c r="I38" s="104"/>
      <c r="J38" s="104"/>
    </row>
    <row r="39" spans="6:10">
      <c r="F39" s="104"/>
      <c r="G39" s="104"/>
      <c r="H39" s="104"/>
      <c r="I39" s="104"/>
      <c r="J39" s="104"/>
    </row>
    <row r="40" spans="6:10">
      <c r="F40" s="104"/>
      <c r="G40" s="104"/>
      <c r="H40" s="104"/>
      <c r="I40" s="104"/>
      <c r="J40" s="104"/>
    </row>
    <row r="41" spans="6:10">
      <c r="F41" s="104"/>
      <c r="G41" s="104"/>
      <c r="H41" s="104"/>
      <c r="I41" s="104"/>
      <c r="J41" s="104"/>
    </row>
    <row r="42" spans="6:10">
      <c r="F42" s="104"/>
      <c r="G42" s="104"/>
      <c r="H42" s="104"/>
      <c r="I42" s="104"/>
      <c r="J42" s="104"/>
    </row>
    <row r="43" spans="6:10">
      <c r="F43" s="104"/>
      <c r="G43" s="104"/>
      <c r="H43" s="104"/>
      <c r="I43" s="104"/>
      <c r="J43" s="104"/>
    </row>
    <row r="44" spans="6:10">
      <c r="F44" s="104"/>
      <c r="G44" s="104"/>
      <c r="H44" s="104"/>
      <c r="I44" s="104"/>
      <c r="J44" s="104"/>
    </row>
    <row r="45" spans="6:10">
      <c r="F45" s="104"/>
      <c r="G45" s="104"/>
      <c r="H45" s="104"/>
      <c r="I45" s="104"/>
      <c r="J45" s="104"/>
    </row>
    <row r="46" spans="6:10">
      <c r="F46" s="104"/>
      <c r="G46" s="104"/>
      <c r="H46" s="104"/>
      <c r="I46" s="104"/>
      <c r="J46" s="104"/>
    </row>
    <row r="47" spans="6:10">
      <c r="F47" s="104"/>
      <c r="G47" s="104"/>
      <c r="H47" s="104"/>
      <c r="I47" s="104"/>
      <c r="J47" s="104"/>
    </row>
    <row r="48" spans="6:10">
      <c r="F48" s="104"/>
      <c r="G48" s="104"/>
      <c r="H48" s="104"/>
      <c r="I48" s="104"/>
      <c r="J48" s="104"/>
    </row>
  </sheetData>
  <mergeCells count="2">
    <mergeCell ref="B11:G11"/>
    <mergeCell ref="I1:K1"/>
  </mergeCells>
  <phoneticPr fontId="11" type="noConversion"/>
  <pageMargins left="0.7" right="0.7" top="0.75" bottom="0.75" header="0.511811023622047" footer="0.511811023622047"/>
  <pageSetup paperSize="9" scale="57"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AMJ74"/>
  <sheetViews>
    <sheetView zoomScale="75" zoomScaleNormal="75" workbookViewId="0">
      <selection activeCell="A4" sqref="A4"/>
    </sheetView>
  </sheetViews>
  <sheetFormatPr defaultColWidth="10.28515625" defaultRowHeight="15.75"/>
  <cols>
    <col min="1" max="1" width="3.7109375" style="48" customWidth="1"/>
    <col min="2" max="2" width="65.5703125" style="48" customWidth="1"/>
    <col min="3" max="3" width="6.28515625" style="48" bestFit="1" customWidth="1"/>
    <col min="4" max="4" width="7.5703125" style="48" bestFit="1" customWidth="1"/>
    <col min="5" max="5" width="21.28515625" style="48" customWidth="1"/>
    <col min="6" max="6" width="24.7109375" style="48" customWidth="1"/>
    <col min="7" max="7" width="20" style="48" customWidth="1"/>
    <col min="8" max="8" width="26" style="48" customWidth="1"/>
    <col min="9" max="9" width="37" style="48" customWidth="1"/>
    <col min="10" max="10" width="38" style="49" customWidth="1"/>
    <col min="11" max="11" width="20.85546875" style="49" customWidth="1"/>
    <col min="12" max="12" width="23.7109375" style="49" customWidth="1"/>
    <col min="13" max="13" width="20.85546875" style="49" customWidth="1"/>
    <col min="14" max="17" width="10.28515625" style="49"/>
    <col min="18" max="18" width="25.7109375" style="49" customWidth="1"/>
    <col min="19" max="204" width="10.28515625" style="49"/>
    <col min="205" max="256" width="10" style="49" customWidth="1"/>
    <col min="257" max="257" width="3.7109375" style="49" customWidth="1"/>
    <col min="258" max="258" width="75.7109375" style="49" customWidth="1"/>
    <col min="259" max="259" width="15.7109375" style="49" customWidth="1"/>
    <col min="260" max="260" width="19.140625" style="49" customWidth="1"/>
    <col min="261" max="261" width="35.7109375" style="49" customWidth="1"/>
    <col min="262" max="262" width="33.42578125" style="49" customWidth="1"/>
    <col min="263" max="263" width="20" style="49" customWidth="1"/>
    <col min="264" max="264" width="26" style="49" customWidth="1"/>
    <col min="265" max="265" width="37" style="49" customWidth="1"/>
    <col min="266" max="266" width="38" style="49" customWidth="1"/>
    <col min="267" max="267" width="20.85546875" style="49" customWidth="1"/>
    <col min="268" max="268" width="23.7109375" style="49" customWidth="1"/>
    <col min="269" max="269" width="20.85546875" style="49" customWidth="1"/>
    <col min="270" max="273" width="10.28515625" style="49"/>
    <col min="274" max="274" width="25.7109375" style="49" customWidth="1"/>
    <col min="275" max="460" width="10.28515625" style="49"/>
    <col min="461" max="512" width="10" style="49" customWidth="1"/>
    <col min="513" max="513" width="3.7109375" style="49" customWidth="1"/>
    <col min="514" max="514" width="75.7109375" style="49" customWidth="1"/>
    <col min="515" max="515" width="15.7109375" style="49" customWidth="1"/>
    <col min="516" max="516" width="19.140625" style="49" customWidth="1"/>
    <col min="517" max="517" width="35.7109375" style="49" customWidth="1"/>
    <col min="518" max="518" width="33.42578125" style="49" customWidth="1"/>
    <col min="519" max="519" width="20" style="49" customWidth="1"/>
    <col min="520" max="520" width="26" style="49" customWidth="1"/>
    <col min="521" max="521" width="37" style="49" customWidth="1"/>
    <col min="522" max="522" width="38" style="49" customWidth="1"/>
    <col min="523" max="523" width="20.85546875" style="49" customWidth="1"/>
    <col min="524" max="524" width="23.7109375" style="49" customWidth="1"/>
    <col min="525" max="525" width="20.85546875" style="49" customWidth="1"/>
    <col min="526" max="529" width="10.28515625" style="49"/>
    <col min="530" max="530" width="25.7109375" style="49" customWidth="1"/>
    <col min="531" max="716" width="10.28515625" style="49"/>
    <col min="717" max="768" width="10" style="49" customWidth="1"/>
    <col min="769" max="769" width="3.7109375" style="49" customWidth="1"/>
    <col min="770" max="770" width="75.7109375" style="49" customWidth="1"/>
    <col min="771" max="771" width="15.7109375" style="49" customWidth="1"/>
    <col min="772" max="772" width="19.140625" style="49" customWidth="1"/>
    <col min="773" max="773" width="35.7109375" style="49" customWidth="1"/>
    <col min="774" max="774" width="33.42578125" style="49" customWidth="1"/>
    <col min="775" max="775" width="20" style="49" customWidth="1"/>
    <col min="776" max="776" width="26" style="49" customWidth="1"/>
    <col min="777" max="777" width="37" style="49" customWidth="1"/>
    <col min="778" max="778" width="38" style="49" customWidth="1"/>
    <col min="779" max="779" width="20.85546875" style="49" customWidth="1"/>
    <col min="780" max="780" width="23.7109375" style="49" customWidth="1"/>
    <col min="781" max="781" width="20.85546875" style="49" customWidth="1"/>
    <col min="782" max="785" width="10.28515625" style="49"/>
    <col min="786" max="786" width="25.7109375" style="49" customWidth="1"/>
    <col min="787" max="972" width="10.28515625" style="49"/>
    <col min="973" max="1024" width="10" style="49" customWidth="1"/>
    <col min="1025" max="16384" width="10.28515625" style="50"/>
  </cols>
  <sheetData>
    <row r="4" spans="1:11">
      <c r="A4" s="112" t="s">
        <v>80</v>
      </c>
      <c r="B4" s="112"/>
    </row>
    <row r="8" spans="1:11" ht="69.599999999999994" customHeight="1">
      <c r="A8" s="135" t="s">
        <v>48</v>
      </c>
      <c r="B8" s="135" t="s">
        <v>81</v>
      </c>
      <c r="C8" s="135" t="s">
        <v>82</v>
      </c>
      <c r="D8" s="135" t="s">
        <v>51</v>
      </c>
      <c r="E8" s="135" t="s">
        <v>83</v>
      </c>
      <c r="F8" s="135" t="s">
        <v>84</v>
      </c>
      <c r="G8" s="71" t="s">
        <v>85</v>
      </c>
      <c r="H8" s="71" t="s">
        <v>86</v>
      </c>
      <c r="I8" s="71" t="s">
        <v>28</v>
      </c>
      <c r="J8" s="52" t="s">
        <v>10</v>
      </c>
      <c r="K8" s="52" t="s">
        <v>132</v>
      </c>
    </row>
    <row r="9" spans="1:11">
      <c r="A9" s="135"/>
      <c r="B9" s="135"/>
      <c r="C9" s="135"/>
      <c r="D9" s="135"/>
      <c r="E9" s="135"/>
      <c r="F9" s="135"/>
      <c r="G9" s="71" t="s">
        <v>87</v>
      </c>
      <c r="H9" s="71" t="s">
        <v>88</v>
      </c>
      <c r="I9" s="71" t="s">
        <v>89</v>
      </c>
      <c r="J9" s="53"/>
      <c r="K9" s="53"/>
    </row>
    <row r="10" spans="1:11">
      <c r="A10" s="54" t="s">
        <v>90</v>
      </c>
      <c r="B10" s="54" t="s">
        <v>91</v>
      </c>
      <c r="C10" s="54" t="s">
        <v>92</v>
      </c>
      <c r="D10" s="54" t="s">
        <v>93</v>
      </c>
      <c r="E10" s="54" t="s">
        <v>94</v>
      </c>
      <c r="F10" s="54" t="s">
        <v>95</v>
      </c>
      <c r="G10" s="54" t="s">
        <v>96</v>
      </c>
      <c r="H10" s="55" t="s">
        <v>97</v>
      </c>
      <c r="I10" s="51" t="s">
        <v>98</v>
      </c>
      <c r="J10" s="53"/>
      <c r="K10" s="53"/>
    </row>
    <row r="11" spans="1:11" ht="78.75">
      <c r="A11" s="56" t="s">
        <v>90</v>
      </c>
      <c r="B11" s="57" t="s">
        <v>99</v>
      </c>
      <c r="C11" s="56" t="s">
        <v>55</v>
      </c>
      <c r="D11" s="58">
        <v>20</v>
      </c>
      <c r="E11" s="59"/>
      <c r="F11" s="59"/>
      <c r="G11" s="60"/>
      <c r="H11" s="59"/>
      <c r="I11" s="61"/>
      <c r="J11" s="53"/>
      <c r="K11" s="53"/>
    </row>
    <row r="12" spans="1:11" ht="78.75">
      <c r="A12" s="56" t="s">
        <v>91</v>
      </c>
      <c r="B12" s="57" t="s">
        <v>100</v>
      </c>
      <c r="C12" s="56" t="s">
        <v>55</v>
      </c>
      <c r="D12" s="58">
        <v>20</v>
      </c>
      <c r="E12" s="59"/>
      <c r="F12" s="59"/>
      <c r="G12" s="60"/>
      <c r="H12" s="59"/>
      <c r="I12" s="59"/>
      <c r="J12" s="53"/>
      <c r="K12" s="53"/>
    </row>
    <row r="13" spans="1:11" ht="78.75">
      <c r="A13" s="56" t="s">
        <v>92</v>
      </c>
      <c r="B13" s="57" t="s">
        <v>101</v>
      </c>
      <c r="C13" s="56" t="s">
        <v>55</v>
      </c>
      <c r="D13" s="58">
        <v>15</v>
      </c>
      <c r="E13" s="59"/>
      <c r="F13" s="59"/>
      <c r="G13" s="60"/>
      <c r="H13" s="59"/>
      <c r="I13" s="59"/>
      <c r="J13" s="53"/>
      <c r="K13" s="53"/>
    </row>
    <row r="14" spans="1:11" ht="78.75">
      <c r="A14" s="56" t="s">
        <v>93</v>
      </c>
      <c r="B14" s="57" t="s">
        <v>102</v>
      </c>
      <c r="C14" s="56" t="s">
        <v>55</v>
      </c>
      <c r="D14" s="58">
        <v>20</v>
      </c>
      <c r="E14" s="59"/>
      <c r="F14" s="59"/>
      <c r="G14" s="60"/>
      <c r="H14" s="59"/>
      <c r="I14" s="59"/>
      <c r="J14" s="53"/>
      <c r="K14" s="53"/>
    </row>
    <row r="15" spans="1:11" ht="78.75">
      <c r="A15" s="56" t="s">
        <v>94</v>
      </c>
      <c r="B15" s="57" t="s">
        <v>103</v>
      </c>
      <c r="C15" s="58" t="s">
        <v>55</v>
      </c>
      <c r="D15" s="58">
        <v>25</v>
      </c>
      <c r="E15" s="62"/>
      <c r="F15" s="59"/>
      <c r="G15" s="63"/>
      <c r="H15" s="62"/>
      <c r="I15" s="62"/>
      <c r="J15" s="53"/>
      <c r="K15" s="53"/>
    </row>
    <row r="16" spans="1:11" ht="63">
      <c r="A16" s="56" t="s">
        <v>95</v>
      </c>
      <c r="B16" s="64" t="s">
        <v>104</v>
      </c>
      <c r="C16" s="65" t="s">
        <v>55</v>
      </c>
      <c r="D16" s="66">
        <v>20</v>
      </c>
      <c r="E16" s="67"/>
      <c r="F16" s="59"/>
      <c r="G16" s="68"/>
      <c r="H16" s="67"/>
      <c r="I16" s="67"/>
      <c r="J16" s="53"/>
      <c r="K16" s="53"/>
    </row>
    <row r="17" spans="1:11" ht="63">
      <c r="A17" s="56" t="s">
        <v>96</v>
      </c>
      <c r="B17" s="64" t="s">
        <v>105</v>
      </c>
      <c r="C17" s="65" t="s">
        <v>55</v>
      </c>
      <c r="D17" s="66">
        <v>15</v>
      </c>
      <c r="E17" s="67"/>
      <c r="F17" s="59"/>
      <c r="G17" s="68"/>
      <c r="H17" s="67"/>
      <c r="I17" s="67"/>
      <c r="J17" s="53"/>
      <c r="K17" s="53"/>
    </row>
    <row r="18" spans="1:11" ht="47.25">
      <c r="A18" s="113" t="s">
        <v>97</v>
      </c>
      <c r="B18" s="114" t="s">
        <v>106</v>
      </c>
      <c r="C18" s="66" t="s">
        <v>55</v>
      </c>
      <c r="D18" s="66">
        <v>25</v>
      </c>
      <c r="E18" s="67"/>
      <c r="F18" s="115"/>
      <c r="G18" s="68"/>
      <c r="H18" s="67"/>
      <c r="I18" s="67"/>
      <c r="J18" s="116"/>
      <c r="K18" s="53"/>
    </row>
    <row r="19" spans="1:11" s="49" customFormat="1" ht="15">
      <c r="A19" s="53"/>
      <c r="B19" s="53" t="s">
        <v>22</v>
      </c>
      <c r="C19" s="53"/>
      <c r="D19" s="53"/>
      <c r="E19" s="53"/>
      <c r="F19" s="117"/>
      <c r="G19" s="53"/>
      <c r="H19" s="118"/>
      <c r="I19" s="118"/>
      <c r="J19" s="53"/>
    </row>
    <row r="20" spans="1:11" s="49" customFormat="1" ht="15"/>
    <row r="21" spans="1:11" s="49" customFormat="1" ht="15"/>
    <row r="22" spans="1:11" ht="58.15" customHeight="1">
      <c r="A22" s="69"/>
      <c r="B22" s="69"/>
      <c r="C22" s="69"/>
      <c r="D22" s="69"/>
      <c r="E22" s="69"/>
      <c r="F22" s="69"/>
      <c r="G22" s="69"/>
      <c r="H22" s="69"/>
      <c r="I22" s="69"/>
      <c r="J22" s="69"/>
      <c r="K22" s="70"/>
    </row>
    <row r="23" spans="1:11" ht="61.15" customHeight="1">
      <c r="A23" s="69"/>
      <c r="B23" s="69"/>
      <c r="C23" s="69"/>
      <c r="D23" s="69"/>
      <c r="E23" s="69"/>
      <c r="F23" s="69"/>
      <c r="G23" s="69"/>
      <c r="H23" s="69"/>
      <c r="I23" s="69"/>
      <c r="J23" s="69"/>
      <c r="K23" s="70"/>
    </row>
    <row r="24" spans="1:11">
      <c r="A24" s="69"/>
      <c r="B24" s="69"/>
      <c r="C24" s="69"/>
      <c r="D24" s="69"/>
      <c r="E24" s="69"/>
      <c r="F24" s="69"/>
      <c r="G24" s="69"/>
      <c r="H24" s="69"/>
      <c r="I24" s="69"/>
      <c r="J24" s="69"/>
      <c r="K24" s="70"/>
    </row>
    <row r="25" spans="1:11">
      <c r="A25" s="69"/>
      <c r="B25" s="69"/>
      <c r="C25" s="69"/>
      <c r="D25" s="69"/>
      <c r="E25" s="69"/>
      <c r="F25" s="69"/>
      <c r="G25" s="69"/>
      <c r="H25" s="69"/>
      <c r="I25" s="69"/>
      <c r="J25" s="69"/>
      <c r="K25" s="70"/>
    </row>
    <row r="26" spans="1:11">
      <c r="A26" s="69"/>
      <c r="B26" s="69"/>
      <c r="C26" s="69"/>
      <c r="D26" s="69"/>
      <c r="E26" s="69"/>
      <c r="F26" s="69"/>
      <c r="G26" s="69"/>
      <c r="H26" s="69"/>
      <c r="I26" s="69"/>
      <c r="J26" s="69"/>
      <c r="K26" s="70"/>
    </row>
    <row r="27" spans="1:11">
      <c r="A27" s="69"/>
      <c r="B27" s="69"/>
      <c r="C27" s="69"/>
      <c r="D27" s="69"/>
      <c r="E27" s="69"/>
      <c r="F27" s="69"/>
      <c r="G27" s="69"/>
      <c r="H27" s="69"/>
      <c r="I27" s="69"/>
      <c r="J27" s="69"/>
      <c r="K27" s="70"/>
    </row>
    <row r="28" spans="1:11">
      <c r="A28" s="69"/>
      <c r="B28" s="69"/>
      <c r="C28" s="69"/>
      <c r="D28" s="69"/>
      <c r="E28" s="69"/>
      <c r="F28" s="69"/>
      <c r="G28" s="69"/>
      <c r="H28" s="69"/>
      <c r="I28" s="69"/>
      <c r="J28" s="69"/>
      <c r="K28" s="70"/>
    </row>
    <row r="29" spans="1:11">
      <c r="A29" s="69"/>
      <c r="B29" s="69"/>
      <c r="C29" s="69"/>
      <c r="D29" s="69"/>
      <c r="E29" s="69"/>
      <c r="F29" s="69"/>
      <c r="G29" s="69"/>
      <c r="H29" s="69"/>
      <c r="I29" s="69"/>
      <c r="J29" s="69"/>
      <c r="K29" s="70"/>
    </row>
    <row r="30" spans="1:11">
      <c r="A30" s="69"/>
      <c r="B30" s="69"/>
      <c r="C30" s="69"/>
      <c r="D30" s="69"/>
      <c r="E30" s="69"/>
      <c r="F30" s="69"/>
      <c r="G30" s="69"/>
      <c r="H30" s="69"/>
      <c r="I30" s="69"/>
      <c r="J30" s="69"/>
      <c r="K30" s="70"/>
    </row>
    <row r="31" spans="1:11">
      <c r="A31" s="69"/>
      <c r="B31" s="69"/>
      <c r="C31" s="69"/>
      <c r="D31" s="69"/>
      <c r="E31" s="69"/>
      <c r="F31" s="69"/>
      <c r="G31" s="69"/>
      <c r="H31" s="69"/>
      <c r="I31" s="69"/>
      <c r="J31" s="69"/>
      <c r="K31" s="70"/>
    </row>
    <row r="32" spans="1:11">
      <c r="A32" s="69"/>
      <c r="B32" s="69"/>
      <c r="C32" s="69"/>
      <c r="D32" s="69"/>
      <c r="E32" s="69"/>
      <c r="F32" s="69"/>
      <c r="G32" s="69"/>
      <c r="H32" s="69"/>
      <c r="I32" s="69"/>
      <c r="J32" s="69"/>
      <c r="K32" s="70"/>
    </row>
    <row r="33" spans="1:11">
      <c r="A33" s="69"/>
      <c r="B33" s="69"/>
      <c r="C33" s="69"/>
      <c r="D33" s="69"/>
      <c r="E33" s="69"/>
      <c r="F33" s="69"/>
      <c r="G33" s="69"/>
      <c r="H33" s="69"/>
      <c r="I33" s="69"/>
      <c r="J33" s="69"/>
      <c r="K33" s="69"/>
    </row>
    <row r="34" spans="1:11">
      <c r="A34" s="69"/>
      <c r="B34" s="69"/>
      <c r="C34" s="69"/>
      <c r="D34" s="69"/>
      <c r="E34" s="69"/>
      <c r="F34" s="69"/>
      <c r="G34" s="69"/>
      <c r="H34" s="69"/>
      <c r="I34" s="69"/>
      <c r="J34" s="69"/>
      <c r="K34" s="69"/>
    </row>
    <row r="35" spans="1:11">
      <c r="A35" s="69"/>
      <c r="B35" s="69"/>
      <c r="C35" s="69"/>
      <c r="D35" s="69"/>
      <c r="E35" s="69"/>
      <c r="F35" s="69"/>
      <c r="G35" s="69"/>
      <c r="H35" s="69"/>
      <c r="I35" s="69"/>
      <c r="J35" s="69"/>
      <c r="K35" s="69"/>
    </row>
    <row r="36" spans="1:11">
      <c r="A36" s="69"/>
      <c r="B36" s="69"/>
      <c r="C36" s="69"/>
      <c r="D36" s="69"/>
      <c r="E36" s="69"/>
      <c r="F36" s="69"/>
      <c r="G36" s="69"/>
      <c r="H36" s="69"/>
      <c r="I36" s="69"/>
      <c r="J36" s="69"/>
      <c r="K36" s="69"/>
    </row>
    <row r="37" spans="1:11">
      <c r="A37" s="69"/>
      <c r="B37" s="69"/>
      <c r="C37" s="69"/>
      <c r="D37" s="69"/>
      <c r="E37" s="69"/>
      <c r="F37" s="69"/>
      <c r="G37" s="69"/>
      <c r="H37" s="69"/>
      <c r="I37" s="69"/>
      <c r="J37" s="69"/>
      <c r="K37" s="69"/>
    </row>
    <row r="38" spans="1:11">
      <c r="A38" s="69"/>
      <c r="B38" s="69"/>
      <c r="C38" s="69"/>
      <c r="D38" s="69"/>
      <c r="E38" s="69"/>
      <c r="F38" s="69"/>
      <c r="G38" s="69"/>
      <c r="H38" s="69"/>
      <c r="I38" s="69"/>
      <c r="J38" s="69"/>
      <c r="K38" s="69"/>
    </row>
    <row r="39" spans="1:11">
      <c r="K39" s="69"/>
    </row>
    <row r="40" spans="1:11">
      <c r="K40" s="69"/>
    </row>
    <row r="41" spans="1:11">
      <c r="K41" s="69"/>
    </row>
    <row r="42" spans="1:11">
      <c r="K42" s="69"/>
    </row>
    <row r="43" spans="1:11">
      <c r="K43" s="69"/>
    </row>
    <row r="44" spans="1:11">
      <c r="K44" s="69"/>
    </row>
    <row r="45" spans="1:11">
      <c r="K45" s="69"/>
    </row>
    <row r="46" spans="1:11">
      <c r="K46" s="69"/>
    </row>
    <row r="47" spans="1:11">
      <c r="K47" s="69"/>
    </row>
    <row r="48" spans="1:11">
      <c r="K48" s="69"/>
    </row>
    <row r="49" spans="11:11">
      <c r="K49" s="69"/>
    </row>
    <row r="50" spans="11:11">
      <c r="K50" s="69"/>
    </row>
    <row r="53" spans="11:11" ht="166.15" customHeight="1"/>
    <row r="56" spans="11:11" ht="121.9" customHeight="1"/>
    <row r="60" spans="11:11" ht="114" customHeight="1"/>
    <row r="61" spans="11:11" ht="156.6" customHeight="1"/>
    <row r="62" spans="11:11" ht="121.9" customHeight="1"/>
    <row r="63" spans="11:11" ht="103.9" customHeight="1"/>
    <row r="65" ht="121.9" customHeight="1"/>
    <row r="66" ht="76.900000000000006" customHeight="1"/>
    <row r="67" ht="94.15" customHeight="1"/>
    <row r="68" ht="122.45" customHeight="1"/>
    <row r="69" ht="178.15" customHeight="1"/>
    <row r="70" ht="259.89999999999998" customHeight="1"/>
    <row r="73" ht="78.599999999999994" customHeight="1"/>
    <row r="74" ht="75.599999999999994" customHeight="1"/>
  </sheetData>
  <mergeCells count="6">
    <mergeCell ref="F8:F9"/>
    <mergeCell ref="A8:A9"/>
    <mergeCell ref="B8:B9"/>
    <mergeCell ref="C8:C9"/>
    <mergeCell ref="D8:D9"/>
    <mergeCell ref="E8:E9"/>
  </mergeCells>
  <phoneticPr fontId="11" type="noConversion"/>
  <pageMargins left="0.7" right="0.7" top="0.75" bottom="0.75" header="0.511811023622047" footer="0.511811023622047"/>
  <pageSetup paperSize="9" scale="32"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
  <sheetViews>
    <sheetView tabSelected="1" zoomScale="75" zoomScaleNormal="75" workbookViewId="0">
      <selection activeCell="H4" sqref="H4"/>
    </sheetView>
  </sheetViews>
  <sheetFormatPr defaultColWidth="8.7109375" defaultRowHeight="15"/>
  <cols>
    <col min="1" max="1" width="4.85546875" customWidth="1"/>
    <col min="2" max="2" width="45.7109375" customWidth="1"/>
    <col min="3" max="3" width="9.5703125" customWidth="1"/>
    <col min="4" max="4" width="17.28515625" customWidth="1"/>
    <col min="5" max="5" width="5.85546875" bestFit="1" customWidth="1"/>
    <col min="7" max="7" width="17.42578125" bestFit="1" customWidth="1"/>
    <col min="8" max="8" width="13.42578125" bestFit="1" customWidth="1"/>
    <col min="9" max="9" width="14.28515625" bestFit="1" customWidth="1"/>
    <col min="10" max="10" width="15.7109375" customWidth="1"/>
  </cols>
  <sheetData>
    <row r="1" spans="1:11">
      <c r="G1" s="136" t="s">
        <v>136</v>
      </c>
      <c r="H1" s="136"/>
      <c r="I1" s="136"/>
      <c r="J1" s="136"/>
      <c r="K1" s="136"/>
    </row>
    <row r="2" spans="1:11">
      <c r="A2" s="42" t="s">
        <v>137</v>
      </c>
    </row>
    <row r="5" spans="1:11" s="27" customFormat="1" ht="45">
      <c r="A5" s="72" t="s">
        <v>1</v>
      </c>
      <c r="B5" s="72" t="s">
        <v>24</v>
      </c>
      <c r="C5" s="72" t="s">
        <v>4</v>
      </c>
      <c r="D5" s="72" t="s">
        <v>107</v>
      </c>
      <c r="E5" s="72" t="s">
        <v>108</v>
      </c>
      <c r="F5" s="72" t="s">
        <v>109</v>
      </c>
      <c r="G5" s="72" t="s">
        <v>110</v>
      </c>
      <c r="H5" s="72" t="s">
        <v>8</v>
      </c>
      <c r="I5" s="72" t="s">
        <v>28</v>
      </c>
      <c r="J5" s="41" t="s">
        <v>10</v>
      </c>
      <c r="K5" s="40" t="s">
        <v>132</v>
      </c>
    </row>
    <row r="6" spans="1:11" s="1" customFormat="1" ht="117.75" customHeight="1">
      <c r="A6" s="4" t="s">
        <v>90</v>
      </c>
      <c r="B6" s="3" t="s">
        <v>111</v>
      </c>
      <c r="C6" s="4" t="s">
        <v>31</v>
      </c>
      <c r="D6" s="4"/>
      <c r="E6" s="4">
        <v>1000</v>
      </c>
      <c r="F6" s="6">
        <v>0.08</v>
      </c>
      <c r="H6" s="34"/>
      <c r="I6" s="34"/>
      <c r="J6" s="4"/>
      <c r="K6" s="4"/>
    </row>
    <row r="7" spans="1:11" ht="29.25" customHeight="1">
      <c r="A7" s="141" t="s">
        <v>112</v>
      </c>
      <c r="B7" s="142"/>
      <c r="C7" s="142"/>
      <c r="D7" s="142"/>
      <c r="E7" s="142"/>
      <c r="F7" s="142"/>
      <c r="G7" s="143"/>
      <c r="H7" s="74"/>
      <c r="I7" s="74"/>
      <c r="J7" s="17"/>
      <c r="K7" s="17"/>
    </row>
  </sheetData>
  <mergeCells count="2">
    <mergeCell ref="A7:G7"/>
    <mergeCell ref="G1:K1"/>
  </mergeCells>
  <pageMargins left="0.7" right="0.7" top="0.75" bottom="0.75" header="0.511811023622047" footer="0.511811023622047"/>
  <pageSetup paperSize="9" scale="81"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75" zoomScaleNormal="75" workbookViewId="0">
      <selection activeCell="M6" sqref="M6"/>
    </sheetView>
  </sheetViews>
  <sheetFormatPr defaultColWidth="8.7109375" defaultRowHeight="15"/>
  <cols>
    <col min="1" max="1" width="4.85546875" style="15" customWidth="1"/>
    <col min="2" max="2" width="54.7109375" customWidth="1"/>
    <col min="3" max="3" width="10.85546875" style="1" customWidth="1"/>
    <col min="4" max="4" width="9.140625" style="1" customWidth="1"/>
    <col min="5" max="5" width="17.7109375" style="1" customWidth="1"/>
    <col min="6" max="6" width="17.5703125" style="1" customWidth="1"/>
    <col min="7" max="7" width="9.140625" style="1" customWidth="1"/>
    <col min="8" max="8" width="18.85546875" style="1" customWidth="1"/>
    <col min="9" max="9" width="25.28515625" style="1" customWidth="1"/>
  </cols>
  <sheetData>
    <row r="1" spans="1:10">
      <c r="G1" s="140" t="s">
        <v>136</v>
      </c>
      <c r="H1" s="140"/>
      <c r="I1" s="140"/>
      <c r="J1" s="140"/>
    </row>
    <row r="2" spans="1:10">
      <c r="A2" s="15" t="s">
        <v>113</v>
      </c>
      <c r="B2" s="42" t="s">
        <v>114</v>
      </c>
    </row>
    <row r="4" spans="1:10">
      <c r="G4" s="23"/>
    </row>
    <row r="5" spans="1:10" ht="30">
      <c r="A5" s="73" t="s">
        <v>1</v>
      </c>
      <c r="B5" s="39" t="s">
        <v>115</v>
      </c>
      <c r="C5" s="72" t="s">
        <v>116</v>
      </c>
      <c r="D5" s="73" t="s">
        <v>51</v>
      </c>
      <c r="E5" s="72" t="s">
        <v>117</v>
      </c>
      <c r="F5" s="72" t="s">
        <v>130</v>
      </c>
      <c r="G5" s="73" t="s">
        <v>118</v>
      </c>
      <c r="H5" s="73" t="s">
        <v>52</v>
      </c>
      <c r="I5" s="41" t="s">
        <v>10</v>
      </c>
      <c r="J5" s="40" t="s">
        <v>132</v>
      </c>
    </row>
    <row r="6" spans="1:10" s="1" customFormat="1" ht="113.25" customHeight="1">
      <c r="A6" s="32" t="s">
        <v>90</v>
      </c>
      <c r="B6" s="3" t="s">
        <v>119</v>
      </c>
      <c r="C6" s="8" t="s">
        <v>55</v>
      </c>
      <c r="D6" s="8">
        <v>20</v>
      </c>
      <c r="E6" s="8"/>
      <c r="F6" s="8"/>
      <c r="G6" s="6"/>
      <c r="H6" s="8"/>
      <c r="I6" s="4"/>
      <c r="J6" s="4"/>
    </row>
    <row r="7" spans="1:10" ht="83.25" customHeight="1">
      <c r="A7" s="32" t="s">
        <v>91</v>
      </c>
      <c r="B7" s="18" t="s">
        <v>120</v>
      </c>
      <c r="C7" s="4" t="s">
        <v>55</v>
      </c>
      <c r="D7" s="4">
        <v>20</v>
      </c>
      <c r="E7" s="4"/>
      <c r="F7" s="4"/>
      <c r="G7" s="6"/>
      <c r="H7" s="8"/>
      <c r="I7" s="4"/>
      <c r="J7" s="17"/>
    </row>
    <row r="8" spans="1:10" s="1" customFormat="1" ht="37.5" customHeight="1">
      <c r="A8" s="32" t="s">
        <v>92</v>
      </c>
      <c r="B8" s="3" t="s">
        <v>121</v>
      </c>
      <c r="C8" s="8" t="s">
        <v>55</v>
      </c>
      <c r="D8" s="8">
        <v>20</v>
      </c>
      <c r="E8" s="8"/>
      <c r="F8" s="8"/>
      <c r="G8" s="6"/>
      <c r="H8" s="8"/>
      <c r="I8" s="4"/>
      <c r="J8" s="4"/>
    </row>
    <row r="9" spans="1:10" s="1" customFormat="1" ht="33" customHeight="1">
      <c r="A9" s="32" t="s">
        <v>93</v>
      </c>
      <c r="B9" s="4" t="s">
        <v>122</v>
      </c>
      <c r="C9" s="8" t="s">
        <v>55</v>
      </c>
      <c r="D9" s="8">
        <v>20</v>
      </c>
      <c r="E9" s="8"/>
      <c r="F9" s="8"/>
      <c r="G9" s="6"/>
      <c r="H9" s="8"/>
      <c r="I9" s="4"/>
      <c r="J9" s="4"/>
    </row>
    <row r="10" spans="1:10" ht="71.25" customHeight="1">
      <c r="A10" s="32" t="s">
        <v>94</v>
      </c>
      <c r="B10" s="18" t="s">
        <v>123</v>
      </c>
      <c r="C10" s="8" t="s">
        <v>55</v>
      </c>
      <c r="D10" s="26">
        <v>20</v>
      </c>
      <c r="E10" s="4"/>
      <c r="F10" s="4"/>
      <c r="G10" s="6"/>
      <c r="H10" s="8"/>
      <c r="I10" s="4"/>
      <c r="J10" s="17"/>
    </row>
    <row r="11" spans="1:10" ht="99.75" customHeight="1">
      <c r="A11" s="32" t="s">
        <v>95</v>
      </c>
      <c r="B11" s="28" t="s">
        <v>124</v>
      </c>
      <c r="C11" s="12" t="s">
        <v>55</v>
      </c>
      <c r="D11" s="1">
        <v>20</v>
      </c>
      <c r="E11" s="12"/>
      <c r="F11" s="12"/>
      <c r="G11" s="6"/>
      <c r="H11" s="8"/>
      <c r="I11" s="4"/>
      <c r="J11" s="17"/>
    </row>
    <row r="12" spans="1:10" ht="161.25" customHeight="1">
      <c r="A12" s="32" t="s">
        <v>96</v>
      </c>
      <c r="B12" s="18" t="s">
        <v>125</v>
      </c>
      <c r="C12" s="12" t="s">
        <v>55</v>
      </c>
      <c r="D12" s="4">
        <v>20</v>
      </c>
      <c r="E12" s="12"/>
      <c r="F12" s="4"/>
      <c r="G12" s="6"/>
      <c r="H12" s="8"/>
      <c r="I12" s="4"/>
      <c r="J12" s="17"/>
    </row>
    <row r="13" spans="1:10" ht="59.25" customHeight="1">
      <c r="A13" s="32" t="s">
        <v>97</v>
      </c>
      <c r="B13" s="18" t="s">
        <v>126</v>
      </c>
      <c r="C13" s="12" t="s">
        <v>55</v>
      </c>
      <c r="D13" s="12">
        <v>10</v>
      </c>
      <c r="E13" s="12"/>
      <c r="F13" s="12"/>
      <c r="G13" s="6"/>
      <c r="H13" s="8"/>
      <c r="I13" s="4"/>
      <c r="J13" s="17"/>
    </row>
    <row r="14" spans="1:10" s="31" customFormat="1" ht="64.5" customHeight="1">
      <c r="A14" s="32" t="s">
        <v>98</v>
      </c>
      <c r="B14" s="29" t="s">
        <v>127</v>
      </c>
      <c r="C14" s="27" t="s">
        <v>55</v>
      </c>
      <c r="D14" s="30">
        <v>10</v>
      </c>
      <c r="E14" s="27"/>
      <c r="F14" s="30"/>
      <c r="G14" s="6"/>
      <c r="H14" s="8"/>
      <c r="I14" s="4"/>
      <c r="J14" s="18"/>
    </row>
    <row r="15" spans="1:10" ht="33" customHeight="1">
      <c r="A15" s="32" t="s">
        <v>131</v>
      </c>
      <c r="B15" s="18" t="s">
        <v>128</v>
      </c>
      <c r="C15" s="4" t="s">
        <v>55</v>
      </c>
      <c r="D15" s="4">
        <v>40</v>
      </c>
      <c r="E15" s="4"/>
      <c r="F15" s="4"/>
      <c r="G15" s="6"/>
      <c r="H15" s="8"/>
      <c r="I15" s="4"/>
      <c r="J15" s="17"/>
    </row>
    <row r="16" spans="1:10" ht="39" customHeight="1">
      <c r="A16" s="137" t="s">
        <v>129</v>
      </c>
      <c r="B16" s="138"/>
      <c r="C16" s="138"/>
      <c r="D16" s="138"/>
      <c r="E16" s="138"/>
      <c r="F16" s="139"/>
      <c r="G16" s="74"/>
      <c r="H16" s="74">
        <f>+H6+H7+H8+H9+H10+H11+H12+H13+H14+H15</f>
        <v>0</v>
      </c>
      <c r="I16" s="74">
        <f>I6+I7+I8+I9+I10+I11+I12+I13+I14+I15</f>
        <v>0</v>
      </c>
      <c r="J16" s="74"/>
    </row>
    <row r="32" spans="2:2">
      <c r="B32">
        <v>0</v>
      </c>
    </row>
  </sheetData>
  <mergeCells count="2">
    <mergeCell ref="A16:F16"/>
    <mergeCell ref="G1:J1"/>
  </mergeCells>
  <phoneticPr fontId="11" type="noConversion"/>
  <pageMargins left="0.7" right="0.7" top="0.75" bottom="0.75" header="0.511811023622047" footer="0.511811023622047"/>
  <pageSetup paperSize="9" scale="4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18</TotalTime>
  <Application>Microsoft Excel</Application>
  <DocSecurity>0</DocSecurity>
  <ScaleCrop>false</ScaleCrop>
  <HeadingPairs>
    <vt:vector size="2" baseType="variant">
      <vt:variant>
        <vt:lpstr>Arkusze</vt:lpstr>
      </vt:variant>
      <vt:variant>
        <vt:i4>8</vt:i4>
      </vt:variant>
    </vt:vector>
  </HeadingPairs>
  <TitlesOfParts>
    <vt:vector size="8" baseType="lpstr">
      <vt:lpstr>Zad.1</vt:lpstr>
      <vt:lpstr>Zad.2</vt:lpstr>
      <vt:lpstr>Zad.3</vt:lpstr>
      <vt:lpstr>Zad.4</vt:lpstr>
      <vt:lpstr>Zad.5</vt:lpstr>
      <vt:lpstr>Zad.6</vt:lpstr>
      <vt:lpstr>Zad.7</vt:lpstr>
      <vt:lpstr>Zad.8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Małgorzata Marcinkowska</cp:lastModifiedBy>
  <cp:revision>5</cp:revision>
  <cp:lastPrinted>2024-03-06T05:36:50Z</cp:lastPrinted>
  <dcterms:created xsi:type="dcterms:W3CDTF">2015-06-05T18:19:34Z</dcterms:created>
  <dcterms:modified xsi:type="dcterms:W3CDTF">2024-03-06T05:58:26Z</dcterms:modified>
  <dc:language>pl-PL</dc:language>
</cp:coreProperties>
</file>