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d_krysiak_stbu_pl/Documents/Dokumenty/Klienci/Górno/2024/SWZ/SWZ na stronę/"/>
    </mc:Choice>
  </mc:AlternateContent>
  <xr:revisionPtr revIDLastSave="41" documentId="8_{2866727C-CBA5-40BB-9FC4-B24844555067}" xr6:coauthVersionLast="47" xr6:coauthVersionMax="47" xr10:uidLastSave="{6BDA7099-F076-440E-93E1-B2447FA5377B}"/>
  <bookViews>
    <workbookView xWindow="-120" yWindow="-120" windowWidth="29040" windowHeight="15225" tabRatio="500" xr2:uid="{00000000-000D-0000-FFFF-FFFF00000000}"/>
  </bookViews>
  <sheets>
    <sheet name="Zestawienie SU" sheetId="9" r:id="rId1"/>
    <sheet name="JST" sheetId="7" r:id="rId2"/>
    <sheet name="Budynki" sheetId="1" r:id="rId3"/>
    <sheet name="Środki trwałe" sheetId="2" r:id="rId4"/>
    <sheet name="Elektronika" sheetId="3" r:id="rId5"/>
    <sheet name="szkody" sheetId="8" r:id="rId6"/>
  </sheets>
  <definedNames>
    <definedName name="_xlnm._FilterDatabase" localSheetId="2" hidden="1">Budynki!$A$2:$R$78</definedName>
    <definedName name="_xlnm._FilterDatabase" localSheetId="4" hidden="1">Elektronika!$A$2:$E$581</definedName>
    <definedName name="_Hlk91840598" localSheetId="0">'Zestawienie SU'!$B$3</definedName>
    <definedName name="_Hlk91840763" localSheetId="0">'Zestawienie SU'!$B$31</definedName>
  </definedNames>
  <calcPr calcId="181029"/>
</workbook>
</file>

<file path=xl/calcChain.xml><?xml version="1.0" encoding="utf-8"?>
<calcChain xmlns="http://schemas.openxmlformats.org/spreadsheetml/2006/main">
  <c r="C11" i="2" l="1"/>
  <c r="E4" i="9"/>
  <c r="D11" i="2"/>
  <c r="E29" i="9"/>
  <c r="D188" i="3"/>
  <c r="D191" i="3"/>
  <c r="D179" i="3"/>
  <c r="D433" i="3"/>
  <c r="D55" i="3"/>
  <c r="D585" i="3"/>
  <c r="D550" i="3"/>
  <c r="D555" i="3"/>
  <c r="D210" i="3"/>
  <c r="E11" i="2" l="1"/>
  <c r="F11" i="2"/>
  <c r="G11" i="2"/>
  <c r="H11" i="2"/>
  <c r="I11" i="2"/>
  <c r="J11" i="2"/>
  <c r="K11" i="2"/>
  <c r="L11" i="2"/>
  <c r="M11" i="2"/>
  <c r="N11" i="2"/>
  <c r="O11" i="2"/>
  <c r="Q11" i="2"/>
  <c r="R11" i="2"/>
  <c r="D588" i="3"/>
  <c r="D535" i="3"/>
  <c r="D511" i="3"/>
  <c r="D499" i="3"/>
  <c r="D492" i="3"/>
  <c r="D474" i="3"/>
  <c r="D478" i="3"/>
  <c r="P5" i="2"/>
  <c r="P11" i="2" s="1"/>
  <c r="D461" i="3"/>
  <c r="D409" i="3"/>
  <c r="D396" i="3" l="1"/>
  <c r="D363" i="3"/>
  <c r="D308" i="3"/>
  <c r="D349" i="3"/>
  <c r="D328" i="3"/>
  <c r="D294" i="3"/>
  <c r="C4" i="2"/>
  <c r="C5" i="2"/>
  <c r="C6" i="2"/>
  <c r="C7" i="2"/>
  <c r="C8" i="2"/>
  <c r="C9" i="2"/>
  <c r="C10" i="2"/>
  <c r="C3" i="2"/>
  <c r="D249" i="3"/>
  <c r="D264" i="3"/>
  <c r="D225" i="3" l="1"/>
  <c r="D573" i="3" l="1"/>
  <c r="D569" i="3"/>
  <c r="D172" i="3"/>
  <c r="D113" i="3"/>
  <c r="D444" i="3"/>
  <c r="D52" i="3"/>
  <c r="D38" i="3"/>
  <c r="E5" i="9"/>
  <c r="D538" i="3"/>
  <c r="D464" i="3"/>
  <c r="D436" i="3"/>
  <c r="D399" i="3"/>
  <c r="D228" i="3"/>
  <c r="D268" i="3"/>
  <c r="D313" i="3"/>
  <c r="D352" i="3"/>
  <c r="D590" i="3" l="1"/>
  <c r="E22" i="9" s="1"/>
  <c r="D592" i="3"/>
  <c r="E24" i="9" s="1"/>
  <c r="D591" i="3"/>
  <c r="E23" i="9" s="1"/>
  <c r="D593" i="3" l="1"/>
  <c r="E19" i="9"/>
</calcChain>
</file>

<file path=xl/sharedStrings.xml><?xml version="1.0" encoding="utf-8"?>
<sst xmlns="http://schemas.openxmlformats.org/spreadsheetml/2006/main" count="1310" uniqueCount="757">
  <si>
    <t>Ubezpieczanie budynków i budowli od wszystkich ryzyk (PD)</t>
  </si>
  <si>
    <t xml:space="preserve"> </t>
  </si>
  <si>
    <t>lp.</t>
  </si>
  <si>
    <t>rok budowy</t>
  </si>
  <si>
    <t>adres</t>
  </si>
  <si>
    <t xml:space="preserve">wartość początkowa - księgowa brutto             </t>
  </si>
  <si>
    <t xml:space="preserve">powierzchnia użytkowa </t>
  </si>
  <si>
    <t>liczba kondygnacji</t>
  </si>
  <si>
    <t>zabezpieczenia
p.poż, przeciw kradzieżowe</t>
  </si>
  <si>
    <t>mury (beton, drewno, pustak, bloczki)</t>
  </si>
  <si>
    <t>stropy, (drewniany, cementowy, DZ-, itp.)</t>
  </si>
  <si>
    <t>dach (więźba drewniana, dach płaski itd.. )</t>
  </si>
  <si>
    <t>czy z pomieszczeń, lokali, budynku korzystają najemcy (os. trzecie)</t>
  </si>
  <si>
    <t xml:space="preserve">czy budynek jest użytkowany? </t>
  </si>
  <si>
    <t>czy budynek jest przeznaczony do rozbiórki?)</t>
  </si>
  <si>
    <t>Wiejski Dom Kultury w Krajnie</t>
  </si>
  <si>
    <t>nieznany, generalny remont w 2012 r.</t>
  </si>
  <si>
    <t>Krajno-Parcele 24 B,   26-008 Górno</t>
  </si>
  <si>
    <t>zgodnie z p.poż.</t>
  </si>
  <si>
    <t>cementowy</t>
  </si>
  <si>
    <t>więźba drewniana, dach dwuspadowy, blacha</t>
  </si>
  <si>
    <t>dobry</t>
  </si>
  <si>
    <t>Tak</t>
  </si>
  <si>
    <t>Nie</t>
  </si>
  <si>
    <t>Remiza OSP - Wiejski Dom Spotkań, GOK, Biblioteka</t>
  </si>
  <si>
    <t>nieznany, rozbudowa  i generalny remont 2014 r.</t>
  </si>
  <si>
    <t>Ul. Św. Floriana 4, 26-008 Górno</t>
  </si>
  <si>
    <t>Świetlica Skorzeszyce</t>
  </si>
  <si>
    <t>2020 r.</t>
  </si>
  <si>
    <t>Skorzeszyce 165 B, 26-008 Górno</t>
  </si>
  <si>
    <t>bloczki</t>
  </si>
  <si>
    <t>bardzo dobry</t>
  </si>
  <si>
    <t>Ubezpieczanie wyposażenia, środków trwałych od wszystkich ryzyk (PD)</t>
  </si>
  <si>
    <t xml:space="preserve">KŚT </t>
  </si>
  <si>
    <t>wartość księgowa brutto</t>
  </si>
  <si>
    <t>Grupa III</t>
  </si>
  <si>
    <t>Grupa V</t>
  </si>
  <si>
    <t xml:space="preserve">Grupa VI    </t>
  </si>
  <si>
    <t>Grupa VII - z wyłączeniem pojazdów</t>
  </si>
  <si>
    <t xml:space="preserve">Grupa VIII   </t>
  </si>
  <si>
    <t xml:space="preserve">grupa 013 (pozostałe środki trwałe, środki niskocenne, poza ewidencją)  </t>
  </si>
  <si>
    <t>zbiory biblioteczne</t>
  </si>
  <si>
    <t>l.p.</t>
  </si>
  <si>
    <t>rok produkcji</t>
  </si>
  <si>
    <t>Ubezpieczenie sprzętu elektronicznego od wszystkich ryzyk (EEI)</t>
  </si>
  <si>
    <t xml:space="preserve">nazwa  </t>
  </si>
  <si>
    <t xml:space="preserve">rok produkcji/ przyjęcia </t>
  </si>
  <si>
    <t>Zestawy Komputerowe (14 szt.)</t>
  </si>
  <si>
    <t>Drukarki Lexmark (2 szt.)</t>
  </si>
  <si>
    <t>laptop hp 17'3</t>
  </si>
  <si>
    <t>laptop 15,5'' lenovo IdeaPad3</t>
  </si>
  <si>
    <t>nazwa środka trwałego</t>
  </si>
  <si>
    <t>Monitoring wizyjny, kamery itp..</t>
  </si>
  <si>
    <t>Nazwa</t>
  </si>
  <si>
    <t>Budynek biurowy UG</t>
  </si>
  <si>
    <t>Budynek biurowy GOPS ;ZUK</t>
  </si>
  <si>
    <t>Budynek poczty</t>
  </si>
  <si>
    <t>Remiza OSP oraz Dom spotkań mieszkańców w Leszczynach</t>
  </si>
  <si>
    <t>Kontenery socjalne Radlin i Skorzeszyce</t>
  </si>
  <si>
    <t xml:space="preserve">Dom Nauczyciela Krajnie </t>
  </si>
  <si>
    <t>Remiza OSP Wola Jachowa - Świetlica</t>
  </si>
  <si>
    <t>Dom Nauczyciela Wola Jachowa</t>
  </si>
  <si>
    <t>Świetlica Wiejska Radlin</t>
  </si>
  <si>
    <t>26-008 Górno ul. Łysicka 13</t>
  </si>
  <si>
    <t>26-008 Górno, ul. Łysicka 12</t>
  </si>
  <si>
    <t>Leszczyny 33, 26-008 Górno</t>
  </si>
  <si>
    <t>Nr ewidencyjny działki 1308,  225/4</t>
  </si>
  <si>
    <t xml:space="preserve">Krajno Pierwsze </t>
  </si>
  <si>
    <t>Wola Jachowa 136, 26-008 Górno</t>
  </si>
  <si>
    <t>Wola Jachowa 136 c, 26-008 Górno</t>
  </si>
  <si>
    <t>Radlin</t>
  </si>
  <si>
    <t>Budynek garażowy UG</t>
  </si>
  <si>
    <t xml:space="preserve">26-008 Górno </t>
  </si>
  <si>
    <t>Hangar w  Leszczynach</t>
  </si>
  <si>
    <t>Leszczyny (2 x 4.362,02 zł)</t>
  </si>
  <si>
    <t xml:space="preserve">Klub Seniora w Radlinie </t>
  </si>
  <si>
    <t>Punkt Selektywnej Zbiórki Odpadów Komunalnych w Cedzynie</t>
  </si>
  <si>
    <t>Cedzyna</t>
  </si>
  <si>
    <t>Remiza OSP Krajno</t>
  </si>
  <si>
    <t>Budynek administracyjny Leszczyny /obok hangaru/</t>
  </si>
  <si>
    <t>Krajno</t>
  </si>
  <si>
    <t>Leszczyny</t>
  </si>
  <si>
    <t>Urząd Gminy</t>
  </si>
  <si>
    <t>Bęczków</t>
  </si>
  <si>
    <t>Razem</t>
  </si>
  <si>
    <t>Szopo-garaż przy Szkole Podstawowej w Bęczkowie</t>
  </si>
  <si>
    <t>26-008 Górno, ul. Łysicka 11</t>
  </si>
  <si>
    <t>ściany z cegły</t>
  </si>
  <si>
    <t>dach drewniany płatwiowo – kleszczowy kryty blachą</t>
  </si>
  <si>
    <t>bardzo dobry – termomodernizacja 2018r</t>
  </si>
  <si>
    <t>z cegły i gazobetonu</t>
  </si>
  <si>
    <t>żelbetowe</t>
  </si>
  <si>
    <t>drewniany płatwiowo – kleszczowy kryty blachą</t>
  </si>
  <si>
    <t>7 gaśnic, hydrant wewnętrzny, monitoring całodobowy</t>
  </si>
  <si>
    <t>gaśnice – 4 szt., monitoring z głównego budynku</t>
  </si>
  <si>
    <t>gaśnica 1 szt., monitoring wewnętrzny</t>
  </si>
  <si>
    <t>tak</t>
  </si>
  <si>
    <t xml:space="preserve">Środowiskowy Dom Samopomocy w Woli Jachowej  </t>
  </si>
  <si>
    <t>monitoring firmy ochroniarskiej</t>
  </si>
  <si>
    <t>Budynek ŚDS, Remiza OSP</t>
  </si>
  <si>
    <t>Gminny Ośrodek Kultury w Górnie</t>
  </si>
  <si>
    <t>SZKOŁA PODSTAWOWA IM PIOTRA ŚCIEGIENNEGO W BĘCZKOWIE</t>
  </si>
  <si>
    <t>ZESPÓŁ SZKOLNO-PRZEDSZKOLNY W CEDZYNIE</t>
  </si>
  <si>
    <t>SZKOŁA PODSTAWOWA IM. JANUSZA KORCZAKA W GÓRNIE</t>
  </si>
  <si>
    <t xml:space="preserve">wyposażenie ppoż.: gaśnice-12 szt., hydranty wewnętrzne-6 szt., hydranty zewnętrzne-4 szt., instalacja odgromowa; wyposażenie przeciw kradzieżowe: częściowo kraty, monitoring (7 kamer zewnętrznych); </t>
  </si>
  <si>
    <t>beton, pustak, ocieplony, częściowo podpiwniczony</t>
  </si>
  <si>
    <t>stropodach wentylowany dwuspadowy lub jednospadowy o niewielkim spadku, stropodach ocieplony wełną mineralną granulowaną</t>
  </si>
  <si>
    <t>dach płaski</t>
  </si>
  <si>
    <t>nie</t>
  </si>
  <si>
    <t>ŚDS</t>
  </si>
  <si>
    <t>Szkoła Podstawowa w Bęczkowie, ul. Jana Pawła II 16, 26-008 Górno</t>
  </si>
  <si>
    <t>Wizualizer AVER - 2 szt x 2114,00 zł</t>
  </si>
  <si>
    <t>Drukarka 3D - 1 szt</t>
  </si>
  <si>
    <t>Aparat CANON - 1 szt</t>
  </si>
  <si>
    <t>Mikrokontroler - tablica edukacyjna - 1 szt</t>
  </si>
  <si>
    <t>Oświetlenie do realizacji nagrań - 1 szt</t>
  </si>
  <si>
    <t>Gimbal - 1 szt</t>
  </si>
  <si>
    <t>Monitor PROMETHEAN ACTIVPANEL - 2 szt x 8000,00 zł</t>
  </si>
  <si>
    <t>Mikser Audio - 1 szt</t>
  </si>
  <si>
    <t>Robot edukacyjny EMIS - 1 szt</t>
  </si>
  <si>
    <t>Teleskop SKY-WATCHER - 1 szt</t>
  </si>
  <si>
    <t>Zestaw nagłośnieniowy - 1 szt</t>
  </si>
  <si>
    <t>Urządzenie wielofunkcyjne EPSON - 1 szt</t>
  </si>
  <si>
    <t>Notebool Lenovo z licencją - 13 szt x 1500,00 zł</t>
  </si>
  <si>
    <t>Notebook Asus - 1 szt</t>
  </si>
  <si>
    <t>Notebook HP - 2 sz x 3200,00 zł</t>
  </si>
  <si>
    <t>Notebook DELL - 1 szt</t>
  </si>
  <si>
    <t>Monitoring wizyjny - kamery zewnętrzne</t>
  </si>
  <si>
    <t>Budynek Szkoły Podstawowej im. Piotra Ściegiennego w Bęczkowie</t>
  </si>
  <si>
    <t>Bęczków ul. Jana Pawła II 16</t>
  </si>
  <si>
    <t xml:space="preserve">ZESPÓŁ SZKOLNO - PRZEDSZKOLNY W CEDZYNIE - budynek szkoły </t>
  </si>
  <si>
    <t>ODDANY 2010r.</t>
  </si>
  <si>
    <t>Cedzyna ul. Szkolna 6</t>
  </si>
  <si>
    <t>monitoring</t>
  </si>
  <si>
    <t>beton</t>
  </si>
  <si>
    <t>cementowe</t>
  </si>
  <si>
    <t>więźba drewniana</t>
  </si>
  <si>
    <t>konserwator</t>
  </si>
  <si>
    <t>podziemna 1 + naziemna 3</t>
  </si>
  <si>
    <t>ZESPÓŁ SZKONO - PRZEDSZKOLNY W CEDZYNIE</t>
  </si>
  <si>
    <t>Projektor SANYO</t>
  </si>
  <si>
    <t>Urządzenie wielofunkcyjne CANON</t>
  </si>
  <si>
    <t>Komputer NTT OFFICE + MONITOR AOC24</t>
  </si>
  <si>
    <t>ZESPÓŁ SZKOLNO - PRZEDSZKONY W CEDZYNIE</t>
  </si>
  <si>
    <t>Głośniki MEDION</t>
  </si>
  <si>
    <t>Kamery  wewnętrzne - 4 sztuki</t>
  </si>
  <si>
    <t xml:space="preserve">Kamery zewnętrzne - 4 sztuki </t>
  </si>
  <si>
    <t>budynek szkoły podstawowej</t>
  </si>
  <si>
    <t>ul Szkolna 1</t>
  </si>
  <si>
    <t>hydranty wewnętrzne, monitoring</t>
  </si>
  <si>
    <t>cegła</t>
  </si>
  <si>
    <t>betonowy</t>
  </si>
  <si>
    <t>płaski</t>
  </si>
  <si>
    <t>budynek domu nauczyciela</t>
  </si>
  <si>
    <t>ul. Wspólna 1</t>
  </si>
  <si>
    <t>hydrant zewnętrzny</t>
  </si>
  <si>
    <t>pustak</t>
  </si>
  <si>
    <t>dostateczny</t>
  </si>
  <si>
    <t>lokatorzy</t>
  </si>
  <si>
    <t xml:space="preserve">nie </t>
  </si>
  <si>
    <t>budynek gimnazjum</t>
  </si>
  <si>
    <t>ul. Szkolna 1</t>
  </si>
  <si>
    <t>hydranty wewnętrzne, monitoring, klapa dymowa, rolety zewnętrzne</t>
  </si>
  <si>
    <t>pustak porotherm, kominy cegła silikonowa</t>
  </si>
  <si>
    <t>więźba drewniana, blacha</t>
  </si>
  <si>
    <t>EDU komputer ASUS</t>
  </si>
  <si>
    <t>EDU komputer HP ED</t>
  </si>
  <si>
    <t>EDU monitor Promethan activ panel</t>
  </si>
  <si>
    <t>Monitor interaktywny iiyama 651</t>
  </si>
  <si>
    <t>Kserokopiarka Toschiba</t>
  </si>
  <si>
    <t>Urządzenie wielofunkcyjne LEXMARK</t>
  </si>
  <si>
    <t>EDU komputer NTT Busines W 966M+Monitor Philips 221S8LDAB -sztuk 20</t>
  </si>
  <si>
    <t>EDU Komputer DELL VOSTRO 3681 - sztuk 2</t>
  </si>
  <si>
    <t>Monitor Pfilips 21,5"221S8LDAB</t>
  </si>
  <si>
    <t>Urządzenie wielofunkcyjne BROTHER DCP-T510W</t>
  </si>
  <si>
    <t>Drukarka 3D ZORTRAX M200 Plus-V2</t>
  </si>
  <si>
    <t>Skaner kompatybilny z drukarką 3D Shining EinScan-SE</t>
  </si>
  <si>
    <t>Notebook DELL VOSTRO</t>
  </si>
  <si>
    <t>Notebook z torbą</t>
  </si>
  <si>
    <t>Notebook A P1510XDA TM TMP215 - sztuk 4</t>
  </si>
  <si>
    <t>Zestaw czujników NEULOG zintegrowanych z komputerem</t>
  </si>
  <si>
    <t>Notebook HP 250G7 1Q3K2ES + U9BA7E + MS Office STD 2019 SINGL OLP ACDMC   sztuk 20</t>
  </si>
  <si>
    <t>Tablet LENOWO TAB M10 TB-X306F  sztuk 20</t>
  </si>
  <si>
    <t>Notebook ASUS P3540FA-BQ1226R</t>
  </si>
  <si>
    <t>Kamera GoPro HERO 9 BLACK</t>
  </si>
  <si>
    <t>Laptop LENOVO Intel i5-11300H3.1G</t>
  </si>
  <si>
    <t>Robot edukacyjny MAKEBLOCK codey rocky  sztuk 10</t>
  </si>
  <si>
    <t>Nagłośnienie kmpl.</t>
  </si>
  <si>
    <t>Monitoring wewnątrz budynku</t>
  </si>
  <si>
    <t>Monitoring wizyjny wewnątrz budynku</t>
  </si>
  <si>
    <t>Monitoring wizyjny (kamery) na zewnątrz</t>
  </si>
  <si>
    <t>Szkoła Podstawowa im. ks. Jerzego Popiełuszki w Krajnie</t>
  </si>
  <si>
    <t>budynek szkoły</t>
  </si>
  <si>
    <t>Krajno Pierwsze 153A</t>
  </si>
  <si>
    <t>sala gimnastyczna</t>
  </si>
  <si>
    <t>brak</t>
  </si>
  <si>
    <t>Kolumny nagłaśniające</t>
  </si>
  <si>
    <t>Edu Monitor Promethen 65'</t>
  </si>
  <si>
    <t>Funfloor - urządzenie</t>
  </si>
  <si>
    <t>Edu Monitor Promethen 75'</t>
  </si>
  <si>
    <t>Urządzenie Epson</t>
  </si>
  <si>
    <t>Edu Monitor Interaktywny 65'</t>
  </si>
  <si>
    <t>Notebook Lenovo</t>
  </si>
  <si>
    <t>Laptop ASUS</t>
  </si>
  <si>
    <t>Sprzęt oświetleniowy</t>
  </si>
  <si>
    <t>Laptop HP</t>
  </si>
  <si>
    <t>Aparat Canon E0S 2000D+SDXC 64 GB</t>
  </si>
  <si>
    <t>Tablet Lenowo 7</t>
  </si>
  <si>
    <t>Drukarka 3D Makerbot Sketch</t>
  </si>
  <si>
    <t>Tablica edukacyjna - mikrokontroler</t>
  </si>
  <si>
    <t>Stacja lutownicza</t>
  </si>
  <si>
    <t>Oświetlrnien do realozacji nagrań</t>
  </si>
  <si>
    <t>Mikroskop Delta z kamerą</t>
  </si>
  <si>
    <t>Robot Photon EDU</t>
  </si>
  <si>
    <t>Robot edukacyjny</t>
  </si>
  <si>
    <t>Notebook HP 250 G7</t>
  </si>
  <si>
    <t>Notebook HP 250 G8</t>
  </si>
  <si>
    <t>Gombal GJI Ronic 3500</t>
  </si>
  <si>
    <t>Notebook Dell VOSTRO 3500</t>
  </si>
  <si>
    <t>Monitoring</t>
  </si>
  <si>
    <t xml:space="preserve"> Budynek szkoły</t>
  </si>
  <si>
    <t>pustak, beton, bloczki</t>
  </si>
  <si>
    <t xml:space="preserve">żelbeton, płyty żerańskie, </t>
  </si>
  <si>
    <t xml:space="preserve">więźba drewno, dwuspadowy, </t>
  </si>
  <si>
    <t>dobry i bardzo dobry</t>
  </si>
  <si>
    <t xml:space="preserve">Sala Gimnastyczna </t>
  </si>
  <si>
    <t>gaśnica</t>
  </si>
  <si>
    <t xml:space="preserve">Płyta warstwowa z blachą trapezową </t>
  </si>
  <si>
    <t>Szkoła Podstawowa im. Noblistów Polskich w Leszczynach</t>
  </si>
  <si>
    <t>Drukarka</t>
  </si>
  <si>
    <t>Tablica interaktywna zestaw</t>
  </si>
  <si>
    <t xml:space="preserve">Monitor interaktywny </t>
  </si>
  <si>
    <t>Notebook z op</t>
  </si>
  <si>
    <t>Laptop z oprogramow.</t>
  </si>
  <si>
    <t>Notebook</t>
  </si>
  <si>
    <t xml:space="preserve">Drukarka 3D </t>
  </si>
  <si>
    <t>Mikroport</t>
  </si>
  <si>
    <t xml:space="preserve">notbook/tablet </t>
  </si>
  <si>
    <t xml:space="preserve">Aparat Fotograficzny </t>
  </si>
  <si>
    <t>Moniktoring wizyjny 8 kamer, w tym 1 wewnątrz, rejestrator, monikto</t>
  </si>
  <si>
    <t>Szkoła Podstawowa im. Noblistó Polskich w Leszczynach</t>
  </si>
  <si>
    <t>Szkoła Podstawowa w Skorzeszycach</t>
  </si>
  <si>
    <t>Budynek Szkoły Podstawowej im. Jana Pawła II w Skorzeszycach</t>
  </si>
  <si>
    <t>Skorzeszyce 169, 26-008 Górno</t>
  </si>
  <si>
    <t xml:space="preserve">wyposażenie ppoż.: gaśnice-10 szt., hydranty wewnętrzne-3 szt., hydranty zewnętrzne-1 szt., instalacja odgromowa; wyposażenie przeciw kradzieżowe: częściowo kraty, monitoring </t>
  </si>
  <si>
    <t>ściany z cegły kratówki, stropy z płyt żelbetonowych</t>
  </si>
  <si>
    <t>Dom Nauczyciela</t>
  </si>
  <si>
    <t>Tablica interakt. SMART SBM680</t>
  </si>
  <si>
    <t>2018</t>
  </si>
  <si>
    <t>projektor Hitachi CP AX2505 z uchwyt</t>
  </si>
  <si>
    <t xml:space="preserve">Głośnik media-tech MT3143 BR </t>
  </si>
  <si>
    <t>komputer - jednostka centralna</t>
  </si>
  <si>
    <t>2019</t>
  </si>
  <si>
    <t xml:space="preserve">Notebool Lenovo L460 </t>
  </si>
  <si>
    <t>2020</t>
  </si>
  <si>
    <t xml:space="preserve">Laptop Lenowo </t>
  </si>
  <si>
    <t>2021</t>
  </si>
  <si>
    <t>Laptop Acer</t>
  </si>
  <si>
    <t>Laptop Asus</t>
  </si>
  <si>
    <t>Drukarka 3D</t>
  </si>
  <si>
    <t>Mikrokontroler z czujnikami i akcesor.</t>
  </si>
  <si>
    <t>Aparat fotograficzny z akcesoriami</t>
  </si>
  <si>
    <t>Drukarka 3D Pen</t>
  </si>
  <si>
    <t>Skaner 3D</t>
  </si>
  <si>
    <t>Gimbal</t>
  </si>
  <si>
    <t>Zestaw 2 mikrofonów bezprzew.</t>
  </si>
  <si>
    <t>Zestaw 2 mikrofonów nagłownych</t>
  </si>
  <si>
    <t>Monitor interaktywny my Board 65 4K</t>
  </si>
  <si>
    <t>Monitor interaktywny my Board 75 4K</t>
  </si>
  <si>
    <t>Genibot - Zestaw rozszerzony</t>
  </si>
  <si>
    <t>2022</t>
  </si>
  <si>
    <t>Zestaw czujników Labdisc</t>
  </si>
  <si>
    <t>Ogródek Meteo</t>
  </si>
  <si>
    <t xml:space="preserve">Notebook i głośniki </t>
  </si>
  <si>
    <t>Szkoła Podstawowa w Woli Jachowej</t>
  </si>
  <si>
    <t>2002r.</t>
  </si>
  <si>
    <t>Wola Jachowa 136</t>
  </si>
  <si>
    <t>3+poddasze niezaadaptowane</t>
  </si>
  <si>
    <t>stropy żelbetowe, prefabrykowane</t>
  </si>
  <si>
    <t>dach wielospadowy, pokrycie blachodachówki, więźba w konstrukcji drewnianej</t>
  </si>
  <si>
    <t>Projektor OPTOMA W 308 STE - 2 szt.</t>
  </si>
  <si>
    <t xml:space="preserve">Urządzenie wielofunkcyjne HP LASERJET PRO </t>
  </si>
  <si>
    <t>Router TP-LINK ARCHER C6 AC 1200</t>
  </si>
  <si>
    <t>Drukaraka 3D</t>
  </si>
  <si>
    <t>Notebook DELL - 28 szt.</t>
  </si>
  <si>
    <t>Notebook ASUS</t>
  </si>
  <si>
    <t>Aparat NIKON D5600+18-140</t>
  </si>
  <si>
    <t>Laptop Terra I5 8GB 500SSD</t>
  </si>
  <si>
    <t>Omnitronic RM-1422FXA USB Rack Power Mixer</t>
  </si>
  <si>
    <t>BETA AUDIO KM15UHF-BT- kolumna mobilna</t>
  </si>
  <si>
    <t>Bdron DJI Mini 2</t>
  </si>
  <si>
    <t>6 kamer monitoringu zewnętrznego</t>
  </si>
  <si>
    <t>Zespół Żłobków w Gminie Górno- Żłobek Gminny Radosna Polanka Marii Skłodowskiej-Curie w Radlnie</t>
  </si>
  <si>
    <t>Radlin 79, 26-008 Górno</t>
  </si>
  <si>
    <t xml:space="preserve">ściany fundamentowe murowane z bloczków betonowych
ściany kondygnacji nadziemnych murowane z bloczków z betonu komórkowego
</t>
  </si>
  <si>
    <t>żelbeton</t>
  </si>
  <si>
    <t xml:space="preserve">dach drewniany kryty blachą płaską powlekaną </t>
  </si>
  <si>
    <t>Zespół Żłobków w Gminie Górno- Żłobek Gminny w Cedzynie</t>
  </si>
  <si>
    <t>strop cementowy</t>
  </si>
  <si>
    <t>dach drewniany kryty blachą dachówkową powlekaną</t>
  </si>
  <si>
    <t xml:space="preserve">Zespół Żłobków w Gminie Górno - Żłobek Gminny w Cedzyna </t>
  </si>
  <si>
    <t>ul. Mała1, Cedzyna 25-900 Kielce</t>
  </si>
  <si>
    <t>Żłobek Radlin</t>
  </si>
  <si>
    <t>Telewizor LG LED</t>
  </si>
  <si>
    <t>Aparat</t>
  </si>
  <si>
    <t>Niszczarka</t>
  </si>
  <si>
    <t xml:space="preserve">Drukarka Canoc </t>
  </si>
  <si>
    <t>SUMA</t>
  </si>
  <si>
    <t>Zespół Żłobków w |Gminie Górno- Żłobek Gminny w Cedzynie</t>
  </si>
  <si>
    <t xml:space="preserve">Telewizor LCD </t>
  </si>
  <si>
    <t>Odtwarzacz DVD</t>
  </si>
  <si>
    <t>Radio Boombox</t>
  </si>
  <si>
    <t>telewizor Toshiba</t>
  </si>
  <si>
    <t>odtwarzacz DVD i CD</t>
  </si>
  <si>
    <t>Zestaw nagłaśniający</t>
  </si>
  <si>
    <t>Zestaw komputerowy</t>
  </si>
  <si>
    <t>Komputer Lenovo</t>
  </si>
  <si>
    <t>Drukarka wielofunkc Canon</t>
  </si>
  <si>
    <t>Podłoga innterakt</t>
  </si>
  <si>
    <t>Monitor interaktywny</t>
  </si>
  <si>
    <t>Laptop do monitora interakt ASUS</t>
  </si>
  <si>
    <t>Aparat cyfrowy</t>
  </si>
  <si>
    <t>Laptop</t>
  </si>
  <si>
    <t>Kamera cyfrowa</t>
  </si>
  <si>
    <t>ZESPÓL SZKOLNO PRZEDSZKOLNY W RADLINIE</t>
  </si>
  <si>
    <t>Budynek szkoły w Radlinie</t>
  </si>
  <si>
    <t>Radlin 86, 26-008 Górno</t>
  </si>
  <si>
    <t>Gaśnice-7, hydranty-7, koc gaśniczy-1, system monitoringu-16 kamer</t>
  </si>
  <si>
    <t>beton, płyty betonowe, pustak</t>
  </si>
  <si>
    <t>płyty betonowe</t>
  </si>
  <si>
    <t>płaski stropodach betonowy, pokryty papą</t>
  </si>
  <si>
    <t>ZESPÓŁ SZKOLNO PRZEDSZKOLNY W RADLINIE</t>
  </si>
  <si>
    <t>Tablica interakt. Smart SBM680</t>
  </si>
  <si>
    <t>Projektor Hitachi CP-AX2505</t>
  </si>
  <si>
    <t>Głośnik Media-Tech MT3143 BR</t>
  </si>
  <si>
    <t>suma</t>
  </si>
  <si>
    <t>Laptop Lenowo L 460 x 15 szt.</t>
  </si>
  <si>
    <t>Laptop HP 17 x 3 szt.</t>
  </si>
  <si>
    <t>Notebook HP L 540 x 22 szt.</t>
  </si>
  <si>
    <t>Notebook Lenowo S 145-15WL x 5szt.</t>
  </si>
  <si>
    <t xml:space="preserve">Kolumna aktywna Bechringer Sony </t>
  </si>
  <si>
    <t>Notebook Acet Trawel Mate</t>
  </si>
  <si>
    <t>Notebook HP 250 G7 x2szt.</t>
  </si>
  <si>
    <t>Notebook HP 250 G7 x2szt. 14295EA x 2szt.</t>
  </si>
  <si>
    <t>Notebook ASUS X515 EA</t>
  </si>
  <si>
    <t>Laptop Asus Expert book</t>
  </si>
  <si>
    <t>Drukarka 3D Makerboth Sketch</t>
  </si>
  <si>
    <t xml:space="preserve">Kolumna aktywna Behringer B115D </t>
  </si>
  <si>
    <t>Mikser Mx 06-M</t>
  </si>
  <si>
    <t>Urządzenie wielofunkcyjne RICOH MP 2852</t>
  </si>
  <si>
    <t xml:space="preserve">Wizualizer </t>
  </si>
  <si>
    <t>Wzmacniacz 150 W/H</t>
  </si>
  <si>
    <t>monitoring wizyjny - zestaw 16 kamer z systemem nagrywania (9 - na zewnątrz, 7- wewnątrz budynku)</t>
  </si>
  <si>
    <t>Samorządowe Centrum Oświaty w Górnie</t>
  </si>
  <si>
    <t>Komputer DEL Vostro z monitar</t>
  </si>
  <si>
    <t>Kserokopiarka Canon</t>
  </si>
  <si>
    <t>Komputer DELL VOSTRO</t>
  </si>
  <si>
    <t>MonitorAOC 24</t>
  </si>
  <si>
    <t>Urządz wielof. Canon</t>
  </si>
  <si>
    <t>Komputer ASUS D3 0TA-510</t>
  </si>
  <si>
    <t>Monitor LENOVO T24-I-2L</t>
  </si>
  <si>
    <t>Notebook Asus P 3540FA</t>
  </si>
  <si>
    <t>boisko szkolne</t>
  </si>
  <si>
    <t>boisko szkolne z bieżnią</t>
  </si>
  <si>
    <t>Kotłownia olej</t>
  </si>
  <si>
    <t>Urządzenie wielofunkcyjne BROTHER DCP-L6600Dm</t>
  </si>
  <si>
    <t>Drukarka laserowa</t>
  </si>
  <si>
    <t>Drukarka LJ Pro 400</t>
  </si>
  <si>
    <t>Kamera IP DAHUA SD22204T-GN-W</t>
  </si>
  <si>
    <t>Niszczarka HSMx8 4,5x30</t>
  </si>
  <si>
    <t>Niszczarka Wallner HD 220 C4</t>
  </si>
  <si>
    <t>Czytnik e-dowód</t>
  </si>
  <si>
    <t>serwer typ III</t>
  </si>
  <si>
    <t>router</t>
  </si>
  <si>
    <t>Drukarka Konica Minolta</t>
  </si>
  <si>
    <t>Radiotelefon przenośny cyfrowy</t>
  </si>
  <si>
    <t>Drukarka MS 510 DN</t>
  </si>
  <si>
    <t>System nagłośnienia</t>
  </si>
  <si>
    <t>Kamera obrotowa</t>
  </si>
  <si>
    <t xml:space="preserve">Drukarka </t>
  </si>
  <si>
    <t>komputer stacjonarny</t>
  </si>
  <si>
    <t xml:space="preserve">Radiotelefon </t>
  </si>
  <si>
    <t>Niszczarka HSMx10</t>
  </si>
  <si>
    <t>Urządzenie NAS</t>
  </si>
  <si>
    <t>Urządzenie Kyocera Ecosys</t>
  </si>
  <si>
    <t>Notebook dell inspiron 3793</t>
  </si>
  <si>
    <t>NISZCZARKA KOBRA</t>
  </si>
  <si>
    <t>Notebook HP 250 GB</t>
  </si>
  <si>
    <t>URZĄDZENIE WIELOFUNKCYJNE BROTHER MFC-L5700DW</t>
  </si>
  <si>
    <t xml:space="preserve">NISZCZARKA HSMX8 </t>
  </si>
  <si>
    <t>UPS do stacji roboczej -APC</t>
  </si>
  <si>
    <t>MONITOT - ACER 24" R24OHYbidx</t>
  </si>
  <si>
    <t>Urządzenie wielofunkcyjne XEROX VERSALINK C7130</t>
  </si>
  <si>
    <t>Urządzenie wielofunkcyjne XEROX VERSALINK C7125</t>
  </si>
  <si>
    <t>Niszczarka REXEL PROMAX QS RSX 1035</t>
  </si>
  <si>
    <t>Niszczarka REXEL PROMAX QS RSX1035</t>
  </si>
  <si>
    <t xml:space="preserve">Telefon Samsung Galaxy S9 </t>
  </si>
  <si>
    <t>Telefon Iphone</t>
  </si>
  <si>
    <t>telefon komórkowy Iphone 11PRO</t>
  </si>
  <si>
    <t>telefon komórkowy Samsung Note</t>
  </si>
  <si>
    <t>tablet</t>
  </si>
  <si>
    <t>APARAT TELEFONICZNY - XIAOMI MI 10T LITE 5G 6/128GB DS</t>
  </si>
  <si>
    <t>APARAT TELEFONICZNY - XIAOMI MI 10T PRO 5G 8/256GB DS</t>
  </si>
  <si>
    <t>telefon SAM.GAL.A52S 5G 128 GB</t>
  </si>
  <si>
    <t>Telefon komórkowy IPHONE 13 PRO MAX 512GB 5G</t>
  </si>
  <si>
    <t>Telefon komórkowy Samsung Gal . A13 4/64GB</t>
  </si>
  <si>
    <t xml:space="preserve">Wykaz sprzętu elektronicznego stacjonarnego </t>
  </si>
  <si>
    <t xml:space="preserve">Wykaz sprzętu elektronicznego przenośnego </t>
  </si>
  <si>
    <t>Wykaz sprzętu elektronicznego stacjonarnego</t>
  </si>
  <si>
    <t>rok produkcji/ przyjęcia/ ilość</t>
  </si>
  <si>
    <t>fax laserowy Canon L-170</t>
  </si>
  <si>
    <t>niszczarka HSM shredstar X10</t>
  </si>
  <si>
    <t>niszczarka HSM shredstar X5</t>
  </si>
  <si>
    <t>zasilacz awaryjny UPS</t>
  </si>
  <si>
    <t>komputer Natec</t>
  </si>
  <si>
    <t>monitor Dell</t>
  </si>
  <si>
    <t>telewizor Nanocel /Klub Seniora/</t>
  </si>
  <si>
    <t>router Mikrotik 4011</t>
  </si>
  <si>
    <t>zasilacz awaryjny APC</t>
  </si>
  <si>
    <t>kopiarka Canon IR ADV C25</t>
  </si>
  <si>
    <t>urządzenie wielofunk. HP LaseJet</t>
  </si>
  <si>
    <t>urządzenie wielofunkcyjne Brother DCPL3550CDW</t>
  </si>
  <si>
    <t>komputer DELL Vostro</t>
  </si>
  <si>
    <t>monitor 24" AOC</t>
  </si>
  <si>
    <t>niszczarka Wallner HD-220</t>
  </si>
  <si>
    <t>urządzenie wielofunkcyjne Xerox 1025V_U</t>
  </si>
  <si>
    <t>konsola Sony Paly Station 5</t>
  </si>
  <si>
    <t>monitor interaktywny Newline TT6519RS</t>
  </si>
  <si>
    <t>telefon komórkowy Samsung A71</t>
  </si>
  <si>
    <t>laptop Lenovo</t>
  </si>
  <si>
    <t>telefon komórk.XIAOMI Redmi Note</t>
  </si>
  <si>
    <t>telefon komórk. OPPO A15s /KSR/</t>
  </si>
  <si>
    <t>notebook Lenovo 82JK00CEPB</t>
  </si>
  <si>
    <t>tablet Samsung Galaxy A8</t>
  </si>
  <si>
    <t>telefon komórkowy Ulefone Armor X9</t>
  </si>
  <si>
    <t xml:space="preserve">Plac targowy </t>
  </si>
  <si>
    <t>Górno</t>
  </si>
  <si>
    <t>ul. Łysicka 13, 26-008 Górno</t>
  </si>
  <si>
    <t>000542860</t>
  </si>
  <si>
    <t>REGON</t>
  </si>
  <si>
    <t>Adres</t>
  </si>
  <si>
    <t>URZĄD GMINY GÓRNO</t>
  </si>
  <si>
    <t>CENTRUM USŁUG SPOŁECZNYCH W GÓRNIE (GOPS)</t>
  </si>
  <si>
    <t>ŚRODOWISKOWY DOM SAMOPOMOCY W WOLI JACHOWEJ</t>
  </si>
  <si>
    <t xml:space="preserve">SZKOŁA PODSTAWOWA IM PIOTRA ŚCIEGIENNEGO W BĘCZKOWIE </t>
  </si>
  <si>
    <t>001167340</t>
  </si>
  <si>
    <t>ul. Jana Pawła II 16 Bęczków dawniej Bęczków 195</t>
  </si>
  <si>
    <t>ul. Szkolna 6, Cedzyna, dawniej Cedzyna 79</t>
  </si>
  <si>
    <t>ul. Szkolna 1, 26-008 Górno</t>
  </si>
  <si>
    <t>000776864</t>
  </si>
  <si>
    <t>SZKOŁA PODSTAWOWA IM. KS. JERZEGO POPIEŁUSZKI W KRAJNIE</t>
  </si>
  <si>
    <t>001167311</t>
  </si>
  <si>
    <t>CENTRUM USŁUG SPOŁECZNYCH W GÓRNIE</t>
  </si>
  <si>
    <t>001167280</t>
  </si>
  <si>
    <t>SZKOŁA PODSTAWOWA IM. NOBLISTÓW POLSKICH W LESZCZYNACH</t>
  </si>
  <si>
    <t>ZESPÓŁ SZKOLNO-PRZEDSZKOLNY W RADLINIE</t>
  </si>
  <si>
    <t xml:space="preserve">Radlin 86 </t>
  </si>
  <si>
    <t>260769710</t>
  </si>
  <si>
    <t>001167305</t>
  </si>
  <si>
    <t>SZKOŁA PODSTAWOWA W SKORZESZYCACH IM. JANA PAWŁA II</t>
  </si>
  <si>
    <t>Skorzeszyce 165B</t>
  </si>
  <si>
    <t>SZKOŁA PODSTAWOWA IM. GEN. WŁADYSŁAWA SIKORSKIEGO W WOLI JACHOWEJ</t>
  </si>
  <si>
    <t>001167297</t>
  </si>
  <si>
    <t>ŻŁOBEK GMINNY W CEDZYNIE</t>
  </si>
  <si>
    <t>Cedzyna, ul Mała 1</t>
  </si>
  <si>
    <t>384202890</t>
  </si>
  <si>
    <t>Radlin 79</t>
  </si>
  <si>
    <t>368096621</t>
  </si>
  <si>
    <t>ŻŁOBEK GMINNY "RADOSNA POLANKA MARII SKŁODOWSKIEJ-CURIE" W RADLINIE</t>
  </si>
  <si>
    <t>SAMORZĄDOWE CENTRUM OŚWIATY W GÓRNIE</t>
  </si>
  <si>
    <t>ul. Łysicka 11, 26-008 Górno</t>
  </si>
  <si>
    <t>365962673</t>
  </si>
  <si>
    <t>ul. św. Floriana 4, 26-008 Górno</t>
  </si>
  <si>
    <t>260090065</t>
  </si>
  <si>
    <t>GMINNA BIBLIOTEKA PUBLICZNA W GÓRNIE oraz  FILIA W RADLINIE, FILIA W WOLI JACHOWEJ</t>
  </si>
  <si>
    <t>GMINNY OŚRODEK KULTURY W GÓRNIE</t>
  </si>
  <si>
    <t>ul. Krajno-Parcele 24B, 26-008 Górno</t>
  </si>
  <si>
    <t xml:space="preserve">260660829 </t>
  </si>
  <si>
    <t>OSP w Bączkowie</t>
  </si>
  <si>
    <t>ul. Górki 29, Bęczków</t>
  </si>
  <si>
    <t>385668538</t>
  </si>
  <si>
    <t>OSP w Woli Jachowej</t>
  </si>
  <si>
    <t>292379131</t>
  </si>
  <si>
    <t>OSP w Leszczynach</t>
  </si>
  <si>
    <t>292396253</t>
  </si>
  <si>
    <t>OSP w Krajnie</t>
  </si>
  <si>
    <t>Krajno Parcele 7</t>
  </si>
  <si>
    <t>292695010</t>
  </si>
  <si>
    <t>OSP w Górnie</t>
  </si>
  <si>
    <t>290023387</t>
  </si>
  <si>
    <t xml:space="preserve">Oczyszczalnia ścieków w miejscowości Skorzeszyce </t>
  </si>
  <si>
    <t>Przedmiot ubezpieczenia</t>
  </si>
  <si>
    <t>System ubezpieczenia i sposób szacowania</t>
  </si>
  <si>
    <t>Suma ubezpieczenia/limit odpowiedzialności</t>
  </si>
  <si>
    <t>budynki</t>
  </si>
  <si>
    <t>Sumy stałe / KB</t>
  </si>
  <si>
    <t>maszyny, urządzenia, wyposażenie (śr. trwałe i niskocenne)</t>
  </si>
  <si>
    <t>a</t>
  </si>
  <si>
    <t>Pierwsze ryzyko / WO</t>
  </si>
  <si>
    <t>Pierwsze ryzyko / W. zakupu, wytworzenia</t>
  </si>
  <si>
    <t>Pierwsze ryzyko / WR</t>
  </si>
  <si>
    <t>Wartości pieniężne</t>
  </si>
  <si>
    <t>Sumy stałe / W Nominalna</t>
  </si>
  <si>
    <t xml:space="preserve">Sprzęt stacjonarny </t>
  </si>
  <si>
    <t>Sumy stałe</t>
  </si>
  <si>
    <t>sprzęt elektroniczny przenośny</t>
  </si>
  <si>
    <t xml:space="preserve">Smartfony, Telefony komórkowe, tablety </t>
  </si>
  <si>
    <t>Pierwsze ryzyko</t>
  </si>
  <si>
    <t>Koszty odtworzenia danych</t>
  </si>
  <si>
    <t>Zwiększone koszty działalności</t>
  </si>
  <si>
    <t>Nośniki danych</t>
  </si>
  <si>
    <t>Kradzież zwykła</t>
  </si>
  <si>
    <t>Przepięcia i przetężenia</t>
  </si>
  <si>
    <t>Centrum Usług Społecznych w Górnie (GOPS)</t>
  </si>
  <si>
    <t>Gmina Górno</t>
  </si>
  <si>
    <t>nazwa budynku/ budowli - przeznaczenie 
(budynek szkoły, hala sportowa itd..)</t>
  </si>
  <si>
    <t>Wykaz sprzętu elektronicznego przenośnego</t>
  </si>
  <si>
    <t>Komputer Modecom - SERWER</t>
  </si>
  <si>
    <t>Monitor BENQ 2250Hm - przy serwerze</t>
  </si>
  <si>
    <t>Komputer Dell 7070</t>
  </si>
  <si>
    <t>Monitor  Dell Led P2417M</t>
  </si>
  <si>
    <t xml:space="preserve">drukarka kolorowa OKI </t>
  </si>
  <si>
    <t>komputer DELL 3070</t>
  </si>
  <si>
    <t>monitor DELL Led</t>
  </si>
  <si>
    <t>UPS APC do serwerowni</t>
  </si>
  <si>
    <t>synology - serwer plików NAS DS920</t>
  </si>
  <si>
    <t>urządzenie wielofunkcyjne Brother MFC-L3730</t>
  </si>
  <si>
    <t>lodówka Amica FK 2695.4FT</t>
  </si>
  <si>
    <t>komputer DELL Optiplex</t>
  </si>
  <si>
    <t xml:space="preserve">monitor AOC </t>
  </si>
  <si>
    <t>monitor Philips 23,8"</t>
  </si>
  <si>
    <t>klimatyzator Kaisai Eco Split KEX-09KTHI (2,6kW)</t>
  </si>
  <si>
    <t>telefon komórkowy HUAWEI P9</t>
  </si>
  <si>
    <t>aparat fotograficzny Nikon D3500</t>
  </si>
  <si>
    <t>projektor Casio XJ + ekran</t>
  </si>
  <si>
    <t>zestaw nagłośnienia Ibiza</t>
  </si>
  <si>
    <t>notebook Dell  Inspiron 5570</t>
  </si>
  <si>
    <t>laptop Lenovo Full HD</t>
  </si>
  <si>
    <t xml:space="preserve">laptop HP 14S </t>
  </si>
  <si>
    <t>tablet Lenovo M10 10,3"</t>
  </si>
  <si>
    <t>aparat fotograficzny Sony  DSC-H300</t>
  </si>
  <si>
    <t xml:space="preserve">notebook HP 250  </t>
  </si>
  <si>
    <t xml:space="preserve">aparat fotograficzny Canon EOS </t>
  </si>
  <si>
    <t>telefon komórkowy Samsung Galaxy A13</t>
  </si>
  <si>
    <t>telefon komórkowy OPPO Reno 8T</t>
  </si>
  <si>
    <t>głośnik Jabra Speak 510MS</t>
  </si>
  <si>
    <t>ŚRODOWISKOWY DOM SAMOPOMOCY WOLA JACHOWA 136C, 26-008 GÓRNO</t>
  </si>
  <si>
    <t>KUCHNIA AMICA</t>
  </si>
  <si>
    <t>OKAP AMICA</t>
  </si>
  <si>
    <t>ODKURZACZ ELEKTROLUX</t>
  </si>
  <si>
    <t>BLENDER GOTZE</t>
  </si>
  <si>
    <t>PRZYRZĄD DO REHABILITACJI</t>
  </si>
  <si>
    <t>LODÓWKA</t>
  </si>
  <si>
    <t>PODGRZEWACZ KOSPEL</t>
  </si>
  <si>
    <t>FOTEL DO MASAŻU I FIZJOTERAPII</t>
  </si>
  <si>
    <t>MONITOR INTERAKTYWNY</t>
  </si>
  <si>
    <t>PODŁOGA INTERAKTYWNA</t>
  </si>
  <si>
    <t>DRUKARKA BROTHER</t>
  </si>
  <si>
    <t>LAPTOP HP250G4</t>
  </si>
  <si>
    <t>LAPTOP ACER ASPIRE 3-I3</t>
  </si>
  <si>
    <t>Komputer - 1 szt</t>
  </si>
  <si>
    <t>Projektor - 1 szt</t>
  </si>
  <si>
    <t>Tablica interaktywna - 1 szt</t>
  </si>
  <si>
    <t>Tablica interak Smart SBM380 2 szt x 4300,00zł</t>
  </si>
  <si>
    <t>Projektor Hitachi CP-AX2505 2 szt x 4200,00 zł</t>
  </si>
  <si>
    <t>Głośnik Media-TechMT3143 BR 2 szt x 250,00 zł</t>
  </si>
  <si>
    <t>Huawei - Acces Point</t>
  </si>
  <si>
    <t>Notebool Lenovo - 1 szt</t>
  </si>
  <si>
    <t>2017</t>
  </si>
  <si>
    <t>Tablet Lenovo - 1 szt</t>
  </si>
  <si>
    <t>Notebook HP - 16 szt x 2199,00 zł</t>
  </si>
  <si>
    <t>Mobilny monitor interaktywny + uchwyt + kable - 1 komlet</t>
  </si>
  <si>
    <t>Szafa na laptopy Malow - 1 szt</t>
  </si>
  <si>
    <t>Netbook Lenovo 1x</t>
  </si>
  <si>
    <t>Laptop Toschiba 1x</t>
  </si>
  <si>
    <t>Laptop Asus 2x</t>
  </si>
  <si>
    <t>Laptop ASUS 1x</t>
  </si>
  <si>
    <t>Radiomagnetofon 5x</t>
  </si>
  <si>
    <t>Okulary CLASS VR - laboratorium przyszłości</t>
  </si>
  <si>
    <t>Zestaw komputerowy 2x</t>
  </si>
  <si>
    <t>Aparat fotograficzny Canon 1x</t>
  </si>
  <si>
    <t>Radiomagnetofon Blaupunkt 2x</t>
  </si>
  <si>
    <t xml:space="preserve">Tablet </t>
  </si>
  <si>
    <t>Głosnik Medion</t>
  </si>
  <si>
    <t>Głośniki Media - Tech -2x</t>
  </si>
  <si>
    <t>Tablica interaktywna</t>
  </si>
  <si>
    <t>Komputer XCOM - 2x</t>
  </si>
  <si>
    <t>Monitor interaktywny -7x</t>
  </si>
  <si>
    <t>Telewizor Hitachi - 3x</t>
  </si>
  <si>
    <t>Drukarka Brother - 2x</t>
  </si>
  <si>
    <t>Urządzenie wielofunkcyjne Canon</t>
  </si>
  <si>
    <t>Urzadzenie wielofunkcyjne IMAGE</t>
  </si>
  <si>
    <t>Zestaw komputerów stacjonarnych</t>
  </si>
  <si>
    <t>Projektor NEC</t>
  </si>
  <si>
    <t>Tablica aktywna</t>
  </si>
  <si>
    <t>Komputer</t>
  </si>
  <si>
    <t>Urządzenie wielofunkcyjne Brother</t>
  </si>
  <si>
    <t>projektor VIVITEK 88155</t>
  </si>
  <si>
    <t>Tablica interaktywna AVTEK</t>
  </si>
  <si>
    <t>Tablica interaktywna SMART SBM 680V</t>
  </si>
  <si>
    <t>Projektor HITASHI CP-EX 252</t>
  </si>
  <si>
    <t>Projektor Hitaschi CP-AX</t>
  </si>
  <si>
    <t>Edu zestaw komp. Z monitorem szt. 2</t>
  </si>
  <si>
    <t>Urządzenie Brother DCP</t>
  </si>
  <si>
    <t>Edu monitor HIKWISION DS.</t>
  </si>
  <si>
    <t>Podłoga interaktywna</t>
  </si>
  <si>
    <t>wartośćKB/WO</t>
  </si>
  <si>
    <t>Projektor Vivitek DX88ST</t>
  </si>
  <si>
    <t>Tablica interaktywna Avtek</t>
  </si>
  <si>
    <t>Tablica interaktywna 2 x 4125,00zł</t>
  </si>
  <si>
    <t>Projektor Hitachi CP-AX2505 3 x 3000</t>
  </si>
  <si>
    <t>Głośniki Media-Tech</t>
  </si>
  <si>
    <t>Tablet Lenowo Top 10</t>
  </si>
  <si>
    <t>Notebook LENOVO</t>
  </si>
  <si>
    <t xml:space="preserve">Projektor </t>
  </si>
  <si>
    <t xml:space="preserve">Tablica interakt </t>
  </si>
  <si>
    <t xml:space="preserve">Głośniki i mikrofony </t>
  </si>
  <si>
    <t xml:space="preserve">Tablica interaktywna </t>
  </si>
  <si>
    <t>Urządzenie wielofunkcyjne/monitor interaktywny</t>
  </si>
  <si>
    <t xml:space="preserve">Notebook </t>
  </si>
  <si>
    <t xml:space="preserve">Drukarka Brother szt 2 </t>
  </si>
  <si>
    <t>Tablet Lenovo Tab M10+10,6 4/128</t>
  </si>
  <si>
    <t>Laptopy Asus 16szt.</t>
  </si>
  <si>
    <t>Laptop DELL - 2 szt.</t>
  </si>
  <si>
    <t>Zestaw szkolny 6-pak Ozobot Bit</t>
  </si>
  <si>
    <t>Maszyna mechaniczna do szycia ELNA 34oex</t>
  </si>
  <si>
    <t>Hafciarka JANOME MC500E</t>
  </si>
  <si>
    <t>Saramonic Blink 500 B1-bezprzewodowy zestaw audio - 2 szt.</t>
  </si>
  <si>
    <t>DNA RV-4MIX - zestaw mikrofonów bezprzewodowych</t>
  </si>
  <si>
    <t>Tablet LENOVO TAB M10+10,6 4/128 ERASMUS+, 2 szt.</t>
  </si>
  <si>
    <t>db Technologies ES802 - nagłośnienie - kolumny głosnikowe - 2szt.</t>
  </si>
  <si>
    <t>ŻŁOBEK - CEDZYNA
ŻŁOBEK - RADLIN</t>
  </si>
  <si>
    <t>Komputer Lenovo ALL-IN-ONE</t>
  </si>
  <si>
    <t>Drukarka OKI MC562W</t>
  </si>
  <si>
    <t>Drukarka Brother</t>
  </si>
  <si>
    <t>Monitor interaktywny 75" Prometchean</t>
  </si>
  <si>
    <t>Monitor interaktywny 75" Grey Rock</t>
  </si>
  <si>
    <t>Urządzenie wiellofunkcyjne Ricoh MP C3003</t>
  </si>
  <si>
    <t>Aparat Canon EOS M50 MarkII</t>
  </si>
  <si>
    <t>Laptop multimedialny 15,6" 2 szt.</t>
  </si>
  <si>
    <t>KOMPUTER ASUS I MONITOR</t>
  </si>
  <si>
    <t>2023</t>
  </si>
  <si>
    <t>TABLET LENOVO TAB M10+10,64 4/128</t>
  </si>
  <si>
    <t>Gminna Biblioteka Publiczna w Górnie</t>
  </si>
  <si>
    <t>Szkoła Podstawowa im. Janusza Korczaka w Górnie</t>
  </si>
  <si>
    <t>urządzenie wielofunkcyjne</t>
  </si>
  <si>
    <t>Monitor</t>
  </si>
  <si>
    <t>Laminator</t>
  </si>
  <si>
    <t>Urządzenie wielofunkcyjne 2 szt</t>
  </si>
  <si>
    <t>Laptop IP3I5</t>
  </si>
  <si>
    <t>URZĄD GMINY</t>
  </si>
  <si>
    <t xml:space="preserve">GMINNA BIBLIOTEKA </t>
  </si>
  <si>
    <t>SZKOŁA PODSTAWOWA W BĘCZKOWIE, UL. JANA PAWŁA II 16, 26-008 GÓRNO</t>
  </si>
  <si>
    <t>SZKOŁA PODSTAWOWA W SKORZESZYCACH</t>
  </si>
  <si>
    <t>SZKOŁA PODSTAWOWA W WOLI JACHOWEJ</t>
  </si>
  <si>
    <t xml:space="preserve">Grupa IV   </t>
  </si>
  <si>
    <t>Plac zabaw</t>
  </si>
  <si>
    <t>plac zabaw</t>
  </si>
  <si>
    <r>
      <t xml:space="preserve">STAN TECHNICZNY 
</t>
    </r>
    <r>
      <rPr>
        <b/>
        <i/>
        <sz val="10"/>
        <color theme="0"/>
        <rFont val="Calibri"/>
        <family val="2"/>
        <charset val="238"/>
        <scheme val="minor"/>
      </rPr>
      <t>np. bardzo doby, dobry, dostateczny, zły (do remontu) lub nie występuje</t>
    </r>
  </si>
  <si>
    <t xml:space="preserve">Boisko w Górnie </t>
  </si>
  <si>
    <t>Skorzeszyce</t>
  </si>
  <si>
    <t>Monitoring gminny</t>
  </si>
  <si>
    <t xml:space="preserve">Kontener socjalny </t>
  </si>
  <si>
    <t>Kontener transportowy</t>
  </si>
  <si>
    <t>Wola Jachowa</t>
  </si>
  <si>
    <t>mienie niskocenne (w tym umorzone i poza ewidencją) (zgodnie z OPZ)</t>
  </si>
  <si>
    <t>księgozbiory  (zgodnie z OPZ)</t>
  </si>
  <si>
    <t>mienie osób trzecich  (zgodnie z OPZ)</t>
  </si>
  <si>
    <t>mienie OSP i wyposażenie ratownicze  (zgodnie z OPZ)</t>
  </si>
  <si>
    <t>nakłady inwestycyjne we własne, obce środki trwałe  (zgodnie z OPZ)</t>
  </si>
  <si>
    <t>Wartości pieniężne (zgodnie z OPZ)</t>
  </si>
  <si>
    <t>Rodzaj ryzyka</t>
  </si>
  <si>
    <t>Dewastacja/Wandalizm</t>
  </si>
  <si>
    <t>Szkody estetyczne (graffiti)</t>
  </si>
  <si>
    <t>Kradzież z włamaniem, rabunek:</t>
  </si>
  <si>
    <t>środki trwałe, niskocenne, pozostałe</t>
  </si>
  <si>
    <t>b</t>
  </si>
  <si>
    <t>środki obrotowe</t>
  </si>
  <si>
    <t>4.</t>
  </si>
  <si>
    <t>5.</t>
  </si>
  <si>
    <t>kradzież złamaniem</t>
  </si>
  <si>
    <t>rabunek</t>
  </si>
  <si>
    <t>c</t>
  </si>
  <si>
    <t>rabunek w transporcie</t>
  </si>
  <si>
    <t>6.</t>
  </si>
  <si>
    <t>Bez limitu </t>
  </si>
  <si>
    <t>7.</t>
  </si>
  <si>
    <t>Bezpośrednie i pośrednie uderzenie pioruna</t>
  </si>
  <si>
    <t>Wykaz monitoringu</t>
  </si>
  <si>
    <t>Data szkody</t>
  </si>
  <si>
    <t>przyczyna szkody</t>
  </si>
  <si>
    <t>przepięcie</t>
  </si>
  <si>
    <t>kradzież</t>
  </si>
  <si>
    <t>pożar</t>
  </si>
  <si>
    <t>zalanie</t>
  </si>
  <si>
    <t>uderzenie pojazdu</t>
  </si>
  <si>
    <t>Uwagi</t>
  </si>
  <si>
    <t>oświetlenie drogowe</t>
  </si>
  <si>
    <t>pożar dachu szkoły podstawowej</t>
  </si>
  <si>
    <t>wartość wypłaty</t>
  </si>
  <si>
    <t>Ryzyko</t>
  </si>
  <si>
    <t>uderzenie pioruna</t>
  </si>
  <si>
    <t>dewastacja</t>
  </si>
  <si>
    <t>szyby</t>
  </si>
  <si>
    <t>INFOMRACJE O PRZEBIEGU UBEZPIECZEŃ MAJĄTKOWYCH z ostatnich 36 mies.  - DANE AKTUALNE NA DZIEŃ 12-02-2024</t>
  </si>
  <si>
    <t>Sprzęt stacjonarny</t>
  </si>
  <si>
    <t>sprzęt przenośny</t>
  </si>
  <si>
    <t>razem</t>
  </si>
  <si>
    <t xml:space="preserve">Łódź ratownicza rok produkcji 2017 z silnikiem symbol 830158 
(jako wyposażenie) </t>
  </si>
  <si>
    <t>System ubezpieczenia
 i sposób szacowania</t>
  </si>
  <si>
    <t>Limit odpowiedzialności na jedno 
i wszystkie zdarzenia</t>
  </si>
  <si>
    <t>Projektor laserowy EPSON EB-L530U</t>
  </si>
  <si>
    <t>Monitor Promethean Activpanel LX86</t>
  </si>
  <si>
    <t>Monitoring zewnętrzny</t>
  </si>
  <si>
    <t>założony 2023</t>
  </si>
  <si>
    <t>Monitoring wizyjny</t>
  </si>
  <si>
    <t>Stablizator</t>
  </si>
  <si>
    <t>Kolumna BOSE S1 PRO, 2 szt.</t>
  </si>
  <si>
    <t>Aparat telefoniczny Oppo Reno 8T</t>
  </si>
  <si>
    <t>laptop Asus b1500</t>
  </si>
  <si>
    <t>laptop asus fa506</t>
  </si>
  <si>
    <t>infrastruktura gminna</t>
  </si>
  <si>
    <t>zapasy / środki obrotowe własne i obce  (zgodnie z OPZ)</t>
  </si>
  <si>
    <t>mienie pracownicze i uczniowskie  (zgodnie z OPZ)</t>
  </si>
  <si>
    <t>zieleń gminna</t>
  </si>
  <si>
    <t>budowle i pozostałe budowle (zgodnie z OPZ)</t>
  </si>
  <si>
    <t>wykaz jednostek Zamawiającego Gminy Górno</t>
  </si>
  <si>
    <t>Urząd Gminy Górno</t>
  </si>
  <si>
    <t>Leszczyny, ul. Świętokrzyska 72</t>
  </si>
  <si>
    <t>więźba drewniana, dach dwuspadowy</t>
  </si>
  <si>
    <t>wyposażenie ppoż.: gaśnice - 12szt., hydranty wewnętrzne-4szt., hydrant zewnętrzny, instalacja odgromowa: wyposażenie przeciw kradzieży; monitoring zewnętrzny, dozór agencji</t>
  </si>
  <si>
    <t>Zespół Żłobków w Gminie Górno- Żłobek Gminny Radosna Polanka Marii Skłodowskiej-Curie w Radlinie</t>
  </si>
  <si>
    <t>KB</t>
  </si>
  <si>
    <t>WO</t>
  </si>
  <si>
    <t xml:space="preserve">KB </t>
  </si>
  <si>
    <t>SUMA UBEZPIECZENIA</t>
  </si>
  <si>
    <t>Rodzaj wartości</t>
  </si>
  <si>
    <t xml:space="preserve">OC </t>
  </si>
  <si>
    <t>Mienie od wszystkich ryzyk</t>
  </si>
  <si>
    <t>Sprzęt elektroniczny od wszystkich ryzyk</t>
  </si>
  <si>
    <t>brak szkód</t>
  </si>
  <si>
    <t>Urządzenie sieciowe UTM /ŚT 2020 r/</t>
  </si>
  <si>
    <t>Synology - dysk zewnętrzny</t>
  </si>
  <si>
    <t>Rolety metalowe 1 szt., monitoring 8 kamer, gaśnice, koc, hydranty, oświetlenie awaryjne.</t>
  </si>
  <si>
    <t xml:space="preserve"> Szkoła Podstawowa im. Gen. Władysława Sikorskiego</t>
  </si>
  <si>
    <t xml:space="preserve">materiały budowlane: ściany fundamentowe z bloczków betonowych, ściany kondygnacji naziemnych murowane z cegły kratówki, </t>
  </si>
  <si>
    <t xml:space="preserve">dozór agencji ochrony 6 szt., hydranty wewnętrzne - 4 szt., hydrant zewnętrzny, instalacja odgromowa, </t>
  </si>
  <si>
    <t xml:space="preserve">dozór agencji ochrony 8 szt., hydranty wewnętrzne - 5 szt., hydrant zewnętrzny, instalacja odgromowa, </t>
  </si>
  <si>
    <t>gęsto żebrowy FERT 40</t>
  </si>
  <si>
    <t>monitoring zewnętrzny, plac z płyt betonowych o pow. 4 354 m2, plac z płyt betonowych ażurowych o pow. 158 m2, parking z betonowej kostki brukowej o pow. 603 m2 (36 miejsc parkingowych dla samochodów osobowych), droga wewnętrzna z mieszanki mineralno-asfaltowej o pow. 1533m2, chodnik z betonowej kostki brukowej o pow. 426 m2, trawniki o pow. 2752 m2, zadaszone stragany o konstrukcji stalowej – 32 szt., tablica informacyjna, oświetlenie placu – 3 maszty oświetleniowe, 84 szt. opraw oświetleniowych typu LED, punkt wodno-kanalizacyjny dla potrzeb targowiska, stojaki na rowery – 10 szt., kosze na odpadki – 7 szt., toaleta publiczna o kubaturze obiektu 154 m3, ogrodzenie panelowe 11,6 m.b.,  budynek (toalety) niepodpiwniczony, jednokondygnacyjny wys. 3,63m</t>
  </si>
  <si>
    <t>pustak, pustak betonowy</t>
  </si>
  <si>
    <t>KB*</t>
  </si>
  <si>
    <t>Razem 
(z wyłączeniem zbiorów bibliotecznych oraz środków niskocennych ubezpieczonych na 
I RYZYKO)</t>
  </si>
  <si>
    <t xml:space="preserve">* wartość KB 
wyższa niż WO </t>
  </si>
  <si>
    <t>Suma Ubezpieczenia razem</t>
  </si>
  <si>
    <t>KB *</t>
  </si>
  <si>
    <t>Zestawienie sum ubezpieczenia Gmina Górno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</si>
</sst>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&quot; zł&quot;"/>
  </numFmts>
  <fonts count="26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10"/>
      <color rgb="FF000000"/>
      <name val="Segoe UI"/>
      <family val="2"/>
      <charset val="238"/>
    </font>
    <font>
      <sz val="10"/>
      <color rgb="FF002060"/>
      <name val="Segoe UI"/>
      <family val="2"/>
      <charset val="238"/>
    </font>
    <font>
      <b/>
      <sz val="10"/>
      <color rgb="FFFFFFFF"/>
      <name val="Segoe UI"/>
      <family val="2"/>
      <charset val="238"/>
    </font>
    <font>
      <b/>
      <sz val="10"/>
      <color rgb="FF21368B"/>
      <name val="Segoe UI"/>
      <family val="2"/>
      <charset val="238"/>
    </font>
    <font>
      <sz val="10"/>
      <color rgb="FF21368B"/>
      <name val="Segoe U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sz val="10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name val="Segoe UI"/>
      <family val="2"/>
      <charset val="238"/>
    </font>
    <font>
      <b/>
      <sz val="9"/>
      <color rgb="FFFFFFFF"/>
      <name val="Segoe UI"/>
      <family val="2"/>
      <charset val="238"/>
    </font>
    <font>
      <sz val="9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002060"/>
        <bgColor rgb="FF000080"/>
      </patternFill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rgb="FF00008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34"/>
      </patternFill>
    </fill>
    <fill>
      <patternFill patternType="solid">
        <fgColor rgb="FF002060"/>
        <bgColor rgb="FF002060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043E71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1F4E79"/>
        <bgColor indexed="64"/>
      </patternFill>
    </fill>
    <fill>
      <patternFill patternType="solid">
        <fgColor theme="2"/>
        <bgColor indexed="64"/>
      </patternFill>
    </fill>
  </fills>
  <borders count="8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FFFFF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387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164" fontId="6" fillId="4" borderId="0" xfId="0" applyNumberFormat="1" applyFont="1" applyFill="1" applyAlignment="1">
      <alignment horizontal="right" vertical="center" wrapText="1"/>
    </xf>
    <xf numFmtId="2" fontId="6" fillId="4" borderId="0" xfId="0" applyNumberFormat="1" applyFont="1" applyFill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5" fillId="3" borderId="6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/>
    </xf>
    <xf numFmtId="0" fontId="6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164" fontId="5" fillId="5" borderId="9" xfId="0" applyNumberFormat="1" applyFont="1" applyFill="1" applyBorder="1" applyAlignment="1">
      <alignment horizontal="right" vertical="center" wrapText="1"/>
    </xf>
    <xf numFmtId="2" fontId="6" fillId="5" borderId="9" xfId="0" applyNumberFormat="1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right" vertical="center" wrapText="1"/>
    </xf>
    <xf numFmtId="2" fontId="5" fillId="5" borderId="8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left" vertical="center" wrapText="1"/>
    </xf>
    <xf numFmtId="164" fontId="8" fillId="5" borderId="8" xfId="0" applyNumberFormat="1" applyFont="1" applyFill="1" applyBorder="1" applyAlignment="1">
      <alignment horizontal="left" vertical="center" wrapText="1"/>
    </xf>
    <xf numFmtId="0" fontId="5" fillId="0" borderId="17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4" fontId="13" fillId="0" borderId="19" xfId="0" applyNumberFormat="1" applyFont="1" applyBorder="1" applyAlignment="1">
      <alignment horizontal="right" vertical="center" wrapText="1"/>
    </xf>
    <xf numFmtId="0" fontId="12" fillId="0" borderId="0" xfId="0" applyFont="1"/>
    <xf numFmtId="164" fontId="12" fillId="0" borderId="0" xfId="0" applyNumberFormat="1" applyFont="1"/>
    <xf numFmtId="164" fontId="14" fillId="13" borderId="19" xfId="0" applyNumberFormat="1" applyFont="1" applyFill="1" applyBorder="1" applyAlignment="1">
      <alignment horizontal="center" vertical="center" wrapText="1"/>
    </xf>
    <xf numFmtId="0" fontId="14" fillId="13" borderId="19" xfId="0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vertical="center" wrapText="1"/>
    </xf>
    <xf numFmtId="8" fontId="12" fillId="0" borderId="0" xfId="0" applyNumberFormat="1" applyFont="1"/>
    <xf numFmtId="164" fontId="13" fillId="0" borderId="19" xfId="0" applyNumberFormat="1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8" fontId="16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/>
    </xf>
    <xf numFmtId="0" fontId="13" fillId="0" borderId="19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14" borderId="19" xfId="0" applyFont="1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vertical="center"/>
    </xf>
    <xf numFmtId="0" fontId="11" fillId="7" borderId="27" xfId="0" applyFont="1" applyFill="1" applyBorder="1" applyAlignment="1">
      <alignment vertical="center"/>
    </xf>
    <xf numFmtId="49" fontId="11" fillId="7" borderId="28" xfId="0" applyNumberFormat="1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6" xfId="0" applyFont="1" applyBorder="1" applyAlignment="1">
      <alignment vertical="center"/>
    </xf>
    <xf numFmtId="0" fontId="5" fillId="0" borderId="36" xfId="0" applyFont="1" applyBorder="1" applyAlignment="1">
      <alignment horizontal="center" vertical="center"/>
    </xf>
    <xf numFmtId="0" fontId="5" fillId="0" borderId="20" xfId="2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6" fillId="0" borderId="40" xfId="0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5" fillId="0" borderId="47" xfId="0" applyFont="1" applyBorder="1" applyAlignment="1">
      <alignment vertical="center"/>
    </xf>
    <xf numFmtId="0" fontId="5" fillId="0" borderId="4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6" fillId="8" borderId="47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164" fontId="5" fillId="0" borderId="20" xfId="0" applyNumberFormat="1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68" xfId="0" applyFont="1" applyBorder="1" applyAlignment="1">
      <alignment horizontal="center" vertical="center" wrapText="1"/>
    </xf>
    <xf numFmtId="0" fontId="5" fillId="0" borderId="67" xfId="0" applyFont="1" applyBorder="1" applyAlignment="1">
      <alignment vertical="center"/>
    </xf>
    <xf numFmtId="0" fontId="6" fillId="6" borderId="0" xfId="0" applyFont="1" applyFill="1" applyAlignment="1">
      <alignment horizontal="center" vertical="center"/>
    </xf>
    <xf numFmtId="164" fontId="5" fillId="0" borderId="37" xfId="0" applyNumberFormat="1" applyFont="1" applyBorder="1" applyAlignment="1">
      <alignment horizontal="right" vertical="center"/>
    </xf>
    <xf numFmtId="164" fontId="5" fillId="0" borderId="20" xfId="0" applyNumberFormat="1" applyFont="1" applyBorder="1" applyAlignment="1">
      <alignment horizontal="right" vertical="center"/>
    </xf>
    <xf numFmtId="164" fontId="5" fillId="0" borderId="20" xfId="2" applyNumberFormat="1" applyFont="1" applyBorder="1" applyAlignment="1">
      <alignment horizontal="right" vertical="center"/>
    </xf>
    <xf numFmtId="164" fontId="6" fillId="0" borderId="41" xfId="0" applyNumberFormat="1" applyFont="1" applyBorder="1" applyAlignment="1">
      <alignment horizontal="right" vertical="center"/>
    </xf>
    <xf numFmtId="164" fontId="5" fillId="0" borderId="43" xfId="0" applyNumberFormat="1" applyFont="1" applyBorder="1" applyAlignment="1">
      <alignment horizontal="right" vertical="center"/>
    </xf>
    <xf numFmtId="164" fontId="5" fillId="0" borderId="48" xfId="0" applyNumberFormat="1" applyFont="1" applyBorder="1" applyAlignment="1">
      <alignment horizontal="right" vertical="center"/>
    </xf>
    <xf numFmtId="164" fontId="6" fillId="6" borderId="20" xfId="0" applyNumberFormat="1" applyFont="1" applyFill="1" applyBorder="1" applyAlignment="1">
      <alignment horizontal="right" vertical="center" wrapText="1"/>
    </xf>
    <xf numFmtId="164" fontId="6" fillId="6" borderId="24" xfId="0" applyNumberFormat="1" applyFont="1" applyFill="1" applyBorder="1" applyAlignment="1">
      <alignment horizontal="right" vertical="center" wrapText="1"/>
    </xf>
    <xf numFmtId="164" fontId="7" fillId="7" borderId="38" xfId="0" applyNumberFormat="1" applyFont="1" applyFill="1" applyBorder="1" applyAlignment="1">
      <alignment horizontal="right" vertical="center"/>
    </xf>
    <xf numFmtId="164" fontId="6" fillId="8" borderId="48" xfId="1" applyNumberFormat="1" applyFont="1" applyFill="1" applyBorder="1" applyAlignment="1" applyProtection="1">
      <alignment horizontal="right" vertical="center"/>
    </xf>
    <xf numFmtId="164" fontId="7" fillId="9" borderId="38" xfId="0" applyNumberFormat="1" applyFont="1" applyFill="1" applyBorder="1" applyAlignment="1">
      <alignment horizontal="right" vertical="center"/>
    </xf>
    <xf numFmtId="164" fontId="5" fillId="0" borderId="55" xfId="0" applyNumberFormat="1" applyFont="1" applyBorder="1" applyAlignment="1">
      <alignment horizontal="right" vertical="center"/>
    </xf>
    <xf numFmtId="164" fontId="6" fillId="6" borderId="20" xfId="0" applyNumberFormat="1" applyFont="1" applyFill="1" applyBorder="1" applyAlignment="1">
      <alignment horizontal="right" vertical="center"/>
    </xf>
    <xf numFmtId="164" fontId="6" fillId="6" borderId="38" xfId="0" applyNumberFormat="1" applyFont="1" applyFill="1" applyBorder="1" applyAlignment="1">
      <alignment horizontal="right" vertical="center"/>
    </xf>
    <xf numFmtId="164" fontId="5" fillId="6" borderId="38" xfId="0" applyNumberFormat="1" applyFont="1" applyFill="1" applyBorder="1" applyAlignment="1">
      <alignment horizontal="right" vertical="center"/>
    </xf>
    <xf numFmtId="164" fontId="6" fillId="8" borderId="20" xfId="1" applyNumberFormat="1" applyFont="1" applyFill="1" applyBorder="1" applyAlignment="1" applyProtection="1">
      <alignment horizontal="right" vertical="center"/>
    </xf>
    <xf numFmtId="164" fontId="6" fillId="0" borderId="46" xfId="0" applyNumberFormat="1" applyFont="1" applyBorder="1" applyAlignment="1">
      <alignment horizontal="right" vertical="center" wrapText="1"/>
    </xf>
    <xf numFmtId="0" fontId="7" fillId="7" borderId="0" xfId="0" applyFont="1" applyFill="1" applyAlignment="1">
      <alignment vertical="center"/>
    </xf>
    <xf numFmtId="0" fontId="6" fillId="0" borderId="50" xfId="0" applyFont="1" applyBorder="1" applyAlignment="1">
      <alignment vertical="center"/>
    </xf>
    <xf numFmtId="0" fontId="5" fillId="6" borderId="24" xfId="0" applyFont="1" applyFill="1" applyBorder="1" applyAlignment="1">
      <alignment horizontal="center" vertical="center"/>
    </xf>
    <xf numFmtId="164" fontId="6" fillId="8" borderId="24" xfId="1" applyNumberFormat="1" applyFont="1" applyFill="1" applyBorder="1" applyAlignment="1" applyProtection="1">
      <alignment horizontal="right" vertical="center"/>
    </xf>
    <xf numFmtId="164" fontId="5" fillId="0" borderId="20" xfId="0" applyNumberFormat="1" applyFont="1" applyBorder="1" applyAlignment="1">
      <alignment horizontal="center" vertical="center"/>
    </xf>
    <xf numFmtId="0" fontId="5" fillId="6" borderId="0" xfId="0" applyFont="1" applyFill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vertical="center"/>
    </xf>
    <xf numFmtId="0" fontId="6" fillId="6" borderId="23" xfId="0" applyFont="1" applyFill="1" applyBorder="1" applyAlignment="1">
      <alignment horizontal="center" vertical="center"/>
    </xf>
    <xf numFmtId="164" fontId="6" fillId="6" borderId="23" xfId="0" applyNumberFormat="1" applyFont="1" applyFill="1" applyBorder="1" applyAlignment="1">
      <alignment horizontal="right" vertical="center"/>
    </xf>
    <xf numFmtId="0" fontId="5" fillId="0" borderId="47" xfId="0" applyFont="1" applyBorder="1" applyAlignment="1">
      <alignment horizontal="center" vertical="center" wrapText="1"/>
    </xf>
    <xf numFmtId="0" fontId="5" fillId="0" borderId="47" xfId="0" applyFont="1" applyBorder="1" applyAlignment="1">
      <alignment vertical="center" wrapText="1"/>
    </xf>
    <xf numFmtId="0" fontId="5" fillId="0" borderId="59" xfId="0" applyFont="1" applyBorder="1" applyAlignment="1">
      <alignment vertical="center"/>
    </xf>
    <xf numFmtId="0" fontId="5" fillId="0" borderId="59" xfId="0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vertical="center"/>
    </xf>
    <xf numFmtId="0" fontId="5" fillId="11" borderId="0" xfId="0" applyFont="1" applyFill="1" applyAlignment="1">
      <alignment horizontal="center"/>
    </xf>
    <xf numFmtId="0" fontId="5" fillId="0" borderId="47" xfId="0" applyFont="1" applyBorder="1" applyAlignment="1">
      <alignment horizontal="left" vertical="center" wrapText="1"/>
    </xf>
    <xf numFmtId="164" fontId="5" fillId="0" borderId="47" xfId="0" applyNumberFormat="1" applyFont="1" applyBorder="1" applyAlignment="1">
      <alignment horizontal="right" vertical="center" wrapText="1"/>
    </xf>
    <xf numFmtId="0" fontId="5" fillId="0" borderId="59" xfId="0" applyFont="1" applyBorder="1" applyAlignment="1">
      <alignment vertical="center" wrapText="1"/>
    </xf>
    <xf numFmtId="0" fontId="5" fillId="0" borderId="60" xfId="0" applyFont="1" applyBorder="1" applyAlignment="1">
      <alignment vertical="center" wrapText="1"/>
    </xf>
    <xf numFmtId="0" fontId="5" fillId="0" borderId="51" xfId="0" applyFont="1" applyBorder="1" applyAlignment="1">
      <alignment vertical="center" wrapText="1"/>
    </xf>
    <xf numFmtId="49" fontId="5" fillId="0" borderId="47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right" vertical="center"/>
    </xf>
    <xf numFmtId="0" fontId="5" fillId="0" borderId="20" xfId="0" applyFont="1" applyBorder="1"/>
    <xf numFmtId="0" fontId="5" fillId="0" borderId="25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61" xfId="2" applyFont="1" applyBorder="1" applyAlignment="1">
      <alignment vertical="center" wrapText="1"/>
    </xf>
    <xf numFmtId="0" fontId="5" fillId="0" borderId="61" xfId="0" applyFont="1" applyBorder="1" applyAlignment="1">
      <alignment vertical="center" wrapText="1"/>
    </xf>
    <xf numFmtId="0" fontId="5" fillId="0" borderId="61" xfId="0" applyFont="1" applyBorder="1" applyAlignment="1">
      <alignment horizontal="center" vertical="center" wrapText="1"/>
    </xf>
    <xf numFmtId="164" fontId="5" fillId="0" borderId="61" xfId="0" applyNumberFormat="1" applyFont="1" applyBorder="1" applyAlignment="1">
      <alignment horizontal="right" vertical="center" wrapText="1"/>
    </xf>
    <xf numFmtId="0" fontId="5" fillId="0" borderId="61" xfId="0" applyFont="1" applyBorder="1"/>
    <xf numFmtId="0" fontId="5" fillId="0" borderId="61" xfId="0" applyFont="1" applyBorder="1" applyAlignment="1">
      <alignment horizontal="center"/>
    </xf>
    <xf numFmtId="0" fontId="5" fillId="0" borderId="62" xfId="0" applyFont="1" applyBorder="1"/>
    <xf numFmtId="0" fontId="5" fillId="0" borderId="62" xfId="0" applyFont="1" applyBorder="1" applyAlignment="1">
      <alignment vertical="center" wrapText="1"/>
    </xf>
    <xf numFmtId="0" fontId="5" fillId="0" borderId="64" xfId="0" applyFont="1" applyBorder="1"/>
    <xf numFmtId="0" fontId="5" fillId="0" borderId="62" xfId="0" applyFont="1" applyBorder="1" applyAlignment="1">
      <alignment horizontal="center"/>
    </xf>
    <xf numFmtId="0" fontId="5" fillId="0" borderId="65" xfId="0" applyFont="1" applyBorder="1"/>
    <xf numFmtId="49" fontId="5" fillId="0" borderId="61" xfId="0" applyNumberFormat="1" applyFont="1" applyBorder="1" applyAlignment="1">
      <alignment horizontal="center" vertical="center" wrapText="1"/>
    </xf>
    <xf numFmtId="0" fontId="5" fillId="15" borderId="61" xfId="0" applyFont="1" applyFill="1" applyBorder="1"/>
    <xf numFmtId="0" fontId="5" fillId="15" borderId="61" xfId="0" applyFont="1" applyFill="1" applyBorder="1" applyAlignment="1">
      <alignment horizontal="center"/>
    </xf>
    <xf numFmtId="0" fontId="5" fillId="8" borderId="47" xfId="0" applyFont="1" applyFill="1" applyBorder="1" applyAlignment="1">
      <alignment horizontal="center" vertical="center"/>
    </xf>
    <xf numFmtId="164" fontId="6" fillId="8" borderId="48" xfId="0" applyNumberFormat="1" applyFont="1" applyFill="1" applyBorder="1" applyAlignment="1">
      <alignment horizontal="right" vertical="center"/>
    </xf>
    <xf numFmtId="164" fontId="5" fillId="0" borderId="38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164" fontId="5" fillId="0" borderId="57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0" fontId="5" fillId="0" borderId="69" xfId="0" applyFont="1" applyBorder="1" applyAlignment="1">
      <alignment vertical="center" wrapText="1"/>
    </xf>
    <xf numFmtId="49" fontId="5" fillId="0" borderId="69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164" fontId="5" fillId="0" borderId="68" xfId="0" applyNumberFormat="1" applyFont="1" applyBorder="1" applyAlignment="1">
      <alignment horizontal="right" vertical="center" wrapText="1"/>
    </xf>
    <xf numFmtId="164" fontId="5" fillId="0" borderId="20" xfId="0" applyNumberFormat="1" applyFont="1" applyBorder="1" applyAlignment="1">
      <alignment horizontal="right" vertical="center" wrapText="1"/>
    </xf>
    <xf numFmtId="164" fontId="5" fillId="0" borderId="0" xfId="0" applyNumberFormat="1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164" fontId="7" fillId="2" borderId="38" xfId="0" applyNumberFormat="1" applyFont="1" applyFill="1" applyBorder="1" applyAlignment="1">
      <alignment horizontal="right" vertical="center"/>
    </xf>
    <xf numFmtId="164" fontId="6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right" vertical="center" wrapText="1"/>
    </xf>
    <xf numFmtId="164" fontId="5" fillId="0" borderId="47" xfId="0" applyNumberFormat="1" applyFont="1" applyBorder="1" applyAlignment="1">
      <alignment horizontal="right" vertical="center"/>
    </xf>
    <xf numFmtId="164" fontId="5" fillId="0" borderId="59" xfId="0" applyNumberFormat="1" applyFont="1" applyBorder="1" applyAlignment="1">
      <alignment horizontal="right" vertical="center"/>
    </xf>
    <xf numFmtId="164" fontId="5" fillId="0" borderId="59" xfId="0" applyNumberFormat="1" applyFont="1" applyBorder="1" applyAlignment="1">
      <alignment horizontal="right" vertical="center" wrapText="1"/>
    </xf>
    <xf numFmtId="164" fontId="5" fillId="0" borderId="25" xfId="0" applyNumberFormat="1" applyFont="1" applyBorder="1" applyAlignment="1">
      <alignment horizontal="right"/>
    </xf>
    <xf numFmtId="164" fontId="5" fillId="0" borderId="34" xfId="0" applyNumberFormat="1" applyFont="1" applyBorder="1" applyAlignment="1">
      <alignment horizontal="right"/>
    </xf>
    <xf numFmtId="164" fontId="5" fillId="0" borderId="24" xfId="0" applyNumberFormat="1" applyFont="1" applyBorder="1" applyAlignment="1">
      <alignment horizontal="right" vertical="center" wrapText="1"/>
    </xf>
    <xf numFmtId="164" fontId="5" fillId="0" borderId="61" xfId="0" applyNumberFormat="1" applyFont="1" applyBorder="1" applyAlignment="1">
      <alignment horizontal="right"/>
    </xf>
    <xf numFmtId="164" fontId="5" fillId="15" borderId="61" xfId="0" applyNumberFormat="1" applyFont="1" applyFill="1" applyBorder="1" applyAlignment="1">
      <alignment horizontal="right"/>
    </xf>
    <xf numFmtId="164" fontId="5" fillId="0" borderId="0" xfId="0" applyNumberFormat="1" applyFont="1" applyAlignment="1">
      <alignment horizontal="right" vertical="center" wrapText="1"/>
    </xf>
    <xf numFmtId="164" fontId="5" fillId="0" borderId="69" xfId="0" applyNumberFormat="1" applyFont="1" applyBorder="1" applyAlignment="1">
      <alignment horizontal="right" vertical="center" wrapText="1"/>
    </xf>
    <xf numFmtId="164" fontId="7" fillId="7" borderId="0" xfId="0" applyNumberFormat="1" applyFont="1" applyFill="1" applyAlignment="1">
      <alignment horizontal="right" vertical="center"/>
    </xf>
    <xf numFmtId="164" fontId="5" fillId="6" borderId="0" xfId="0" applyNumberFormat="1" applyFont="1" applyFill="1" applyAlignment="1">
      <alignment horizontal="right" vertical="center" wrapText="1"/>
    </xf>
    <xf numFmtId="164" fontId="5" fillId="6" borderId="20" xfId="0" applyNumberFormat="1" applyFont="1" applyFill="1" applyBorder="1" applyAlignment="1">
      <alignment horizontal="right" vertical="center" wrapText="1"/>
    </xf>
    <xf numFmtId="0" fontId="5" fillId="0" borderId="35" xfId="0" applyFont="1" applyBorder="1" applyAlignment="1">
      <alignment horizontal="left" vertical="center"/>
    </xf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9" fillId="7" borderId="26" xfId="0" applyFont="1" applyFill="1" applyBorder="1" applyAlignment="1">
      <alignment horizontal="center" vertical="center"/>
    </xf>
    <xf numFmtId="0" fontId="20" fillId="7" borderId="27" xfId="0" applyFont="1" applyFill="1" applyBorder="1" applyAlignment="1">
      <alignment horizontal="center" vertical="center"/>
    </xf>
    <xf numFmtId="0" fontId="20" fillId="7" borderId="27" xfId="0" applyFont="1" applyFill="1" applyBorder="1" applyAlignment="1">
      <alignment horizontal="center" vertical="center" wrapText="1"/>
    </xf>
    <xf numFmtId="0" fontId="19" fillId="7" borderId="2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19" fillId="7" borderId="28" xfId="0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5" fillId="0" borderId="50" xfId="0" applyNumberFormat="1" applyFont="1" applyBorder="1" applyAlignment="1">
      <alignment vertical="center"/>
    </xf>
    <xf numFmtId="164" fontId="5" fillId="0" borderId="71" xfId="0" applyNumberFormat="1" applyFont="1" applyBorder="1" applyAlignment="1">
      <alignment vertical="center"/>
    </xf>
    <xf numFmtId="164" fontId="5" fillId="3" borderId="71" xfId="0" applyNumberFormat="1" applyFont="1" applyFill="1" applyBorder="1" applyAlignment="1">
      <alignment vertical="center" wrapText="1"/>
    </xf>
    <xf numFmtId="164" fontId="5" fillId="0" borderId="20" xfId="0" applyNumberFormat="1" applyFont="1" applyBorder="1"/>
    <xf numFmtId="164" fontId="5" fillId="0" borderId="20" xfId="1" applyNumberFormat="1" applyFont="1" applyFill="1" applyBorder="1" applyAlignment="1" applyProtection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6" fillId="6" borderId="1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4" fontId="5" fillId="10" borderId="5" xfId="0" applyNumberFormat="1" applyFont="1" applyFill="1" applyBorder="1" applyAlignment="1">
      <alignment vertical="center"/>
    </xf>
    <xf numFmtId="4" fontId="9" fillId="0" borderId="3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2" fontId="5" fillId="0" borderId="3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164" fontId="5" fillId="0" borderId="6" xfId="0" applyNumberFormat="1" applyFont="1" applyBorder="1" applyAlignment="1">
      <alignment vertical="center" wrapText="1"/>
    </xf>
    <xf numFmtId="2" fontId="5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2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164" fontId="5" fillId="16" borderId="3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5" fillId="10" borderId="11" xfId="0" applyNumberFormat="1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4" fontId="9" fillId="0" borderId="13" xfId="0" applyNumberFormat="1" applyFont="1" applyBorder="1" applyAlignment="1">
      <alignment vertical="center" wrapText="1"/>
    </xf>
    <xf numFmtId="0" fontId="5" fillId="0" borderId="14" xfId="0" applyFont="1" applyBorder="1"/>
    <xf numFmtId="4" fontId="5" fillId="0" borderId="14" xfId="0" applyNumberFormat="1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164" fontId="5" fillId="17" borderId="20" xfId="0" applyNumberFormat="1" applyFont="1" applyFill="1" applyBorder="1" applyAlignment="1">
      <alignment vertical="center"/>
    </xf>
    <xf numFmtId="0" fontId="5" fillId="0" borderId="72" xfId="0" applyFont="1" applyBorder="1" applyAlignment="1">
      <alignment horizontal="center" vertical="center"/>
    </xf>
    <xf numFmtId="0" fontId="5" fillId="0" borderId="13" xfId="0" applyFont="1" applyBorder="1"/>
    <xf numFmtId="4" fontId="5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13" xfId="0" applyFont="1" applyBorder="1" applyAlignment="1">
      <alignment horizontal="left" vertical="center" wrapText="1"/>
    </xf>
    <xf numFmtId="164" fontId="5" fillId="16" borderId="68" xfId="0" applyNumberFormat="1" applyFont="1" applyFill="1" applyBorder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164" fontId="5" fillId="16" borderId="20" xfId="0" applyNumberFormat="1" applyFont="1" applyFill="1" applyBorder="1" applyAlignment="1">
      <alignment vertical="center" wrapText="1"/>
    </xf>
    <xf numFmtId="4" fontId="9" fillId="0" borderId="0" xfId="0" applyNumberFormat="1" applyFont="1" applyAlignment="1">
      <alignment vertical="center" wrapText="1"/>
    </xf>
    <xf numFmtId="0" fontId="6" fillId="6" borderId="68" xfId="0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14" borderId="19" xfId="0" applyFont="1" applyFill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164" fontId="21" fillId="0" borderId="19" xfId="0" applyNumberFormat="1" applyFont="1" applyBorder="1" applyAlignment="1">
      <alignment horizontal="right" vertical="center" wrapText="1"/>
    </xf>
    <xf numFmtId="0" fontId="22" fillId="18" borderId="20" xfId="0" applyFont="1" applyFill="1" applyBorder="1" applyAlignment="1">
      <alignment vertical="center" wrapText="1"/>
    </xf>
    <xf numFmtId="0" fontId="22" fillId="18" borderId="20" xfId="0" applyFont="1" applyFill="1" applyBorder="1" applyAlignment="1">
      <alignment horizontal="center" vertical="center" wrapText="1"/>
    </xf>
    <xf numFmtId="0" fontId="13" fillId="14" borderId="20" xfId="0" applyFont="1" applyFill="1" applyBorder="1" applyAlignment="1">
      <alignment horizontal="center" vertical="center" wrapText="1"/>
    </xf>
    <xf numFmtId="0" fontId="13" fillId="14" borderId="20" xfId="0" applyFont="1" applyFill="1" applyBorder="1" applyAlignment="1">
      <alignment vertical="center" wrapText="1"/>
    </xf>
    <xf numFmtId="0" fontId="13" fillId="14" borderId="20" xfId="0" applyFont="1" applyFill="1" applyBorder="1" applyAlignment="1">
      <alignment horizontal="right" vertical="center" wrapText="1"/>
    </xf>
    <xf numFmtId="164" fontId="13" fillId="14" borderId="20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Alignment="1">
      <alignment vertical="center"/>
    </xf>
    <xf numFmtId="0" fontId="20" fillId="2" borderId="74" xfId="0" applyFont="1" applyFill="1" applyBorder="1" applyAlignment="1">
      <alignment horizontal="center" vertical="center" wrapText="1"/>
    </xf>
    <xf numFmtId="0" fontId="20" fillId="2" borderId="75" xfId="0" applyFont="1" applyFill="1" applyBorder="1" applyAlignment="1">
      <alignment horizontal="center" vertical="center" wrapText="1"/>
    </xf>
    <xf numFmtId="0" fontId="20" fillId="2" borderId="7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14" fontId="0" fillId="0" borderId="2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20" fillId="2" borderId="75" xfId="0" applyNumberFormat="1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vertical="center"/>
    </xf>
    <xf numFmtId="164" fontId="23" fillId="0" borderId="20" xfId="0" applyNumberFormat="1" applyFont="1" applyBorder="1" applyAlignment="1">
      <alignment vertical="center" wrapText="1"/>
    </xf>
    <xf numFmtId="164" fontId="5" fillId="19" borderId="20" xfId="0" applyNumberFormat="1" applyFont="1" applyFill="1" applyBorder="1" applyAlignment="1">
      <alignment horizontal="right" vertical="center"/>
    </xf>
    <xf numFmtId="0" fontId="5" fillId="19" borderId="20" xfId="0" applyFont="1" applyFill="1" applyBorder="1" applyAlignment="1">
      <alignment horizontal="left" vertical="center"/>
    </xf>
    <xf numFmtId="0" fontId="6" fillId="19" borderId="20" xfId="0" applyFont="1" applyFill="1" applyBorder="1" applyAlignment="1">
      <alignment horizontal="left" vertical="center"/>
    </xf>
    <xf numFmtId="164" fontId="6" fillId="19" borderId="20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 vertical="center" wrapText="1"/>
    </xf>
    <xf numFmtId="164" fontId="12" fillId="0" borderId="20" xfId="0" applyNumberFormat="1" applyFont="1" applyBorder="1"/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4" fontId="5" fillId="0" borderId="20" xfId="4" applyNumberFormat="1" applyFont="1" applyBorder="1" applyAlignment="1">
      <alignment vertical="center"/>
    </xf>
    <xf numFmtId="2" fontId="5" fillId="0" borderId="20" xfId="0" applyNumberFormat="1" applyFont="1" applyBorder="1" applyAlignment="1">
      <alignment vertical="center" wrapText="1"/>
    </xf>
    <xf numFmtId="0" fontId="5" fillId="0" borderId="73" xfId="0" applyFont="1" applyBorder="1" applyAlignment="1">
      <alignment horizontal="center" vertical="center"/>
    </xf>
    <xf numFmtId="165" fontId="5" fillId="0" borderId="20" xfId="0" applyNumberFormat="1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0" fontId="18" fillId="0" borderId="20" xfId="0" applyFont="1" applyBorder="1" applyAlignment="1">
      <alignment vertical="center"/>
    </xf>
    <xf numFmtId="49" fontId="18" fillId="0" borderId="20" xfId="0" applyNumberFormat="1" applyFont="1" applyBorder="1" applyAlignment="1">
      <alignment horizontal="center" vertical="center"/>
    </xf>
    <xf numFmtId="0" fontId="18" fillId="0" borderId="20" xfId="0" applyFont="1" applyBorder="1"/>
    <xf numFmtId="0" fontId="18" fillId="12" borderId="2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vertical="center" wrapText="1"/>
    </xf>
    <xf numFmtId="164" fontId="13" fillId="0" borderId="20" xfId="0" applyNumberFormat="1" applyFont="1" applyBorder="1" applyAlignment="1">
      <alignment horizontal="right" vertical="center" wrapText="1"/>
    </xf>
    <xf numFmtId="164" fontId="21" fillId="0" borderId="2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3" fillId="14" borderId="71" xfId="0" applyFont="1" applyFill="1" applyBorder="1" applyAlignment="1">
      <alignment horizontal="left" vertical="center" wrapText="1"/>
    </xf>
    <xf numFmtId="0" fontId="13" fillId="14" borderId="32" xfId="0" applyFont="1" applyFill="1" applyBorder="1" applyAlignment="1">
      <alignment horizontal="left" vertical="center" wrapText="1"/>
    </xf>
    <xf numFmtId="0" fontId="14" fillId="13" borderId="19" xfId="0" applyFont="1" applyFill="1" applyBorder="1" applyAlignment="1">
      <alignment vertical="center" wrapText="1"/>
    </xf>
    <xf numFmtId="0" fontId="14" fillId="13" borderId="21" xfId="0" applyFont="1" applyFill="1" applyBorder="1" applyAlignment="1">
      <alignment vertical="center" wrapText="1"/>
    </xf>
    <xf numFmtId="0" fontId="14" fillId="13" borderId="22" xfId="0" applyFont="1" applyFill="1" applyBorder="1" applyAlignment="1">
      <alignment vertical="center" wrapText="1"/>
    </xf>
    <xf numFmtId="0" fontId="13" fillId="14" borderId="20" xfId="0" applyFont="1" applyFill="1" applyBorder="1" applyAlignment="1">
      <alignment vertical="center" wrapText="1"/>
    </xf>
    <xf numFmtId="0" fontId="11" fillId="7" borderId="29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left" vertical="center" wrapText="1"/>
    </xf>
    <xf numFmtId="0" fontId="5" fillId="0" borderId="70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/>
    </xf>
    <xf numFmtId="0" fontId="5" fillId="0" borderId="70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7" fillId="7" borderId="66" xfId="0" applyFont="1" applyFill="1" applyBorder="1" applyAlignment="1">
      <alignment horizontal="left" vertical="center"/>
    </xf>
    <xf numFmtId="0" fontId="7" fillId="7" borderId="67" xfId="0" applyFont="1" applyFill="1" applyBorder="1" applyAlignment="1">
      <alignment horizontal="left" vertical="center"/>
    </xf>
    <xf numFmtId="0" fontId="5" fillId="0" borderId="5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7" xfId="0" applyFont="1" applyBorder="1" applyAlignment="1">
      <alignment horizontal="left" vertical="center"/>
    </xf>
    <xf numFmtId="0" fontId="5" fillId="0" borderId="78" xfId="0" applyFont="1" applyBorder="1" applyAlignment="1">
      <alignment horizontal="left" vertical="center"/>
    </xf>
    <xf numFmtId="0" fontId="7" fillId="9" borderId="53" xfId="0" applyFont="1" applyFill="1" applyBorder="1" applyAlignment="1">
      <alignment horizontal="left" vertical="center"/>
    </xf>
    <xf numFmtId="0" fontId="7" fillId="9" borderId="30" xfId="0" applyFont="1" applyFill="1" applyBorder="1" applyAlignment="1">
      <alignment horizontal="left" vertical="center"/>
    </xf>
    <xf numFmtId="0" fontId="5" fillId="0" borderId="66" xfId="0" applyFont="1" applyBorder="1" applyAlignment="1">
      <alignment horizontal="left" vertical="center"/>
    </xf>
    <xf numFmtId="0" fontId="5" fillId="0" borderId="67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0" fontId="7" fillId="2" borderId="49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  <xf numFmtId="0" fontId="7" fillId="2" borderId="44" xfId="0" applyFont="1" applyFill="1" applyBorder="1" applyAlignment="1">
      <alignment horizontal="left" vertical="center"/>
    </xf>
    <xf numFmtId="0" fontId="7" fillId="2" borderId="45" xfId="0" applyFont="1" applyFill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7" fillId="2" borderId="66" xfId="0" applyFont="1" applyFill="1" applyBorder="1" applyAlignment="1">
      <alignment horizontal="left" vertical="center"/>
    </xf>
    <xf numFmtId="0" fontId="7" fillId="2" borderId="67" xfId="0" applyFont="1" applyFill="1" applyBorder="1" applyAlignment="1">
      <alignment horizontal="left" vertical="center"/>
    </xf>
    <xf numFmtId="0" fontId="24" fillId="0" borderId="20" xfId="0" applyFont="1" applyBorder="1" applyAlignment="1">
      <alignment horizontal="left" vertical="center" wrapText="1"/>
    </xf>
    <xf numFmtId="2" fontId="5" fillId="0" borderId="20" xfId="0" applyNumberFormat="1" applyFont="1" applyBorder="1" applyAlignment="1">
      <alignment horizontal="center" vertical="center" wrapText="1"/>
    </xf>
    <xf numFmtId="2" fontId="5" fillId="0" borderId="68" xfId="0" applyNumberFormat="1" applyFont="1" applyBorder="1" applyAlignment="1">
      <alignment horizontal="center" vertical="center" wrapText="1"/>
    </xf>
    <xf numFmtId="2" fontId="5" fillId="0" borderId="79" xfId="0" applyNumberFormat="1" applyFont="1" applyBorder="1" applyAlignment="1">
      <alignment horizontal="center" vertical="center" wrapText="1"/>
    </xf>
    <xf numFmtId="2" fontId="5" fillId="5" borderId="81" xfId="0" applyNumberFormat="1" applyFont="1" applyFill="1" applyBorder="1" applyAlignment="1">
      <alignment horizontal="center" vertical="center" wrapText="1"/>
    </xf>
    <xf numFmtId="2" fontId="5" fillId="0" borderId="68" xfId="0" applyNumberFormat="1" applyFont="1" applyBorder="1" applyAlignment="1">
      <alignment horizontal="center" vertical="center"/>
    </xf>
    <xf numFmtId="2" fontId="5" fillId="0" borderId="79" xfId="0" applyNumberFormat="1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2" fontId="6" fillId="0" borderId="79" xfId="0" applyNumberFormat="1" applyFont="1" applyBorder="1" applyAlignment="1">
      <alignment horizontal="center" vertical="center" wrapText="1"/>
    </xf>
    <xf numFmtId="164" fontId="5" fillId="0" borderId="81" xfId="0" applyNumberFormat="1" applyFont="1" applyBorder="1" applyAlignment="1">
      <alignment horizontal="right" vertical="center" wrapText="1"/>
    </xf>
    <xf numFmtId="3" fontId="5" fillId="0" borderId="79" xfId="0" applyNumberFormat="1" applyFont="1" applyBorder="1" applyAlignment="1">
      <alignment horizontal="center" vertical="center"/>
    </xf>
    <xf numFmtId="44" fontId="5" fillId="0" borderId="0" xfId="0" applyNumberFormat="1" applyFont="1" applyAlignment="1">
      <alignment horizontal="center" vertical="center" wrapText="1"/>
    </xf>
    <xf numFmtId="44" fontId="20" fillId="2" borderId="1" xfId="0" applyNumberFormat="1" applyFont="1" applyFill="1" applyBorder="1" applyAlignment="1">
      <alignment horizontal="center" vertical="center" wrapText="1"/>
    </xf>
    <xf numFmtId="44" fontId="6" fillId="4" borderId="0" xfId="0" applyNumberFormat="1" applyFont="1" applyFill="1" applyAlignment="1">
      <alignment horizontal="center" vertical="center" wrapText="1"/>
    </xf>
    <xf numFmtId="44" fontId="5" fillId="0" borderId="79" xfId="0" applyNumberFormat="1" applyFont="1" applyBorder="1" applyAlignment="1">
      <alignment horizontal="center" vertical="center" wrapText="1"/>
    </xf>
    <xf numFmtId="44" fontId="5" fillId="0" borderId="6" xfId="0" applyNumberFormat="1" applyFont="1" applyBorder="1" applyAlignment="1">
      <alignment horizontal="right" vertical="center" wrapText="1"/>
    </xf>
    <xf numFmtId="44" fontId="5" fillId="0" borderId="79" xfId="0" applyNumberFormat="1" applyFont="1" applyBorder="1" applyAlignment="1">
      <alignment horizontal="right" vertical="center" wrapText="1"/>
    </xf>
    <xf numFmtId="44" fontId="6" fillId="6" borderId="18" xfId="0" applyNumberFormat="1" applyFont="1" applyFill="1" applyBorder="1" applyAlignment="1">
      <alignment horizontal="right" vertical="center" wrapText="1"/>
    </xf>
    <xf numFmtId="44" fontId="6" fillId="5" borderId="80" xfId="0" applyNumberFormat="1" applyFont="1" applyFill="1" applyBorder="1" applyAlignment="1">
      <alignment horizontal="center" vertical="center" wrapText="1"/>
    </xf>
    <xf numFmtId="44" fontId="5" fillId="0" borderId="3" xfId="0" applyNumberFormat="1" applyFont="1" applyBorder="1" applyAlignment="1">
      <alignment horizontal="right" vertical="center" wrapText="1"/>
    </xf>
    <xf numFmtId="44" fontId="6" fillId="6" borderId="7" xfId="0" applyNumberFormat="1" applyFont="1" applyFill="1" applyBorder="1" applyAlignment="1">
      <alignment horizontal="right" vertical="center" wrapText="1"/>
    </xf>
    <xf numFmtId="44" fontId="5" fillId="5" borderId="81" xfId="0" applyNumberFormat="1" applyFont="1" applyFill="1" applyBorder="1" applyAlignment="1">
      <alignment horizontal="center" vertical="center" wrapText="1"/>
    </xf>
    <xf numFmtId="44" fontId="5" fillId="10" borderId="5" xfId="0" applyNumberFormat="1" applyFont="1" applyFill="1" applyBorder="1" applyAlignment="1">
      <alignment vertical="center"/>
    </xf>
    <xf numFmtId="44" fontId="5" fillId="0" borderId="6" xfId="0" applyNumberFormat="1" applyFont="1" applyBorder="1" applyAlignment="1">
      <alignment vertical="center" wrapText="1"/>
    </xf>
    <xf numFmtId="44" fontId="8" fillId="5" borderId="81" xfId="0" applyNumberFormat="1" applyFont="1" applyFill="1" applyBorder="1" applyAlignment="1">
      <alignment horizontal="center" vertical="center" wrapText="1"/>
    </xf>
    <xf numFmtId="44" fontId="5" fillId="10" borderId="79" xfId="0" applyNumberFormat="1" applyFont="1" applyFill="1" applyBorder="1" applyAlignment="1">
      <alignment vertical="center"/>
    </xf>
    <xf numFmtId="44" fontId="5" fillId="0" borderId="79" xfId="0" applyNumberFormat="1" applyFont="1" applyBorder="1" applyAlignment="1">
      <alignment vertical="center" wrapText="1"/>
    </xf>
    <xf numFmtId="44" fontId="5" fillId="16" borderId="68" xfId="0" applyNumberFormat="1" applyFont="1" applyFill="1" applyBorder="1" applyAlignment="1">
      <alignment vertical="center" wrapText="1"/>
    </xf>
    <xf numFmtId="44" fontId="5" fillId="0" borderId="20" xfId="0" applyNumberFormat="1" applyFont="1" applyBorder="1" applyAlignment="1">
      <alignment vertical="center" wrapText="1"/>
    </xf>
    <xf numFmtId="44" fontId="6" fillId="6" borderId="68" xfId="0" applyNumberFormat="1" applyFont="1" applyFill="1" applyBorder="1" applyAlignment="1">
      <alignment horizontal="right" vertical="center" wrapText="1"/>
    </xf>
    <xf numFmtId="44" fontId="5" fillId="17" borderId="79" xfId="0" applyNumberFormat="1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44" fontId="10" fillId="7" borderId="79" xfId="0" applyNumberFormat="1" applyFont="1" applyFill="1" applyBorder="1" applyAlignment="1">
      <alignment horizontal="right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Alignment="1">
      <alignment horizontal="center" vertical="center" wrapText="1"/>
    </xf>
    <xf numFmtId="2" fontId="5" fillId="5" borderId="70" xfId="0" applyNumberFormat="1" applyFont="1" applyFill="1" applyBorder="1" applyAlignment="1">
      <alignment horizontal="center" vertical="center" wrapText="1"/>
    </xf>
    <xf numFmtId="2" fontId="5" fillId="5" borderId="80" xfId="0" applyNumberFormat="1" applyFont="1" applyFill="1" applyBorder="1" applyAlignment="1">
      <alignment horizontal="center" vertical="center" wrapText="1"/>
    </xf>
    <xf numFmtId="0" fontId="9" fillId="5" borderId="81" xfId="0" applyFont="1" applyFill="1" applyBorder="1" applyAlignment="1">
      <alignment horizontal="center" vertical="center" wrapText="1"/>
    </xf>
    <xf numFmtId="164" fontId="25" fillId="0" borderId="61" xfId="0" applyNumberFormat="1" applyFont="1" applyBorder="1" applyAlignment="1">
      <alignment horizontal="right" vertical="center" wrapText="1"/>
    </xf>
    <xf numFmtId="164" fontId="24" fillId="0" borderId="81" xfId="0" applyNumberFormat="1" applyFont="1" applyBorder="1" applyAlignment="1">
      <alignment horizontal="right" vertical="center" wrapText="1"/>
    </xf>
    <xf numFmtId="44" fontId="24" fillId="0" borderId="79" xfId="0" applyNumberFormat="1" applyFont="1" applyBorder="1" applyAlignment="1">
      <alignment horizontal="right" vertical="center" wrapText="1"/>
    </xf>
    <xf numFmtId="0" fontId="25" fillId="0" borderId="20" xfId="0" applyFont="1" applyBorder="1" applyAlignment="1">
      <alignment vertical="center" wrapText="1"/>
    </xf>
    <xf numFmtId="164" fontId="25" fillId="0" borderId="81" xfId="0" applyNumberFormat="1" applyFont="1" applyBorder="1" applyAlignment="1">
      <alignment horizontal="right" vertical="center" wrapText="1"/>
    </xf>
    <xf numFmtId="44" fontId="25" fillId="0" borderId="79" xfId="0" applyNumberFormat="1" applyFont="1" applyBorder="1" applyAlignment="1">
      <alignment horizontal="right" vertical="center" wrapText="1"/>
    </xf>
    <xf numFmtId="0" fontId="25" fillId="16" borderId="61" xfId="0" applyFont="1" applyFill="1" applyBorder="1" applyAlignment="1">
      <alignment horizontal="left" vertical="center" wrapText="1"/>
    </xf>
    <xf numFmtId="0" fontId="25" fillId="0" borderId="68" xfId="0" applyFont="1" applyBorder="1" applyAlignment="1">
      <alignment vertical="center" wrapText="1"/>
    </xf>
    <xf numFmtId="164" fontId="25" fillId="0" borderId="82" xfId="0" applyNumberFormat="1" applyFont="1" applyBorder="1" applyAlignment="1">
      <alignment horizontal="right" vertical="center" wrapText="1"/>
    </xf>
    <xf numFmtId="164" fontId="5" fillId="16" borderId="68" xfId="3" applyNumberFormat="1" applyFont="1" applyFill="1" applyBorder="1" applyAlignment="1">
      <alignment vertical="center" wrapText="1"/>
    </xf>
    <xf numFmtId="164" fontId="24" fillId="16" borderId="20" xfId="0" applyNumberFormat="1" applyFont="1" applyFill="1" applyBorder="1" applyAlignment="1">
      <alignment vertical="center"/>
    </xf>
    <xf numFmtId="44" fontId="24" fillId="16" borderId="79" xfId="0" applyNumberFormat="1" applyFont="1" applyFill="1" applyBorder="1" applyAlignment="1">
      <alignment vertical="center"/>
    </xf>
    <xf numFmtId="0" fontId="5" fillId="0" borderId="83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/>
    </xf>
    <xf numFmtId="0" fontId="10" fillId="7" borderId="80" xfId="0" applyFont="1" applyFill="1" applyBorder="1" applyAlignment="1">
      <alignment horizontal="center" vertical="center" wrapText="1"/>
    </xf>
    <xf numFmtId="0" fontId="10" fillId="7" borderId="83" xfId="0" applyFont="1" applyFill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/>
    </xf>
  </cellXfs>
  <cellStyles count="5">
    <cellStyle name="Normalny" xfId="0" builtinId="0"/>
    <cellStyle name="Normalny 2" xfId="3" xr:uid="{D891913E-C347-4C28-84C3-B7E5A9E61C19}"/>
    <cellStyle name="Normalny 3" xfId="2" xr:uid="{8EEF2A34-CD18-4765-8F9C-20F0EC339410}"/>
    <cellStyle name="Normalny 4" xfId="4" xr:uid="{5F6F013B-2A18-4D8A-B23E-D5F1FBD7F503}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10/relationships/person" Target="persons/person1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10/relationships/person" Target="persons/person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96A3E-A58C-406D-90E2-CF251879573D}">
  <dimension ref="B1:K43"/>
  <sheetViews>
    <sheetView tabSelected="1" workbookViewId="0">
      <selection activeCell="B2" sqref="B2"/>
    </sheetView>
  </sheetViews>
  <sheetFormatPr defaultColWidth="8.85546875" defaultRowHeight="14.25" x14ac:dyDescent="0.25"/>
  <cols>
    <col min="1" max="1" width="8.85546875" style="39"/>
    <col min="2" max="2" width="8.85546875" style="51"/>
    <col min="3" max="3" width="68" style="39" customWidth="1"/>
    <col min="4" max="4" width="32.42578125" style="39" customWidth="1"/>
    <col min="5" max="5" width="25.140625" style="40" customWidth="1"/>
    <col min="6" max="6" width="10.85546875" style="39" bestFit="1" customWidth="1"/>
    <col min="7" max="16384" width="8.85546875" style="39"/>
  </cols>
  <sheetData>
    <row r="1" spans="2:6" x14ac:dyDescent="0.25">
      <c r="B1" s="293" t="s">
        <v>756</v>
      </c>
    </row>
    <row r="3" spans="2:6" ht="28.5" x14ac:dyDescent="0.25">
      <c r="B3" s="296" t="s">
        <v>491</v>
      </c>
      <c r="C3" s="296"/>
      <c r="D3" s="42" t="s">
        <v>709</v>
      </c>
      <c r="E3" s="41" t="s">
        <v>493</v>
      </c>
    </row>
    <row r="4" spans="2:6" ht="17.25" customHeight="1" x14ac:dyDescent="0.25">
      <c r="B4" s="52">
        <v>1</v>
      </c>
      <c r="C4" s="43" t="s">
        <v>494</v>
      </c>
      <c r="D4" s="50" t="s">
        <v>495</v>
      </c>
      <c r="E4" s="38">
        <f>Budynki!G80</f>
        <v>112785806.78</v>
      </c>
    </row>
    <row r="5" spans="2:6" ht="17.25" customHeight="1" x14ac:dyDescent="0.25">
      <c r="B5" s="52">
        <v>2</v>
      </c>
      <c r="C5" s="43" t="s">
        <v>496</v>
      </c>
      <c r="D5" s="50" t="s">
        <v>495</v>
      </c>
      <c r="E5" s="38">
        <f>'Środki trwałe'!C11</f>
        <v>5307265.4799999995</v>
      </c>
    </row>
    <row r="6" spans="2:6" ht="28.5" x14ac:dyDescent="0.25">
      <c r="B6" s="251" t="s">
        <v>497</v>
      </c>
      <c r="C6" s="43" t="s">
        <v>708</v>
      </c>
      <c r="D6" s="50" t="s">
        <v>495</v>
      </c>
      <c r="E6" s="38">
        <v>47532.89</v>
      </c>
    </row>
    <row r="7" spans="2:6" ht="17.25" customHeight="1" x14ac:dyDescent="0.25">
      <c r="B7" s="52">
        <v>3</v>
      </c>
      <c r="C7" s="43" t="s">
        <v>725</v>
      </c>
      <c r="D7" s="50" t="s">
        <v>498</v>
      </c>
      <c r="E7" s="255">
        <v>1000000</v>
      </c>
      <c r="F7" s="44"/>
    </row>
    <row r="8" spans="2:6" ht="17.25" customHeight="1" x14ac:dyDescent="0.25">
      <c r="B8" s="52">
        <v>4</v>
      </c>
      <c r="C8" s="43" t="s">
        <v>665</v>
      </c>
      <c r="D8" s="50" t="s">
        <v>498</v>
      </c>
      <c r="E8" s="255">
        <v>2000000</v>
      </c>
    </row>
    <row r="9" spans="2:6" ht="17.25" customHeight="1" x14ac:dyDescent="0.25">
      <c r="B9" s="52">
        <v>5</v>
      </c>
      <c r="C9" s="290" t="s">
        <v>724</v>
      </c>
      <c r="D9" s="50" t="s">
        <v>498</v>
      </c>
      <c r="E9" s="292">
        <v>10000</v>
      </c>
    </row>
    <row r="10" spans="2:6" ht="17.25" customHeight="1" x14ac:dyDescent="0.25">
      <c r="B10" s="52">
        <v>6</v>
      </c>
      <c r="C10" s="43" t="s">
        <v>669</v>
      </c>
      <c r="D10" s="50" t="s">
        <v>498</v>
      </c>
      <c r="E10" s="38">
        <v>200000</v>
      </c>
    </row>
    <row r="11" spans="2:6" ht="17.25" customHeight="1" x14ac:dyDescent="0.25">
      <c r="B11" s="52">
        <v>7</v>
      </c>
      <c r="C11" s="290" t="s">
        <v>721</v>
      </c>
      <c r="D11" s="50" t="s">
        <v>498</v>
      </c>
      <c r="E11" s="291">
        <v>200000</v>
      </c>
    </row>
    <row r="12" spans="2:6" ht="17.25" customHeight="1" x14ac:dyDescent="0.25">
      <c r="B12" s="52">
        <v>8</v>
      </c>
      <c r="C12" s="43" t="s">
        <v>722</v>
      </c>
      <c r="D12" s="50" t="s">
        <v>499</v>
      </c>
      <c r="E12" s="38">
        <v>50000</v>
      </c>
    </row>
    <row r="13" spans="2:6" ht="17.25" customHeight="1" x14ac:dyDescent="0.25">
      <c r="B13" s="52">
        <v>9</v>
      </c>
      <c r="C13" s="43" t="s">
        <v>670</v>
      </c>
      <c r="D13" s="50" t="s">
        <v>502</v>
      </c>
      <c r="E13" s="38">
        <v>50000</v>
      </c>
    </row>
    <row r="14" spans="2:6" ht="17.25" customHeight="1" x14ac:dyDescent="0.25">
      <c r="B14" s="52">
        <v>10</v>
      </c>
      <c r="C14" s="43" t="s">
        <v>666</v>
      </c>
      <c r="D14" s="50" t="s">
        <v>498</v>
      </c>
      <c r="E14" s="38">
        <v>1500000</v>
      </c>
    </row>
    <row r="15" spans="2:6" ht="17.25" customHeight="1" x14ac:dyDescent="0.25">
      <c r="B15" s="52">
        <v>11</v>
      </c>
      <c r="C15" s="290" t="s">
        <v>703</v>
      </c>
      <c r="D15" s="50" t="s">
        <v>498</v>
      </c>
      <c r="E15" s="291">
        <v>25000</v>
      </c>
    </row>
    <row r="16" spans="2:6" ht="17.25" customHeight="1" x14ac:dyDescent="0.25">
      <c r="B16" s="52">
        <v>12</v>
      </c>
      <c r="C16" s="43" t="s">
        <v>723</v>
      </c>
      <c r="D16" s="50" t="s">
        <v>500</v>
      </c>
      <c r="E16" s="38">
        <v>10000</v>
      </c>
    </row>
    <row r="17" spans="2:11" ht="17.25" customHeight="1" x14ac:dyDescent="0.25">
      <c r="B17" s="52">
        <v>13</v>
      </c>
      <c r="C17" s="43" t="s">
        <v>668</v>
      </c>
      <c r="D17" s="50" t="s">
        <v>498</v>
      </c>
      <c r="E17" s="38">
        <v>50000</v>
      </c>
    </row>
    <row r="18" spans="2:11" ht="17.25" customHeight="1" x14ac:dyDescent="0.25">
      <c r="B18" s="52">
        <v>14</v>
      </c>
      <c r="C18" s="43" t="s">
        <v>667</v>
      </c>
      <c r="D18" s="50" t="s">
        <v>498</v>
      </c>
      <c r="E18" s="38">
        <v>500000</v>
      </c>
    </row>
    <row r="19" spans="2:11" x14ac:dyDescent="0.25">
      <c r="D19" s="277" t="s">
        <v>84</v>
      </c>
      <c r="E19" s="278">
        <f>SUM(E4:E18)</f>
        <v>123735605.15000001</v>
      </c>
      <c r="F19" s="40"/>
    </row>
    <row r="21" spans="2:11" ht="28.5" x14ac:dyDescent="0.25">
      <c r="B21" s="297" t="s">
        <v>491</v>
      </c>
      <c r="C21" s="298"/>
      <c r="D21" s="42" t="s">
        <v>492</v>
      </c>
      <c r="E21" s="41" t="s">
        <v>493</v>
      </c>
    </row>
    <row r="22" spans="2:11" x14ac:dyDescent="0.25">
      <c r="B22" s="52">
        <v>1</v>
      </c>
      <c r="C22" s="43" t="s">
        <v>503</v>
      </c>
      <c r="D22" s="50" t="s">
        <v>504</v>
      </c>
      <c r="E22" s="45">
        <f>Elektronika!D590</f>
        <v>1094391.4100000001</v>
      </c>
      <c r="F22" s="40"/>
    </row>
    <row r="23" spans="2:11" x14ac:dyDescent="0.25">
      <c r="B23" s="52">
        <v>2</v>
      </c>
      <c r="C23" s="43" t="s">
        <v>505</v>
      </c>
      <c r="D23" s="50" t="s">
        <v>504</v>
      </c>
      <c r="E23" s="45">
        <f>Elektronika!D591</f>
        <v>1161075.31</v>
      </c>
      <c r="F23" s="40"/>
    </row>
    <row r="24" spans="2:11" x14ac:dyDescent="0.25">
      <c r="B24" s="52">
        <v>3</v>
      </c>
      <c r="C24" s="43" t="s">
        <v>52</v>
      </c>
      <c r="D24" s="50" t="s">
        <v>504</v>
      </c>
      <c r="E24" s="45">
        <f>Elektronika!D592</f>
        <v>241506.76</v>
      </c>
      <c r="F24" s="40"/>
    </row>
    <row r="25" spans="2:11" x14ac:dyDescent="0.25">
      <c r="B25" s="52">
        <v>4</v>
      </c>
      <c r="C25" s="43" t="s">
        <v>506</v>
      </c>
      <c r="D25" s="50" t="s">
        <v>507</v>
      </c>
      <c r="E25" s="45">
        <v>10000</v>
      </c>
      <c r="F25" s="40"/>
      <c r="H25" s="46"/>
      <c r="I25" s="47"/>
      <c r="J25" s="47"/>
      <c r="K25" s="48"/>
    </row>
    <row r="26" spans="2:11" x14ac:dyDescent="0.25">
      <c r="B26" s="52">
        <v>5</v>
      </c>
      <c r="C26" s="43" t="s">
        <v>508</v>
      </c>
      <c r="D26" s="50" t="s">
        <v>507</v>
      </c>
      <c r="E26" s="45">
        <v>50000</v>
      </c>
      <c r="F26" s="40"/>
      <c r="H26" s="46"/>
      <c r="I26" s="47"/>
      <c r="J26" s="47"/>
      <c r="K26" s="48"/>
    </row>
    <row r="27" spans="2:11" x14ac:dyDescent="0.25">
      <c r="B27" s="52">
        <v>6</v>
      </c>
      <c r="C27" s="43" t="s">
        <v>509</v>
      </c>
      <c r="D27" s="50" t="s">
        <v>507</v>
      </c>
      <c r="E27" s="45">
        <v>20000</v>
      </c>
      <c r="F27" s="40"/>
      <c r="H27" s="46"/>
      <c r="I27" s="47"/>
      <c r="J27" s="47"/>
      <c r="K27" s="48"/>
    </row>
    <row r="28" spans="2:11" x14ac:dyDescent="0.25">
      <c r="B28" s="52">
        <v>7</v>
      </c>
      <c r="C28" s="43" t="s">
        <v>510</v>
      </c>
      <c r="D28" s="50" t="s">
        <v>507</v>
      </c>
      <c r="E28" s="45">
        <v>5000</v>
      </c>
      <c r="F28" s="40"/>
      <c r="H28" s="46"/>
      <c r="I28" s="47"/>
      <c r="J28" s="47"/>
      <c r="K28" s="48"/>
    </row>
    <row r="29" spans="2:11" x14ac:dyDescent="0.25">
      <c r="D29" s="277" t="s">
        <v>84</v>
      </c>
      <c r="E29" s="278">
        <f>SUM(E22:E28)</f>
        <v>2581973.4800000004</v>
      </c>
      <c r="F29" s="40"/>
      <c r="H29" s="46"/>
      <c r="I29" s="47"/>
      <c r="J29" s="47"/>
      <c r="K29" s="48"/>
    </row>
    <row r="30" spans="2:11" x14ac:dyDescent="0.25">
      <c r="H30" s="46"/>
      <c r="I30" s="47"/>
      <c r="J30" s="47"/>
      <c r="K30" s="48"/>
    </row>
    <row r="31" spans="2:11" ht="24" x14ac:dyDescent="0.25">
      <c r="B31" s="256" t="s">
        <v>42</v>
      </c>
      <c r="C31" s="257" t="s">
        <v>671</v>
      </c>
      <c r="D31" s="257" t="s">
        <v>710</v>
      </c>
      <c r="E31" s="49"/>
    </row>
    <row r="32" spans="2:11" x14ac:dyDescent="0.25">
      <c r="B32" s="258">
        <v>1</v>
      </c>
      <c r="C32" s="259" t="s">
        <v>672</v>
      </c>
      <c r="D32" s="261">
        <v>200000</v>
      </c>
    </row>
    <row r="33" spans="2:4" x14ac:dyDescent="0.25">
      <c r="B33" s="258">
        <v>2</v>
      </c>
      <c r="C33" s="259" t="s">
        <v>673</v>
      </c>
      <c r="D33" s="261">
        <v>20000</v>
      </c>
    </row>
    <row r="34" spans="2:4" x14ac:dyDescent="0.25">
      <c r="B34" s="258">
        <v>3</v>
      </c>
      <c r="C34" s="299" t="s">
        <v>674</v>
      </c>
      <c r="D34" s="299"/>
    </row>
    <row r="35" spans="2:4" x14ac:dyDescent="0.25">
      <c r="B35" s="260" t="s">
        <v>497</v>
      </c>
      <c r="C35" s="259" t="s">
        <v>675</v>
      </c>
      <c r="D35" s="261">
        <v>100000</v>
      </c>
    </row>
    <row r="36" spans="2:4" x14ac:dyDescent="0.25">
      <c r="B36" s="260" t="s">
        <v>676</v>
      </c>
      <c r="C36" s="259" t="s">
        <v>677</v>
      </c>
      <c r="D36" s="261">
        <v>50000</v>
      </c>
    </row>
    <row r="37" spans="2:4" x14ac:dyDescent="0.25">
      <c r="B37" s="258" t="s">
        <v>678</v>
      </c>
      <c r="C37" s="259" t="s">
        <v>511</v>
      </c>
      <c r="D37" s="261">
        <v>10000</v>
      </c>
    </row>
    <row r="38" spans="2:4" x14ac:dyDescent="0.25">
      <c r="B38" s="258" t="s">
        <v>679</v>
      </c>
      <c r="C38" s="294" t="s">
        <v>501</v>
      </c>
      <c r="D38" s="295"/>
    </row>
    <row r="39" spans="2:4" x14ac:dyDescent="0.25">
      <c r="B39" s="260" t="s">
        <v>497</v>
      </c>
      <c r="C39" s="259" t="s">
        <v>680</v>
      </c>
      <c r="D39" s="261">
        <v>50000</v>
      </c>
    </row>
    <row r="40" spans="2:4" x14ac:dyDescent="0.25">
      <c r="B40" s="260" t="s">
        <v>676</v>
      </c>
      <c r="C40" s="259" t="s">
        <v>681</v>
      </c>
      <c r="D40" s="261">
        <v>50000</v>
      </c>
    </row>
    <row r="41" spans="2:4" x14ac:dyDescent="0.25">
      <c r="B41" s="260" t="s">
        <v>682</v>
      </c>
      <c r="C41" s="259" t="s">
        <v>683</v>
      </c>
      <c r="D41" s="261">
        <v>50000</v>
      </c>
    </row>
    <row r="42" spans="2:4" x14ac:dyDescent="0.25">
      <c r="B42" s="258" t="s">
        <v>684</v>
      </c>
      <c r="C42" s="259" t="s">
        <v>687</v>
      </c>
      <c r="D42" s="261" t="s">
        <v>685</v>
      </c>
    </row>
    <row r="43" spans="2:4" x14ac:dyDescent="0.25">
      <c r="B43" s="258" t="s">
        <v>686</v>
      </c>
      <c r="C43" s="259" t="s">
        <v>512</v>
      </c>
      <c r="D43" s="261">
        <v>500000</v>
      </c>
    </row>
  </sheetData>
  <mergeCells count="4">
    <mergeCell ref="C38:D38"/>
    <mergeCell ref="B3:C3"/>
    <mergeCell ref="B21:C21"/>
    <mergeCell ref="C34:D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D66D-F973-4D4E-A5A9-78313A1CDD6D}">
  <dimension ref="A1:D24"/>
  <sheetViews>
    <sheetView workbookViewId="0">
      <selection activeCell="A4" sqref="A4:XFD4"/>
    </sheetView>
  </sheetViews>
  <sheetFormatPr defaultColWidth="8.85546875" defaultRowHeight="15" x14ac:dyDescent="0.25"/>
  <cols>
    <col min="1" max="1" width="8.85546875" style="1"/>
    <col min="2" max="2" width="64.5703125" style="1" customWidth="1"/>
    <col min="3" max="3" width="29.42578125" style="1" customWidth="1"/>
    <col min="4" max="4" width="16.28515625" style="33" customWidth="1"/>
    <col min="5" max="16384" width="8.85546875" style="1"/>
  </cols>
  <sheetData>
    <row r="1" spans="1:4" ht="25.15" customHeight="1" x14ac:dyDescent="0.25">
      <c r="B1" s="1" t="s">
        <v>726</v>
      </c>
    </row>
    <row r="2" spans="1:4" ht="31.15" customHeight="1" x14ac:dyDescent="0.25">
      <c r="A2" s="300" t="s">
        <v>42</v>
      </c>
      <c r="B2" s="53" t="s">
        <v>53</v>
      </c>
      <c r="C2" s="54" t="s">
        <v>440</v>
      </c>
      <c r="D2" s="55" t="s">
        <v>439</v>
      </c>
    </row>
    <row r="3" spans="1:4" ht="31.15" customHeight="1" x14ac:dyDescent="0.25">
      <c r="A3" s="301"/>
      <c r="B3" s="35" t="s">
        <v>514</v>
      </c>
      <c r="C3" s="35" t="s">
        <v>437</v>
      </c>
      <c r="D3" s="34">
        <v>291010079</v>
      </c>
    </row>
    <row r="4" spans="1:4" x14ac:dyDescent="0.25">
      <c r="A4" s="285">
        <v>1</v>
      </c>
      <c r="B4" s="286" t="s">
        <v>441</v>
      </c>
      <c r="C4" s="286" t="s">
        <v>437</v>
      </c>
      <c r="D4" s="287" t="s">
        <v>438</v>
      </c>
    </row>
    <row r="5" spans="1:4" x14ac:dyDescent="0.25">
      <c r="A5" s="285">
        <v>2</v>
      </c>
      <c r="B5" s="286" t="s">
        <v>442</v>
      </c>
      <c r="C5" s="286" t="s">
        <v>470</v>
      </c>
      <c r="D5" s="287">
        <v>290755647</v>
      </c>
    </row>
    <row r="6" spans="1:4" x14ac:dyDescent="0.25">
      <c r="A6" s="285">
        <v>3</v>
      </c>
      <c r="B6" s="286" t="s">
        <v>443</v>
      </c>
      <c r="C6" s="286" t="s">
        <v>276</v>
      </c>
      <c r="D6" s="287">
        <v>260133188</v>
      </c>
    </row>
    <row r="7" spans="1:4" x14ac:dyDescent="0.25">
      <c r="A7" s="285">
        <v>4</v>
      </c>
      <c r="B7" s="286" t="s">
        <v>444</v>
      </c>
      <c r="C7" s="286" t="s">
        <v>446</v>
      </c>
      <c r="D7" s="287" t="s">
        <v>445</v>
      </c>
    </row>
    <row r="8" spans="1:4" x14ac:dyDescent="0.25">
      <c r="A8" s="285">
        <v>5</v>
      </c>
      <c r="B8" s="286" t="s">
        <v>102</v>
      </c>
      <c r="C8" s="286" t="s">
        <v>447</v>
      </c>
      <c r="D8" s="287">
        <v>260478941</v>
      </c>
    </row>
    <row r="9" spans="1:4" x14ac:dyDescent="0.25">
      <c r="A9" s="285">
        <v>6</v>
      </c>
      <c r="B9" s="286" t="s">
        <v>103</v>
      </c>
      <c r="C9" s="286" t="s">
        <v>448</v>
      </c>
      <c r="D9" s="287" t="s">
        <v>449</v>
      </c>
    </row>
    <row r="10" spans="1:4" x14ac:dyDescent="0.25">
      <c r="A10" s="285">
        <v>7</v>
      </c>
      <c r="B10" s="286" t="s">
        <v>450</v>
      </c>
      <c r="C10" s="286" t="s">
        <v>193</v>
      </c>
      <c r="D10" s="287" t="s">
        <v>451</v>
      </c>
    </row>
    <row r="11" spans="1:4" x14ac:dyDescent="0.25">
      <c r="A11" s="285">
        <v>8</v>
      </c>
      <c r="B11" s="286" t="s">
        <v>454</v>
      </c>
      <c r="C11" s="286" t="s">
        <v>728</v>
      </c>
      <c r="D11" s="287" t="s">
        <v>453</v>
      </c>
    </row>
    <row r="12" spans="1:4" x14ac:dyDescent="0.25">
      <c r="A12" s="285">
        <v>9</v>
      </c>
      <c r="B12" s="286" t="s">
        <v>455</v>
      </c>
      <c r="C12" s="286" t="s">
        <v>456</v>
      </c>
      <c r="D12" s="287" t="s">
        <v>457</v>
      </c>
    </row>
    <row r="13" spans="1:4" x14ac:dyDescent="0.25">
      <c r="A13" s="285">
        <v>10</v>
      </c>
      <c r="B13" s="288" t="s">
        <v>459</v>
      </c>
      <c r="C13" s="286" t="s">
        <v>460</v>
      </c>
      <c r="D13" s="287" t="s">
        <v>458</v>
      </c>
    </row>
    <row r="14" spans="1:4" x14ac:dyDescent="0.25">
      <c r="A14" s="285">
        <v>11</v>
      </c>
      <c r="B14" s="288" t="s">
        <v>461</v>
      </c>
      <c r="C14" s="286" t="s">
        <v>276</v>
      </c>
      <c r="D14" s="287" t="s">
        <v>462</v>
      </c>
    </row>
    <row r="15" spans="1:4" x14ac:dyDescent="0.25">
      <c r="A15" s="285">
        <v>12</v>
      </c>
      <c r="B15" s="286" t="s">
        <v>463</v>
      </c>
      <c r="C15" s="286" t="s">
        <v>464</v>
      </c>
      <c r="D15" s="287" t="s">
        <v>465</v>
      </c>
    </row>
    <row r="16" spans="1:4" ht="30" x14ac:dyDescent="0.25">
      <c r="A16" s="285">
        <v>13</v>
      </c>
      <c r="B16" s="289" t="s">
        <v>468</v>
      </c>
      <c r="C16" s="286" t="s">
        <v>466</v>
      </c>
      <c r="D16" s="287" t="s">
        <v>467</v>
      </c>
    </row>
    <row r="17" spans="1:4" x14ac:dyDescent="0.25">
      <c r="A17" s="285">
        <v>14</v>
      </c>
      <c r="B17" s="286" t="s">
        <v>469</v>
      </c>
      <c r="C17" s="286" t="s">
        <v>437</v>
      </c>
      <c r="D17" s="287" t="s">
        <v>471</v>
      </c>
    </row>
    <row r="18" spans="1:4" x14ac:dyDescent="0.25">
      <c r="A18" s="285">
        <v>15</v>
      </c>
      <c r="B18" s="286" t="s">
        <v>474</v>
      </c>
      <c r="C18" s="286" t="s">
        <v>472</v>
      </c>
      <c r="D18" s="287" t="s">
        <v>473</v>
      </c>
    </row>
    <row r="19" spans="1:4" x14ac:dyDescent="0.25">
      <c r="A19" s="285">
        <v>16</v>
      </c>
      <c r="B19" s="286" t="s">
        <v>475</v>
      </c>
      <c r="C19" s="286" t="s">
        <v>476</v>
      </c>
      <c r="D19" s="287" t="s">
        <v>477</v>
      </c>
    </row>
    <row r="20" spans="1:4" x14ac:dyDescent="0.25">
      <c r="A20" s="285">
        <v>17</v>
      </c>
      <c r="B20" s="286" t="s">
        <v>478</v>
      </c>
      <c r="C20" s="286" t="s">
        <v>479</v>
      </c>
      <c r="D20" s="287" t="s">
        <v>480</v>
      </c>
    </row>
    <row r="21" spans="1:4" x14ac:dyDescent="0.25">
      <c r="A21" s="285">
        <v>18</v>
      </c>
      <c r="B21" s="286" t="s">
        <v>481</v>
      </c>
      <c r="C21" s="286" t="s">
        <v>276</v>
      </c>
      <c r="D21" s="287" t="s">
        <v>482</v>
      </c>
    </row>
    <row r="22" spans="1:4" x14ac:dyDescent="0.25">
      <c r="A22" s="285">
        <v>19</v>
      </c>
      <c r="B22" s="286" t="s">
        <v>483</v>
      </c>
      <c r="C22" s="286" t="s">
        <v>728</v>
      </c>
      <c r="D22" s="287" t="s">
        <v>484</v>
      </c>
    </row>
    <row r="23" spans="1:4" x14ac:dyDescent="0.25">
      <c r="A23" s="285">
        <v>20</v>
      </c>
      <c r="B23" s="286" t="s">
        <v>485</v>
      </c>
      <c r="C23" s="286" t="s">
        <v>486</v>
      </c>
      <c r="D23" s="287" t="s">
        <v>487</v>
      </c>
    </row>
    <row r="24" spans="1:4" x14ac:dyDescent="0.25">
      <c r="A24" s="285">
        <v>21</v>
      </c>
      <c r="B24" s="286" t="s">
        <v>488</v>
      </c>
      <c r="C24" s="286" t="s">
        <v>472</v>
      </c>
      <c r="D24" s="287" t="s">
        <v>489</v>
      </c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3"/>
  <sheetViews>
    <sheetView zoomScale="85" zoomScaleNormal="85" workbookViewId="0">
      <pane ySplit="2" topLeftCell="A6" activePane="bottomLeft" state="frozen"/>
      <selection pane="bottomLeft" activeCell="G63" sqref="G63"/>
    </sheetView>
  </sheetViews>
  <sheetFormatPr defaultColWidth="8.7109375" defaultRowHeight="17.45" customHeight="1" x14ac:dyDescent="0.25"/>
  <cols>
    <col min="1" max="1" width="4.140625" style="2" customWidth="1"/>
    <col min="2" max="2" width="58.7109375" style="4" customWidth="1"/>
    <col min="3" max="3" width="18.140625" style="2" customWidth="1"/>
    <col min="4" max="4" width="33.28515625" style="2" customWidth="1"/>
    <col min="5" max="5" width="23.28515625" style="168" customWidth="1"/>
    <col min="6" max="6" width="20.28515625" style="2" customWidth="1"/>
    <col min="7" max="7" width="20.28515625" style="342" customWidth="1"/>
    <col min="8" max="8" width="20.28515625" style="2" customWidth="1"/>
    <col min="9" max="9" width="12.85546875" style="2" customWidth="1"/>
    <col min="10" max="11" width="18.85546875" style="2" customWidth="1"/>
    <col min="12" max="12" width="28.5703125" style="2" customWidth="1"/>
    <col min="13" max="13" width="20" style="2" customWidth="1"/>
    <col min="14" max="14" width="21.140625" style="2" customWidth="1"/>
    <col min="15" max="15" width="20.85546875" style="2" customWidth="1"/>
    <col min="16" max="16" width="12.28515625" style="2" customWidth="1"/>
    <col min="17" max="16384" width="8.7109375" style="2"/>
  </cols>
  <sheetData>
    <row r="1" spans="1:18" ht="17.45" customHeight="1" x14ac:dyDescent="0.25">
      <c r="A1" s="195" t="s">
        <v>0</v>
      </c>
    </row>
    <row r="2" spans="1:18" s="250" customFormat="1" ht="70.5" customHeight="1" x14ac:dyDescent="0.25">
      <c r="A2" s="245" t="s">
        <v>2</v>
      </c>
      <c r="B2" s="246" t="s">
        <v>515</v>
      </c>
      <c r="C2" s="245" t="s">
        <v>3</v>
      </c>
      <c r="D2" s="245" t="s">
        <v>4</v>
      </c>
      <c r="E2" s="247" t="s">
        <v>5</v>
      </c>
      <c r="F2" s="248" t="s">
        <v>6</v>
      </c>
      <c r="G2" s="343" t="s">
        <v>735</v>
      </c>
      <c r="H2" s="365" t="s">
        <v>736</v>
      </c>
      <c r="I2" s="245" t="s">
        <v>7</v>
      </c>
      <c r="J2" s="245" t="s">
        <v>8</v>
      </c>
      <c r="K2" s="249" t="s">
        <v>9</v>
      </c>
      <c r="L2" s="249" t="s">
        <v>10</v>
      </c>
      <c r="M2" s="249" t="s">
        <v>11</v>
      </c>
      <c r="N2" s="249" t="s">
        <v>658</v>
      </c>
      <c r="O2" s="249" t="s">
        <v>12</v>
      </c>
      <c r="P2" s="245" t="s">
        <v>13</v>
      </c>
      <c r="Q2" s="245" t="s">
        <v>14</v>
      </c>
      <c r="R2" s="250" t="s">
        <v>137</v>
      </c>
    </row>
    <row r="3" spans="1:18" ht="17.45" customHeight="1" x14ac:dyDescent="0.25">
      <c r="A3" s="5"/>
      <c r="B3" s="6" t="s">
        <v>82</v>
      </c>
      <c r="C3" s="5"/>
      <c r="D3" s="5"/>
      <c r="E3" s="7"/>
      <c r="F3" s="8"/>
      <c r="G3" s="344"/>
      <c r="H3" s="366"/>
      <c r="I3" s="5"/>
      <c r="J3" s="5"/>
      <c r="K3" s="5"/>
      <c r="L3" s="5"/>
      <c r="M3" s="5"/>
      <c r="N3" s="5"/>
      <c r="O3" s="5"/>
      <c r="P3" s="5"/>
      <c r="Q3" s="5"/>
    </row>
    <row r="4" spans="1:18" ht="17.45" customHeight="1" x14ac:dyDescent="0.25">
      <c r="A4" s="3">
        <v>1</v>
      </c>
      <c r="B4" s="196" t="s">
        <v>54</v>
      </c>
      <c r="C4" s="3">
        <v>1992</v>
      </c>
      <c r="D4" s="3" t="s">
        <v>63</v>
      </c>
      <c r="E4" s="370">
        <v>2914965.74</v>
      </c>
      <c r="F4" s="10">
        <v>1041.5999999999999</v>
      </c>
      <c r="G4" s="345">
        <v>4999680</v>
      </c>
      <c r="H4" s="331" t="s">
        <v>733</v>
      </c>
      <c r="I4" s="9">
        <v>2</v>
      </c>
      <c r="J4" s="3" t="s">
        <v>94</v>
      </c>
      <c r="K4" s="3" t="s">
        <v>90</v>
      </c>
      <c r="L4" s="3" t="s">
        <v>91</v>
      </c>
      <c r="M4" s="3" t="s">
        <v>92</v>
      </c>
      <c r="N4" s="3" t="s">
        <v>89</v>
      </c>
      <c r="O4" s="3" t="s">
        <v>96</v>
      </c>
      <c r="P4" s="3" t="s">
        <v>96</v>
      </c>
      <c r="Q4" s="3" t="s">
        <v>23</v>
      </c>
    </row>
    <row r="5" spans="1:18" ht="17.45" customHeight="1" x14ac:dyDescent="0.25">
      <c r="A5" s="3">
        <v>2</v>
      </c>
      <c r="B5" s="196" t="s">
        <v>55</v>
      </c>
      <c r="C5" s="3">
        <v>1975</v>
      </c>
      <c r="D5" s="3" t="s">
        <v>86</v>
      </c>
      <c r="E5" s="252">
        <v>1161206.43</v>
      </c>
      <c r="F5" s="10">
        <v>348.52</v>
      </c>
      <c r="G5" s="345">
        <v>1672896</v>
      </c>
      <c r="H5" s="331" t="s">
        <v>733</v>
      </c>
      <c r="I5" s="9">
        <v>2</v>
      </c>
      <c r="J5" s="3" t="s">
        <v>93</v>
      </c>
      <c r="K5" s="3" t="s">
        <v>87</v>
      </c>
      <c r="L5" s="3" t="s">
        <v>748</v>
      </c>
      <c r="M5" s="3" t="s">
        <v>88</v>
      </c>
      <c r="N5" s="3" t="s">
        <v>89</v>
      </c>
      <c r="O5" s="3" t="s">
        <v>96</v>
      </c>
      <c r="P5" s="3" t="s">
        <v>96</v>
      </c>
      <c r="Q5" s="3" t="s">
        <v>23</v>
      </c>
    </row>
    <row r="6" spans="1:18" ht="17.45" customHeight="1" x14ac:dyDescent="0.25">
      <c r="A6" s="3">
        <v>3</v>
      </c>
      <c r="B6" s="196" t="s">
        <v>56</v>
      </c>
      <c r="C6" s="3">
        <v>1975</v>
      </c>
      <c r="D6" s="3" t="s">
        <v>64</v>
      </c>
      <c r="E6" s="252">
        <v>541504.89</v>
      </c>
      <c r="F6" s="10">
        <v>87</v>
      </c>
      <c r="G6" s="345">
        <v>417600</v>
      </c>
      <c r="H6" s="331" t="s">
        <v>733</v>
      </c>
      <c r="I6" s="9">
        <v>2</v>
      </c>
      <c r="J6" s="3" t="s">
        <v>95</v>
      </c>
      <c r="K6" s="3" t="s">
        <v>87</v>
      </c>
      <c r="L6" s="3" t="s">
        <v>91</v>
      </c>
      <c r="M6" s="3" t="s">
        <v>92</v>
      </c>
      <c r="N6" s="3" t="s">
        <v>89</v>
      </c>
      <c r="O6" s="3" t="s">
        <v>96</v>
      </c>
      <c r="P6" s="3" t="s">
        <v>96</v>
      </c>
      <c r="Q6" s="3" t="s">
        <v>23</v>
      </c>
    </row>
    <row r="7" spans="1:18" ht="17.45" customHeight="1" x14ac:dyDescent="0.25">
      <c r="A7" s="3">
        <v>4</v>
      </c>
      <c r="B7" s="196" t="s">
        <v>57</v>
      </c>
      <c r="C7" s="3"/>
      <c r="D7" s="286" t="s">
        <v>728</v>
      </c>
      <c r="E7" s="252">
        <v>1546748.03</v>
      </c>
      <c r="F7" s="11"/>
      <c r="G7" s="346">
        <v>1546748.03</v>
      </c>
      <c r="H7" s="331" t="s">
        <v>732</v>
      </c>
      <c r="I7" s="9"/>
      <c r="J7" s="9"/>
      <c r="K7" s="3"/>
      <c r="L7" s="3"/>
      <c r="M7" s="3"/>
      <c r="N7" s="9"/>
      <c r="O7" s="9"/>
      <c r="P7" s="9"/>
      <c r="Q7" s="9"/>
    </row>
    <row r="8" spans="1:18" ht="17.45" customHeight="1" x14ac:dyDescent="0.25">
      <c r="A8" s="3">
        <v>5</v>
      </c>
      <c r="B8" s="196" t="s">
        <v>58</v>
      </c>
      <c r="C8" s="3"/>
      <c r="D8" s="3" t="s">
        <v>66</v>
      </c>
      <c r="E8" s="252">
        <v>112735.47</v>
      </c>
      <c r="F8" s="11"/>
      <c r="G8" s="346">
        <v>112735.47</v>
      </c>
      <c r="H8" s="331" t="s">
        <v>732</v>
      </c>
      <c r="I8" s="9"/>
      <c r="J8" s="9"/>
      <c r="K8" s="3"/>
      <c r="L8" s="3"/>
      <c r="M8" s="9"/>
      <c r="N8" s="9"/>
      <c r="O8" s="9"/>
      <c r="P8" s="9"/>
      <c r="Q8" s="9"/>
    </row>
    <row r="9" spans="1:18" ht="17.45" customHeight="1" x14ac:dyDescent="0.25">
      <c r="A9" s="3">
        <v>7</v>
      </c>
      <c r="B9" s="196" t="s">
        <v>60</v>
      </c>
      <c r="C9" s="3"/>
      <c r="D9" s="3" t="s">
        <v>68</v>
      </c>
      <c r="E9" s="252">
        <v>659817.74</v>
      </c>
      <c r="F9" s="11"/>
      <c r="G9" s="346">
        <v>659817.74</v>
      </c>
      <c r="H9" s="331" t="s">
        <v>732</v>
      </c>
      <c r="I9" s="9"/>
      <c r="J9" s="9"/>
      <c r="K9" s="3"/>
      <c r="L9" s="3"/>
      <c r="M9" s="9"/>
      <c r="N9" s="9"/>
      <c r="O9" s="9"/>
      <c r="P9" s="9"/>
      <c r="Q9" s="9"/>
    </row>
    <row r="10" spans="1:18" ht="17.45" customHeight="1" x14ac:dyDescent="0.25">
      <c r="A10" s="3">
        <v>8</v>
      </c>
      <c r="B10" s="196" t="s">
        <v>61</v>
      </c>
      <c r="C10" s="3"/>
      <c r="D10" s="3" t="s">
        <v>68</v>
      </c>
      <c r="E10" s="252">
        <v>273094.05</v>
      </c>
      <c r="F10" s="11"/>
      <c r="G10" s="346">
        <v>273094.05</v>
      </c>
      <c r="H10" s="331" t="s">
        <v>732</v>
      </c>
      <c r="I10" s="9"/>
      <c r="J10" s="9"/>
      <c r="K10" s="3"/>
      <c r="L10" s="3"/>
      <c r="M10" s="9"/>
      <c r="N10" s="9"/>
      <c r="O10" s="9"/>
      <c r="P10" s="9"/>
      <c r="Q10" s="9"/>
    </row>
    <row r="11" spans="1:18" ht="17.45" customHeight="1" x14ac:dyDescent="0.25">
      <c r="A11" s="3">
        <v>9</v>
      </c>
      <c r="B11" s="196" t="s">
        <v>62</v>
      </c>
      <c r="C11" s="9"/>
      <c r="D11" s="3" t="s">
        <v>70</v>
      </c>
      <c r="E11" s="252">
        <v>326228.98</v>
      </c>
      <c r="F11" s="11"/>
      <c r="G11" s="346">
        <v>326228.98</v>
      </c>
      <c r="H11" s="331" t="s">
        <v>732</v>
      </c>
      <c r="I11" s="9"/>
      <c r="J11" s="9"/>
      <c r="K11" s="3"/>
      <c r="L11" s="3"/>
      <c r="M11" s="9"/>
      <c r="N11" s="9"/>
      <c r="O11" s="9"/>
      <c r="P11" s="9"/>
      <c r="Q11" s="9"/>
    </row>
    <row r="12" spans="1:18" ht="17.45" customHeight="1" x14ac:dyDescent="0.25">
      <c r="A12" s="3">
        <v>10</v>
      </c>
      <c r="B12" s="196" t="s">
        <v>71</v>
      </c>
      <c r="C12" s="9"/>
      <c r="D12" s="3" t="s">
        <v>72</v>
      </c>
      <c r="E12" s="252">
        <v>78553.42</v>
      </c>
      <c r="F12" s="11"/>
      <c r="G12" s="346">
        <v>78553.42</v>
      </c>
      <c r="H12" s="331" t="s">
        <v>732</v>
      </c>
      <c r="I12" s="9"/>
      <c r="J12" s="9"/>
      <c r="K12" s="9"/>
      <c r="L12" s="9"/>
      <c r="M12" s="9"/>
      <c r="N12" s="9"/>
      <c r="O12" s="9"/>
      <c r="P12" s="9"/>
      <c r="Q12" s="9"/>
    </row>
    <row r="13" spans="1:18" ht="17.45" customHeight="1" x14ac:dyDescent="0.25">
      <c r="A13" s="3">
        <v>11</v>
      </c>
      <c r="B13" s="12" t="s">
        <v>73</v>
      </c>
      <c r="C13" s="9"/>
      <c r="D13" s="3" t="s">
        <v>74</v>
      </c>
      <c r="E13" s="252">
        <v>36657</v>
      </c>
      <c r="F13" s="11"/>
      <c r="G13" s="346">
        <v>36657</v>
      </c>
      <c r="H13" s="331" t="s">
        <v>732</v>
      </c>
      <c r="I13" s="9"/>
      <c r="J13" s="9"/>
      <c r="K13" s="9"/>
      <c r="L13" s="9"/>
      <c r="M13" s="9"/>
      <c r="N13" s="9"/>
      <c r="O13" s="9"/>
      <c r="P13" s="9"/>
      <c r="Q13" s="9"/>
    </row>
    <row r="14" spans="1:18" ht="17.45" customHeight="1" x14ac:dyDescent="0.25">
      <c r="A14" s="3">
        <v>12</v>
      </c>
      <c r="B14" s="12" t="s">
        <v>75</v>
      </c>
      <c r="C14" s="3"/>
      <c r="D14" s="3" t="s">
        <v>70</v>
      </c>
      <c r="E14" s="252">
        <v>317951.99</v>
      </c>
      <c r="F14" s="11"/>
      <c r="G14" s="346">
        <v>317951.99</v>
      </c>
      <c r="H14" s="331" t="s">
        <v>732</v>
      </c>
      <c r="I14" s="9"/>
      <c r="J14" s="9"/>
      <c r="K14" s="9"/>
      <c r="L14" s="9"/>
      <c r="M14" s="9"/>
      <c r="N14" s="9"/>
      <c r="O14" s="9"/>
      <c r="P14" s="9"/>
      <c r="Q14" s="9"/>
    </row>
    <row r="15" spans="1:18" ht="17.45" customHeight="1" x14ac:dyDescent="0.25">
      <c r="A15" s="3">
        <v>13</v>
      </c>
      <c r="B15" s="12" t="s">
        <v>76</v>
      </c>
      <c r="C15" s="3"/>
      <c r="D15" s="3" t="s">
        <v>77</v>
      </c>
      <c r="E15" s="252">
        <v>309286.08</v>
      </c>
      <c r="F15" s="11" t="s">
        <v>1</v>
      </c>
      <c r="G15" s="346">
        <v>309286.08</v>
      </c>
      <c r="H15" s="331" t="s">
        <v>732</v>
      </c>
      <c r="I15" s="9"/>
      <c r="J15" s="9"/>
      <c r="K15" s="9"/>
      <c r="L15" s="9"/>
      <c r="M15" s="9"/>
      <c r="N15" s="9"/>
      <c r="O15" s="9"/>
      <c r="P15" s="9"/>
      <c r="Q15" s="9"/>
    </row>
    <row r="16" spans="1:18" ht="17.45" customHeight="1" x14ac:dyDescent="0.25">
      <c r="A16" s="3">
        <v>14</v>
      </c>
      <c r="B16" s="12" t="s">
        <v>78</v>
      </c>
      <c r="C16" s="9"/>
      <c r="D16" s="3" t="s">
        <v>80</v>
      </c>
      <c r="E16" s="252">
        <v>5108</v>
      </c>
      <c r="F16" s="11"/>
      <c r="G16" s="346">
        <v>5108</v>
      </c>
      <c r="H16" s="331" t="s">
        <v>732</v>
      </c>
      <c r="I16" s="9"/>
      <c r="J16" s="9"/>
      <c r="K16" s="9"/>
      <c r="L16" s="9"/>
      <c r="M16" s="9"/>
      <c r="N16" s="9"/>
      <c r="O16" s="9"/>
      <c r="P16" s="9"/>
      <c r="Q16" s="9"/>
    </row>
    <row r="17" spans="1:17" ht="17.45" customHeight="1" x14ac:dyDescent="0.25">
      <c r="A17" s="3">
        <v>15</v>
      </c>
      <c r="B17" s="12" t="s">
        <v>79</v>
      </c>
      <c r="C17" s="9"/>
      <c r="D17" s="3" t="s">
        <v>81</v>
      </c>
      <c r="E17" s="252">
        <v>12296</v>
      </c>
      <c r="F17" s="11"/>
      <c r="G17" s="346">
        <v>12296</v>
      </c>
      <c r="H17" s="331" t="s">
        <v>732</v>
      </c>
      <c r="I17" s="9"/>
      <c r="J17" s="9"/>
      <c r="K17" s="9"/>
      <c r="L17" s="9"/>
      <c r="M17" s="9"/>
      <c r="N17" s="9"/>
      <c r="O17" s="9"/>
      <c r="P17" s="9"/>
      <c r="Q17" s="9"/>
    </row>
    <row r="18" spans="1:17" ht="17.45" customHeight="1" x14ac:dyDescent="0.25">
      <c r="A18" s="3">
        <v>16</v>
      </c>
      <c r="B18" s="196" t="s">
        <v>85</v>
      </c>
      <c r="C18" s="9"/>
      <c r="D18" s="3" t="s">
        <v>83</v>
      </c>
      <c r="E18" s="340">
        <v>431</v>
      </c>
      <c r="F18" s="339"/>
      <c r="G18" s="347">
        <v>431</v>
      </c>
      <c r="H18" s="333" t="s">
        <v>732</v>
      </c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7.45" customHeight="1" x14ac:dyDescent="0.25">
      <c r="A19" s="3">
        <v>17</v>
      </c>
      <c r="B19" s="196" t="s">
        <v>435</v>
      </c>
      <c r="C19" s="9">
        <v>2022</v>
      </c>
      <c r="D19" s="3" t="s">
        <v>436</v>
      </c>
      <c r="E19" s="340">
        <v>2920885.24</v>
      </c>
      <c r="F19" s="339"/>
      <c r="G19" s="347">
        <v>2920885.24</v>
      </c>
      <c r="H19" s="333" t="s">
        <v>732</v>
      </c>
      <c r="I19" s="37"/>
      <c r="J19" s="302" t="s">
        <v>749</v>
      </c>
      <c r="K19" s="302"/>
      <c r="L19" s="302"/>
      <c r="M19" s="302"/>
      <c r="N19" s="302"/>
      <c r="O19" s="302"/>
      <c r="P19" s="302"/>
      <c r="Q19" s="302"/>
    </row>
    <row r="20" spans="1:17" ht="17.45" customHeight="1" x14ac:dyDescent="0.25">
      <c r="A20" s="36">
        <v>18</v>
      </c>
      <c r="B20" s="61" t="s">
        <v>490</v>
      </c>
      <c r="C20" s="37"/>
      <c r="D20" s="36" t="s">
        <v>660</v>
      </c>
      <c r="E20" s="371">
        <v>14246773.77</v>
      </c>
      <c r="F20" s="339"/>
      <c r="G20" s="372">
        <v>14246773.77</v>
      </c>
      <c r="H20" s="333" t="s">
        <v>732</v>
      </c>
      <c r="I20" s="13"/>
    </row>
    <row r="21" spans="1:17" ht="17.45" customHeight="1" x14ac:dyDescent="0.25">
      <c r="A21" s="36">
        <v>19</v>
      </c>
      <c r="B21" s="61" t="s">
        <v>659</v>
      </c>
      <c r="C21" s="37">
        <v>2008</v>
      </c>
      <c r="D21" s="373" t="s">
        <v>436</v>
      </c>
      <c r="E21" s="374">
        <v>1108638.18</v>
      </c>
      <c r="F21" s="339"/>
      <c r="G21" s="375">
        <v>1108638.18</v>
      </c>
      <c r="H21" s="333" t="s">
        <v>732</v>
      </c>
      <c r="I21" s="13"/>
    </row>
    <row r="22" spans="1:17" ht="17.45" customHeight="1" x14ac:dyDescent="0.25">
      <c r="A22" s="36">
        <v>20</v>
      </c>
      <c r="B22" s="61" t="s">
        <v>662</v>
      </c>
      <c r="C22" s="37">
        <v>2022</v>
      </c>
      <c r="D22" s="373" t="s">
        <v>77</v>
      </c>
      <c r="E22" s="374">
        <v>27136.1</v>
      </c>
      <c r="F22" s="339"/>
      <c r="G22" s="375">
        <v>27136.1</v>
      </c>
      <c r="H22" s="333" t="s">
        <v>732</v>
      </c>
      <c r="I22" s="13"/>
    </row>
    <row r="23" spans="1:17" ht="17.45" customHeight="1" x14ac:dyDescent="0.25">
      <c r="A23" s="36">
        <v>21</v>
      </c>
      <c r="B23" s="376" t="s">
        <v>663</v>
      </c>
      <c r="C23" s="13">
        <v>2023</v>
      </c>
      <c r="D23" s="377" t="s">
        <v>664</v>
      </c>
      <c r="E23" s="378">
        <v>22140</v>
      </c>
      <c r="F23" s="339"/>
      <c r="G23" s="375">
        <v>22140</v>
      </c>
      <c r="H23" s="333" t="s">
        <v>732</v>
      </c>
      <c r="I23" s="13"/>
    </row>
    <row r="24" spans="1:17" ht="17.25" customHeight="1" x14ac:dyDescent="0.25">
      <c r="C24" s="13"/>
      <c r="E24" s="14"/>
      <c r="F24" s="197" t="s">
        <v>84</v>
      </c>
      <c r="G24" s="348">
        <v>29094657.050000004</v>
      </c>
      <c r="H24" s="22"/>
      <c r="I24" s="13"/>
      <c r="J24" s="13"/>
      <c r="K24" s="13"/>
      <c r="L24" s="13"/>
      <c r="M24" s="13"/>
      <c r="N24" s="13"/>
      <c r="O24" s="13"/>
      <c r="P24" s="13"/>
      <c r="Q24" s="13"/>
    </row>
    <row r="25" spans="1:17" ht="17.45" customHeight="1" x14ac:dyDescent="0.25">
      <c r="A25" s="15"/>
      <c r="B25" s="16" t="s">
        <v>100</v>
      </c>
      <c r="C25" s="17"/>
      <c r="D25" s="18"/>
      <c r="E25" s="19"/>
      <c r="F25" s="20"/>
      <c r="G25" s="349"/>
      <c r="H25" s="367"/>
      <c r="I25" s="17"/>
      <c r="J25" s="17"/>
      <c r="K25" s="17"/>
      <c r="L25" s="17"/>
      <c r="M25" s="17"/>
      <c r="N25" s="17"/>
      <c r="O25" s="17"/>
      <c r="P25" s="17"/>
      <c r="Q25" s="21"/>
    </row>
    <row r="26" spans="1:17" ht="17.45" customHeight="1" x14ac:dyDescent="0.25">
      <c r="A26" s="2">
        <v>1</v>
      </c>
      <c r="B26" s="198" t="s">
        <v>15</v>
      </c>
      <c r="C26" s="199" t="s">
        <v>16</v>
      </c>
      <c r="D26" s="199" t="s">
        <v>17</v>
      </c>
      <c r="E26" s="200">
        <v>1329254.33</v>
      </c>
      <c r="F26" s="201">
        <v>287.75</v>
      </c>
      <c r="G26" s="350">
        <v>1329254.33</v>
      </c>
      <c r="H26" s="332" t="s">
        <v>751</v>
      </c>
      <c r="I26" s="199">
        <v>4</v>
      </c>
      <c r="J26" s="202" t="s">
        <v>18</v>
      </c>
      <c r="K26" s="199" t="s">
        <v>750</v>
      </c>
      <c r="L26" s="199" t="s">
        <v>19</v>
      </c>
      <c r="M26" s="199" t="s">
        <v>20</v>
      </c>
      <c r="N26" s="199" t="s">
        <v>21</v>
      </c>
      <c r="O26" s="199" t="s">
        <v>22</v>
      </c>
      <c r="P26" s="199" t="s">
        <v>22</v>
      </c>
      <c r="Q26" s="199" t="s">
        <v>23</v>
      </c>
    </row>
    <row r="27" spans="1:17" ht="17.45" customHeight="1" x14ac:dyDescent="0.25">
      <c r="A27" s="2">
        <v>2</v>
      </c>
      <c r="B27" s="203" t="s">
        <v>24</v>
      </c>
      <c r="C27" s="204" t="s">
        <v>25</v>
      </c>
      <c r="D27" s="204" t="s">
        <v>26</v>
      </c>
      <c r="E27" s="253">
        <v>1062851.03</v>
      </c>
      <c r="F27" s="205">
        <v>705.9</v>
      </c>
      <c r="G27" s="345">
        <v>3882450</v>
      </c>
      <c r="H27" s="333" t="s">
        <v>733</v>
      </c>
      <c r="I27" s="204">
        <v>2</v>
      </c>
      <c r="J27" s="206" t="s">
        <v>18</v>
      </c>
      <c r="K27" s="204" t="s">
        <v>750</v>
      </c>
      <c r="L27" s="204" t="s">
        <v>19</v>
      </c>
      <c r="M27" s="204" t="s">
        <v>20</v>
      </c>
      <c r="N27" s="204" t="s">
        <v>21</v>
      </c>
      <c r="O27" s="204" t="s">
        <v>22</v>
      </c>
      <c r="P27" s="204" t="s">
        <v>22</v>
      </c>
      <c r="Q27" s="204" t="s">
        <v>23</v>
      </c>
    </row>
    <row r="28" spans="1:17" ht="17.45" customHeight="1" x14ac:dyDescent="0.25">
      <c r="A28" s="2">
        <v>3</v>
      </c>
      <c r="B28" s="203" t="s">
        <v>27</v>
      </c>
      <c r="C28" s="204" t="s">
        <v>28</v>
      </c>
      <c r="D28" s="204" t="s">
        <v>29</v>
      </c>
      <c r="E28" s="253">
        <v>1539975.58</v>
      </c>
      <c r="F28" s="205">
        <v>401.96</v>
      </c>
      <c r="G28" s="345">
        <v>1768624</v>
      </c>
      <c r="H28" s="333" t="s">
        <v>733</v>
      </c>
      <c r="I28" s="204">
        <v>2</v>
      </c>
      <c r="J28" s="206" t="s">
        <v>18</v>
      </c>
      <c r="K28" s="204" t="s">
        <v>30</v>
      </c>
      <c r="L28" s="204" t="s">
        <v>19</v>
      </c>
      <c r="M28" s="204" t="s">
        <v>20</v>
      </c>
      <c r="N28" s="204" t="s">
        <v>31</v>
      </c>
      <c r="O28" s="204" t="s">
        <v>23</v>
      </c>
      <c r="P28" s="204" t="s">
        <v>22</v>
      </c>
      <c r="Q28" s="204" t="s">
        <v>23</v>
      </c>
    </row>
    <row r="29" spans="1:17" ht="17.45" customHeight="1" x14ac:dyDescent="0.25">
      <c r="E29" s="22"/>
      <c r="F29" s="207" t="s">
        <v>84</v>
      </c>
      <c r="G29" s="351">
        <v>6980328.3300000001</v>
      </c>
      <c r="H29" s="22"/>
      <c r="J29" s="23"/>
    </row>
    <row r="30" spans="1:17" ht="17.45" customHeight="1" x14ac:dyDescent="0.25">
      <c r="A30" s="15"/>
      <c r="B30" s="16" t="s">
        <v>97</v>
      </c>
      <c r="C30" s="17"/>
      <c r="D30" s="18"/>
      <c r="E30" s="19"/>
      <c r="F30" s="20"/>
      <c r="G30" s="349"/>
      <c r="H30" s="368"/>
      <c r="I30" s="17"/>
      <c r="J30" s="17"/>
      <c r="K30" s="17"/>
      <c r="L30" s="17"/>
      <c r="M30" s="17"/>
      <c r="N30" s="17"/>
      <c r="O30" s="17"/>
      <c r="P30" s="17"/>
      <c r="Q30" s="21"/>
    </row>
    <row r="31" spans="1:17" ht="17.45" customHeight="1" x14ac:dyDescent="0.25">
      <c r="A31" s="199">
        <v>1</v>
      </c>
      <c r="B31" s="198" t="s">
        <v>99</v>
      </c>
      <c r="C31" s="199"/>
      <c r="D31" s="208" t="s">
        <v>69</v>
      </c>
      <c r="E31" s="200">
        <v>738101.62</v>
      </c>
      <c r="F31" s="240">
        <v>217.5</v>
      </c>
      <c r="G31" s="345">
        <v>1196250</v>
      </c>
      <c r="H31" s="337" t="s">
        <v>733</v>
      </c>
      <c r="I31" s="199">
        <v>2</v>
      </c>
      <c r="J31" s="209" t="s">
        <v>98</v>
      </c>
      <c r="K31" s="199"/>
      <c r="L31" s="199"/>
      <c r="M31" s="199"/>
      <c r="N31" s="199"/>
      <c r="O31" s="199"/>
      <c r="P31" s="199"/>
      <c r="Q31" s="199"/>
    </row>
    <row r="32" spans="1:17" ht="17.45" customHeight="1" x14ac:dyDescent="0.25">
      <c r="E32" s="2"/>
      <c r="F32" s="207" t="s">
        <v>84</v>
      </c>
      <c r="G32" s="351">
        <v>1196250</v>
      </c>
      <c r="H32" s="22"/>
      <c r="J32" s="23"/>
    </row>
    <row r="33" spans="1:18" ht="17.45" customHeight="1" x14ac:dyDescent="0.25">
      <c r="A33" s="15"/>
      <c r="B33" s="16" t="s">
        <v>101</v>
      </c>
      <c r="C33" s="17"/>
      <c r="D33" s="18"/>
      <c r="E33" s="19"/>
      <c r="F33" s="20"/>
      <c r="G33" s="349"/>
      <c r="H33" s="368"/>
      <c r="I33" s="17"/>
      <c r="J33" s="17"/>
      <c r="K33" s="17"/>
      <c r="L33" s="17"/>
      <c r="M33" s="17"/>
      <c r="N33" s="17"/>
      <c r="O33" s="17"/>
      <c r="P33" s="17"/>
      <c r="Q33" s="21"/>
    </row>
    <row r="34" spans="1:18" ht="55.5" customHeight="1" x14ac:dyDescent="0.25">
      <c r="A34" s="204">
        <v>1</v>
      </c>
      <c r="B34" s="198" t="s">
        <v>128</v>
      </c>
      <c r="C34" s="199">
        <v>1948</v>
      </c>
      <c r="D34" s="199" t="s">
        <v>129</v>
      </c>
      <c r="E34" s="200">
        <v>2328505.64</v>
      </c>
      <c r="F34" s="22">
        <v>2630.99</v>
      </c>
      <c r="G34" s="345">
        <v>9208465</v>
      </c>
      <c r="H34" s="333" t="s">
        <v>733</v>
      </c>
      <c r="I34" s="199">
        <v>2</v>
      </c>
      <c r="J34" s="210" t="s">
        <v>104</v>
      </c>
      <c r="K34" s="199" t="s">
        <v>105</v>
      </c>
      <c r="L34" s="2" t="s">
        <v>106</v>
      </c>
      <c r="M34" s="199" t="s">
        <v>107</v>
      </c>
      <c r="N34" s="199" t="s">
        <v>21</v>
      </c>
      <c r="O34" s="199" t="s">
        <v>108</v>
      </c>
      <c r="P34" s="199" t="s">
        <v>96</v>
      </c>
      <c r="Q34" s="199" t="s">
        <v>108</v>
      </c>
      <c r="R34" s="199" t="s">
        <v>108</v>
      </c>
    </row>
    <row r="35" spans="1:18" ht="17.45" customHeight="1" x14ac:dyDescent="0.25">
      <c r="B35" s="203"/>
      <c r="C35" s="204"/>
      <c r="E35" s="2"/>
      <c r="F35" s="207" t="s">
        <v>84</v>
      </c>
      <c r="G35" s="351">
        <v>9208465</v>
      </c>
      <c r="H35" s="332"/>
      <c r="I35" s="204"/>
      <c r="J35" s="206"/>
      <c r="K35" s="204"/>
      <c r="L35" s="204"/>
      <c r="M35" s="204"/>
      <c r="N35" s="204"/>
      <c r="O35" s="204"/>
      <c r="P35" s="204"/>
      <c r="Q35" s="204"/>
    </row>
    <row r="36" spans="1:18" ht="17.45" customHeight="1" x14ac:dyDescent="0.25">
      <c r="A36" s="15"/>
      <c r="B36" s="16" t="s">
        <v>102</v>
      </c>
      <c r="C36" s="15"/>
      <c r="D36" s="15"/>
      <c r="E36" s="24"/>
      <c r="F36" s="25"/>
      <c r="G36" s="352"/>
      <c r="H36" s="334"/>
      <c r="I36" s="15"/>
      <c r="J36" s="15"/>
      <c r="K36" s="15"/>
      <c r="L36" s="15"/>
      <c r="M36" s="15"/>
      <c r="N36" s="15"/>
      <c r="O36" s="15"/>
      <c r="P36" s="15"/>
      <c r="Q36" s="15"/>
    </row>
    <row r="37" spans="1:18" ht="17.45" customHeight="1" x14ac:dyDescent="0.25">
      <c r="A37" s="199">
        <v>1</v>
      </c>
      <c r="B37" s="198" t="s">
        <v>130</v>
      </c>
      <c r="C37" s="199" t="s">
        <v>131</v>
      </c>
      <c r="D37" s="208" t="s">
        <v>132</v>
      </c>
      <c r="E37" s="211">
        <v>9416111.8100000005</v>
      </c>
      <c r="F37" s="201">
        <v>2408</v>
      </c>
      <c r="G37" s="353">
        <v>9416111.8100000005</v>
      </c>
      <c r="H37" s="332" t="s">
        <v>732</v>
      </c>
      <c r="I37" s="199" t="s">
        <v>138</v>
      </c>
      <c r="J37" s="212" t="s">
        <v>133</v>
      </c>
      <c r="K37" s="208" t="s">
        <v>134</v>
      </c>
      <c r="L37" s="208" t="s">
        <v>135</v>
      </c>
      <c r="M37" s="208" t="s">
        <v>136</v>
      </c>
      <c r="N37" s="208" t="s">
        <v>31</v>
      </c>
      <c r="O37" s="208" t="s">
        <v>96</v>
      </c>
      <c r="P37" s="208" t="s">
        <v>96</v>
      </c>
      <c r="Q37" s="208" t="s">
        <v>108</v>
      </c>
      <c r="R37" s="208" t="s">
        <v>108</v>
      </c>
    </row>
    <row r="38" spans="1:18" ht="17.45" customHeight="1" x14ac:dyDescent="0.25">
      <c r="E38" s="2"/>
      <c r="F38" s="207" t="s">
        <v>84</v>
      </c>
      <c r="G38" s="351">
        <v>9416111.8100000005</v>
      </c>
      <c r="H38" s="333"/>
      <c r="I38" s="204"/>
      <c r="J38" s="206"/>
      <c r="K38" s="204"/>
      <c r="L38" s="204"/>
      <c r="M38" s="204"/>
      <c r="N38" s="204"/>
      <c r="O38" s="204"/>
      <c r="P38" s="204"/>
      <c r="Q38" s="204"/>
    </row>
    <row r="39" spans="1:18" ht="17.45" customHeight="1" x14ac:dyDescent="0.25">
      <c r="A39" s="15"/>
      <c r="B39" s="16" t="s">
        <v>103</v>
      </c>
      <c r="C39" s="15"/>
      <c r="D39" s="15"/>
      <c r="E39" s="26"/>
      <c r="F39" s="25"/>
      <c r="G39" s="352"/>
      <c r="H39" s="334"/>
      <c r="I39" s="15"/>
      <c r="J39" s="15"/>
      <c r="K39" s="15"/>
      <c r="L39" s="15"/>
      <c r="M39" s="15"/>
      <c r="N39" s="15"/>
      <c r="O39" s="15"/>
      <c r="P39" s="15"/>
      <c r="Q39" s="15"/>
    </row>
    <row r="40" spans="1:18" s="4" customFormat="1" ht="17.45" customHeight="1" x14ac:dyDescent="0.25">
      <c r="A40" s="199">
        <v>1</v>
      </c>
      <c r="B40" s="198" t="s">
        <v>147</v>
      </c>
      <c r="C40" s="199">
        <v>1964</v>
      </c>
      <c r="D40" s="208" t="s">
        <v>148</v>
      </c>
      <c r="E40" s="213">
        <v>1001618.72</v>
      </c>
      <c r="F40" s="214">
        <v>1500</v>
      </c>
      <c r="G40" s="345">
        <v>5250000</v>
      </c>
      <c r="H40" s="335" t="s">
        <v>733</v>
      </c>
      <c r="I40" s="222">
        <v>3</v>
      </c>
      <c r="J40" s="212" t="s">
        <v>149</v>
      </c>
      <c r="K40" s="208" t="s">
        <v>150</v>
      </c>
      <c r="L40" s="208" t="s">
        <v>151</v>
      </c>
      <c r="M40" s="208" t="s">
        <v>152</v>
      </c>
      <c r="N40" s="208" t="s">
        <v>21</v>
      </c>
      <c r="O40" s="198" t="s">
        <v>108</v>
      </c>
      <c r="P40" s="208" t="s">
        <v>96</v>
      </c>
      <c r="Q40" s="208" t="s">
        <v>108</v>
      </c>
      <c r="R40" s="208" t="s">
        <v>108</v>
      </c>
    </row>
    <row r="41" spans="1:18" s="4" customFormat="1" ht="17.45" customHeight="1" x14ac:dyDescent="0.25">
      <c r="A41" s="3">
        <v>2</v>
      </c>
      <c r="B41" s="196" t="s">
        <v>153</v>
      </c>
      <c r="C41" s="3">
        <v>1975</v>
      </c>
      <c r="D41" s="215" t="s">
        <v>154</v>
      </c>
      <c r="E41" s="216">
        <v>263688.86</v>
      </c>
      <c r="F41" s="217">
        <v>380</v>
      </c>
      <c r="G41" s="345">
        <v>2090000</v>
      </c>
      <c r="H41" s="336" t="s">
        <v>733</v>
      </c>
      <c r="I41" s="223">
        <v>3</v>
      </c>
      <c r="J41" s="218" t="s">
        <v>155</v>
      </c>
      <c r="K41" s="215" t="s">
        <v>156</v>
      </c>
      <c r="L41" s="215" t="s">
        <v>151</v>
      </c>
      <c r="M41" s="215" t="s">
        <v>152</v>
      </c>
      <c r="N41" s="215" t="s">
        <v>157</v>
      </c>
      <c r="O41" s="196" t="s">
        <v>158</v>
      </c>
      <c r="P41" s="215" t="s">
        <v>96</v>
      </c>
      <c r="Q41" s="215" t="s">
        <v>108</v>
      </c>
      <c r="R41" s="215" t="s">
        <v>159</v>
      </c>
    </row>
    <row r="42" spans="1:18" s="4" customFormat="1" ht="17.45" customHeight="1" x14ac:dyDescent="0.25">
      <c r="A42" s="3">
        <v>3</v>
      </c>
      <c r="B42" s="196" t="s">
        <v>160</v>
      </c>
      <c r="C42" s="3">
        <v>2005</v>
      </c>
      <c r="D42" s="215" t="s">
        <v>161</v>
      </c>
      <c r="E42" s="216">
        <v>2502128.21</v>
      </c>
      <c r="F42" s="217">
        <v>1450</v>
      </c>
      <c r="G42" s="345">
        <v>5075000</v>
      </c>
      <c r="H42" s="336" t="s">
        <v>733</v>
      </c>
      <c r="I42" s="223">
        <v>4</v>
      </c>
      <c r="J42" s="218" t="s">
        <v>162</v>
      </c>
      <c r="K42" s="215" t="s">
        <v>163</v>
      </c>
      <c r="L42" s="215" t="s">
        <v>151</v>
      </c>
      <c r="M42" s="215" t="s">
        <v>164</v>
      </c>
      <c r="N42" s="215" t="s">
        <v>21</v>
      </c>
      <c r="O42" s="196" t="s">
        <v>108</v>
      </c>
      <c r="P42" s="215" t="s">
        <v>96</v>
      </c>
      <c r="Q42" s="215" t="s">
        <v>108</v>
      </c>
      <c r="R42" s="215" t="s">
        <v>108</v>
      </c>
    </row>
    <row r="43" spans="1:18" s="4" customFormat="1" ht="17.45" customHeight="1" x14ac:dyDescent="0.25">
      <c r="A43" s="3">
        <v>4</v>
      </c>
      <c r="B43" s="196" t="s">
        <v>362</v>
      </c>
      <c r="C43" s="3"/>
      <c r="D43" s="215"/>
      <c r="E43" s="216">
        <v>811177.89</v>
      </c>
      <c r="F43" s="219"/>
      <c r="G43" s="354">
        <v>811177.89</v>
      </c>
      <c r="H43" s="336" t="s">
        <v>732</v>
      </c>
      <c r="I43" s="80"/>
      <c r="J43" s="220"/>
      <c r="K43" s="75"/>
      <c r="L43" s="75"/>
      <c r="M43" s="75"/>
      <c r="N43" s="75"/>
      <c r="P43" s="75"/>
      <c r="Q43" s="75"/>
      <c r="R43" s="75"/>
    </row>
    <row r="44" spans="1:18" ht="17.45" customHeight="1" x14ac:dyDescent="0.25">
      <c r="E44" s="2"/>
      <c r="F44" s="207" t="s">
        <v>84</v>
      </c>
      <c r="G44" s="351">
        <v>13226177.890000001</v>
      </c>
      <c r="H44" s="22"/>
    </row>
    <row r="45" spans="1:18" ht="17.45" customHeight="1" x14ac:dyDescent="0.25">
      <c r="A45" s="15"/>
      <c r="B45" s="16" t="s">
        <v>191</v>
      </c>
      <c r="C45" s="27"/>
      <c r="D45" s="28"/>
      <c r="E45" s="29"/>
      <c r="F45" s="27"/>
      <c r="G45" s="355"/>
      <c r="H45" s="369"/>
      <c r="I45" s="27"/>
      <c r="J45" s="28"/>
      <c r="K45" s="28"/>
      <c r="L45" s="28"/>
      <c r="M45" s="28"/>
      <c r="N45" s="28"/>
      <c r="O45" s="28"/>
      <c r="P45" s="28"/>
      <c r="Q45" s="28"/>
    </row>
    <row r="46" spans="1:18" s="4" customFormat="1" ht="17.45" customHeight="1" x14ac:dyDescent="0.25">
      <c r="A46" s="199">
        <v>1</v>
      </c>
      <c r="B46" s="208" t="s">
        <v>192</v>
      </c>
      <c r="C46" s="199">
        <v>1990</v>
      </c>
      <c r="D46" s="208" t="s">
        <v>193</v>
      </c>
      <c r="E46" s="221">
        <v>997418.91</v>
      </c>
      <c r="F46" s="222">
        <v>1430.9</v>
      </c>
      <c r="G46" s="345">
        <v>5008150</v>
      </c>
      <c r="H46" s="337" t="s">
        <v>733</v>
      </c>
      <c r="I46" s="222">
        <v>2</v>
      </c>
      <c r="J46" s="212"/>
      <c r="K46" s="208" t="s">
        <v>156</v>
      </c>
      <c r="L46" s="208" t="s">
        <v>19</v>
      </c>
      <c r="M46" s="208" t="s">
        <v>729</v>
      </c>
      <c r="N46" s="208" t="s">
        <v>31</v>
      </c>
      <c r="O46" s="198" t="s">
        <v>108</v>
      </c>
      <c r="P46" s="208" t="s">
        <v>96</v>
      </c>
      <c r="Q46" s="208" t="s">
        <v>108</v>
      </c>
      <c r="R46" s="208" t="s">
        <v>108</v>
      </c>
    </row>
    <row r="47" spans="1:18" s="4" customFormat="1" ht="17.45" customHeight="1" x14ac:dyDescent="0.25">
      <c r="A47" s="3">
        <v>2</v>
      </c>
      <c r="B47" s="215" t="s">
        <v>160</v>
      </c>
      <c r="C47" s="3">
        <v>2006</v>
      </c>
      <c r="D47" s="215" t="s">
        <v>193</v>
      </c>
      <c r="E47" s="216">
        <v>2036581.6</v>
      </c>
      <c r="F47" s="223">
        <v>651.79999999999995</v>
      </c>
      <c r="G47" s="345">
        <v>2281300</v>
      </c>
      <c r="H47" s="338" t="s">
        <v>733</v>
      </c>
      <c r="I47" s="223">
        <v>3</v>
      </c>
      <c r="J47" s="218"/>
      <c r="K47" s="215" t="s">
        <v>156</v>
      </c>
      <c r="L47" s="215" t="s">
        <v>19</v>
      </c>
      <c r="M47" s="215" t="s">
        <v>729</v>
      </c>
      <c r="N47" s="215" t="s">
        <v>31</v>
      </c>
      <c r="O47" s="196" t="s">
        <v>108</v>
      </c>
      <c r="P47" s="215" t="s">
        <v>96</v>
      </c>
      <c r="Q47" s="215" t="s">
        <v>108</v>
      </c>
      <c r="R47" s="215" t="s">
        <v>108</v>
      </c>
    </row>
    <row r="48" spans="1:18" s="4" customFormat="1" ht="17.45" customHeight="1" x14ac:dyDescent="0.25">
      <c r="A48" s="3">
        <v>3</v>
      </c>
      <c r="B48" s="215" t="s">
        <v>194</v>
      </c>
      <c r="C48" s="3">
        <v>1995</v>
      </c>
      <c r="D48" s="215" t="s">
        <v>193</v>
      </c>
      <c r="E48" s="216">
        <v>373995.27</v>
      </c>
      <c r="F48" s="223">
        <v>557.02</v>
      </c>
      <c r="G48" s="345">
        <v>1949570</v>
      </c>
      <c r="H48" s="338" t="s">
        <v>733</v>
      </c>
      <c r="I48" s="223">
        <v>1</v>
      </c>
      <c r="J48" s="218"/>
      <c r="K48" s="215" t="s">
        <v>156</v>
      </c>
      <c r="L48" s="215" t="s">
        <v>195</v>
      </c>
      <c r="M48" s="215" t="s">
        <v>729</v>
      </c>
      <c r="N48" s="215" t="s">
        <v>31</v>
      </c>
      <c r="O48" s="196" t="s">
        <v>96</v>
      </c>
      <c r="P48" s="215" t="s">
        <v>96</v>
      </c>
      <c r="Q48" s="215" t="s">
        <v>108</v>
      </c>
      <c r="R48" s="215" t="s">
        <v>108</v>
      </c>
    </row>
    <row r="49" spans="1:18" s="4" customFormat="1" ht="17.45" customHeight="1" x14ac:dyDescent="0.25">
      <c r="A49" s="3">
        <v>4</v>
      </c>
      <c r="B49" s="196" t="s">
        <v>59</v>
      </c>
      <c r="C49" s="3"/>
      <c r="D49" s="254" t="s">
        <v>67</v>
      </c>
      <c r="E49" s="252">
        <v>189636.24</v>
      </c>
      <c r="F49" s="80"/>
      <c r="G49" s="347">
        <v>189636.24</v>
      </c>
      <c r="H49" s="338" t="s">
        <v>732</v>
      </c>
      <c r="I49" s="80"/>
      <c r="J49" s="220"/>
      <c r="K49" s="75"/>
      <c r="L49" s="75"/>
      <c r="M49" s="75"/>
      <c r="N49" s="75"/>
      <c r="P49" s="75"/>
      <c r="Q49" s="75"/>
      <c r="R49" s="75"/>
    </row>
    <row r="50" spans="1:18" s="4" customFormat="1" ht="17.45" customHeight="1" x14ac:dyDescent="0.25">
      <c r="A50" s="3">
        <v>5</v>
      </c>
      <c r="B50" s="196" t="s">
        <v>364</v>
      </c>
      <c r="C50" s="3"/>
      <c r="D50" s="3"/>
      <c r="E50" s="224">
        <v>243216.14</v>
      </c>
      <c r="F50" s="80"/>
      <c r="G50" s="356">
        <v>243216.14</v>
      </c>
      <c r="H50" s="338" t="s">
        <v>732</v>
      </c>
      <c r="I50" s="80"/>
      <c r="J50" s="220"/>
      <c r="K50" s="75"/>
      <c r="L50" s="75"/>
      <c r="M50" s="75"/>
      <c r="N50" s="75"/>
      <c r="P50" s="75"/>
      <c r="Q50" s="75"/>
      <c r="R50" s="75"/>
    </row>
    <row r="51" spans="1:18" ht="17.45" customHeight="1" x14ac:dyDescent="0.25">
      <c r="E51" s="2"/>
      <c r="F51" s="207" t="s">
        <v>84</v>
      </c>
      <c r="G51" s="351">
        <v>9671872.3800000008</v>
      </c>
      <c r="H51" s="22"/>
    </row>
    <row r="52" spans="1:18" ht="17.45" customHeight="1" x14ac:dyDescent="0.25">
      <c r="A52" s="15"/>
      <c r="B52" s="16" t="s">
        <v>228</v>
      </c>
      <c r="C52" s="27"/>
      <c r="D52" s="28"/>
      <c r="E52" s="29"/>
      <c r="F52" s="27"/>
      <c r="G52" s="355"/>
      <c r="H52" s="369"/>
      <c r="I52" s="27"/>
      <c r="J52" s="28"/>
      <c r="K52" s="28"/>
      <c r="L52" s="28"/>
      <c r="M52" s="28"/>
      <c r="N52" s="28"/>
      <c r="O52" s="28"/>
      <c r="P52" s="28"/>
      <c r="Q52" s="28"/>
      <c r="R52" s="28"/>
    </row>
    <row r="53" spans="1:18" s="4" customFormat="1" ht="17.45" customHeight="1" x14ac:dyDescent="0.25">
      <c r="A53" s="199">
        <v>1</v>
      </c>
      <c r="B53" s="208" t="s">
        <v>220</v>
      </c>
      <c r="C53" s="199">
        <v>1968</v>
      </c>
      <c r="D53" s="208" t="s">
        <v>65</v>
      </c>
      <c r="E53" s="379">
        <v>2394220.2599999998</v>
      </c>
      <c r="F53" s="338">
        <v>694</v>
      </c>
      <c r="G53" s="345">
        <v>2429000</v>
      </c>
      <c r="H53" s="337" t="s">
        <v>733</v>
      </c>
      <c r="I53" s="222">
        <v>2</v>
      </c>
      <c r="J53" s="212" t="s">
        <v>743</v>
      </c>
      <c r="K53" s="208" t="s">
        <v>221</v>
      </c>
      <c r="L53" s="208" t="s">
        <v>222</v>
      </c>
      <c r="M53" s="208" t="s">
        <v>223</v>
      </c>
      <c r="N53" s="208" t="s">
        <v>224</v>
      </c>
      <c r="O53" s="198" t="s">
        <v>108</v>
      </c>
      <c r="P53" s="208" t="s">
        <v>96</v>
      </c>
      <c r="Q53" s="208" t="s">
        <v>108</v>
      </c>
      <c r="R53" s="208" t="s">
        <v>108</v>
      </c>
    </row>
    <row r="54" spans="1:18" s="4" customFormat="1" ht="17.25" customHeight="1" x14ac:dyDescent="0.25">
      <c r="A54" s="3">
        <v>2</v>
      </c>
      <c r="B54" s="215" t="s">
        <v>225</v>
      </c>
      <c r="C54" s="3">
        <v>2004</v>
      </c>
      <c r="D54" s="215" t="s">
        <v>222</v>
      </c>
      <c r="E54" s="216">
        <v>605167.12</v>
      </c>
      <c r="F54" s="338">
        <v>273.06</v>
      </c>
      <c r="G54" s="345">
        <v>955710</v>
      </c>
      <c r="H54" s="338" t="s">
        <v>733</v>
      </c>
      <c r="I54" s="223">
        <v>1</v>
      </c>
      <c r="J54" s="218" t="s">
        <v>226</v>
      </c>
      <c r="K54" s="215" t="s">
        <v>221</v>
      </c>
      <c r="L54" s="215" t="s">
        <v>195</v>
      </c>
      <c r="M54" s="215" t="s">
        <v>227</v>
      </c>
      <c r="N54" s="215" t="s">
        <v>21</v>
      </c>
      <c r="O54" s="196" t="s">
        <v>96</v>
      </c>
      <c r="P54" s="215" t="s">
        <v>96</v>
      </c>
      <c r="Q54" s="215" t="s">
        <v>108</v>
      </c>
      <c r="R54" s="215" t="s">
        <v>108</v>
      </c>
    </row>
    <row r="55" spans="1:18" ht="17.45" customHeight="1" x14ac:dyDescent="0.25">
      <c r="E55" s="2"/>
      <c r="F55" s="207" t="s">
        <v>84</v>
      </c>
      <c r="G55" s="351">
        <v>3384710</v>
      </c>
      <c r="H55" s="22"/>
    </row>
    <row r="56" spans="1:18" s="4" customFormat="1" ht="17.45" customHeight="1" x14ac:dyDescent="0.25">
      <c r="A56" s="15"/>
      <c r="B56" s="16" t="s">
        <v>241</v>
      </c>
      <c r="C56" s="27"/>
      <c r="D56" s="28"/>
      <c r="E56" s="29"/>
      <c r="F56" s="27"/>
      <c r="G56" s="355"/>
      <c r="H56" s="369"/>
      <c r="I56" s="27"/>
      <c r="J56" s="28"/>
      <c r="K56" s="28"/>
      <c r="L56" s="28"/>
      <c r="M56" s="28"/>
      <c r="N56" s="28"/>
      <c r="O56" s="28"/>
      <c r="P56" s="28"/>
      <c r="Q56" s="28"/>
      <c r="R56" s="28"/>
    </row>
    <row r="57" spans="1:18" s="4" customFormat="1" ht="17.45" customHeight="1" x14ac:dyDescent="0.25">
      <c r="A57" s="3">
        <v>1</v>
      </c>
      <c r="B57" s="215" t="s">
        <v>242</v>
      </c>
      <c r="C57" s="3">
        <v>1968</v>
      </c>
      <c r="D57" s="215" t="s">
        <v>243</v>
      </c>
      <c r="E57" s="216">
        <v>2328505.64</v>
      </c>
      <c r="F57" s="341">
        <v>1348</v>
      </c>
      <c r="G57" s="345">
        <v>4718000</v>
      </c>
      <c r="H57" s="341" t="s">
        <v>733</v>
      </c>
      <c r="I57" s="232">
        <v>2</v>
      </c>
      <c r="J57" s="226" t="s">
        <v>244</v>
      </c>
      <c r="K57" s="74" t="s">
        <v>245</v>
      </c>
      <c r="L57" s="74" t="s">
        <v>19</v>
      </c>
      <c r="M57" s="74" t="s">
        <v>107</v>
      </c>
      <c r="N57" s="74" t="s">
        <v>21</v>
      </c>
      <c r="O57" s="225" t="s">
        <v>108</v>
      </c>
      <c r="P57" s="74" t="s">
        <v>96</v>
      </c>
      <c r="Q57" s="74" t="s">
        <v>108</v>
      </c>
      <c r="R57" s="74" t="s">
        <v>108</v>
      </c>
    </row>
    <row r="58" spans="1:18" s="4" customFormat="1" ht="17.45" customHeight="1" x14ac:dyDescent="0.25">
      <c r="A58" s="3">
        <v>2</v>
      </c>
      <c r="B58" s="215" t="s">
        <v>246</v>
      </c>
      <c r="C58" s="3">
        <v>1968</v>
      </c>
      <c r="D58" s="215" t="s">
        <v>243</v>
      </c>
      <c r="E58" s="216">
        <v>104630.42</v>
      </c>
      <c r="F58" s="338">
        <v>115</v>
      </c>
      <c r="G58" s="345">
        <v>632500</v>
      </c>
      <c r="H58" s="338" t="s">
        <v>733</v>
      </c>
      <c r="I58" s="382">
        <v>1</v>
      </c>
      <c r="J58" s="218"/>
      <c r="K58" s="74" t="s">
        <v>245</v>
      </c>
      <c r="L58" s="74" t="s">
        <v>19</v>
      </c>
      <c r="M58" s="74" t="s">
        <v>107</v>
      </c>
      <c r="N58" s="74" t="s">
        <v>21</v>
      </c>
      <c r="O58" s="196" t="s">
        <v>159</v>
      </c>
      <c r="P58" s="215" t="s">
        <v>96</v>
      </c>
      <c r="Q58" s="215" t="s">
        <v>108</v>
      </c>
      <c r="R58" s="215" t="s">
        <v>108</v>
      </c>
    </row>
    <row r="59" spans="1:18" s="4" customFormat="1" ht="17.45" customHeight="1" x14ac:dyDescent="0.25">
      <c r="A59" s="36">
        <v>3</v>
      </c>
      <c r="B59" s="63" t="s">
        <v>362</v>
      </c>
      <c r="C59" s="36"/>
      <c r="D59" s="63"/>
      <c r="E59" s="76">
        <v>721971.39</v>
      </c>
      <c r="F59" s="338"/>
      <c r="G59" s="357">
        <v>721971.39</v>
      </c>
      <c r="H59" s="338" t="s">
        <v>732</v>
      </c>
      <c r="I59" s="80"/>
      <c r="J59" s="220"/>
      <c r="K59" s="75"/>
      <c r="L59" s="75"/>
      <c r="M59" s="75"/>
      <c r="N59" s="75"/>
      <c r="P59" s="75"/>
      <c r="Q59" s="75"/>
      <c r="R59" s="75"/>
    </row>
    <row r="60" spans="1:18" s="4" customFormat="1" ht="17.45" customHeight="1" x14ac:dyDescent="0.25">
      <c r="A60" s="36">
        <v>4</v>
      </c>
      <c r="B60" s="63" t="s">
        <v>656</v>
      </c>
      <c r="C60" s="36"/>
      <c r="D60" s="63"/>
      <c r="E60" s="380">
        <v>20000</v>
      </c>
      <c r="F60" s="338"/>
      <c r="G60" s="381">
        <v>20000</v>
      </c>
      <c r="H60" s="338" t="s">
        <v>732</v>
      </c>
      <c r="I60" s="80"/>
      <c r="J60" s="220"/>
      <c r="K60" s="75"/>
      <c r="L60" s="75"/>
      <c r="M60" s="75"/>
      <c r="N60" s="75"/>
      <c r="P60" s="75"/>
      <c r="Q60" s="75"/>
      <c r="R60" s="75"/>
    </row>
    <row r="61" spans="1:18" ht="17.45" customHeight="1" x14ac:dyDescent="0.25">
      <c r="E61" s="2"/>
      <c r="F61" s="207" t="s">
        <v>84</v>
      </c>
      <c r="G61" s="351">
        <v>6092471.3899999997</v>
      </c>
      <c r="H61" s="22"/>
    </row>
    <row r="62" spans="1:18" s="187" customFormat="1" ht="17.45" customHeight="1" x14ac:dyDescent="0.2">
      <c r="A62" s="27"/>
      <c r="B62" s="28" t="s">
        <v>274</v>
      </c>
      <c r="C62" s="27"/>
      <c r="D62" s="28"/>
      <c r="E62" s="29"/>
      <c r="F62" s="27"/>
      <c r="G62" s="355"/>
      <c r="H62" s="369"/>
      <c r="I62" s="27"/>
      <c r="J62" s="28"/>
      <c r="K62" s="28"/>
      <c r="L62" s="28"/>
      <c r="M62" s="28"/>
      <c r="N62" s="28"/>
      <c r="O62" s="28"/>
      <c r="P62" s="28"/>
      <c r="Q62" s="28"/>
      <c r="R62" s="28"/>
    </row>
    <row r="63" spans="1:18" s="187" customFormat="1" ht="17.45" customHeight="1" x14ac:dyDescent="0.2">
      <c r="A63" s="36">
        <v>1</v>
      </c>
      <c r="B63" s="63" t="s">
        <v>744</v>
      </c>
      <c r="C63" s="36" t="s">
        <v>275</v>
      </c>
      <c r="D63" s="63" t="s">
        <v>276</v>
      </c>
      <c r="E63" s="76">
        <v>4702717.91</v>
      </c>
      <c r="F63" s="338">
        <v>3036.1</v>
      </c>
      <c r="G63" s="345">
        <v>10626350</v>
      </c>
      <c r="H63" s="338" t="s">
        <v>733</v>
      </c>
      <c r="I63" s="383" t="s">
        <v>277</v>
      </c>
      <c r="J63" s="228" t="s">
        <v>730</v>
      </c>
      <c r="K63" s="229" t="s">
        <v>745</v>
      </c>
      <c r="L63" s="229" t="s">
        <v>278</v>
      </c>
      <c r="M63" s="229" t="s">
        <v>279</v>
      </c>
      <c r="N63" s="229" t="s">
        <v>21</v>
      </c>
      <c r="O63" s="227" t="s">
        <v>108</v>
      </c>
      <c r="P63" s="229" t="s">
        <v>96</v>
      </c>
      <c r="Q63" s="229" t="s">
        <v>108</v>
      </c>
      <c r="R63" s="229" t="s">
        <v>108</v>
      </c>
    </row>
    <row r="64" spans="1:18" s="187" customFormat="1" ht="17.25" customHeight="1" x14ac:dyDescent="0.2">
      <c r="A64" s="36">
        <v>2</v>
      </c>
      <c r="B64" s="63" t="s">
        <v>363</v>
      </c>
      <c r="C64" s="36"/>
      <c r="D64" s="63"/>
      <c r="E64" s="76">
        <v>405325.61</v>
      </c>
      <c r="F64" s="338"/>
      <c r="G64" s="357">
        <v>405325.61</v>
      </c>
      <c r="H64" s="338" t="s">
        <v>732</v>
      </c>
      <c r="I64" s="237"/>
      <c r="J64" s="230"/>
      <c r="K64" s="75"/>
      <c r="L64" s="75"/>
      <c r="M64" s="75"/>
      <c r="N64" s="75"/>
      <c r="P64" s="75"/>
      <c r="Q64" s="75"/>
      <c r="R64" s="75"/>
    </row>
    <row r="65" spans="1:18" s="187" customFormat="1" ht="17.25" customHeight="1" x14ac:dyDescent="0.2">
      <c r="A65" s="36">
        <v>3</v>
      </c>
      <c r="B65" s="63" t="s">
        <v>657</v>
      </c>
      <c r="C65" s="36"/>
      <c r="D65" s="63"/>
      <c r="E65" s="76">
        <v>17819.560000000001</v>
      </c>
      <c r="F65" s="338"/>
      <c r="G65" s="357">
        <v>17819.560000000001</v>
      </c>
      <c r="H65" s="338" t="s">
        <v>732</v>
      </c>
      <c r="I65" s="237"/>
      <c r="J65" s="230"/>
      <c r="K65" s="75"/>
      <c r="L65" s="75"/>
      <c r="M65" s="75"/>
      <c r="N65" s="75"/>
      <c r="P65" s="75"/>
      <c r="Q65" s="75"/>
      <c r="R65" s="75"/>
    </row>
    <row r="66" spans="1:18" ht="17.45" customHeight="1" x14ac:dyDescent="0.25">
      <c r="B66" s="4" t="s">
        <v>1</v>
      </c>
      <c r="E66" s="2"/>
      <c r="F66" s="207" t="s">
        <v>84</v>
      </c>
      <c r="G66" s="351">
        <v>11049495.17</v>
      </c>
      <c r="H66" s="22"/>
    </row>
    <row r="67" spans="1:18" s="187" customFormat="1" ht="17.45" customHeight="1" x14ac:dyDescent="0.2">
      <c r="A67" s="15"/>
      <c r="B67" s="16" t="s">
        <v>731</v>
      </c>
      <c r="C67" s="27"/>
      <c r="D67" s="28"/>
      <c r="E67" s="29"/>
      <c r="F67" s="27"/>
      <c r="G67" s="355"/>
      <c r="H67" s="369"/>
      <c r="I67" s="27"/>
      <c r="J67" s="28"/>
      <c r="K67" s="28"/>
      <c r="L67" s="28"/>
      <c r="M67" s="28"/>
      <c r="N67" s="28"/>
      <c r="O67" s="28"/>
      <c r="P67" s="28"/>
      <c r="Q67" s="28"/>
      <c r="R67" s="28"/>
    </row>
    <row r="68" spans="1:18" s="187" customFormat="1" ht="33.75" customHeight="1" x14ac:dyDescent="0.2">
      <c r="A68" s="36">
        <v>1</v>
      </c>
      <c r="B68" s="63" t="s">
        <v>292</v>
      </c>
      <c r="C68" s="36">
        <v>2017</v>
      </c>
      <c r="D68" s="36" t="s">
        <v>293</v>
      </c>
      <c r="E68" s="231">
        <v>2987506.32</v>
      </c>
      <c r="F68" s="338">
        <v>755.76</v>
      </c>
      <c r="G68" s="361">
        <v>2987506.32</v>
      </c>
      <c r="H68" s="338" t="s">
        <v>755</v>
      </c>
      <c r="I68" s="235">
        <v>2</v>
      </c>
      <c r="J68" s="234" t="s">
        <v>746</v>
      </c>
      <c r="K68" s="73" t="s">
        <v>294</v>
      </c>
      <c r="L68" s="73" t="s">
        <v>295</v>
      </c>
      <c r="M68" s="73" t="s">
        <v>296</v>
      </c>
      <c r="N68" s="73" t="s">
        <v>31</v>
      </c>
      <c r="O68" s="235" t="s">
        <v>108</v>
      </c>
      <c r="P68" s="73" t="s">
        <v>96</v>
      </c>
      <c r="Q68" s="73" t="s">
        <v>108</v>
      </c>
      <c r="R68" s="73" t="s">
        <v>108</v>
      </c>
    </row>
    <row r="69" spans="1:18" s="187" customFormat="1" ht="33.75" customHeight="1" x14ac:dyDescent="0.2">
      <c r="A69" s="36">
        <v>2</v>
      </c>
      <c r="B69" s="63" t="s">
        <v>656</v>
      </c>
      <c r="C69" s="36"/>
      <c r="D69" s="36"/>
      <c r="E69" s="231">
        <v>105461.38</v>
      </c>
      <c r="F69" s="338"/>
      <c r="G69" s="361">
        <v>105461.38</v>
      </c>
      <c r="H69" s="338" t="s">
        <v>734</v>
      </c>
      <c r="I69" s="237"/>
      <c r="J69" s="236"/>
      <c r="K69" s="2"/>
      <c r="L69" s="2"/>
      <c r="M69" s="2"/>
      <c r="N69" s="2"/>
      <c r="O69" s="237"/>
      <c r="P69" s="2"/>
      <c r="Q69" s="2"/>
      <c r="R69" s="2"/>
    </row>
    <row r="70" spans="1:18" ht="17.45" customHeight="1" x14ac:dyDescent="0.25">
      <c r="E70" s="2"/>
      <c r="F70" s="207" t="s">
        <v>84</v>
      </c>
      <c r="G70" s="351">
        <v>3092967.6999999997</v>
      </c>
      <c r="H70" s="22"/>
    </row>
    <row r="71" spans="1:18" s="187" customFormat="1" ht="17.45" customHeight="1" x14ac:dyDescent="0.2">
      <c r="A71" s="15"/>
      <c r="B71" s="16" t="s">
        <v>300</v>
      </c>
      <c r="C71" s="27"/>
      <c r="D71" s="28"/>
      <c r="E71" s="29"/>
      <c r="F71" s="27"/>
      <c r="G71" s="355"/>
      <c r="H71" s="369"/>
      <c r="I71" s="27"/>
      <c r="J71" s="28"/>
      <c r="K71" s="28"/>
      <c r="L71" s="28"/>
      <c r="M71" s="28"/>
      <c r="N71" s="28"/>
      <c r="O71" s="28"/>
      <c r="P71" s="28"/>
      <c r="Q71" s="28"/>
      <c r="R71" s="28"/>
    </row>
    <row r="72" spans="1:18" s="187" customFormat="1" ht="17.45" customHeight="1" x14ac:dyDescent="0.2">
      <c r="A72" s="73">
        <v>1</v>
      </c>
      <c r="B72" s="238" t="s">
        <v>297</v>
      </c>
      <c r="C72" s="73">
        <v>2019</v>
      </c>
      <c r="D72" s="73" t="s">
        <v>301</v>
      </c>
      <c r="E72" s="239">
        <v>4154701.5</v>
      </c>
      <c r="F72" s="240">
        <v>938.05</v>
      </c>
      <c r="G72" s="358">
        <v>4154701.5</v>
      </c>
      <c r="H72" s="337" t="s">
        <v>751</v>
      </c>
      <c r="I72" s="235">
        <v>2</v>
      </c>
      <c r="J72" s="234" t="s">
        <v>747</v>
      </c>
      <c r="K72" s="73" t="s">
        <v>294</v>
      </c>
      <c r="L72" s="73" t="s">
        <v>298</v>
      </c>
      <c r="M72" s="73" t="s">
        <v>299</v>
      </c>
      <c r="N72" s="73" t="s">
        <v>31</v>
      </c>
      <c r="O72" s="235" t="s">
        <v>159</v>
      </c>
      <c r="P72" s="73" t="s">
        <v>96</v>
      </c>
      <c r="Q72" s="73" t="s">
        <v>108</v>
      </c>
      <c r="R72" s="73" t="s">
        <v>108</v>
      </c>
    </row>
    <row r="73" spans="1:18" ht="17.45" customHeight="1" x14ac:dyDescent="0.25">
      <c r="E73" s="2"/>
      <c r="F73" s="207" t="s">
        <v>84</v>
      </c>
      <c r="G73" s="351">
        <v>4154701.5</v>
      </c>
      <c r="H73" s="22"/>
    </row>
    <row r="74" spans="1:18" s="187" customFormat="1" ht="17.45" customHeight="1" x14ac:dyDescent="0.2">
      <c r="A74" s="15"/>
      <c r="B74" s="16" t="s">
        <v>324</v>
      </c>
      <c r="C74" s="27"/>
      <c r="D74" s="28"/>
      <c r="E74" s="29"/>
      <c r="F74" s="27"/>
      <c r="G74" s="355"/>
      <c r="H74" s="369"/>
      <c r="I74" s="27"/>
      <c r="J74" s="28"/>
      <c r="K74" s="28"/>
      <c r="L74" s="28"/>
      <c r="M74" s="28"/>
      <c r="N74" s="28"/>
      <c r="O74" s="28"/>
      <c r="P74" s="28"/>
      <c r="Q74" s="28"/>
      <c r="R74" s="28"/>
    </row>
    <row r="75" spans="1:18" s="187" customFormat="1" ht="17.45" customHeight="1" x14ac:dyDescent="0.2">
      <c r="A75" s="36">
        <v>1</v>
      </c>
      <c r="B75" s="63" t="s">
        <v>325</v>
      </c>
      <c r="C75" s="36">
        <v>1972</v>
      </c>
      <c r="D75" s="63" t="s">
        <v>326</v>
      </c>
      <c r="E75" s="241">
        <v>1612631.77</v>
      </c>
      <c r="F75" s="240">
        <v>1370</v>
      </c>
      <c r="G75" s="345">
        <v>4795000</v>
      </c>
      <c r="H75" s="337" t="s">
        <v>733</v>
      </c>
      <c r="I75" s="235">
        <v>2</v>
      </c>
      <c r="J75" s="226" t="s">
        <v>327</v>
      </c>
      <c r="K75" s="74" t="s">
        <v>328</v>
      </c>
      <c r="L75" s="74" t="s">
        <v>329</v>
      </c>
      <c r="M75" s="74" t="s">
        <v>330</v>
      </c>
      <c r="N75" s="74" t="s">
        <v>21</v>
      </c>
      <c r="O75" s="233" t="s">
        <v>108</v>
      </c>
      <c r="P75" s="74" t="s">
        <v>96</v>
      </c>
      <c r="Q75" s="74" t="s">
        <v>108</v>
      </c>
      <c r="R75" s="74" t="s">
        <v>108</v>
      </c>
    </row>
    <row r="76" spans="1:18" s="187" customFormat="1" ht="17.45" customHeight="1" x14ac:dyDescent="0.2">
      <c r="A76" s="36">
        <v>2</v>
      </c>
      <c r="B76" s="63" t="s">
        <v>362</v>
      </c>
      <c r="C76" s="36"/>
      <c r="D76" s="63"/>
      <c r="E76" s="76">
        <v>1402598.56</v>
      </c>
      <c r="F76" s="80"/>
      <c r="G76" s="359">
        <v>1402598.56</v>
      </c>
      <c r="H76" s="337" t="s">
        <v>732</v>
      </c>
      <c r="I76" s="237"/>
      <c r="J76" s="242"/>
      <c r="K76" s="75"/>
      <c r="L76" s="75"/>
      <c r="M76" s="75"/>
      <c r="N76" s="75"/>
      <c r="P76" s="75"/>
      <c r="Q76" s="75"/>
      <c r="R76" s="75"/>
    </row>
    <row r="77" spans="1:18" s="187" customFormat="1" ht="17.45" customHeight="1" x14ac:dyDescent="0.2">
      <c r="A77" s="36">
        <v>3</v>
      </c>
      <c r="B77" s="63" t="s">
        <v>656</v>
      </c>
      <c r="C77" s="36"/>
      <c r="D77" s="63"/>
      <c r="E77" s="76">
        <v>20000</v>
      </c>
      <c r="F77" s="80"/>
      <c r="G77" s="359">
        <v>20000</v>
      </c>
      <c r="H77" s="337" t="s">
        <v>732</v>
      </c>
      <c r="I77" s="237"/>
      <c r="J77" s="242"/>
      <c r="K77" s="75"/>
      <c r="L77" s="75"/>
      <c r="M77" s="75"/>
      <c r="N77" s="75"/>
      <c r="P77" s="75"/>
      <c r="Q77" s="75"/>
      <c r="R77" s="75"/>
    </row>
    <row r="78" spans="1:18" ht="17.45" customHeight="1" x14ac:dyDescent="0.25">
      <c r="E78" s="2"/>
      <c r="F78" s="243" t="s">
        <v>84</v>
      </c>
      <c r="G78" s="360">
        <v>6217598.5600000005</v>
      </c>
      <c r="H78" s="22"/>
    </row>
    <row r="79" spans="1:18" ht="17.45" customHeight="1" x14ac:dyDescent="0.25">
      <c r="E79" s="362"/>
    </row>
    <row r="80" spans="1:18" ht="17.45" customHeight="1" x14ac:dyDescent="0.25">
      <c r="C80" s="363"/>
      <c r="E80" s="384" t="s">
        <v>754</v>
      </c>
      <c r="F80" s="385"/>
      <c r="G80" s="364">
        <v>112785806.78</v>
      </c>
      <c r="H80" s="244"/>
    </row>
    <row r="81" spans="5:6" ht="17.45" customHeight="1" x14ac:dyDescent="0.25">
      <c r="E81" s="386" t="s">
        <v>753</v>
      </c>
      <c r="F81" s="386"/>
    </row>
    <row r="83" spans="5:6" ht="51" customHeight="1" x14ac:dyDescent="0.25"/>
  </sheetData>
  <mergeCells count="3">
    <mergeCell ref="J19:Q19"/>
    <mergeCell ref="E80:F80"/>
    <mergeCell ref="E81:F81"/>
  </mergeCells>
  <pageMargins left="0.32013888888888897" right="0.32013888888888897" top="0.74791666666666701" bottom="0.74791666666666701" header="0.511811023622047" footer="0.511811023622047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6"/>
  <sheetViews>
    <sheetView zoomScaleNormal="100" workbookViewId="0">
      <selection activeCell="A9" sqref="A9:XFD9"/>
    </sheetView>
  </sheetViews>
  <sheetFormatPr defaultColWidth="8.7109375" defaultRowHeight="12.75" x14ac:dyDescent="0.2"/>
  <cols>
    <col min="1" max="1" width="7.28515625" style="187" customWidth="1"/>
    <col min="2" max="2" width="41" style="187" customWidth="1"/>
    <col min="3" max="3" width="32.7109375" style="187" customWidth="1"/>
    <col min="4" max="18" width="17.5703125" style="187" customWidth="1"/>
    <col min="19" max="16384" width="8.7109375" style="187"/>
  </cols>
  <sheetData>
    <row r="1" spans="1:18" ht="60" customHeight="1" x14ac:dyDescent="0.2">
      <c r="A1" s="181" t="s">
        <v>32</v>
      </c>
      <c r="B1" s="4"/>
      <c r="C1" s="4"/>
    </row>
    <row r="2" spans="1:18" s="80" customFormat="1" ht="74.25" customHeight="1" x14ac:dyDescent="0.25">
      <c r="A2" s="182" t="s">
        <v>2</v>
      </c>
      <c r="B2" s="183" t="s">
        <v>33</v>
      </c>
      <c r="C2" s="184" t="s">
        <v>34</v>
      </c>
      <c r="D2" s="185" t="s">
        <v>650</v>
      </c>
      <c r="E2" s="185" t="s">
        <v>452</v>
      </c>
      <c r="F2" s="185" t="s">
        <v>109</v>
      </c>
      <c r="G2" s="185" t="s">
        <v>651</v>
      </c>
      <c r="H2" s="185" t="s">
        <v>475</v>
      </c>
      <c r="I2" s="185" t="s">
        <v>652</v>
      </c>
      <c r="J2" s="185" t="s">
        <v>139</v>
      </c>
      <c r="K2" s="185" t="s">
        <v>103</v>
      </c>
      <c r="L2" s="185" t="s">
        <v>450</v>
      </c>
      <c r="M2" s="185" t="s">
        <v>454</v>
      </c>
      <c r="N2" s="185" t="s">
        <v>653</v>
      </c>
      <c r="O2" s="185" t="s">
        <v>654</v>
      </c>
      <c r="P2" s="185" t="s">
        <v>631</v>
      </c>
      <c r="Q2" s="185" t="s">
        <v>331</v>
      </c>
      <c r="R2" s="188" t="s">
        <v>469</v>
      </c>
    </row>
    <row r="3" spans="1:18" s="189" customFormat="1" ht="24" customHeight="1" x14ac:dyDescent="0.2">
      <c r="A3" s="66">
        <v>1</v>
      </c>
      <c r="B3" s="190" t="s">
        <v>35</v>
      </c>
      <c r="C3" s="115">
        <f t="shared" ref="C3:C10" si="0">SUM(D3:R3)</f>
        <v>733617.67</v>
      </c>
      <c r="D3" s="193">
        <v>325268.89</v>
      </c>
      <c r="E3" s="115"/>
      <c r="F3" s="115"/>
      <c r="G3" s="194"/>
      <c r="H3" s="115"/>
      <c r="I3" s="115">
        <v>154530</v>
      </c>
      <c r="J3" s="115"/>
      <c r="K3" s="115"/>
      <c r="L3" s="115">
        <v>129150</v>
      </c>
      <c r="M3" s="115"/>
      <c r="N3" s="115">
        <v>58306</v>
      </c>
      <c r="O3" s="115">
        <v>5734</v>
      </c>
      <c r="P3" s="115"/>
      <c r="Q3" s="115">
        <v>60628.78</v>
      </c>
      <c r="R3" s="115"/>
    </row>
    <row r="4" spans="1:18" s="189" customFormat="1" ht="24" customHeight="1" x14ac:dyDescent="0.2">
      <c r="A4" s="186">
        <v>2</v>
      </c>
      <c r="B4" s="191" t="s">
        <v>655</v>
      </c>
      <c r="C4" s="115">
        <f t="shared" si="0"/>
        <v>255639.55</v>
      </c>
      <c r="D4" s="115">
        <v>243680.56</v>
      </c>
      <c r="E4" s="115">
        <v>5958.99</v>
      </c>
      <c r="F4" s="115"/>
      <c r="G4" s="194"/>
      <c r="H4" s="115"/>
      <c r="I4" s="115"/>
      <c r="J4" s="115"/>
      <c r="K4" s="115">
        <v>6000</v>
      </c>
      <c r="L4" s="115"/>
      <c r="M4" s="115"/>
      <c r="N4" s="115"/>
      <c r="O4" s="115"/>
      <c r="P4" s="115"/>
      <c r="Q4" s="115"/>
      <c r="R4" s="115"/>
    </row>
    <row r="5" spans="1:18" s="189" customFormat="1" ht="24" customHeight="1" x14ac:dyDescent="0.2">
      <c r="A5" s="186">
        <v>3</v>
      </c>
      <c r="B5" s="191" t="s">
        <v>36</v>
      </c>
      <c r="C5" s="115">
        <f t="shared" si="0"/>
        <v>1721321.05</v>
      </c>
      <c r="D5" s="115">
        <v>1321518.06</v>
      </c>
      <c r="E5" s="115"/>
      <c r="F5" s="115"/>
      <c r="G5" s="194"/>
      <c r="H5" s="115"/>
      <c r="I5" s="115">
        <v>187782.83</v>
      </c>
      <c r="J5" s="115"/>
      <c r="K5" s="115">
        <v>5490</v>
      </c>
      <c r="L5" s="115">
        <v>96435.14</v>
      </c>
      <c r="M5" s="115">
        <v>7600</v>
      </c>
      <c r="N5" s="115"/>
      <c r="O5" s="115">
        <v>52449.73</v>
      </c>
      <c r="P5" s="115">
        <f>38050.19+11995.1</f>
        <v>50045.29</v>
      </c>
      <c r="Q5" s="115"/>
      <c r="R5" s="115"/>
    </row>
    <row r="6" spans="1:18" s="189" customFormat="1" ht="24" customHeight="1" x14ac:dyDescent="0.2">
      <c r="A6" s="186">
        <v>4</v>
      </c>
      <c r="B6" s="191" t="s">
        <v>37</v>
      </c>
      <c r="C6" s="115">
        <f t="shared" si="0"/>
        <v>1517973.08</v>
      </c>
      <c r="D6" s="193">
        <v>1189618.1100000001</v>
      </c>
      <c r="E6" s="115">
        <v>45000</v>
      </c>
      <c r="F6" s="115"/>
      <c r="G6" s="194"/>
      <c r="H6" s="115"/>
      <c r="I6" s="115">
        <v>48482.61</v>
      </c>
      <c r="J6" s="115"/>
      <c r="K6" s="115">
        <v>6466</v>
      </c>
      <c r="L6" s="115"/>
      <c r="M6" s="115">
        <v>131632.85999999999</v>
      </c>
      <c r="N6" s="115"/>
      <c r="O6" s="115">
        <v>76775.5</v>
      </c>
      <c r="P6" s="115"/>
      <c r="Q6" s="115">
        <v>19998</v>
      </c>
      <c r="R6" s="115"/>
    </row>
    <row r="7" spans="1:18" s="189" customFormat="1" ht="24" customHeight="1" x14ac:dyDescent="0.2">
      <c r="A7" s="186">
        <v>5</v>
      </c>
      <c r="B7" s="191" t="s">
        <v>38</v>
      </c>
      <c r="C7" s="115">
        <f t="shared" si="0"/>
        <v>266121</v>
      </c>
      <c r="D7" s="115">
        <v>266121</v>
      </c>
      <c r="E7" s="115"/>
      <c r="F7" s="115"/>
      <c r="G7" s="194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</row>
    <row r="8" spans="1:18" s="189" customFormat="1" ht="24" customHeight="1" x14ac:dyDescent="0.2">
      <c r="A8" s="186">
        <v>6</v>
      </c>
      <c r="B8" s="191" t="s">
        <v>39</v>
      </c>
      <c r="C8" s="115">
        <f t="shared" si="0"/>
        <v>812593.12999999989</v>
      </c>
      <c r="D8" s="115">
        <v>641543.82999999996</v>
      </c>
      <c r="E8" s="115"/>
      <c r="F8" s="85">
        <v>53375.6</v>
      </c>
      <c r="G8" s="194"/>
      <c r="H8" s="115"/>
      <c r="I8" s="115">
        <v>23894.2</v>
      </c>
      <c r="J8" s="115">
        <v>7000</v>
      </c>
      <c r="K8" s="115">
        <v>8405.7999999999993</v>
      </c>
      <c r="L8" s="115"/>
      <c r="M8" s="115"/>
      <c r="N8" s="85"/>
      <c r="O8" s="115">
        <v>78373.7</v>
      </c>
      <c r="P8" s="115"/>
      <c r="Q8" s="115"/>
      <c r="R8" s="115"/>
    </row>
    <row r="9" spans="1:18" s="189" customFormat="1" ht="24" customHeight="1" x14ac:dyDescent="0.2">
      <c r="A9" s="186">
        <v>7</v>
      </c>
      <c r="B9" s="192" t="s">
        <v>40</v>
      </c>
      <c r="C9" s="115">
        <f t="shared" si="0"/>
        <v>7857427.2199999997</v>
      </c>
      <c r="D9" s="115">
        <v>1756589.26</v>
      </c>
      <c r="E9" s="115">
        <v>306264.82</v>
      </c>
      <c r="F9" s="85">
        <v>179718.66</v>
      </c>
      <c r="G9" s="194">
        <v>43129.23</v>
      </c>
      <c r="H9" s="281">
        <v>301435.21000000002</v>
      </c>
      <c r="I9" s="115">
        <v>750909.06</v>
      </c>
      <c r="J9" s="115">
        <v>487134.98</v>
      </c>
      <c r="K9" s="115">
        <v>798373.48</v>
      </c>
      <c r="L9" s="115">
        <v>648378.98</v>
      </c>
      <c r="M9" s="115">
        <v>432813.2</v>
      </c>
      <c r="N9" s="115">
        <v>376352.96</v>
      </c>
      <c r="O9" s="115">
        <v>733150.69</v>
      </c>
      <c r="P9" s="115">
        <v>533413.65</v>
      </c>
      <c r="Q9" s="115">
        <v>421517.13</v>
      </c>
      <c r="R9" s="115">
        <v>88245.91</v>
      </c>
    </row>
    <row r="10" spans="1:18" s="189" customFormat="1" ht="24" customHeight="1" x14ac:dyDescent="0.2">
      <c r="A10" s="186">
        <v>8</v>
      </c>
      <c r="B10" s="191" t="s">
        <v>41</v>
      </c>
      <c r="C10" s="115">
        <f t="shared" si="0"/>
        <v>812108.47999999986</v>
      </c>
      <c r="D10" s="194"/>
      <c r="E10" s="194"/>
      <c r="F10" s="115"/>
      <c r="G10" s="194">
        <v>448496.33</v>
      </c>
      <c r="H10" s="194"/>
      <c r="I10" s="115">
        <v>83920.83</v>
      </c>
      <c r="J10" s="115">
        <v>35830.699999999997</v>
      </c>
      <c r="K10" s="115">
        <v>64716.87</v>
      </c>
      <c r="L10" s="115">
        <v>52731.44</v>
      </c>
      <c r="M10" s="115">
        <v>29199.62</v>
      </c>
      <c r="N10" s="115">
        <v>29658.09</v>
      </c>
      <c r="O10" s="115">
        <v>41215.61</v>
      </c>
      <c r="P10" s="115"/>
      <c r="Q10" s="115">
        <v>26338.99</v>
      </c>
      <c r="R10" s="194"/>
    </row>
    <row r="11" spans="1:18" ht="51" x14ac:dyDescent="0.2">
      <c r="A11" s="4"/>
      <c r="B11" s="2" t="s">
        <v>752</v>
      </c>
      <c r="C11" s="158">
        <f>SUM(C3:C8)</f>
        <v>5307265.4799999995</v>
      </c>
      <c r="D11" s="158">
        <f>SUM(D3:D9)</f>
        <v>5744339.71</v>
      </c>
      <c r="E11" s="158">
        <f t="shared" ref="E11:R11" si="1">SUM(E3:E9)</f>
        <v>357223.81</v>
      </c>
      <c r="F11" s="158">
        <f t="shared" si="1"/>
        <v>233094.26</v>
      </c>
      <c r="G11" s="158">
        <f t="shared" si="1"/>
        <v>43129.23</v>
      </c>
      <c r="H11" s="158">
        <f t="shared" si="1"/>
        <v>301435.21000000002</v>
      </c>
      <c r="I11" s="158">
        <f t="shared" si="1"/>
        <v>1165598.7</v>
      </c>
      <c r="J11" s="158">
        <f t="shared" si="1"/>
        <v>494134.98</v>
      </c>
      <c r="K11" s="158">
        <f t="shared" si="1"/>
        <v>824735.28</v>
      </c>
      <c r="L11" s="158">
        <f t="shared" si="1"/>
        <v>873964.12</v>
      </c>
      <c r="M11" s="158">
        <f t="shared" si="1"/>
        <v>572046.06000000006</v>
      </c>
      <c r="N11" s="158">
        <f t="shared" si="1"/>
        <v>434658.96</v>
      </c>
      <c r="O11" s="158">
        <f t="shared" si="1"/>
        <v>946483.61999999988</v>
      </c>
      <c r="P11" s="158">
        <f t="shared" si="1"/>
        <v>583458.94000000006</v>
      </c>
      <c r="Q11" s="158">
        <f t="shared" si="1"/>
        <v>502143.91000000003</v>
      </c>
      <c r="R11" s="158">
        <f t="shared" si="1"/>
        <v>88245.91</v>
      </c>
    </row>
    <row r="12" spans="1:18" x14ac:dyDescent="0.2"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</row>
    <row r="15" spans="1:18" x14ac:dyDescent="0.2">
      <c r="C15" s="189"/>
      <c r="E15" s="189"/>
    </row>
    <row r="16" spans="1:18" x14ac:dyDescent="0.2">
      <c r="E16" s="189"/>
    </row>
  </sheetData>
  <pageMargins left="0.70833333333333304" right="0.70833333333333304" top="0.74791666666666701" bottom="0.74791666666666701" header="0.511811023622047" footer="0.511811023622047"/>
  <pageSetup paperSize="9" scale="47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93"/>
  <sheetViews>
    <sheetView topLeftCell="A94" zoomScaleNormal="100" workbookViewId="0">
      <selection activeCell="B214" sqref="B214"/>
    </sheetView>
  </sheetViews>
  <sheetFormatPr defaultColWidth="8.7109375" defaultRowHeight="12.75" x14ac:dyDescent="0.25"/>
  <cols>
    <col min="1" max="1" width="8.28515625" style="80" customWidth="1"/>
    <col min="2" max="2" width="47.7109375" style="4" customWidth="1"/>
    <col min="3" max="3" width="15.7109375" style="80" customWidth="1"/>
    <col min="4" max="4" width="26" style="155" customWidth="1"/>
    <col min="5" max="7" width="18.5703125" style="4" customWidth="1"/>
    <col min="8" max="16384" width="8.7109375" style="4"/>
  </cols>
  <sheetData>
    <row r="1" spans="1:4" ht="32.25" customHeight="1" x14ac:dyDescent="0.25">
      <c r="A1" s="173" t="s">
        <v>44</v>
      </c>
      <c r="B1" s="58"/>
      <c r="C1" s="59" t="s">
        <v>1</v>
      </c>
      <c r="D1" s="84"/>
    </row>
    <row r="2" spans="1:4" ht="25.5" x14ac:dyDescent="0.25">
      <c r="A2" s="57" t="s">
        <v>2</v>
      </c>
      <c r="B2" s="57" t="s">
        <v>45</v>
      </c>
      <c r="C2" s="36" t="s">
        <v>409</v>
      </c>
      <c r="D2" s="105" t="s">
        <v>606</v>
      </c>
    </row>
    <row r="3" spans="1:4" ht="33.6" customHeight="1" x14ac:dyDescent="0.25">
      <c r="A3" s="319" t="s">
        <v>727</v>
      </c>
      <c r="B3" s="320"/>
      <c r="C3" s="156"/>
      <c r="D3" s="157"/>
    </row>
    <row r="4" spans="1:4" x14ac:dyDescent="0.25">
      <c r="A4" s="321" t="s">
        <v>406</v>
      </c>
      <c r="B4" s="308"/>
      <c r="C4" s="57"/>
      <c r="D4" s="85"/>
    </row>
    <row r="5" spans="1:4" ht="14.45" customHeight="1" x14ac:dyDescent="0.25">
      <c r="A5" s="57">
        <v>1</v>
      </c>
      <c r="B5" s="61" t="s">
        <v>741</v>
      </c>
      <c r="C5" s="57"/>
      <c r="D5" s="85">
        <v>14726.36</v>
      </c>
    </row>
    <row r="6" spans="1:4" x14ac:dyDescent="0.25">
      <c r="A6" s="57">
        <v>2</v>
      </c>
      <c r="B6" s="60" t="s">
        <v>365</v>
      </c>
      <c r="C6" s="57">
        <v>1</v>
      </c>
      <c r="D6" s="86">
        <v>2840</v>
      </c>
    </row>
    <row r="7" spans="1:4" x14ac:dyDescent="0.25">
      <c r="A7" s="57">
        <v>3</v>
      </c>
      <c r="B7" s="60" t="s">
        <v>366</v>
      </c>
      <c r="C7" s="57">
        <v>1</v>
      </c>
      <c r="D7" s="86">
        <v>861</v>
      </c>
    </row>
    <row r="8" spans="1:4" x14ac:dyDescent="0.25">
      <c r="A8" s="57">
        <v>4</v>
      </c>
      <c r="B8" s="61" t="s">
        <v>367</v>
      </c>
      <c r="C8" s="57">
        <v>1</v>
      </c>
      <c r="D8" s="85">
        <v>738</v>
      </c>
    </row>
    <row r="9" spans="1:4" x14ac:dyDescent="0.25">
      <c r="A9" s="57">
        <v>5</v>
      </c>
      <c r="B9" s="61" t="s">
        <v>368</v>
      </c>
      <c r="C9" s="57">
        <v>1</v>
      </c>
      <c r="D9" s="85">
        <v>1318.97</v>
      </c>
    </row>
    <row r="10" spans="1:4" ht="15" customHeight="1" x14ac:dyDescent="0.25">
      <c r="A10" s="57">
        <v>6</v>
      </c>
      <c r="B10" s="61" t="s">
        <v>369</v>
      </c>
      <c r="C10" s="57">
        <v>1</v>
      </c>
      <c r="D10" s="85">
        <v>448.95</v>
      </c>
    </row>
    <row r="11" spans="1:4" ht="14.45" customHeight="1" x14ac:dyDescent="0.25">
      <c r="A11" s="57">
        <v>7</v>
      </c>
      <c r="B11" s="61" t="s">
        <v>370</v>
      </c>
      <c r="C11" s="57">
        <v>1</v>
      </c>
      <c r="D11" s="85">
        <v>1045.4000000000001</v>
      </c>
    </row>
    <row r="12" spans="1:4" x14ac:dyDescent="0.25">
      <c r="A12" s="57">
        <v>8</v>
      </c>
      <c r="B12" s="61" t="s">
        <v>366</v>
      </c>
      <c r="C12" s="57">
        <v>1</v>
      </c>
      <c r="D12" s="85">
        <v>738</v>
      </c>
    </row>
    <row r="13" spans="1:4" x14ac:dyDescent="0.25">
      <c r="A13" s="57">
        <v>9</v>
      </c>
      <c r="B13" s="61" t="s">
        <v>371</v>
      </c>
      <c r="C13" s="57">
        <v>1</v>
      </c>
      <c r="D13" s="85">
        <v>2994</v>
      </c>
    </row>
    <row r="14" spans="1:4" x14ac:dyDescent="0.25">
      <c r="A14" s="57">
        <v>10</v>
      </c>
      <c r="B14" s="61" t="s">
        <v>372</v>
      </c>
      <c r="C14" s="57">
        <v>1</v>
      </c>
      <c r="D14" s="85">
        <v>4956.7700000000004</v>
      </c>
    </row>
    <row r="15" spans="1:4" x14ac:dyDescent="0.25">
      <c r="A15" s="57">
        <v>11</v>
      </c>
      <c r="B15" s="61" t="s">
        <v>373</v>
      </c>
      <c r="C15" s="57">
        <v>1</v>
      </c>
      <c r="D15" s="85">
        <v>1109.0899999999999</v>
      </c>
    </row>
    <row r="16" spans="1:4" x14ac:dyDescent="0.25">
      <c r="A16" s="57">
        <v>12</v>
      </c>
      <c r="B16" s="61" t="s">
        <v>374</v>
      </c>
      <c r="C16" s="57">
        <v>1</v>
      </c>
      <c r="D16" s="85">
        <v>3690</v>
      </c>
    </row>
    <row r="17" spans="1:4" ht="15" customHeight="1" x14ac:dyDescent="0.25">
      <c r="A17" s="57">
        <v>13</v>
      </c>
      <c r="B17" s="61" t="s">
        <v>375</v>
      </c>
      <c r="C17" s="57">
        <v>2</v>
      </c>
      <c r="D17" s="85">
        <v>4428</v>
      </c>
    </row>
    <row r="18" spans="1:4" x14ac:dyDescent="0.25">
      <c r="A18" s="57">
        <v>14</v>
      </c>
      <c r="B18" s="61" t="s">
        <v>376</v>
      </c>
      <c r="C18" s="57">
        <v>2</v>
      </c>
      <c r="D18" s="85">
        <v>1230</v>
      </c>
    </row>
    <row r="19" spans="1:4" ht="14.45" customHeight="1" x14ac:dyDescent="0.25">
      <c r="A19" s="57">
        <v>15</v>
      </c>
      <c r="B19" s="61" t="s">
        <v>377</v>
      </c>
      <c r="C19" s="57">
        <v>1</v>
      </c>
      <c r="D19" s="85">
        <v>5386.4</v>
      </c>
    </row>
    <row r="20" spans="1:4" x14ac:dyDescent="0.25">
      <c r="A20" s="57">
        <v>16</v>
      </c>
      <c r="B20" s="61" t="s">
        <v>378</v>
      </c>
      <c r="C20" s="57">
        <v>1</v>
      </c>
      <c r="D20" s="85">
        <v>795.81</v>
      </c>
    </row>
    <row r="21" spans="1:4" x14ac:dyDescent="0.25">
      <c r="A21" s="57">
        <v>17</v>
      </c>
      <c r="B21" s="61" t="s">
        <v>379</v>
      </c>
      <c r="C21" s="57">
        <v>1</v>
      </c>
      <c r="D21" s="85">
        <v>3573.15</v>
      </c>
    </row>
    <row r="22" spans="1:4" x14ac:dyDescent="0.25">
      <c r="A22" s="57">
        <v>18</v>
      </c>
      <c r="B22" s="61" t="s">
        <v>380</v>
      </c>
      <c r="C22" s="57">
        <v>4</v>
      </c>
      <c r="D22" s="85">
        <v>22036.68</v>
      </c>
    </row>
    <row r="23" spans="1:4" x14ac:dyDescent="0.25">
      <c r="A23" s="57">
        <v>19</v>
      </c>
      <c r="B23" s="61" t="s">
        <v>381</v>
      </c>
      <c r="C23" s="57">
        <v>1</v>
      </c>
      <c r="D23" s="85">
        <v>3498</v>
      </c>
    </row>
    <row r="24" spans="1:4" x14ac:dyDescent="0.25">
      <c r="A24" s="57">
        <v>20</v>
      </c>
      <c r="B24" s="61" t="s">
        <v>382</v>
      </c>
      <c r="C24" s="57">
        <v>1</v>
      </c>
      <c r="D24" s="85">
        <v>578.1</v>
      </c>
    </row>
    <row r="25" spans="1:4" x14ac:dyDescent="0.25">
      <c r="A25" s="57">
        <v>21</v>
      </c>
      <c r="B25" s="61" t="s">
        <v>383</v>
      </c>
      <c r="C25" s="57">
        <v>1</v>
      </c>
      <c r="D25" s="85">
        <v>3644.49</v>
      </c>
    </row>
    <row r="26" spans="1:4" x14ac:dyDescent="0.25">
      <c r="A26" s="57">
        <v>22</v>
      </c>
      <c r="B26" s="61" t="s">
        <v>384</v>
      </c>
      <c r="C26" s="57">
        <v>1</v>
      </c>
      <c r="D26" s="85">
        <v>1499</v>
      </c>
    </row>
    <row r="27" spans="1:4" x14ac:dyDescent="0.25">
      <c r="A27" s="57">
        <v>23</v>
      </c>
      <c r="B27" s="61" t="s">
        <v>385</v>
      </c>
      <c r="C27" s="57">
        <v>1</v>
      </c>
      <c r="D27" s="85">
        <v>3300</v>
      </c>
    </row>
    <row r="28" spans="1:4" x14ac:dyDescent="0.25">
      <c r="A28" s="57">
        <v>24</v>
      </c>
      <c r="B28" s="61" t="s">
        <v>386</v>
      </c>
      <c r="C28" s="57">
        <v>1</v>
      </c>
      <c r="D28" s="85">
        <v>5000</v>
      </c>
    </row>
    <row r="29" spans="1:4" x14ac:dyDescent="0.25">
      <c r="A29" s="57">
        <v>25</v>
      </c>
      <c r="B29" s="61" t="s">
        <v>387</v>
      </c>
      <c r="C29" s="57">
        <v>1</v>
      </c>
      <c r="D29" s="85">
        <v>2960</v>
      </c>
    </row>
    <row r="30" spans="1:4" x14ac:dyDescent="0.25">
      <c r="A30" s="57">
        <v>26</v>
      </c>
      <c r="B30" s="61" t="s">
        <v>388</v>
      </c>
      <c r="C30" s="57">
        <v>1</v>
      </c>
      <c r="D30" s="85">
        <v>2460</v>
      </c>
    </row>
    <row r="31" spans="1:4" x14ac:dyDescent="0.25">
      <c r="A31" s="57">
        <v>27</v>
      </c>
      <c r="B31" s="61" t="s">
        <v>389</v>
      </c>
      <c r="C31" s="57">
        <v>1</v>
      </c>
      <c r="D31" s="85">
        <v>499</v>
      </c>
    </row>
    <row r="32" spans="1:4" x14ac:dyDescent="0.25">
      <c r="A32" s="57">
        <v>28</v>
      </c>
      <c r="B32" s="61" t="s">
        <v>390</v>
      </c>
      <c r="C32" s="57">
        <v>1</v>
      </c>
      <c r="D32" s="85">
        <v>449</v>
      </c>
    </row>
    <row r="33" spans="1:4" ht="14.45" customHeight="1" x14ac:dyDescent="0.25">
      <c r="A33" s="57">
        <v>29</v>
      </c>
      <c r="B33" s="61" t="s">
        <v>391</v>
      </c>
      <c r="C33" s="57">
        <v>1</v>
      </c>
      <c r="D33" s="85">
        <v>649</v>
      </c>
    </row>
    <row r="34" spans="1:4" x14ac:dyDescent="0.25">
      <c r="A34" s="57">
        <v>30</v>
      </c>
      <c r="B34" s="61" t="s">
        <v>392</v>
      </c>
      <c r="C34" s="57">
        <v>1</v>
      </c>
      <c r="D34" s="85">
        <v>17399.45</v>
      </c>
    </row>
    <row r="35" spans="1:4" x14ac:dyDescent="0.25">
      <c r="A35" s="57">
        <v>31</v>
      </c>
      <c r="B35" s="61" t="s">
        <v>393</v>
      </c>
      <c r="C35" s="57">
        <v>1</v>
      </c>
      <c r="D35" s="85">
        <v>15988.77</v>
      </c>
    </row>
    <row r="36" spans="1:4" x14ac:dyDescent="0.25">
      <c r="A36" s="57">
        <v>32</v>
      </c>
      <c r="B36" s="61" t="s">
        <v>394</v>
      </c>
      <c r="C36" s="57">
        <v>1</v>
      </c>
      <c r="D36" s="85">
        <v>909.27</v>
      </c>
    </row>
    <row r="37" spans="1:4" x14ac:dyDescent="0.25">
      <c r="A37" s="57">
        <v>33</v>
      </c>
      <c r="B37" s="61" t="s">
        <v>395</v>
      </c>
      <c r="C37" s="57">
        <v>1</v>
      </c>
      <c r="D37" s="85">
        <v>909.25</v>
      </c>
    </row>
    <row r="38" spans="1:4" x14ac:dyDescent="0.25">
      <c r="A38" s="174" t="s">
        <v>1</v>
      </c>
      <c r="B38" s="108"/>
      <c r="C38" s="109" t="s">
        <v>307</v>
      </c>
      <c r="D38" s="110">
        <f>SUM(D5:D37)</f>
        <v>132659.91000000003</v>
      </c>
    </row>
    <row r="39" spans="1:4" x14ac:dyDescent="0.25">
      <c r="A39" s="321" t="s">
        <v>407</v>
      </c>
      <c r="B39" s="327"/>
      <c r="C39" s="62"/>
      <c r="D39" s="87"/>
    </row>
    <row r="40" spans="1:4" x14ac:dyDescent="0.25">
      <c r="A40" s="175">
        <v>1</v>
      </c>
      <c r="B40" s="30" t="s">
        <v>396</v>
      </c>
      <c r="C40" s="31">
        <v>1</v>
      </c>
      <c r="D40" s="88">
        <v>2833.92</v>
      </c>
    </row>
    <row r="41" spans="1:4" ht="14.45" customHeight="1" x14ac:dyDescent="0.25">
      <c r="A41" s="175">
        <v>2</v>
      </c>
      <c r="B41" s="64" t="s">
        <v>397</v>
      </c>
      <c r="C41" s="65">
        <v>1</v>
      </c>
      <c r="D41" s="89">
        <v>4634.6400000000003</v>
      </c>
    </row>
    <row r="42" spans="1:4" x14ac:dyDescent="0.25">
      <c r="A42" s="175">
        <v>3</v>
      </c>
      <c r="B42" s="64" t="s">
        <v>322</v>
      </c>
      <c r="C42" s="65">
        <v>1</v>
      </c>
      <c r="D42" s="89">
        <v>8699.7900000000009</v>
      </c>
    </row>
    <row r="43" spans="1:4" x14ac:dyDescent="0.25">
      <c r="A43" s="175">
        <v>4</v>
      </c>
      <c r="B43" s="64" t="s">
        <v>322</v>
      </c>
      <c r="C43" s="65">
        <v>3</v>
      </c>
      <c r="D43" s="89">
        <v>18217.53</v>
      </c>
    </row>
    <row r="44" spans="1:4" x14ac:dyDescent="0.25">
      <c r="A44" s="175">
        <v>5</v>
      </c>
      <c r="B44" s="64" t="s">
        <v>398</v>
      </c>
      <c r="C44" s="65">
        <v>1</v>
      </c>
      <c r="D44" s="89">
        <v>7129.08</v>
      </c>
    </row>
    <row r="45" spans="1:4" ht="14.45" customHeight="1" x14ac:dyDescent="0.25">
      <c r="A45" s="175">
        <v>6</v>
      </c>
      <c r="B45" s="64" t="s">
        <v>399</v>
      </c>
      <c r="C45" s="65">
        <v>1</v>
      </c>
      <c r="D45" s="89">
        <v>4210.29</v>
      </c>
    </row>
    <row r="46" spans="1:4" x14ac:dyDescent="0.25">
      <c r="A46" s="175">
        <v>7</v>
      </c>
      <c r="B46" s="64" t="s">
        <v>400</v>
      </c>
      <c r="C46" s="65">
        <v>17</v>
      </c>
      <c r="D46" s="89">
        <v>18734.169999999998</v>
      </c>
    </row>
    <row r="47" spans="1:4" x14ac:dyDescent="0.25">
      <c r="A47" s="175">
        <v>8</v>
      </c>
      <c r="B47" s="64" t="s">
        <v>401</v>
      </c>
      <c r="C47" s="65">
        <v>4</v>
      </c>
      <c r="D47" s="89">
        <v>6292.64</v>
      </c>
    </row>
    <row r="48" spans="1:4" x14ac:dyDescent="0.25">
      <c r="A48" s="175">
        <v>9</v>
      </c>
      <c r="B48" s="64" t="s">
        <v>402</v>
      </c>
      <c r="C48" s="65">
        <v>1</v>
      </c>
      <c r="D48" s="89">
        <v>2749.05</v>
      </c>
    </row>
    <row r="49" spans="1:4" x14ac:dyDescent="0.25">
      <c r="A49" s="175">
        <v>10</v>
      </c>
      <c r="B49" s="64" t="s">
        <v>403</v>
      </c>
      <c r="C49" s="65">
        <v>1</v>
      </c>
      <c r="D49" s="89">
        <v>1830.24</v>
      </c>
    </row>
    <row r="50" spans="1:4" x14ac:dyDescent="0.25">
      <c r="A50" s="175">
        <v>11</v>
      </c>
      <c r="B50" s="64" t="s">
        <v>404</v>
      </c>
      <c r="C50" s="65">
        <v>1</v>
      </c>
      <c r="D50" s="89">
        <v>7622.31</v>
      </c>
    </row>
    <row r="51" spans="1:4" x14ac:dyDescent="0.25">
      <c r="A51" s="175">
        <v>12</v>
      </c>
      <c r="B51" s="64" t="s">
        <v>405</v>
      </c>
      <c r="C51" s="65">
        <v>1</v>
      </c>
      <c r="D51" s="89">
        <v>757.68</v>
      </c>
    </row>
    <row r="52" spans="1:4" x14ac:dyDescent="0.25">
      <c r="A52" s="174" t="s">
        <v>1</v>
      </c>
      <c r="B52" s="108"/>
      <c r="C52" s="109" t="s">
        <v>307</v>
      </c>
      <c r="D52" s="110">
        <f>SUM(D40:D51)</f>
        <v>83711.340000000011</v>
      </c>
    </row>
    <row r="53" spans="1:4" x14ac:dyDescent="0.25">
      <c r="A53" s="322" t="s">
        <v>688</v>
      </c>
      <c r="B53" s="322"/>
      <c r="C53" s="322"/>
      <c r="D53" s="322"/>
    </row>
    <row r="54" spans="1:4" x14ac:dyDescent="0.25">
      <c r="A54" s="57">
        <v>1</v>
      </c>
      <c r="B54" s="284" t="s">
        <v>661</v>
      </c>
      <c r="C54" s="57">
        <v>2023</v>
      </c>
      <c r="D54" s="85">
        <v>159408</v>
      </c>
    </row>
    <row r="55" spans="1:4" x14ac:dyDescent="0.25">
      <c r="A55" s="174"/>
      <c r="B55" s="108"/>
      <c r="C55" s="109" t="s">
        <v>307</v>
      </c>
      <c r="D55" s="110">
        <f>SUM(D54)</f>
        <v>159408</v>
      </c>
    </row>
    <row r="56" spans="1:4" x14ac:dyDescent="0.25">
      <c r="A56" s="325" t="s">
        <v>513</v>
      </c>
      <c r="B56" s="326"/>
      <c r="C56" s="156"/>
      <c r="D56" s="157"/>
    </row>
    <row r="57" spans="1:4" x14ac:dyDescent="0.25">
      <c r="A57" s="321" t="s">
        <v>406</v>
      </c>
      <c r="B57" s="308"/>
      <c r="C57" s="57"/>
      <c r="D57" s="85"/>
    </row>
    <row r="58" spans="1:4" x14ac:dyDescent="0.25">
      <c r="A58" s="73">
        <v>1</v>
      </c>
      <c r="B58" s="74" t="s">
        <v>742</v>
      </c>
      <c r="C58" s="73">
        <v>2018</v>
      </c>
      <c r="D58" s="159">
        <v>1599</v>
      </c>
    </row>
    <row r="59" spans="1:4" x14ac:dyDescent="0.25">
      <c r="A59" s="73">
        <v>2</v>
      </c>
      <c r="B59" s="74" t="s">
        <v>517</v>
      </c>
      <c r="C59" s="73">
        <v>2018</v>
      </c>
      <c r="D59" s="159">
        <v>5911</v>
      </c>
    </row>
    <row r="60" spans="1:4" x14ac:dyDescent="0.25">
      <c r="A60" s="73">
        <v>3</v>
      </c>
      <c r="B60" s="74" t="s">
        <v>518</v>
      </c>
      <c r="C60" s="73">
        <v>2018</v>
      </c>
      <c r="D60" s="159">
        <v>489</v>
      </c>
    </row>
    <row r="61" spans="1:4" x14ac:dyDescent="0.25">
      <c r="A61" s="73">
        <v>4</v>
      </c>
      <c r="B61" s="74" t="s">
        <v>519</v>
      </c>
      <c r="C61" s="73">
        <v>2019</v>
      </c>
      <c r="D61" s="159">
        <v>4200</v>
      </c>
    </row>
    <row r="62" spans="1:4" x14ac:dyDescent="0.25">
      <c r="A62" s="73">
        <v>5</v>
      </c>
      <c r="B62" s="74" t="s">
        <v>520</v>
      </c>
      <c r="C62" s="73">
        <v>2019</v>
      </c>
      <c r="D62" s="159">
        <v>699</v>
      </c>
    </row>
    <row r="63" spans="1:4" x14ac:dyDescent="0.25">
      <c r="A63" s="73">
        <v>6</v>
      </c>
      <c r="B63" s="64" t="s">
        <v>521</v>
      </c>
      <c r="C63" s="111">
        <v>2019</v>
      </c>
      <c r="D63" s="160">
        <v>895</v>
      </c>
    </row>
    <row r="64" spans="1:4" x14ac:dyDescent="0.25">
      <c r="A64" s="73">
        <v>7</v>
      </c>
      <c r="B64" s="64" t="s">
        <v>522</v>
      </c>
      <c r="C64" s="111">
        <v>2019</v>
      </c>
      <c r="D64" s="160">
        <v>3600</v>
      </c>
    </row>
    <row r="65" spans="1:4" x14ac:dyDescent="0.25">
      <c r="A65" s="73">
        <v>8</v>
      </c>
      <c r="B65" s="64" t="s">
        <v>523</v>
      </c>
      <c r="C65" s="111">
        <v>2019</v>
      </c>
      <c r="D65" s="160">
        <v>699</v>
      </c>
    </row>
    <row r="66" spans="1:4" x14ac:dyDescent="0.25">
      <c r="A66" s="73">
        <v>9</v>
      </c>
      <c r="B66" s="64" t="s">
        <v>524</v>
      </c>
      <c r="C66" s="111">
        <v>2019</v>
      </c>
      <c r="D66" s="160">
        <v>2450</v>
      </c>
    </row>
    <row r="67" spans="1:4" x14ac:dyDescent="0.25">
      <c r="A67" s="73">
        <v>10</v>
      </c>
      <c r="B67" s="64" t="s">
        <v>523</v>
      </c>
      <c r="C67" s="111">
        <v>2019</v>
      </c>
      <c r="D67" s="160">
        <v>699</v>
      </c>
    </row>
    <row r="68" spans="1:4" x14ac:dyDescent="0.25">
      <c r="A68" s="73">
        <v>11</v>
      </c>
      <c r="B68" s="64" t="s">
        <v>410</v>
      </c>
      <c r="C68" s="111">
        <v>2019</v>
      </c>
      <c r="D68" s="160">
        <v>940</v>
      </c>
    </row>
    <row r="69" spans="1:4" x14ac:dyDescent="0.25">
      <c r="A69" s="73">
        <v>12</v>
      </c>
      <c r="B69" s="64" t="s">
        <v>411</v>
      </c>
      <c r="C69" s="111">
        <v>2020</v>
      </c>
      <c r="D69" s="160">
        <v>576.87</v>
      </c>
    </row>
    <row r="70" spans="1:4" x14ac:dyDescent="0.25">
      <c r="A70" s="73">
        <v>13</v>
      </c>
      <c r="B70" s="64" t="s">
        <v>411</v>
      </c>
      <c r="C70" s="111">
        <v>2020</v>
      </c>
      <c r="D70" s="160">
        <v>576.87</v>
      </c>
    </row>
    <row r="71" spans="1:4" x14ac:dyDescent="0.25">
      <c r="A71" s="73">
        <v>14</v>
      </c>
      <c r="B71" s="64" t="s">
        <v>413</v>
      </c>
      <c r="C71" s="111">
        <v>2020</v>
      </c>
      <c r="D71" s="160">
        <v>579</v>
      </c>
    </row>
    <row r="72" spans="1:4" x14ac:dyDescent="0.25">
      <c r="A72" s="73">
        <v>15</v>
      </c>
      <c r="B72" s="64" t="s">
        <v>416</v>
      </c>
      <c r="C72" s="111">
        <v>2020</v>
      </c>
      <c r="D72" s="160">
        <v>2199</v>
      </c>
    </row>
    <row r="73" spans="1:4" x14ac:dyDescent="0.25">
      <c r="A73" s="73">
        <v>16</v>
      </c>
      <c r="B73" s="64" t="s">
        <v>414</v>
      </c>
      <c r="C73" s="111">
        <v>2020</v>
      </c>
      <c r="D73" s="160">
        <v>2798</v>
      </c>
    </row>
    <row r="74" spans="1:4" x14ac:dyDescent="0.25">
      <c r="A74" s="73">
        <v>17</v>
      </c>
      <c r="B74" s="64" t="s">
        <v>414</v>
      </c>
      <c r="C74" s="111">
        <v>2020</v>
      </c>
      <c r="D74" s="160">
        <v>2798</v>
      </c>
    </row>
    <row r="75" spans="1:4" ht="14.45" customHeight="1" x14ac:dyDescent="0.25">
      <c r="A75" s="73">
        <v>18</v>
      </c>
      <c r="B75" s="64" t="s">
        <v>412</v>
      </c>
      <c r="C75" s="111">
        <v>2020</v>
      </c>
      <c r="D75" s="160">
        <v>355.47</v>
      </c>
    </row>
    <row r="76" spans="1:4" x14ac:dyDescent="0.25">
      <c r="A76" s="73">
        <v>19</v>
      </c>
      <c r="B76" s="64" t="s">
        <v>415</v>
      </c>
      <c r="C76" s="111">
        <v>2020</v>
      </c>
      <c r="D76" s="160">
        <v>429</v>
      </c>
    </row>
    <row r="77" spans="1:4" x14ac:dyDescent="0.25">
      <c r="A77" s="73">
        <v>20</v>
      </c>
      <c r="B77" s="64" t="s">
        <v>415</v>
      </c>
      <c r="C77" s="111">
        <v>2020</v>
      </c>
      <c r="D77" s="160">
        <v>429</v>
      </c>
    </row>
    <row r="78" spans="1:4" x14ac:dyDescent="0.25">
      <c r="A78" s="73">
        <v>21</v>
      </c>
      <c r="B78" s="112" t="s">
        <v>411</v>
      </c>
      <c r="C78" s="111">
        <v>2021</v>
      </c>
      <c r="D78" s="118">
        <v>613.77</v>
      </c>
    </row>
    <row r="79" spans="1:4" x14ac:dyDescent="0.25">
      <c r="A79" s="73">
        <v>22</v>
      </c>
      <c r="B79" s="64" t="s">
        <v>417</v>
      </c>
      <c r="C79" s="111">
        <v>2021</v>
      </c>
      <c r="D79" s="160">
        <v>2520</v>
      </c>
    </row>
    <row r="80" spans="1:4" x14ac:dyDescent="0.25">
      <c r="A80" s="73">
        <v>23</v>
      </c>
      <c r="B80" s="64" t="s">
        <v>525</v>
      </c>
      <c r="C80" s="111">
        <v>2021</v>
      </c>
      <c r="D80" s="160">
        <v>2770</v>
      </c>
    </row>
    <row r="81" spans="1:4" x14ac:dyDescent="0.25">
      <c r="A81" s="73">
        <v>24</v>
      </c>
      <c r="B81" s="64" t="s">
        <v>418</v>
      </c>
      <c r="C81" s="111">
        <v>2021</v>
      </c>
      <c r="D81" s="160">
        <v>550</v>
      </c>
    </row>
    <row r="82" spans="1:4" x14ac:dyDescent="0.25">
      <c r="A82" s="73">
        <v>25</v>
      </c>
      <c r="B82" s="64" t="s">
        <v>418</v>
      </c>
      <c r="C82" s="111">
        <v>2021</v>
      </c>
      <c r="D82" s="160">
        <v>550</v>
      </c>
    </row>
    <row r="83" spans="1:4" x14ac:dyDescent="0.25">
      <c r="A83" s="73">
        <v>26</v>
      </c>
      <c r="B83" s="64" t="s">
        <v>411</v>
      </c>
      <c r="C83" s="111">
        <v>2021</v>
      </c>
      <c r="D83" s="160">
        <v>613.77</v>
      </c>
    </row>
    <row r="84" spans="1:4" x14ac:dyDescent="0.25">
      <c r="A84" s="73">
        <v>27</v>
      </c>
      <c r="B84" s="64" t="s">
        <v>419</v>
      </c>
      <c r="C84" s="111">
        <v>2021</v>
      </c>
      <c r="D84" s="160">
        <v>2460</v>
      </c>
    </row>
    <row r="85" spans="1:4" x14ac:dyDescent="0.25">
      <c r="A85" s="73">
        <v>28</v>
      </c>
      <c r="B85" s="64" t="s">
        <v>412</v>
      </c>
      <c r="C85" s="111">
        <v>2021</v>
      </c>
      <c r="D85" s="160">
        <v>360</v>
      </c>
    </row>
    <row r="86" spans="1:4" ht="14.45" customHeight="1" x14ac:dyDescent="0.25">
      <c r="A86" s="73">
        <v>29</v>
      </c>
      <c r="B86" s="64" t="s">
        <v>420</v>
      </c>
      <c r="C86" s="111">
        <v>2021</v>
      </c>
      <c r="D86" s="160">
        <v>1000</v>
      </c>
    </row>
    <row r="87" spans="1:4" x14ac:dyDescent="0.25">
      <c r="A87" s="73">
        <v>30</v>
      </c>
      <c r="B87" s="64" t="s">
        <v>420</v>
      </c>
      <c r="C87" s="111">
        <v>2021</v>
      </c>
      <c r="D87" s="160">
        <v>1000</v>
      </c>
    </row>
    <row r="88" spans="1:4" x14ac:dyDescent="0.25">
      <c r="A88" s="73">
        <v>31</v>
      </c>
      <c r="B88" s="64" t="s">
        <v>526</v>
      </c>
      <c r="C88" s="111">
        <v>2021</v>
      </c>
      <c r="D88" s="160">
        <v>2999.99</v>
      </c>
    </row>
    <row r="89" spans="1:4" x14ac:dyDescent="0.25">
      <c r="A89" s="73">
        <v>32</v>
      </c>
      <c r="B89" s="112" t="s">
        <v>421</v>
      </c>
      <c r="C89" s="111">
        <v>2022</v>
      </c>
      <c r="D89" s="160">
        <v>2699</v>
      </c>
    </row>
    <row r="90" spans="1:4" x14ac:dyDescent="0.25">
      <c r="A90" s="73">
        <v>33</v>
      </c>
      <c r="B90" s="64" t="s">
        <v>411</v>
      </c>
      <c r="C90" s="111">
        <v>2022</v>
      </c>
      <c r="D90" s="160">
        <v>619</v>
      </c>
    </row>
    <row r="91" spans="1:4" ht="14.45" customHeight="1" x14ac:dyDescent="0.25">
      <c r="A91" s="73">
        <v>34</v>
      </c>
      <c r="B91" s="112" t="s">
        <v>422</v>
      </c>
      <c r="C91" s="111">
        <v>2022</v>
      </c>
      <c r="D91" s="118">
        <v>3890</v>
      </c>
    </row>
    <row r="92" spans="1:4" x14ac:dyDescent="0.25">
      <c r="A92" s="73">
        <v>35</v>
      </c>
      <c r="B92" s="112" t="s">
        <v>422</v>
      </c>
      <c r="C92" s="111">
        <v>2022</v>
      </c>
      <c r="D92" s="118">
        <v>3890</v>
      </c>
    </row>
    <row r="93" spans="1:4" x14ac:dyDescent="0.25">
      <c r="A93" s="73">
        <v>36</v>
      </c>
      <c r="B93" s="64" t="s">
        <v>423</v>
      </c>
      <c r="C93" s="111">
        <v>2022</v>
      </c>
      <c r="D93" s="160">
        <v>600</v>
      </c>
    </row>
    <row r="94" spans="1:4" x14ac:dyDescent="0.25">
      <c r="A94" s="73">
        <v>37</v>
      </c>
      <c r="B94" s="64" t="s">
        <v>423</v>
      </c>
      <c r="C94" s="111">
        <v>2022</v>
      </c>
      <c r="D94" s="160">
        <v>600</v>
      </c>
    </row>
    <row r="95" spans="1:4" x14ac:dyDescent="0.25">
      <c r="A95" s="73">
        <v>38</v>
      </c>
      <c r="B95" s="64" t="s">
        <v>424</v>
      </c>
      <c r="C95" s="111">
        <v>2022</v>
      </c>
      <c r="D95" s="160">
        <v>1150</v>
      </c>
    </row>
    <row r="96" spans="1:4" x14ac:dyDescent="0.25">
      <c r="A96" s="73">
        <v>39</v>
      </c>
      <c r="B96" s="64" t="s">
        <v>424</v>
      </c>
      <c r="C96" s="111">
        <v>2022</v>
      </c>
      <c r="D96" s="160">
        <v>1150</v>
      </c>
    </row>
    <row r="97" spans="1:4" x14ac:dyDescent="0.25">
      <c r="A97" s="73">
        <v>40</v>
      </c>
      <c r="B97" s="64" t="s">
        <v>425</v>
      </c>
      <c r="C97" s="111">
        <v>2022</v>
      </c>
      <c r="D97" s="160">
        <v>7500.01</v>
      </c>
    </row>
    <row r="98" spans="1:4" x14ac:dyDescent="0.25">
      <c r="A98" s="73">
        <v>41</v>
      </c>
      <c r="B98" s="64" t="s">
        <v>426</v>
      </c>
      <c r="C98" s="111">
        <v>2022</v>
      </c>
      <c r="D98" s="160">
        <v>3500</v>
      </c>
    </row>
    <row r="99" spans="1:4" x14ac:dyDescent="0.25">
      <c r="A99" s="176">
        <v>42</v>
      </c>
      <c r="B99" s="113" t="s">
        <v>427</v>
      </c>
      <c r="C99" s="114">
        <v>2022</v>
      </c>
      <c r="D99" s="161">
        <v>5010.01</v>
      </c>
    </row>
    <row r="100" spans="1:4" x14ac:dyDescent="0.25">
      <c r="A100" s="73">
        <v>43</v>
      </c>
      <c r="B100" s="61" t="s">
        <v>527</v>
      </c>
      <c r="C100" s="36">
        <v>2023</v>
      </c>
      <c r="D100" s="85">
        <v>1999</v>
      </c>
    </row>
    <row r="101" spans="1:4" x14ac:dyDescent="0.25">
      <c r="A101" s="176">
        <v>44</v>
      </c>
      <c r="B101" s="61" t="s">
        <v>528</v>
      </c>
      <c r="C101" s="36">
        <v>2023</v>
      </c>
      <c r="D101" s="85">
        <v>5700</v>
      </c>
    </row>
    <row r="102" spans="1:4" x14ac:dyDescent="0.25">
      <c r="A102" s="73">
        <v>45</v>
      </c>
      <c r="B102" s="61" t="s">
        <v>528</v>
      </c>
      <c r="C102" s="36">
        <v>2023</v>
      </c>
      <c r="D102" s="85">
        <v>5700</v>
      </c>
    </row>
    <row r="103" spans="1:4" x14ac:dyDescent="0.25">
      <c r="A103" s="176">
        <v>46</v>
      </c>
      <c r="B103" s="61" t="s">
        <v>528</v>
      </c>
      <c r="C103" s="36">
        <v>2023</v>
      </c>
      <c r="D103" s="85">
        <v>5700</v>
      </c>
    </row>
    <row r="104" spans="1:4" x14ac:dyDescent="0.25">
      <c r="A104" s="73">
        <v>47</v>
      </c>
      <c r="B104" s="61" t="s">
        <v>528</v>
      </c>
      <c r="C104" s="36">
        <v>2023</v>
      </c>
      <c r="D104" s="85">
        <v>5700</v>
      </c>
    </row>
    <row r="105" spans="1:4" ht="14.45" customHeight="1" x14ac:dyDescent="0.25">
      <c r="A105" s="176">
        <v>48</v>
      </c>
      <c r="B105" s="61" t="s">
        <v>529</v>
      </c>
      <c r="C105" s="36">
        <v>2023</v>
      </c>
      <c r="D105" s="85">
        <v>869</v>
      </c>
    </row>
    <row r="106" spans="1:4" x14ac:dyDescent="0.25">
      <c r="A106" s="73">
        <v>49</v>
      </c>
      <c r="B106" s="61" t="s">
        <v>529</v>
      </c>
      <c r="C106" s="36">
        <v>2023</v>
      </c>
      <c r="D106" s="85">
        <v>869</v>
      </c>
    </row>
    <row r="107" spans="1:4" x14ac:dyDescent="0.25">
      <c r="A107" s="176">
        <v>50</v>
      </c>
      <c r="B107" s="61" t="s">
        <v>529</v>
      </c>
      <c r="C107" s="36">
        <v>2023</v>
      </c>
      <c r="D107" s="85">
        <v>869</v>
      </c>
    </row>
    <row r="108" spans="1:4" x14ac:dyDescent="0.25">
      <c r="A108" s="73">
        <v>51</v>
      </c>
      <c r="B108" s="61" t="s">
        <v>529</v>
      </c>
      <c r="C108" s="36">
        <v>2023</v>
      </c>
      <c r="D108" s="85">
        <v>869</v>
      </c>
    </row>
    <row r="109" spans="1:4" x14ac:dyDescent="0.25">
      <c r="A109" s="176">
        <v>52</v>
      </c>
      <c r="B109" s="61" t="s">
        <v>530</v>
      </c>
      <c r="C109" s="36">
        <v>2023</v>
      </c>
      <c r="D109" s="85">
        <v>749</v>
      </c>
    </row>
    <row r="110" spans="1:4" x14ac:dyDescent="0.25">
      <c r="A110" s="73">
        <v>53</v>
      </c>
      <c r="B110" s="61" t="s">
        <v>530</v>
      </c>
      <c r="C110" s="36">
        <v>2023</v>
      </c>
      <c r="D110" s="85">
        <v>749</v>
      </c>
    </row>
    <row r="111" spans="1:4" x14ac:dyDescent="0.25">
      <c r="A111" s="176">
        <v>54</v>
      </c>
      <c r="B111" s="61" t="s">
        <v>531</v>
      </c>
      <c r="C111" s="36">
        <v>2023</v>
      </c>
      <c r="D111" s="85">
        <v>1990</v>
      </c>
    </row>
    <row r="112" spans="1:4" x14ac:dyDescent="0.25">
      <c r="A112" s="73">
        <v>55</v>
      </c>
      <c r="B112" s="61" t="s">
        <v>531</v>
      </c>
      <c r="C112" s="36">
        <v>2023</v>
      </c>
      <c r="D112" s="85">
        <v>1990</v>
      </c>
    </row>
    <row r="113" spans="1:4" x14ac:dyDescent="0.2">
      <c r="A113" s="174" t="s">
        <v>1</v>
      </c>
      <c r="C113" s="116" t="s">
        <v>307</v>
      </c>
      <c r="D113" s="90">
        <f>SUM(D58:D112)</f>
        <v>112720.75999999998</v>
      </c>
    </row>
    <row r="114" spans="1:4" x14ac:dyDescent="0.25">
      <c r="A114" s="321" t="s">
        <v>407</v>
      </c>
      <c r="B114" s="308"/>
      <c r="C114" s="36"/>
      <c r="D114" s="100"/>
    </row>
    <row r="115" spans="1:4" x14ac:dyDescent="0.25">
      <c r="A115" s="36">
        <v>1</v>
      </c>
      <c r="B115" s="64" t="s">
        <v>532</v>
      </c>
      <c r="C115" s="111">
        <v>2018</v>
      </c>
      <c r="D115" s="160">
        <v>531.36</v>
      </c>
    </row>
    <row r="116" spans="1:4" x14ac:dyDescent="0.25">
      <c r="A116" s="36">
        <v>2</v>
      </c>
      <c r="B116" s="64" t="s">
        <v>533</v>
      </c>
      <c r="C116" s="111">
        <v>2019</v>
      </c>
      <c r="D116" s="160">
        <v>1998</v>
      </c>
    </row>
    <row r="117" spans="1:4" x14ac:dyDescent="0.25">
      <c r="A117" s="36">
        <v>3</v>
      </c>
      <c r="B117" s="64" t="s">
        <v>534</v>
      </c>
      <c r="C117" s="111">
        <v>2019</v>
      </c>
      <c r="D117" s="160">
        <v>4997</v>
      </c>
    </row>
    <row r="118" spans="1:4" x14ac:dyDescent="0.25">
      <c r="A118" s="36">
        <v>4</v>
      </c>
      <c r="B118" s="64" t="s">
        <v>535</v>
      </c>
      <c r="C118" s="111">
        <v>2019</v>
      </c>
      <c r="D118" s="160">
        <v>2965</v>
      </c>
    </row>
    <row r="119" spans="1:4" x14ac:dyDescent="0.25">
      <c r="A119" s="36">
        <v>5</v>
      </c>
      <c r="B119" s="117" t="s">
        <v>536</v>
      </c>
      <c r="C119" s="111">
        <v>2019</v>
      </c>
      <c r="D119" s="118">
        <v>4588</v>
      </c>
    </row>
    <row r="120" spans="1:4" x14ac:dyDescent="0.25">
      <c r="A120" s="36">
        <v>6</v>
      </c>
      <c r="B120" s="64" t="s">
        <v>537</v>
      </c>
      <c r="C120" s="111">
        <v>2020</v>
      </c>
      <c r="D120" s="160">
        <v>2699</v>
      </c>
    </row>
    <row r="121" spans="1:4" x14ac:dyDescent="0.25">
      <c r="A121" s="36">
        <v>7</v>
      </c>
      <c r="B121" s="64" t="s">
        <v>537</v>
      </c>
      <c r="C121" s="111">
        <v>2020</v>
      </c>
      <c r="D121" s="160">
        <v>2699</v>
      </c>
    </row>
    <row r="122" spans="1:4" x14ac:dyDescent="0.25">
      <c r="A122" s="36">
        <v>8</v>
      </c>
      <c r="B122" s="64" t="s">
        <v>429</v>
      </c>
      <c r="C122" s="111">
        <v>2020</v>
      </c>
      <c r="D122" s="160">
        <v>3199</v>
      </c>
    </row>
    <row r="123" spans="1:4" x14ac:dyDescent="0.25">
      <c r="A123" s="36">
        <v>9</v>
      </c>
      <c r="B123" s="64" t="s">
        <v>538</v>
      </c>
      <c r="C123" s="111">
        <v>2020</v>
      </c>
      <c r="D123" s="160">
        <v>2649</v>
      </c>
    </row>
    <row r="124" spans="1:4" x14ac:dyDescent="0.25">
      <c r="A124" s="36">
        <v>10</v>
      </c>
      <c r="B124" s="64" t="s">
        <v>428</v>
      </c>
      <c r="C124" s="111">
        <v>2020</v>
      </c>
      <c r="D124" s="160">
        <v>1653.12</v>
      </c>
    </row>
    <row r="125" spans="1:4" x14ac:dyDescent="0.25">
      <c r="A125" s="36">
        <v>11</v>
      </c>
      <c r="B125" s="64" t="s">
        <v>430</v>
      </c>
      <c r="C125" s="111">
        <v>2021</v>
      </c>
      <c r="D125" s="160">
        <v>798.27</v>
      </c>
    </row>
    <row r="126" spans="1:4" x14ac:dyDescent="0.25">
      <c r="A126" s="36">
        <v>12</v>
      </c>
      <c r="B126" s="64" t="s">
        <v>431</v>
      </c>
      <c r="C126" s="111">
        <v>2021</v>
      </c>
      <c r="D126" s="160">
        <v>697</v>
      </c>
    </row>
    <row r="127" spans="1:4" x14ac:dyDescent="0.25">
      <c r="A127" s="36">
        <v>13</v>
      </c>
      <c r="B127" s="64" t="s">
        <v>539</v>
      </c>
      <c r="C127" s="111">
        <v>2021</v>
      </c>
      <c r="D127" s="160">
        <v>688.8</v>
      </c>
    </row>
    <row r="128" spans="1:4" x14ac:dyDescent="0.25">
      <c r="A128" s="36">
        <v>14</v>
      </c>
      <c r="B128" s="64" t="s">
        <v>539</v>
      </c>
      <c r="C128" s="111">
        <v>2021</v>
      </c>
      <c r="D128" s="160">
        <v>688.8</v>
      </c>
    </row>
    <row r="129" spans="1:4" x14ac:dyDescent="0.25">
      <c r="A129" s="36">
        <v>15</v>
      </c>
      <c r="B129" s="64" t="s">
        <v>539</v>
      </c>
      <c r="C129" s="111">
        <v>2021</v>
      </c>
      <c r="D129" s="160">
        <v>688.8</v>
      </c>
    </row>
    <row r="130" spans="1:4" x14ac:dyDescent="0.25">
      <c r="A130" s="36">
        <v>16</v>
      </c>
      <c r="B130" s="64" t="s">
        <v>539</v>
      </c>
      <c r="C130" s="111">
        <v>2021</v>
      </c>
      <c r="D130" s="160">
        <v>688.8</v>
      </c>
    </row>
    <row r="131" spans="1:4" x14ac:dyDescent="0.25">
      <c r="A131" s="36">
        <v>17</v>
      </c>
      <c r="B131" s="64" t="s">
        <v>539</v>
      </c>
      <c r="C131" s="111">
        <v>2021</v>
      </c>
      <c r="D131" s="160">
        <v>688.8</v>
      </c>
    </row>
    <row r="132" spans="1:4" x14ac:dyDescent="0.25">
      <c r="A132" s="36">
        <v>18</v>
      </c>
      <c r="B132" s="64" t="s">
        <v>539</v>
      </c>
      <c r="C132" s="111">
        <v>2021</v>
      </c>
      <c r="D132" s="160">
        <v>688.8</v>
      </c>
    </row>
    <row r="133" spans="1:4" x14ac:dyDescent="0.25">
      <c r="A133" s="36">
        <v>19</v>
      </c>
      <c r="B133" s="64" t="s">
        <v>539</v>
      </c>
      <c r="C133" s="111">
        <v>2021</v>
      </c>
      <c r="D133" s="160">
        <v>688.8</v>
      </c>
    </row>
    <row r="134" spans="1:4" x14ac:dyDescent="0.25">
      <c r="A134" s="36">
        <v>20</v>
      </c>
      <c r="B134" s="64" t="s">
        <v>539</v>
      </c>
      <c r="C134" s="111">
        <v>2021</v>
      </c>
      <c r="D134" s="160">
        <v>688.8</v>
      </c>
    </row>
    <row r="135" spans="1:4" x14ac:dyDescent="0.25">
      <c r="A135" s="36">
        <v>21</v>
      </c>
      <c r="B135" s="64" t="s">
        <v>539</v>
      </c>
      <c r="C135" s="111">
        <v>2021</v>
      </c>
      <c r="D135" s="160">
        <v>688.8</v>
      </c>
    </row>
    <row r="136" spans="1:4" x14ac:dyDescent="0.25">
      <c r="A136" s="36">
        <v>22</v>
      </c>
      <c r="B136" s="64" t="s">
        <v>539</v>
      </c>
      <c r="C136" s="111">
        <v>2021</v>
      </c>
      <c r="D136" s="160">
        <v>688.8</v>
      </c>
    </row>
    <row r="137" spans="1:4" x14ac:dyDescent="0.25">
      <c r="A137" s="36">
        <v>23</v>
      </c>
      <c r="B137" s="64" t="s">
        <v>539</v>
      </c>
      <c r="C137" s="111">
        <v>2021</v>
      </c>
      <c r="D137" s="160">
        <v>688.8</v>
      </c>
    </row>
    <row r="138" spans="1:4" x14ac:dyDescent="0.25">
      <c r="A138" s="36">
        <v>24</v>
      </c>
      <c r="B138" s="64" t="s">
        <v>539</v>
      </c>
      <c r="C138" s="111">
        <v>2021</v>
      </c>
      <c r="D138" s="160">
        <v>688.8</v>
      </c>
    </row>
    <row r="139" spans="1:4" x14ac:dyDescent="0.25">
      <c r="A139" s="36">
        <v>25</v>
      </c>
      <c r="B139" s="64" t="s">
        <v>539</v>
      </c>
      <c r="C139" s="111">
        <v>2021</v>
      </c>
      <c r="D139" s="160">
        <v>688.8</v>
      </c>
    </row>
    <row r="140" spans="1:4" x14ac:dyDescent="0.25">
      <c r="A140" s="36">
        <v>26</v>
      </c>
      <c r="B140" s="64" t="s">
        <v>539</v>
      </c>
      <c r="C140" s="111">
        <v>2021</v>
      </c>
      <c r="D140" s="160">
        <v>688.8</v>
      </c>
    </row>
    <row r="141" spans="1:4" x14ac:dyDescent="0.25">
      <c r="A141" s="36">
        <v>27</v>
      </c>
      <c r="B141" s="64" t="s">
        <v>539</v>
      </c>
      <c r="C141" s="111">
        <v>2021</v>
      </c>
      <c r="D141" s="160">
        <v>688.8</v>
      </c>
    </row>
    <row r="142" spans="1:4" x14ac:dyDescent="0.25">
      <c r="A142" s="36">
        <v>28</v>
      </c>
      <c r="B142" s="64" t="s">
        <v>539</v>
      </c>
      <c r="C142" s="111">
        <v>2021</v>
      </c>
      <c r="D142" s="160">
        <v>688.8</v>
      </c>
    </row>
    <row r="143" spans="1:4" x14ac:dyDescent="0.25">
      <c r="A143" s="36">
        <v>29</v>
      </c>
      <c r="B143" s="64" t="s">
        <v>539</v>
      </c>
      <c r="C143" s="111">
        <v>2021</v>
      </c>
      <c r="D143" s="160">
        <v>688.8</v>
      </c>
    </row>
    <row r="144" spans="1:4" x14ac:dyDescent="0.25">
      <c r="A144" s="36">
        <v>30</v>
      </c>
      <c r="B144" s="64" t="s">
        <v>540</v>
      </c>
      <c r="C144" s="111">
        <v>2021</v>
      </c>
      <c r="D144" s="160">
        <v>1000</v>
      </c>
    </row>
    <row r="145" spans="1:4" x14ac:dyDescent="0.25">
      <c r="A145" s="36">
        <v>31</v>
      </c>
      <c r="B145" s="64" t="s">
        <v>541</v>
      </c>
      <c r="C145" s="111">
        <v>2021</v>
      </c>
      <c r="D145" s="160">
        <v>2500</v>
      </c>
    </row>
    <row r="146" spans="1:4" x14ac:dyDescent="0.25">
      <c r="A146" s="36">
        <v>32</v>
      </c>
      <c r="B146" s="64" t="s">
        <v>541</v>
      </c>
      <c r="C146" s="111">
        <v>2021</v>
      </c>
      <c r="D146" s="160">
        <v>2500</v>
      </c>
    </row>
    <row r="147" spans="1:4" x14ac:dyDescent="0.25">
      <c r="A147" s="36">
        <v>33</v>
      </c>
      <c r="B147" s="64" t="s">
        <v>541</v>
      </c>
      <c r="C147" s="111">
        <v>2021</v>
      </c>
      <c r="D147" s="160">
        <v>2500</v>
      </c>
    </row>
    <row r="148" spans="1:4" x14ac:dyDescent="0.25">
      <c r="A148" s="36">
        <v>34</v>
      </c>
      <c r="B148" s="64" t="s">
        <v>542</v>
      </c>
      <c r="C148" s="111">
        <v>2022</v>
      </c>
      <c r="D148" s="160">
        <v>2499</v>
      </c>
    </row>
    <row r="149" spans="1:4" x14ac:dyDescent="0.25">
      <c r="A149" s="36">
        <v>35</v>
      </c>
      <c r="B149" s="64" t="s">
        <v>432</v>
      </c>
      <c r="C149" s="111">
        <v>2022</v>
      </c>
      <c r="D149" s="160">
        <v>5000</v>
      </c>
    </row>
    <row r="150" spans="1:4" x14ac:dyDescent="0.25">
      <c r="A150" s="36">
        <v>36</v>
      </c>
      <c r="B150" s="64" t="s">
        <v>432</v>
      </c>
      <c r="C150" s="111">
        <v>2022</v>
      </c>
      <c r="D150" s="160">
        <v>5000</v>
      </c>
    </row>
    <row r="151" spans="1:4" x14ac:dyDescent="0.25">
      <c r="A151" s="36">
        <v>37</v>
      </c>
      <c r="B151" s="64" t="s">
        <v>432</v>
      </c>
      <c r="C151" s="111">
        <v>2022</v>
      </c>
      <c r="D151" s="160">
        <v>5000</v>
      </c>
    </row>
    <row r="152" spans="1:4" x14ac:dyDescent="0.25">
      <c r="A152" s="36">
        <v>38</v>
      </c>
      <c r="B152" s="64" t="s">
        <v>432</v>
      </c>
      <c r="C152" s="111">
        <v>2022</v>
      </c>
      <c r="D152" s="160">
        <v>5000</v>
      </c>
    </row>
    <row r="153" spans="1:4" x14ac:dyDescent="0.25">
      <c r="A153" s="36">
        <v>39</v>
      </c>
      <c r="B153" s="64" t="s">
        <v>433</v>
      </c>
      <c r="C153" s="111">
        <v>2022</v>
      </c>
      <c r="D153" s="160">
        <v>1400</v>
      </c>
    </row>
    <row r="154" spans="1:4" x14ac:dyDescent="0.25">
      <c r="A154" s="36">
        <v>40</v>
      </c>
      <c r="B154" s="64" t="s">
        <v>433</v>
      </c>
      <c r="C154" s="111">
        <v>2022</v>
      </c>
      <c r="D154" s="160">
        <v>1400</v>
      </c>
    </row>
    <row r="155" spans="1:4" x14ac:dyDescent="0.25">
      <c r="A155" s="36">
        <v>41</v>
      </c>
      <c r="B155" s="64" t="s">
        <v>433</v>
      </c>
      <c r="C155" s="111">
        <v>2022</v>
      </c>
      <c r="D155" s="160">
        <v>1400</v>
      </c>
    </row>
    <row r="156" spans="1:4" x14ac:dyDescent="0.25">
      <c r="A156" s="36">
        <v>42</v>
      </c>
      <c r="B156" s="64" t="s">
        <v>433</v>
      </c>
      <c r="C156" s="111">
        <v>2022</v>
      </c>
      <c r="D156" s="160">
        <v>1400</v>
      </c>
    </row>
    <row r="157" spans="1:4" x14ac:dyDescent="0.25">
      <c r="A157" s="36">
        <v>43</v>
      </c>
      <c r="B157" s="64" t="s">
        <v>433</v>
      </c>
      <c r="C157" s="111">
        <v>2022</v>
      </c>
      <c r="D157" s="160">
        <v>1400</v>
      </c>
    </row>
    <row r="158" spans="1:4" ht="13.9" customHeight="1" x14ac:dyDescent="0.25">
      <c r="A158" s="36">
        <v>44</v>
      </c>
      <c r="B158" s="64" t="s">
        <v>433</v>
      </c>
      <c r="C158" s="111">
        <v>2022</v>
      </c>
      <c r="D158" s="160">
        <v>1400</v>
      </c>
    </row>
    <row r="159" spans="1:4" x14ac:dyDescent="0.25">
      <c r="A159" s="36">
        <v>45</v>
      </c>
      <c r="B159" s="64" t="s">
        <v>433</v>
      </c>
      <c r="C159" s="111">
        <v>2022</v>
      </c>
      <c r="D159" s="160">
        <v>1400</v>
      </c>
    </row>
    <row r="160" spans="1:4" x14ac:dyDescent="0.25">
      <c r="A160" s="36">
        <v>46</v>
      </c>
      <c r="B160" s="64" t="s">
        <v>433</v>
      </c>
      <c r="C160" s="111">
        <v>2022</v>
      </c>
      <c r="D160" s="160">
        <v>1400</v>
      </c>
    </row>
    <row r="161" spans="1:4" x14ac:dyDescent="0.25">
      <c r="A161" s="36">
        <v>47</v>
      </c>
      <c r="B161" s="64" t="s">
        <v>433</v>
      </c>
      <c r="C161" s="111">
        <v>2022</v>
      </c>
      <c r="D161" s="160">
        <v>1400</v>
      </c>
    </row>
    <row r="162" spans="1:4" x14ac:dyDescent="0.25">
      <c r="A162" s="36">
        <v>48</v>
      </c>
      <c r="B162" s="64" t="s">
        <v>433</v>
      </c>
      <c r="C162" s="111">
        <v>2022</v>
      </c>
      <c r="D162" s="160">
        <v>1400</v>
      </c>
    </row>
    <row r="163" spans="1:4" x14ac:dyDescent="0.25">
      <c r="A163" s="36">
        <v>49</v>
      </c>
      <c r="B163" s="64" t="s">
        <v>433</v>
      </c>
      <c r="C163" s="111">
        <v>2022</v>
      </c>
      <c r="D163" s="160">
        <v>1400</v>
      </c>
    </row>
    <row r="164" spans="1:4" ht="13.9" customHeight="1" x14ac:dyDescent="0.25">
      <c r="A164" s="36">
        <v>50</v>
      </c>
      <c r="B164" s="64" t="s">
        <v>433</v>
      </c>
      <c r="C164" s="111">
        <v>2022</v>
      </c>
      <c r="D164" s="160">
        <v>1400</v>
      </c>
    </row>
    <row r="165" spans="1:4" x14ac:dyDescent="0.25">
      <c r="A165" s="36">
        <v>51</v>
      </c>
      <c r="B165" s="64" t="s">
        <v>433</v>
      </c>
      <c r="C165" s="111">
        <v>2022</v>
      </c>
      <c r="D165" s="160">
        <v>1400</v>
      </c>
    </row>
    <row r="166" spans="1:4" x14ac:dyDescent="0.25">
      <c r="A166" s="36">
        <v>52</v>
      </c>
      <c r="B166" s="64" t="s">
        <v>433</v>
      </c>
      <c r="C166" s="111">
        <v>2022</v>
      </c>
      <c r="D166" s="160">
        <v>1400</v>
      </c>
    </row>
    <row r="167" spans="1:4" x14ac:dyDescent="0.25">
      <c r="A167" s="36">
        <v>53</v>
      </c>
      <c r="B167" s="64" t="s">
        <v>433</v>
      </c>
      <c r="C167" s="111">
        <v>2022</v>
      </c>
      <c r="D167" s="160">
        <v>1399.98</v>
      </c>
    </row>
    <row r="168" spans="1:4" x14ac:dyDescent="0.25">
      <c r="A168" s="177">
        <v>54</v>
      </c>
      <c r="B168" s="119" t="s">
        <v>434</v>
      </c>
      <c r="C168" s="114">
        <v>2022</v>
      </c>
      <c r="D168" s="161">
        <v>800</v>
      </c>
    </row>
    <row r="169" spans="1:4" x14ac:dyDescent="0.25">
      <c r="A169" s="36">
        <v>55</v>
      </c>
      <c r="B169" s="63" t="s">
        <v>543</v>
      </c>
      <c r="C169" s="36">
        <v>2023</v>
      </c>
      <c r="D169" s="85">
        <v>1100</v>
      </c>
    </row>
    <row r="170" spans="1:4" x14ac:dyDescent="0.25">
      <c r="A170" s="177">
        <v>56</v>
      </c>
      <c r="B170" s="63" t="s">
        <v>544</v>
      </c>
      <c r="C170" s="36">
        <v>2023</v>
      </c>
      <c r="D170" s="85">
        <v>1274.28</v>
      </c>
    </row>
    <row r="171" spans="1:4" x14ac:dyDescent="0.25">
      <c r="A171" s="36">
        <v>57</v>
      </c>
      <c r="B171" s="63" t="s">
        <v>545</v>
      </c>
      <c r="C171" s="36">
        <v>2023</v>
      </c>
      <c r="D171" s="85">
        <v>578.1</v>
      </c>
    </row>
    <row r="172" spans="1:4" x14ac:dyDescent="0.2">
      <c r="A172" s="175" t="s">
        <v>1</v>
      </c>
      <c r="B172" s="30"/>
      <c r="C172" s="116" t="s">
        <v>307</v>
      </c>
      <c r="D172" s="91">
        <f>SUM(D115:D171)</f>
        <v>96934.710000000036</v>
      </c>
    </row>
    <row r="173" spans="1:4" x14ac:dyDescent="0.25">
      <c r="A173" s="323" t="s">
        <v>100</v>
      </c>
      <c r="B173" s="324"/>
      <c r="C173" s="156"/>
      <c r="D173" s="157"/>
    </row>
    <row r="174" spans="1:4" x14ac:dyDescent="0.25">
      <c r="A174" s="322" t="s">
        <v>408</v>
      </c>
      <c r="B174" s="322"/>
      <c r="C174" s="322"/>
      <c r="D174" s="322"/>
    </row>
    <row r="175" spans="1:4" x14ac:dyDescent="0.25">
      <c r="A175" s="73">
        <v>1</v>
      </c>
      <c r="B175" s="63" t="s">
        <v>711</v>
      </c>
      <c r="C175" s="63">
        <v>2023</v>
      </c>
      <c r="D175" s="76">
        <v>11728.25</v>
      </c>
    </row>
    <row r="176" spans="1:4" x14ac:dyDescent="0.25">
      <c r="A176" s="73">
        <v>2</v>
      </c>
      <c r="B176" s="63" t="s">
        <v>712</v>
      </c>
      <c r="C176" s="63">
        <v>2023</v>
      </c>
      <c r="D176" s="76">
        <v>15990</v>
      </c>
    </row>
    <row r="177" spans="1:4" x14ac:dyDescent="0.25">
      <c r="A177" s="73">
        <v>3</v>
      </c>
      <c r="B177" s="63" t="s">
        <v>47</v>
      </c>
      <c r="C177" s="36">
        <v>2019</v>
      </c>
      <c r="D177" s="154">
        <v>40776.959999999999</v>
      </c>
    </row>
    <row r="178" spans="1:4" x14ac:dyDescent="0.25">
      <c r="A178" s="73">
        <v>4</v>
      </c>
      <c r="B178" s="63" t="s">
        <v>48</v>
      </c>
      <c r="C178" s="36">
        <v>2019</v>
      </c>
      <c r="D178" s="154">
        <v>1845</v>
      </c>
    </row>
    <row r="179" spans="1:4" x14ac:dyDescent="0.2">
      <c r="A179" s="81"/>
      <c r="B179" s="63"/>
      <c r="C179" s="116" t="s">
        <v>307</v>
      </c>
      <c r="D179" s="91">
        <f>SUM(D175:D178)</f>
        <v>70340.209999999992</v>
      </c>
    </row>
    <row r="180" spans="1:4" ht="12.75" customHeight="1" x14ac:dyDescent="0.25">
      <c r="A180" s="303" t="s">
        <v>516</v>
      </c>
      <c r="B180" s="304"/>
      <c r="C180" s="304"/>
      <c r="D180" s="305"/>
    </row>
    <row r="181" spans="1:4" x14ac:dyDescent="0.25">
      <c r="A181" s="36">
        <v>1</v>
      </c>
      <c r="B181" s="63" t="s">
        <v>716</v>
      </c>
      <c r="C181" s="63">
        <v>2020</v>
      </c>
      <c r="D181" s="282">
        <v>2999</v>
      </c>
    </row>
    <row r="182" spans="1:4" x14ac:dyDescent="0.25">
      <c r="A182" s="36">
        <v>2</v>
      </c>
      <c r="B182" s="63" t="s">
        <v>717</v>
      </c>
      <c r="C182" s="63">
        <v>2023</v>
      </c>
      <c r="D182" s="282">
        <v>5797.62</v>
      </c>
    </row>
    <row r="183" spans="1:4" x14ac:dyDescent="0.25">
      <c r="A183" s="73">
        <v>3</v>
      </c>
      <c r="B183" s="63" t="s">
        <v>49</v>
      </c>
      <c r="C183" s="63">
        <v>2019</v>
      </c>
      <c r="D183" s="282">
        <v>3291</v>
      </c>
    </row>
    <row r="184" spans="1:4" x14ac:dyDescent="0.25">
      <c r="A184" s="73">
        <v>4</v>
      </c>
      <c r="B184" s="63" t="s">
        <v>50</v>
      </c>
      <c r="C184" s="63">
        <v>2022</v>
      </c>
      <c r="D184" s="282">
        <v>2399</v>
      </c>
    </row>
    <row r="185" spans="1:4" x14ac:dyDescent="0.25">
      <c r="A185" s="73">
        <v>5</v>
      </c>
      <c r="B185" s="63" t="s">
        <v>718</v>
      </c>
      <c r="C185" s="63">
        <v>2023</v>
      </c>
      <c r="D185" s="282">
        <v>1274.8800000000001</v>
      </c>
    </row>
    <row r="186" spans="1:4" x14ac:dyDescent="0.25">
      <c r="A186" s="73">
        <v>6</v>
      </c>
      <c r="B186" s="63" t="s">
        <v>719</v>
      </c>
      <c r="C186" s="63">
        <v>2023</v>
      </c>
      <c r="D186" s="282">
        <v>4305</v>
      </c>
    </row>
    <row r="187" spans="1:4" x14ac:dyDescent="0.25">
      <c r="A187" s="73">
        <v>7</v>
      </c>
      <c r="B187" s="63" t="s">
        <v>720</v>
      </c>
      <c r="C187" s="63">
        <v>2023</v>
      </c>
      <c r="D187" s="282">
        <v>5904</v>
      </c>
    </row>
    <row r="188" spans="1:4" x14ac:dyDescent="0.25">
      <c r="A188" s="174" t="s">
        <v>1</v>
      </c>
      <c r="C188" s="109" t="s">
        <v>307</v>
      </c>
      <c r="D188" s="110">
        <f>SUM(D181:D187)</f>
        <v>25970.5</v>
      </c>
    </row>
    <row r="189" spans="1:4" ht="15" x14ac:dyDescent="0.25">
      <c r="A189" s="330" t="s">
        <v>715</v>
      </c>
      <c r="B189" s="330"/>
      <c r="C189" s="330"/>
      <c r="D189" s="330"/>
    </row>
    <row r="190" spans="1:4" x14ac:dyDescent="0.25">
      <c r="A190" s="36">
        <v>1</v>
      </c>
      <c r="B190" s="63" t="s">
        <v>713</v>
      </c>
      <c r="C190" s="63" t="s">
        <v>714</v>
      </c>
      <c r="D190" s="282">
        <v>9940</v>
      </c>
    </row>
    <row r="191" spans="1:4" x14ac:dyDescent="0.25">
      <c r="A191" s="283"/>
      <c r="C191" s="109" t="s">
        <v>307</v>
      </c>
      <c r="D191" s="110">
        <f>SUM(D190)</f>
        <v>9940</v>
      </c>
    </row>
    <row r="192" spans="1:4" x14ac:dyDescent="0.25">
      <c r="A192" s="328" t="s">
        <v>110</v>
      </c>
      <c r="B192" s="329"/>
      <c r="C192" s="156"/>
      <c r="D192" s="157"/>
    </row>
    <row r="193" spans="1:4" x14ac:dyDescent="0.25">
      <c r="A193" s="306" t="s">
        <v>408</v>
      </c>
      <c r="B193" s="308"/>
      <c r="C193" s="57"/>
      <c r="D193" s="85"/>
    </row>
    <row r="194" spans="1:4" ht="13.9" customHeight="1" x14ac:dyDescent="0.25">
      <c r="A194" s="73">
        <v>1</v>
      </c>
      <c r="B194" s="112" t="s">
        <v>560</v>
      </c>
      <c r="C194" s="111">
        <v>2017</v>
      </c>
      <c r="D194" s="118">
        <v>2488</v>
      </c>
    </row>
    <row r="195" spans="1:4" x14ac:dyDescent="0.25">
      <c r="A195" s="73">
        <v>2</v>
      </c>
      <c r="B195" s="112" t="s">
        <v>561</v>
      </c>
      <c r="C195" s="111">
        <v>2017</v>
      </c>
      <c r="D195" s="118">
        <v>2912</v>
      </c>
    </row>
    <row r="196" spans="1:4" x14ac:dyDescent="0.25">
      <c r="A196" s="73">
        <v>3</v>
      </c>
      <c r="B196" s="112" t="s">
        <v>562</v>
      </c>
      <c r="C196" s="111">
        <v>2017</v>
      </c>
      <c r="D196" s="118">
        <v>2850</v>
      </c>
    </row>
    <row r="197" spans="1:4" x14ac:dyDescent="0.25">
      <c r="A197" s="73">
        <v>4</v>
      </c>
      <c r="B197" s="112" t="s">
        <v>563</v>
      </c>
      <c r="C197" s="111">
        <v>2017</v>
      </c>
      <c r="D197" s="118">
        <v>8600</v>
      </c>
    </row>
    <row r="198" spans="1:4" ht="13.9" customHeight="1" x14ac:dyDescent="0.25">
      <c r="A198" s="73">
        <v>5</v>
      </c>
      <c r="B198" s="112" t="s">
        <v>564</v>
      </c>
      <c r="C198" s="111">
        <v>2017</v>
      </c>
      <c r="D198" s="118">
        <v>8400</v>
      </c>
    </row>
    <row r="199" spans="1:4" x14ac:dyDescent="0.25">
      <c r="A199" s="73">
        <v>6</v>
      </c>
      <c r="B199" s="119" t="s">
        <v>565</v>
      </c>
      <c r="C199" s="114">
        <v>2017</v>
      </c>
      <c r="D199" s="162">
        <v>500</v>
      </c>
    </row>
    <row r="200" spans="1:4" x14ac:dyDescent="0.25">
      <c r="A200" s="73">
        <v>7</v>
      </c>
      <c r="B200" s="112" t="s">
        <v>111</v>
      </c>
      <c r="C200" s="111">
        <v>2021</v>
      </c>
      <c r="D200" s="118">
        <v>4228</v>
      </c>
    </row>
    <row r="201" spans="1:4" x14ac:dyDescent="0.25">
      <c r="A201" s="73">
        <v>8</v>
      </c>
      <c r="B201" s="112" t="s">
        <v>112</v>
      </c>
      <c r="C201" s="111">
        <v>2021</v>
      </c>
      <c r="D201" s="118">
        <v>7133</v>
      </c>
    </row>
    <row r="202" spans="1:4" x14ac:dyDescent="0.25">
      <c r="A202" s="73">
        <v>10</v>
      </c>
      <c r="B202" s="112" t="s">
        <v>114</v>
      </c>
      <c r="C202" s="111">
        <v>2021</v>
      </c>
      <c r="D202" s="118">
        <v>1495.74</v>
      </c>
    </row>
    <row r="203" spans="1:4" x14ac:dyDescent="0.25">
      <c r="A203" s="73">
        <v>11</v>
      </c>
      <c r="B203" s="120" t="s">
        <v>115</v>
      </c>
      <c r="C203" s="111">
        <v>2021</v>
      </c>
      <c r="D203" s="118">
        <v>642</v>
      </c>
    </row>
    <row r="204" spans="1:4" x14ac:dyDescent="0.25">
      <c r="A204" s="73">
        <v>13</v>
      </c>
      <c r="B204" s="121" t="s">
        <v>117</v>
      </c>
      <c r="C204" s="114">
        <v>2021</v>
      </c>
      <c r="D204" s="162">
        <v>16000</v>
      </c>
    </row>
    <row r="205" spans="1:4" x14ac:dyDescent="0.25">
      <c r="A205" s="73">
        <v>14</v>
      </c>
      <c r="B205" s="79" t="s">
        <v>118</v>
      </c>
      <c r="C205" s="36">
        <v>2022</v>
      </c>
      <c r="D205" s="154">
        <v>1162</v>
      </c>
    </row>
    <row r="206" spans="1:4" x14ac:dyDescent="0.25">
      <c r="A206" s="73">
        <v>16</v>
      </c>
      <c r="B206" s="79" t="s">
        <v>120</v>
      </c>
      <c r="C206" s="36">
        <v>2022</v>
      </c>
      <c r="D206" s="154">
        <v>1264</v>
      </c>
    </row>
    <row r="207" spans="1:4" x14ac:dyDescent="0.25">
      <c r="A207" s="73">
        <v>17</v>
      </c>
      <c r="B207" s="79" t="s">
        <v>121</v>
      </c>
      <c r="C207" s="36">
        <v>2022</v>
      </c>
      <c r="D207" s="154">
        <v>5746</v>
      </c>
    </row>
    <row r="208" spans="1:4" x14ac:dyDescent="0.25">
      <c r="A208" s="73">
        <v>18</v>
      </c>
      <c r="B208" s="79" t="s">
        <v>122</v>
      </c>
      <c r="C208" s="36">
        <v>2022</v>
      </c>
      <c r="D208" s="154">
        <v>9900</v>
      </c>
    </row>
    <row r="209" spans="1:4" x14ac:dyDescent="0.25">
      <c r="A209" s="2">
        <v>19</v>
      </c>
      <c r="B209" s="63" t="s">
        <v>566</v>
      </c>
      <c r="C209" s="36">
        <v>2023</v>
      </c>
      <c r="D209" s="154">
        <v>1099</v>
      </c>
    </row>
    <row r="210" spans="1:4" x14ac:dyDescent="0.25">
      <c r="A210" s="174" t="s">
        <v>1</v>
      </c>
      <c r="B210" s="67"/>
      <c r="C210" s="109" t="s">
        <v>307</v>
      </c>
      <c r="D210" s="110">
        <f>SUM(D194:D209)</f>
        <v>74419.739999999991</v>
      </c>
    </row>
    <row r="211" spans="1:4" x14ac:dyDescent="0.25">
      <c r="A211" s="306" t="s">
        <v>407</v>
      </c>
      <c r="B211" s="308"/>
      <c r="C211" s="57"/>
      <c r="D211" s="85"/>
    </row>
    <row r="212" spans="1:4" x14ac:dyDescent="0.25">
      <c r="A212" s="36">
        <v>1</v>
      </c>
      <c r="B212" s="112" t="s">
        <v>567</v>
      </c>
      <c r="C212" s="122" t="s">
        <v>568</v>
      </c>
      <c r="D212" s="118">
        <v>3460</v>
      </c>
    </row>
    <row r="213" spans="1:4" x14ac:dyDescent="0.25">
      <c r="A213" s="36">
        <v>2</v>
      </c>
      <c r="B213" s="119" t="s">
        <v>123</v>
      </c>
      <c r="C213" s="114">
        <v>2020</v>
      </c>
      <c r="D213" s="162">
        <v>19500</v>
      </c>
    </row>
    <row r="214" spans="1:4" x14ac:dyDescent="0.25">
      <c r="A214" s="36">
        <v>3</v>
      </c>
      <c r="B214" s="112" t="s">
        <v>124</v>
      </c>
      <c r="C214" s="111">
        <v>2021</v>
      </c>
      <c r="D214" s="118">
        <v>3450</v>
      </c>
    </row>
    <row r="215" spans="1:4" x14ac:dyDescent="0.25">
      <c r="A215" s="36">
        <v>4</v>
      </c>
      <c r="B215" s="119" t="s">
        <v>125</v>
      </c>
      <c r="C215" s="114">
        <v>2021</v>
      </c>
      <c r="D215" s="162">
        <v>6400</v>
      </c>
    </row>
    <row r="216" spans="1:4" x14ac:dyDescent="0.25">
      <c r="A216" s="36">
        <v>5</v>
      </c>
      <c r="B216" s="63" t="s">
        <v>126</v>
      </c>
      <c r="C216" s="36">
        <v>2022</v>
      </c>
      <c r="D216" s="154">
        <v>3580</v>
      </c>
    </row>
    <row r="217" spans="1:4" x14ac:dyDescent="0.25">
      <c r="A217" s="36">
        <v>6</v>
      </c>
      <c r="B217" s="63" t="s">
        <v>126</v>
      </c>
      <c r="C217" s="36">
        <v>2022</v>
      </c>
      <c r="D217" s="154">
        <v>3390</v>
      </c>
    </row>
    <row r="218" spans="1:4" x14ac:dyDescent="0.25">
      <c r="A218" s="36">
        <v>7</v>
      </c>
      <c r="B218" s="63" t="s">
        <v>569</v>
      </c>
      <c r="C218" s="36">
        <v>2023</v>
      </c>
      <c r="D218" s="154">
        <v>1192.27</v>
      </c>
    </row>
    <row r="219" spans="1:4" x14ac:dyDescent="0.25">
      <c r="A219" s="36">
        <v>8</v>
      </c>
      <c r="B219" s="63" t="s">
        <v>570</v>
      </c>
      <c r="C219" s="36">
        <v>2023</v>
      </c>
      <c r="D219" s="154">
        <v>35184</v>
      </c>
    </row>
    <row r="220" spans="1:4" x14ac:dyDescent="0.25">
      <c r="A220" s="36">
        <v>9</v>
      </c>
      <c r="B220" s="63" t="s">
        <v>571</v>
      </c>
      <c r="C220" s="36">
        <v>2023</v>
      </c>
      <c r="D220" s="154">
        <v>7228.99</v>
      </c>
    </row>
    <row r="221" spans="1:4" x14ac:dyDescent="0.25">
      <c r="A221" s="36">
        <v>10</v>
      </c>
      <c r="B221" s="63" t="s">
        <v>572</v>
      </c>
      <c r="C221" s="36">
        <v>2023</v>
      </c>
      <c r="D221" s="154">
        <v>4750</v>
      </c>
    </row>
    <row r="222" spans="1:4" x14ac:dyDescent="0.25">
      <c r="A222" s="73">
        <v>9</v>
      </c>
      <c r="B222" s="112" t="s">
        <v>113</v>
      </c>
      <c r="C222" s="111">
        <v>2021</v>
      </c>
      <c r="D222" s="118">
        <v>2507.9899999999998</v>
      </c>
    </row>
    <row r="223" spans="1:4" x14ac:dyDescent="0.25">
      <c r="A223" s="73">
        <v>12</v>
      </c>
      <c r="B223" s="120" t="s">
        <v>116</v>
      </c>
      <c r="C223" s="111">
        <v>2021</v>
      </c>
      <c r="D223" s="118">
        <v>1798.4</v>
      </c>
    </row>
    <row r="224" spans="1:4" x14ac:dyDescent="0.25">
      <c r="A224" s="73">
        <v>15</v>
      </c>
      <c r="B224" s="79" t="s">
        <v>119</v>
      </c>
      <c r="C224" s="36">
        <v>2022</v>
      </c>
      <c r="D224" s="154">
        <v>9350</v>
      </c>
    </row>
    <row r="225" spans="1:4" x14ac:dyDescent="0.25">
      <c r="A225" s="174" t="s">
        <v>1</v>
      </c>
      <c r="B225" s="67"/>
      <c r="C225" s="109" t="s">
        <v>307</v>
      </c>
      <c r="D225" s="110">
        <f>SUM(D212:D224)</f>
        <v>101791.65</v>
      </c>
    </row>
    <row r="226" spans="1:4" x14ac:dyDescent="0.25">
      <c r="A226" s="306" t="s">
        <v>52</v>
      </c>
      <c r="B226" s="308"/>
      <c r="C226" s="57"/>
      <c r="D226" s="85"/>
    </row>
    <row r="227" spans="1:4" x14ac:dyDescent="0.25">
      <c r="A227" s="57">
        <v>1</v>
      </c>
      <c r="B227" s="61" t="s">
        <v>127</v>
      </c>
      <c r="C227" s="57">
        <v>2019</v>
      </c>
      <c r="D227" s="123">
        <v>7000</v>
      </c>
    </row>
    <row r="228" spans="1:4" x14ac:dyDescent="0.25">
      <c r="A228" s="174" t="s">
        <v>1</v>
      </c>
      <c r="B228" s="67"/>
      <c r="C228" s="109" t="s">
        <v>307</v>
      </c>
      <c r="D228" s="110">
        <f>SUM(D227)</f>
        <v>7000</v>
      </c>
    </row>
    <row r="229" spans="1:4" x14ac:dyDescent="0.25">
      <c r="A229" s="309" t="s">
        <v>143</v>
      </c>
      <c r="B229" s="310"/>
      <c r="C229" s="68"/>
      <c r="D229" s="92"/>
    </row>
    <row r="230" spans="1:4" x14ac:dyDescent="0.25">
      <c r="A230" s="306" t="s">
        <v>408</v>
      </c>
      <c r="B230" s="308"/>
      <c r="C230" s="57"/>
      <c r="D230" s="85"/>
    </row>
    <row r="231" spans="1:4" x14ac:dyDescent="0.25">
      <c r="A231" s="73">
        <v>1</v>
      </c>
      <c r="B231" s="74" t="s">
        <v>140</v>
      </c>
      <c r="C231" s="73">
        <v>2018</v>
      </c>
      <c r="D231" s="159">
        <v>2152</v>
      </c>
    </row>
    <row r="232" spans="1:4" x14ac:dyDescent="0.25">
      <c r="A232" s="73">
        <v>2</v>
      </c>
      <c r="B232" s="74" t="s">
        <v>584</v>
      </c>
      <c r="C232" s="73">
        <v>2018</v>
      </c>
      <c r="D232" s="159">
        <v>500</v>
      </c>
    </row>
    <row r="233" spans="1:4" x14ac:dyDescent="0.25">
      <c r="A233" s="73">
        <v>3</v>
      </c>
      <c r="B233" s="63" t="s">
        <v>585</v>
      </c>
      <c r="C233" s="36">
        <v>2018</v>
      </c>
      <c r="D233" s="159">
        <v>4300</v>
      </c>
    </row>
    <row r="234" spans="1:4" x14ac:dyDescent="0.25">
      <c r="A234" s="73">
        <v>4</v>
      </c>
      <c r="B234" s="63" t="s">
        <v>586</v>
      </c>
      <c r="C234" s="36">
        <v>2021</v>
      </c>
      <c r="D234" s="159">
        <v>4920</v>
      </c>
    </row>
    <row r="235" spans="1:4" x14ac:dyDescent="0.25">
      <c r="A235" s="73">
        <v>5</v>
      </c>
      <c r="B235" s="63" t="s">
        <v>587</v>
      </c>
      <c r="C235" s="36">
        <v>2021</v>
      </c>
      <c r="D235" s="159">
        <v>37000</v>
      </c>
    </row>
    <row r="236" spans="1:4" x14ac:dyDescent="0.25">
      <c r="A236" s="73">
        <v>6</v>
      </c>
      <c r="B236" s="63" t="s">
        <v>588</v>
      </c>
      <c r="C236" s="36">
        <v>2021</v>
      </c>
      <c r="D236" s="159">
        <v>7800</v>
      </c>
    </row>
    <row r="237" spans="1:4" x14ac:dyDescent="0.25">
      <c r="A237" s="73">
        <v>7</v>
      </c>
      <c r="B237" s="63" t="s">
        <v>589</v>
      </c>
      <c r="C237" s="36">
        <v>2021</v>
      </c>
      <c r="D237" s="159">
        <v>1918</v>
      </c>
    </row>
    <row r="238" spans="1:4" x14ac:dyDescent="0.25">
      <c r="A238" s="73">
        <v>8</v>
      </c>
      <c r="B238" s="63" t="s">
        <v>590</v>
      </c>
      <c r="C238" s="36">
        <v>2019</v>
      </c>
      <c r="D238" s="159">
        <v>2000</v>
      </c>
    </row>
    <row r="239" spans="1:4" ht="13.9" customHeight="1" x14ac:dyDescent="0.25">
      <c r="A239" s="73">
        <v>9</v>
      </c>
      <c r="B239" s="63" t="s">
        <v>591</v>
      </c>
      <c r="C239" s="36">
        <v>2019</v>
      </c>
      <c r="D239" s="159">
        <v>1500</v>
      </c>
    </row>
    <row r="240" spans="1:4" x14ac:dyDescent="0.25">
      <c r="A240" s="73">
        <v>10</v>
      </c>
      <c r="B240" s="63" t="s">
        <v>259</v>
      </c>
      <c r="C240" s="36">
        <v>2022</v>
      </c>
      <c r="D240" s="159">
        <v>7385</v>
      </c>
    </row>
    <row r="241" spans="1:4" x14ac:dyDescent="0.25">
      <c r="A241" s="73">
        <v>11</v>
      </c>
      <c r="B241" s="63" t="s">
        <v>592</v>
      </c>
      <c r="C241" s="36">
        <v>2022</v>
      </c>
      <c r="D241" s="159">
        <v>35292</v>
      </c>
    </row>
    <row r="242" spans="1:4" x14ac:dyDescent="0.25">
      <c r="A242" s="73">
        <v>12</v>
      </c>
      <c r="B242" s="63" t="s">
        <v>142</v>
      </c>
      <c r="C242" s="36">
        <v>2022</v>
      </c>
      <c r="D242" s="159">
        <v>2700</v>
      </c>
    </row>
    <row r="243" spans="1:4" ht="13.9" customHeight="1" x14ac:dyDescent="0.25">
      <c r="A243" s="73">
        <v>13</v>
      </c>
      <c r="B243" s="63" t="s">
        <v>141</v>
      </c>
      <c r="C243" s="36">
        <v>2022</v>
      </c>
      <c r="D243" s="159">
        <v>4428</v>
      </c>
    </row>
    <row r="244" spans="1:4" x14ac:dyDescent="0.25">
      <c r="A244" s="73">
        <v>14</v>
      </c>
      <c r="B244" s="63" t="s">
        <v>593</v>
      </c>
      <c r="C244" s="36">
        <v>2023</v>
      </c>
      <c r="D244" s="159">
        <v>2600</v>
      </c>
    </row>
    <row r="245" spans="1:4" x14ac:dyDescent="0.25">
      <c r="A245" s="73">
        <v>15</v>
      </c>
      <c r="B245" s="63" t="s">
        <v>231</v>
      </c>
      <c r="C245" s="36">
        <v>2023</v>
      </c>
      <c r="D245" s="159">
        <v>8750</v>
      </c>
    </row>
    <row r="246" spans="1:4" x14ac:dyDescent="0.25">
      <c r="A246" s="73">
        <v>16</v>
      </c>
      <c r="B246" s="63" t="s">
        <v>594</v>
      </c>
      <c r="C246" s="36">
        <v>2023</v>
      </c>
      <c r="D246" s="159">
        <v>34191</v>
      </c>
    </row>
    <row r="247" spans="1:4" x14ac:dyDescent="0.25">
      <c r="A247" s="73">
        <v>16</v>
      </c>
      <c r="B247" s="63" t="s">
        <v>595</v>
      </c>
      <c r="C247" s="36">
        <v>2023</v>
      </c>
      <c r="D247" s="159">
        <v>4900</v>
      </c>
    </row>
    <row r="248" spans="1:4" x14ac:dyDescent="0.2">
      <c r="A248" s="73">
        <v>17</v>
      </c>
      <c r="B248" s="124" t="s">
        <v>596</v>
      </c>
      <c r="C248" s="36">
        <v>2023</v>
      </c>
      <c r="D248" s="163">
        <v>849</v>
      </c>
    </row>
    <row r="249" spans="1:4" x14ac:dyDescent="0.25">
      <c r="A249" s="174" t="s">
        <v>1</v>
      </c>
      <c r="B249" s="67"/>
      <c r="C249" s="109" t="s">
        <v>307</v>
      </c>
      <c r="D249" s="110">
        <f>SUM(D231:D248)</f>
        <v>163185</v>
      </c>
    </row>
    <row r="250" spans="1:4" x14ac:dyDescent="0.25">
      <c r="A250" s="306" t="s">
        <v>407</v>
      </c>
      <c r="B250" s="308"/>
      <c r="C250" s="57"/>
      <c r="D250" s="85"/>
    </row>
    <row r="251" spans="1:4" ht="13.9" customHeight="1" x14ac:dyDescent="0.25">
      <c r="A251" s="36">
        <v>1</v>
      </c>
      <c r="B251" s="63" t="s">
        <v>573</v>
      </c>
      <c r="C251" s="36">
        <v>2018</v>
      </c>
      <c r="D251" s="154">
        <v>3480</v>
      </c>
    </row>
    <row r="252" spans="1:4" x14ac:dyDescent="0.25">
      <c r="A252" s="36">
        <v>2</v>
      </c>
      <c r="B252" s="63" t="s">
        <v>574</v>
      </c>
      <c r="C252" s="36">
        <v>2021</v>
      </c>
      <c r="D252" s="154">
        <v>2900</v>
      </c>
    </row>
    <row r="253" spans="1:4" x14ac:dyDescent="0.25">
      <c r="A253" s="36">
        <v>3</v>
      </c>
      <c r="B253" s="63" t="s">
        <v>575</v>
      </c>
      <c r="C253" s="36">
        <v>2021</v>
      </c>
      <c r="D253" s="154">
        <v>7000</v>
      </c>
    </row>
    <row r="254" spans="1:4" x14ac:dyDescent="0.25">
      <c r="A254" s="36">
        <v>4</v>
      </c>
      <c r="B254" s="63" t="s">
        <v>576</v>
      </c>
      <c r="C254" s="36">
        <v>2021</v>
      </c>
      <c r="D254" s="154">
        <v>3450</v>
      </c>
    </row>
    <row r="255" spans="1:4" x14ac:dyDescent="0.25">
      <c r="A255" s="36">
        <v>5</v>
      </c>
      <c r="B255" s="63" t="s">
        <v>577</v>
      </c>
      <c r="C255" s="36">
        <v>2021</v>
      </c>
      <c r="D255" s="154">
        <v>2000</v>
      </c>
    </row>
    <row r="256" spans="1:4" x14ac:dyDescent="0.25">
      <c r="A256" s="36">
        <v>6</v>
      </c>
      <c r="B256" s="63" t="s">
        <v>578</v>
      </c>
      <c r="C256" s="36">
        <v>2021</v>
      </c>
      <c r="D256" s="154">
        <v>20699.91</v>
      </c>
    </row>
    <row r="257" spans="1:4" x14ac:dyDescent="0.25">
      <c r="A257" s="36">
        <v>7</v>
      </c>
      <c r="B257" s="63" t="s">
        <v>579</v>
      </c>
      <c r="C257" s="36">
        <v>2022</v>
      </c>
      <c r="D257" s="154">
        <v>5882</v>
      </c>
    </row>
    <row r="258" spans="1:4" x14ac:dyDescent="0.25">
      <c r="A258" s="36">
        <v>8</v>
      </c>
      <c r="B258" s="63" t="s">
        <v>580</v>
      </c>
      <c r="C258" s="36">
        <v>2022</v>
      </c>
      <c r="D258" s="154">
        <v>3599</v>
      </c>
    </row>
    <row r="259" spans="1:4" x14ac:dyDescent="0.25">
      <c r="A259" s="36">
        <v>9</v>
      </c>
      <c r="B259" s="63" t="s">
        <v>581</v>
      </c>
      <c r="C259" s="36">
        <v>2022</v>
      </c>
      <c r="D259" s="154">
        <v>580</v>
      </c>
    </row>
    <row r="260" spans="1:4" x14ac:dyDescent="0.25">
      <c r="A260" s="36">
        <v>10</v>
      </c>
      <c r="B260" s="63" t="s">
        <v>144</v>
      </c>
      <c r="C260" s="36">
        <v>2022</v>
      </c>
      <c r="D260" s="154">
        <v>1200</v>
      </c>
    </row>
    <row r="261" spans="1:4" x14ac:dyDescent="0.25">
      <c r="A261" s="36">
        <v>11</v>
      </c>
      <c r="B261" s="63" t="s">
        <v>573</v>
      </c>
      <c r="C261" s="36">
        <v>2023</v>
      </c>
      <c r="D261" s="154">
        <v>2200</v>
      </c>
    </row>
    <row r="262" spans="1:4" x14ac:dyDescent="0.25">
      <c r="A262" s="36">
        <v>12</v>
      </c>
      <c r="B262" s="63" t="s">
        <v>582</v>
      </c>
      <c r="C262" s="36">
        <v>2023</v>
      </c>
      <c r="D262" s="154">
        <v>1192.27</v>
      </c>
    </row>
    <row r="263" spans="1:4" x14ac:dyDescent="0.2">
      <c r="A263" s="36">
        <v>13</v>
      </c>
      <c r="B263" s="63" t="s">
        <v>583</v>
      </c>
      <c r="C263" s="125">
        <v>2023</v>
      </c>
      <c r="D263" s="164">
        <v>600</v>
      </c>
    </row>
    <row r="264" spans="1:4" x14ac:dyDescent="0.25">
      <c r="A264" s="174" t="s">
        <v>1</v>
      </c>
      <c r="B264" s="67"/>
      <c r="C264" s="109" t="s">
        <v>307</v>
      </c>
      <c r="D264" s="110">
        <f>SUM(D251:D263)</f>
        <v>54783.18</v>
      </c>
    </row>
    <row r="265" spans="1:4" x14ac:dyDescent="0.25">
      <c r="A265" s="306" t="s">
        <v>52</v>
      </c>
      <c r="B265" s="308"/>
      <c r="C265" s="57"/>
      <c r="D265" s="85"/>
    </row>
    <row r="266" spans="1:4" ht="13.9" customHeight="1" x14ac:dyDescent="0.25">
      <c r="A266" s="61">
        <v>1</v>
      </c>
      <c r="B266" s="61" t="s">
        <v>145</v>
      </c>
      <c r="C266" s="57">
        <v>2020</v>
      </c>
      <c r="D266" s="85">
        <v>400</v>
      </c>
    </row>
    <row r="267" spans="1:4" x14ac:dyDescent="0.25">
      <c r="A267" s="57">
        <v>2</v>
      </c>
      <c r="B267" s="61" t="s">
        <v>146</v>
      </c>
      <c r="C267" s="57">
        <v>2020</v>
      </c>
      <c r="D267" s="85">
        <v>600</v>
      </c>
    </row>
    <row r="268" spans="1:4" x14ac:dyDescent="0.25">
      <c r="A268" s="174" t="s">
        <v>1</v>
      </c>
      <c r="B268" s="67"/>
      <c r="C268" s="109" t="s">
        <v>307</v>
      </c>
      <c r="D268" s="110">
        <f>SUM(D266:D267)</f>
        <v>1000</v>
      </c>
    </row>
    <row r="269" spans="1:4" x14ac:dyDescent="0.25">
      <c r="A269" s="309" t="s">
        <v>644</v>
      </c>
      <c r="B269" s="310"/>
      <c r="C269" s="68"/>
      <c r="D269" s="92"/>
    </row>
    <row r="270" spans="1:4" x14ac:dyDescent="0.25">
      <c r="A270" s="306" t="s">
        <v>408</v>
      </c>
      <c r="B270" s="308"/>
      <c r="C270" s="57"/>
      <c r="D270" s="85"/>
    </row>
    <row r="271" spans="1:4" x14ac:dyDescent="0.25">
      <c r="A271" s="73">
        <v>1</v>
      </c>
      <c r="B271" s="74" t="s">
        <v>165</v>
      </c>
      <c r="C271" s="73">
        <v>2022</v>
      </c>
      <c r="D271" s="159">
        <v>2800</v>
      </c>
    </row>
    <row r="272" spans="1:4" ht="13.9" customHeight="1" x14ac:dyDescent="0.25">
      <c r="A272" s="73">
        <v>2</v>
      </c>
      <c r="B272" s="74" t="s">
        <v>166</v>
      </c>
      <c r="C272" s="73">
        <v>2022</v>
      </c>
      <c r="D272" s="159">
        <v>3820</v>
      </c>
    </row>
    <row r="273" spans="1:4" x14ac:dyDescent="0.25">
      <c r="A273" s="73">
        <v>3</v>
      </c>
      <c r="B273" s="63" t="s">
        <v>167</v>
      </c>
      <c r="C273" s="36">
        <v>2022</v>
      </c>
      <c r="D273" s="154">
        <v>6200</v>
      </c>
    </row>
    <row r="274" spans="1:4" x14ac:dyDescent="0.25">
      <c r="A274" s="73">
        <v>4</v>
      </c>
      <c r="B274" s="63" t="s">
        <v>168</v>
      </c>
      <c r="C274" s="36">
        <v>2022</v>
      </c>
      <c r="D274" s="154">
        <v>4998</v>
      </c>
    </row>
    <row r="275" spans="1:4" x14ac:dyDescent="0.25">
      <c r="A275" s="73">
        <v>5</v>
      </c>
      <c r="B275" s="63" t="s">
        <v>169</v>
      </c>
      <c r="C275" s="36">
        <v>2022</v>
      </c>
      <c r="D275" s="154">
        <v>7800</v>
      </c>
    </row>
    <row r="276" spans="1:4" x14ac:dyDescent="0.25">
      <c r="A276" s="73">
        <v>6</v>
      </c>
      <c r="B276" s="63" t="s">
        <v>170</v>
      </c>
      <c r="C276" s="36">
        <v>2022</v>
      </c>
      <c r="D276" s="154">
        <v>1230</v>
      </c>
    </row>
    <row r="277" spans="1:4" ht="25.5" x14ac:dyDescent="0.25">
      <c r="A277" s="73">
        <v>7</v>
      </c>
      <c r="B277" s="63" t="s">
        <v>171</v>
      </c>
      <c r="C277" s="36">
        <v>2021</v>
      </c>
      <c r="D277" s="154">
        <v>49700</v>
      </c>
    </row>
    <row r="278" spans="1:4" x14ac:dyDescent="0.25">
      <c r="A278" s="73">
        <v>8</v>
      </c>
      <c r="B278" s="63" t="s">
        <v>172</v>
      </c>
      <c r="C278" s="36">
        <v>2021</v>
      </c>
      <c r="D278" s="154">
        <v>6800</v>
      </c>
    </row>
    <row r="279" spans="1:4" x14ac:dyDescent="0.25">
      <c r="A279" s="73">
        <v>9</v>
      </c>
      <c r="B279" s="63" t="s">
        <v>173</v>
      </c>
      <c r="C279" s="36">
        <v>2021</v>
      </c>
      <c r="D279" s="154">
        <v>530.13</v>
      </c>
    </row>
    <row r="280" spans="1:4" ht="13.9" customHeight="1" x14ac:dyDescent="0.25">
      <c r="A280" s="73">
        <v>10</v>
      </c>
      <c r="B280" s="63" t="s">
        <v>174</v>
      </c>
      <c r="C280" s="36">
        <v>2021</v>
      </c>
      <c r="D280" s="154">
        <v>1232.46</v>
      </c>
    </row>
    <row r="281" spans="1:4" x14ac:dyDescent="0.25">
      <c r="A281" s="73">
        <v>11</v>
      </c>
      <c r="B281" s="63" t="s">
        <v>175</v>
      </c>
      <c r="C281" s="36">
        <v>2021</v>
      </c>
      <c r="D281" s="154">
        <v>9000</v>
      </c>
    </row>
    <row r="282" spans="1:4" x14ac:dyDescent="0.25">
      <c r="A282" s="36">
        <v>12</v>
      </c>
      <c r="B282" s="63" t="s">
        <v>176</v>
      </c>
      <c r="C282" s="36">
        <v>2021</v>
      </c>
      <c r="D282" s="154">
        <v>6000</v>
      </c>
    </row>
    <row r="283" spans="1:4" x14ac:dyDescent="0.25">
      <c r="A283" s="126">
        <v>13</v>
      </c>
      <c r="B283" s="63" t="s">
        <v>174</v>
      </c>
      <c r="C283" s="36">
        <v>2022</v>
      </c>
      <c r="D283" s="154">
        <v>1920</v>
      </c>
    </row>
    <row r="284" spans="1:4" x14ac:dyDescent="0.25">
      <c r="A284" s="36">
        <v>14</v>
      </c>
      <c r="B284" s="63" t="s">
        <v>597</v>
      </c>
      <c r="C284" s="36">
        <v>2017</v>
      </c>
      <c r="D284" s="154">
        <v>2912</v>
      </c>
    </row>
    <row r="285" spans="1:4" x14ac:dyDescent="0.25">
      <c r="A285" s="36">
        <v>15</v>
      </c>
      <c r="B285" s="63" t="s">
        <v>598</v>
      </c>
      <c r="C285" s="36">
        <v>2017</v>
      </c>
      <c r="D285" s="154">
        <v>2850</v>
      </c>
    </row>
    <row r="286" spans="1:4" x14ac:dyDescent="0.25">
      <c r="A286" s="36">
        <v>16</v>
      </c>
      <c r="B286" s="63" t="s">
        <v>599</v>
      </c>
      <c r="C286" s="36">
        <v>2017</v>
      </c>
      <c r="D286" s="154">
        <v>3650</v>
      </c>
    </row>
    <row r="287" spans="1:4" x14ac:dyDescent="0.25">
      <c r="A287" s="36">
        <v>17</v>
      </c>
      <c r="B287" s="63" t="s">
        <v>600</v>
      </c>
      <c r="C287" s="36">
        <v>2017</v>
      </c>
      <c r="D287" s="154">
        <v>1900</v>
      </c>
    </row>
    <row r="288" spans="1:4" x14ac:dyDescent="0.25">
      <c r="A288" s="36">
        <v>18</v>
      </c>
      <c r="B288" s="63" t="s">
        <v>601</v>
      </c>
      <c r="C288" s="36">
        <v>2017</v>
      </c>
      <c r="D288" s="154">
        <v>3900</v>
      </c>
    </row>
    <row r="289" spans="1:4" x14ac:dyDescent="0.25">
      <c r="A289" s="36">
        <v>19</v>
      </c>
      <c r="B289" s="63" t="s">
        <v>602</v>
      </c>
      <c r="C289" s="36">
        <v>2023</v>
      </c>
      <c r="D289" s="154">
        <v>5300</v>
      </c>
    </row>
    <row r="290" spans="1:4" x14ac:dyDescent="0.25">
      <c r="A290" s="36">
        <v>20</v>
      </c>
      <c r="B290" s="63" t="s">
        <v>603</v>
      </c>
      <c r="C290" s="36">
        <v>2023</v>
      </c>
      <c r="D290" s="154">
        <v>2601.63</v>
      </c>
    </row>
    <row r="291" spans="1:4" x14ac:dyDescent="0.25">
      <c r="A291" s="36">
        <v>21</v>
      </c>
      <c r="B291" s="63" t="s">
        <v>604</v>
      </c>
      <c r="C291" s="36">
        <v>2023</v>
      </c>
      <c r="D291" s="154">
        <v>8750</v>
      </c>
    </row>
    <row r="292" spans="1:4" ht="13.9" customHeight="1" x14ac:dyDescent="0.25">
      <c r="A292" s="36">
        <v>22</v>
      </c>
      <c r="B292" s="63" t="s">
        <v>605</v>
      </c>
      <c r="C292" s="36">
        <v>2023</v>
      </c>
      <c r="D292" s="154">
        <v>9184</v>
      </c>
    </row>
    <row r="293" spans="1:4" x14ac:dyDescent="0.25">
      <c r="A293" s="36">
        <v>23</v>
      </c>
      <c r="B293" s="63" t="s">
        <v>604</v>
      </c>
      <c r="C293" s="36">
        <v>2023</v>
      </c>
      <c r="D293" s="154">
        <v>8750</v>
      </c>
    </row>
    <row r="294" spans="1:4" x14ac:dyDescent="0.25">
      <c r="A294" s="174" t="s">
        <v>1</v>
      </c>
      <c r="B294" s="67"/>
      <c r="C294" s="109" t="s">
        <v>307</v>
      </c>
      <c r="D294" s="110">
        <f>SUM(D271:D293)</f>
        <v>151828.22000000003</v>
      </c>
    </row>
    <row r="295" spans="1:4" x14ac:dyDescent="0.25">
      <c r="A295" s="306" t="s">
        <v>407</v>
      </c>
      <c r="B295" s="308"/>
      <c r="C295" s="57"/>
      <c r="D295" s="85"/>
    </row>
    <row r="296" spans="1:4" ht="13.9" customHeight="1" x14ac:dyDescent="0.25">
      <c r="A296" s="36">
        <v>1</v>
      </c>
      <c r="B296" s="63" t="s">
        <v>177</v>
      </c>
      <c r="C296" s="36">
        <v>2022</v>
      </c>
      <c r="D296" s="154">
        <v>2900</v>
      </c>
    </row>
    <row r="297" spans="1:4" x14ac:dyDescent="0.25">
      <c r="A297" s="36">
        <v>2</v>
      </c>
      <c r="B297" s="63" t="s">
        <v>178</v>
      </c>
      <c r="C297" s="36">
        <v>2019</v>
      </c>
      <c r="D297" s="154">
        <v>1095.01</v>
      </c>
    </row>
    <row r="298" spans="1:4" x14ac:dyDescent="0.25">
      <c r="A298" s="36">
        <v>3</v>
      </c>
      <c r="B298" s="63" t="s">
        <v>179</v>
      </c>
      <c r="C298" s="36">
        <v>2021</v>
      </c>
      <c r="D298" s="154">
        <v>10784.64</v>
      </c>
    </row>
    <row r="299" spans="1:4" x14ac:dyDescent="0.25">
      <c r="A299" s="36">
        <v>4</v>
      </c>
      <c r="B299" s="63" t="s">
        <v>180</v>
      </c>
      <c r="C299" s="36">
        <v>2021</v>
      </c>
      <c r="D299" s="154">
        <v>25719.3</v>
      </c>
    </row>
    <row r="300" spans="1:4" ht="25.5" x14ac:dyDescent="0.25">
      <c r="A300" s="36">
        <v>5</v>
      </c>
      <c r="B300" s="63" t="s">
        <v>181</v>
      </c>
      <c r="C300" s="36">
        <v>2021</v>
      </c>
      <c r="D300" s="154">
        <v>59163</v>
      </c>
    </row>
    <row r="301" spans="1:4" x14ac:dyDescent="0.25">
      <c r="A301" s="36">
        <v>6</v>
      </c>
      <c r="B301" s="63" t="s">
        <v>182</v>
      </c>
      <c r="C301" s="36">
        <v>2021</v>
      </c>
      <c r="D301" s="154">
        <v>18991.2</v>
      </c>
    </row>
    <row r="302" spans="1:4" x14ac:dyDescent="0.25">
      <c r="A302" s="36">
        <v>7</v>
      </c>
      <c r="B302" s="63" t="s">
        <v>183</v>
      </c>
      <c r="C302" s="36">
        <v>2021</v>
      </c>
      <c r="D302" s="154">
        <v>3450</v>
      </c>
    </row>
    <row r="303" spans="1:4" x14ac:dyDescent="0.25">
      <c r="A303" s="36">
        <v>8</v>
      </c>
      <c r="B303" s="63" t="s">
        <v>184</v>
      </c>
      <c r="C303" s="36">
        <v>2021</v>
      </c>
      <c r="D303" s="154">
        <v>2500</v>
      </c>
    </row>
    <row r="304" spans="1:4" x14ac:dyDescent="0.25">
      <c r="A304" s="36">
        <v>9</v>
      </c>
      <c r="B304" s="63" t="s">
        <v>185</v>
      </c>
      <c r="C304" s="36">
        <v>2021</v>
      </c>
      <c r="D304" s="154">
        <v>4000</v>
      </c>
    </row>
    <row r="305" spans="1:4" x14ac:dyDescent="0.25">
      <c r="A305" s="36">
        <v>10</v>
      </c>
      <c r="B305" s="63" t="s">
        <v>186</v>
      </c>
      <c r="C305" s="36">
        <v>2021</v>
      </c>
      <c r="D305" s="154">
        <v>6000</v>
      </c>
    </row>
    <row r="306" spans="1:4" x14ac:dyDescent="0.25">
      <c r="A306" s="36">
        <v>11</v>
      </c>
      <c r="B306" s="63" t="s">
        <v>187</v>
      </c>
      <c r="C306" s="36">
        <v>2021</v>
      </c>
      <c r="D306" s="154">
        <v>9800</v>
      </c>
    </row>
    <row r="307" spans="1:4" x14ac:dyDescent="0.25">
      <c r="A307" s="36">
        <v>12</v>
      </c>
      <c r="B307" s="63" t="s">
        <v>613</v>
      </c>
      <c r="C307" s="36">
        <v>2017</v>
      </c>
      <c r="D307" s="154">
        <v>3460</v>
      </c>
    </row>
    <row r="308" spans="1:4" x14ac:dyDescent="0.25">
      <c r="A308" s="174" t="s">
        <v>1</v>
      </c>
      <c r="B308" s="67"/>
      <c r="C308" s="109" t="s">
        <v>307</v>
      </c>
      <c r="D308" s="110">
        <f>SUM(D296:D307)</f>
        <v>147863.15</v>
      </c>
    </row>
    <row r="309" spans="1:4" x14ac:dyDescent="0.25">
      <c r="A309" s="306" t="s">
        <v>52</v>
      </c>
      <c r="B309" s="308"/>
      <c r="C309" s="57"/>
      <c r="D309" s="85"/>
    </row>
    <row r="310" spans="1:4" x14ac:dyDescent="0.25">
      <c r="A310" s="57">
        <v>1</v>
      </c>
      <c r="B310" s="61" t="s">
        <v>188</v>
      </c>
      <c r="C310" s="57">
        <v>2009</v>
      </c>
      <c r="D310" s="85">
        <v>7000</v>
      </c>
    </row>
    <row r="311" spans="1:4" x14ac:dyDescent="0.25">
      <c r="A311" s="57">
        <v>2</v>
      </c>
      <c r="B311" s="61" t="s">
        <v>189</v>
      </c>
      <c r="C311" s="57">
        <v>2022</v>
      </c>
      <c r="D311" s="85">
        <v>8000</v>
      </c>
    </row>
    <row r="312" spans="1:4" x14ac:dyDescent="0.25">
      <c r="A312" s="57">
        <v>3</v>
      </c>
      <c r="B312" s="61" t="s">
        <v>190</v>
      </c>
      <c r="C312" s="57">
        <v>2019</v>
      </c>
      <c r="D312" s="85">
        <v>2000</v>
      </c>
    </row>
    <row r="313" spans="1:4" x14ac:dyDescent="0.25">
      <c r="A313" s="174" t="s">
        <v>1</v>
      </c>
      <c r="B313" s="67"/>
      <c r="C313" s="109" t="s">
        <v>307</v>
      </c>
      <c r="D313" s="110">
        <f>SUM(D310:D312)</f>
        <v>17000</v>
      </c>
    </row>
    <row r="314" spans="1:4" x14ac:dyDescent="0.25">
      <c r="A314" s="309" t="s">
        <v>191</v>
      </c>
      <c r="B314" s="310"/>
      <c r="C314" s="68"/>
      <c r="D314" s="92"/>
    </row>
    <row r="315" spans="1:4" x14ac:dyDescent="0.25">
      <c r="A315" s="306" t="s">
        <v>408</v>
      </c>
      <c r="B315" s="308"/>
      <c r="C315" s="57"/>
      <c r="D315" s="85"/>
    </row>
    <row r="316" spans="1:4" x14ac:dyDescent="0.25">
      <c r="A316" s="77">
        <v>1</v>
      </c>
      <c r="B316" s="127" t="s">
        <v>607</v>
      </c>
      <c r="C316" s="77">
        <v>2017</v>
      </c>
      <c r="D316" s="165">
        <v>2912</v>
      </c>
    </row>
    <row r="317" spans="1:4" x14ac:dyDescent="0.25">
      <c r="A317" s="77">
        <v>2</v>
      </c>
      <c r="B317" s="78" t="s">
        <v>608</v>
      </c>
      <c r="C317" s="77">
        <v>2017</v>
      </c>
      <c r="D317" s="165">
        <v>2850</v>
      </c>
    </row>
    <row r="318" spans="1:4" x14ac:dyDescent="0.25">
      <c r="A318" s="77">
        <v>3</v>
      </c>
      <c r="B318" s="63" t="s">
        <v>609</v>
      </c>
      <c r="C318" s="36">
        <v>2017</v>
      </c>
      <c r="D318" s="154">
        <v>8250</v>
      </c>
    </row>
    <row r="319" spans="1:4" x14ac:dyDescent="0.25">
      <c r="A319" s="77">
        <v>4</v>
      </c>
      <c r="B319" s="63" t="s">
        <v>610</v>
      </c>
      <c r="C319" s="36">
        <v>2017</v>
      </c>
      <c r="D319" s="154">
        <v>9000</v>
      </c>
    </row>
    <row r="320" spans="1:4" x14ac:dyDescent="0.25">
      <c r="A320" s="77">
        <v>5</v>
      </c>
      <c r="B320" s="63" t="s">
        <v>611</v>
      </c>
      <c r="C320" s="36">
        <v>2017</v>
      </c>
      <c r="D320" s="154">
        <v>250</v>
      </c>
    </row>
    <row r="321" spans="1:4" x14ac:dyDescent="0.25">
      <c r="A321" s="77">
        <v>6</v>
      </c>
      <c r="B321" s="63" t="s">
        <v>196</v>
      </c>
      <c r="C321" s="36">
        <v>2019</v>
      </c>
      <c r="D321" s="154">
        <v>2700</v>
      </c>
    </row>
    <row r="322" spans="1:4" x14ac:dyDescent="0.25">
      <c r="A322" s="77">
        <v>7</v>
      </c>
      <c r="B322" s="63" t="s">
        <v>196</v>
      </c>
      <c r="C322" s="36">
        <v>2021</v>
      </c>
      <c r="D322" s="154">
        <v>989.98</v>
      </c>
    </row>
    <row r="323" spans="1:4" x14ac:dyDescent="0.25">
      <c r="A323" s="77">
        <v>8</v>
      </c>
      <c r="B323" s="63" t="s">
        <v>197</v>
      </c>
      <c r="C323" s="36">
        <v>2022</v>
      </c>
      <c r="D323" s="154">
        <v>8000</v>
      </c>
    </row>
    <row r="324" spans="1:4" x14ac:dyDescent="0.25">
      <c r="A324" s="77">
        <v>9</v>
      </c>
      <c r="B324" s="63" t="s">
        <v>198</v>
      </c>
      <c r="C324" s="36">
        <v>2022</v>
      </c>
      <c r="D324" s="154">
        <v>7120</v>
      </c>
    </row>
    <row r="325" spans="1:4" x14ac:dyDescent="0.25">
      <c r="A325" s="77">
        <v>10</v>
      </c>
      <c r="B325" s="63" t="s">
        <v>199</v>
      </c>
      <c r="C325" s="36">
        <v>2022</v>
      </c>
      <c r="D325" s="154">
        <v>19800</v>
      </c>
    </row>
    <row r="326" spans="1:4" x14ac:dyDescent="0.25">
      <c r="A326" s="77">
        <v>11</v>
      </c>
      <c r="B326" s="63" t="s">
        <v>200</v>
      </c>
      <c r="C326" s="36">
        <v>2022</v>
      </c>
      <c r="D326" s="154">
        <v>6164</v>
      </c>
    </row>
    <row r="327" spans="1:4" x14ac:dyDescent="0.25">
      <c r="A327" s="36">
        <v>12</v>
      </c>
      <c r="B327" s="63" t="s">
        <v>201</v>
      </c>
      <c r="C327" s="36">
        <v>2022</v>
      </c>
      <c r="D327" s="154">
        <v>9994</v>
      </c>
    </row>
    <row r="328" spans="1:4" x14ac:dyDescent="0.25">
      <c r="A328" s="174" t="s">
        <v>1</v>
      </c>
      <c r="B328" s="67"/>
      <c r="C328" s="109" t="s">
        <v>307</v>
      </c>
      <c r="D328" s="110">
        <f>SUM(D316:D327)</f>
        <v>78029.98</v>
      </c>
    </row>
    <row r="329" spans="1:4" x14ac:dyDescent="0.25">
      <c r="A329" s="306" t="s">
        <v>407</v>
      </c>
      <c r="B329" s="308"/>
      <c r="C329" s="57"/>
      <c r="D329" s="85"/>
    </row>
    <row r="330" spans="1:4" x14ac:dyDescent="0.25">
      <c r="A330" s="36">
        <v>1</v>
      </c>
      <c r="B330" s="63" t="s">
        <v>202</v>
      </c>
      <c r="C330" s="36">
        <v>2017</v>
      </c>
      <c r="D330" s="154">
        <v>3460</v>
      </c>
    </row>
    <row r="331" spans="1:4" x14ac:dyDescent="0.25">
      <c r="A331" s="36">
        <v>2</v>
      </c>
      <c r="B331" s="63" t="s">
        <v>202</v>
      </c>
      <c r="C331" s="36">
        <v>2020</v>
      </c>
      <c r="D331" s="154">
        <v>11700</v>
      </c>
    </row>
    <row r="332" spans="1:4" x14ac:dyDescent="0.25">
      <c r="A332" s="36">
        <v>3</v>
      </c>
      <c r="B332" s="63" t="s">
        <v>203</v>
      </c>
      <c r="C332" s="36">
        <v>2021</v>
      </c>
      <c r="D332" s="154">
        <v>3450</v>
      </c>
    </row>
    <row r="333" spans="1:4" x14ac:dyDescent="0.25">
      <c r="A333" s="36">
        <v>4</v>
      </c>
      <c r="B333" s="63" t="s">
        <v>204</v>
      </c>
      <c r="C333" s="36">
        <v>2021</v>
      </c>
      <c r="D333" s="154">
        <v>1500</v>
      </c>
    </row>
    <row r="334" spans="1:4" x14ac:dyDescent="0.25">
      <c r="A334" s="36">
        <v>5</v>
      </c>
      <c r="B334" s="63" t="s">
        <v>205</v>
      </c>
      <c r="C334" s="36">
        <v>2022</v>
      </c>
      <c r="D334" s="154">
        <v>6400</v>
      </c>
    </row>
    <row r="335" spans="1:4" x14ac:dyDescent="0.25">
      <c r="A335" s="36">
        <v>6</v>
      </c>
      <c r="B335" s="63" t="s">
        <v>206</v>
      </c>
      <c r="C335" s="36">
        <v>2022</v>
      </c>
      <c r="D335" s="154">
        <v>2508</v>
      </c>
    </row>
    <row r="336" spans="1:4" x14ac:dyDescent="0.25">
      <c r="A336" s="36">
        <v>7</v>
      </c>
      <c r="B336" s="63" t="s">
        <v>207</v>
      </c>
      <c r="C336" s="36">
        <v>2022</v>
      </c>
      <c r="D336" s="154">
        <v>3200</v>
      </c>
    </row>
    <row r="337" spans="1:4" x14ac:dyDescent="0.25">
      <c r="A337" s="36">
        <v>8</v>
      </c>
      <c r="B337" s="63" t="s">
        <v>208</v>
      </c>
      <c r="C337" s="36">
        <v>2022</v>
      </c>
      <c r="D337" s="154">
        <v>7133</v>
      </c>
    </row>
    <row r="338" spans="1:4" x14ac:dyDescent="0.25">
      <c r="A338" s="36">
        <v>9</v>
      </c>
      <c r="B338" s="63" t="s">
        <v>209</v>
      </c>
      <c r="C338" s="36">
        <v>2022</v>
      </c>
      <c r="D338" s="154">
        <v>1496</v>
      </c>
    </row>
    <row r="339" spans="1:4" x14ac:dyDescent="0.25">
      <c r="A339" s="36">
        <v>10</v>
      </c>
      <c r="B339" s="63" t="s">
        <v>210</v>
      </c>
      <c r="C339" s="36">
        <v>2022</v>
      </c>
      <c r="D339" s="154">
        <v>234</v>
      </c>
    </row>
    <row r="340" spans="1:4" x14ac:dyDescent="0.25">
      <c r="A340" s="36">
        <v>11</v>
      </c>
      <c r="B340" s="63" t="s">
        <v>211</v>
      </c>
      <c r="C340" s="36">
        <v>2022</v>
      </c>
      <c r="D340" s="154">
        <v>642</v>
      </c>
    </row>
    <row r="341" spans="1:4" x14ac:dyDescent="0.25">
      <c r="A341" s="36">
        <v>12</v>
      </c>
      <c r="B341" s="63" t="s">
        <v>212</v>
      </c>
      <c r="C341" s="36">
        <v>2022</v>
      </c>
      <c r="D341" s="154">
        <v>801</v>
      </c>
    </row>
    <row r="342" spans="1:4" x14ac:dyDescent="0.25">
      <c r="A342" s="36">
        <v>13</v>
      </c>
      <c r="B342" s="63" t="s">
        <v>213</v>
      </c>
      <c r="C342" s="36">
        <v>2022</v>
      </c>
      <c r="D342" s="154">
        <v>4854</v>
      </c>
    </row>
    <row r="343" spans="1:4" x14ac:dyDescent="0.25">
      <c r="A343" s="36">
        <v>14</v>
      </c>
      <c r="B343" s="63" t="s">
        <v>214</v>
      </c>
      <c r="C343" s="36">
        <v>2022</v>
      </c>
      <c r="D343" s="154">
        <v>9350</v>
      </c>
    </row>
    <row r="344" spans="1:4" x14ac:dyDescent="0.25">
      <c r="A344" s="36">
        <v>15</v>
      </c>
      <c r="B344" s="63" t="s">
        <v>215</v>
      </c>
      <c r="C344" s="36">
        <v>2022</v>
      </c>
      <c r="D344" s="154">
        <v>8969.98</v>
      </c>
    </row>
    <row r="345" spans="1:4" x14ac:dyDescent="0.25">
      <c r="A345" s="36">
        <v>16</v>
      </c>
      <c r="B345" s="63" t="s">
        <v>216</v>
      </c>
      <c r="C345" s="36">
        <v>2022</v>
      </c>
      <c r="D345" s="154">
        <v>3000</v>
      </c>
    </row>
    <row r="346" spans="1:4" x14ac:dyDescent="0.25">
      <c r="A346" s="36">
        <v>17</v>
      </c>
      <c r="B346" s="63" t="s">
        <v>217</v>
      </c>
      <c r="C346" s="36">
        <v>2022</v>
      </c>
      <c r="D346" s="154">
        <v>1300</v>
      </c>
    </row>
    <row r="347" spans="1:4" x14ac:dyDescent="0.25">
      <c r="A347" s="36">
        <v>18</v>
      </c>
      <c r="B347" s="63" t="s">
        <v>218</v>
      </c>
      <c r="C347" s="36">
        <v>2022</v>
      </c>
      <c r="D347" s="154">
        <v>8262</v>
      </c>
    </row>
    <row r="348" spans="1:4" x14ac:dyDescent="0.25">
      <c r="A348" s="36">
        <v>19</v>
      </c>
      <c r="B348" s="79" t="s">
        <v>612</v>
      </c>
      <c r="C348" s="126">
        <v>2023</v>
      </c>
      <c r="D348" s="154">
        <v>1192.27</v>
      </c>
    </row>
    <row r="349" spans="1:4" x14ac:dyDescent="0.25">
      <c r="A349" s="174" t="s">
        <v>1</v>
      </c>
      <c r="B349" s="67"/>
      <c r="C349" s="109" t="s">
        <v>307</v>
      </c>
      <c r="D349" s="110">
        <f>SUM(D330:D348)</f>
        <v>79452.25</v>
      </c>
    </row>
    <row r="350" spans="1:4" x14ac:dyDescent="0.25">
      <c r="A350" s="306" t="s">
        <v>52</v>
      </c>
      <c r="B350" s="308"/>
      <c r="C350" s="57"/>
      <c r="D350" s="85"/>
    </row>
    <row r="351" spans="1:4" x14ac:dyDescent="0.25">
      <c r="A351" s="57">
        <v>1</v>
      </c>
      <c r="B351" s="61" t="s">
        <v>219</v>
      </c>
      <c r="C351" s="57">
        <v>2018</v>
      </c>
      <c r="D351" s="85">
        <v>6458.88</v>
      </c>
    </row>
    <row r="352" spans="1:4" x14ac:dyDescent="0.25">
      <c r="A352" s="174" t="s">
        <v>1</v>
      </c>
      <c r="B352" s="67"/>
      <c r="C352" s="109" t="s">
        <v>307</v>
      </c>
      <c r="D352" s="110">
        <f>SUM(D351)</f>
        <v>6458.88</v>
      </c>
    </row>
    <row r="353" spans="1:4" x14ac:dyDescent="0.25">
      <c r="A353" s="309" t="s">
        <v>240</v>
      </c>
      <c r="B353" s="310"/>
      <c r="C353" s="68"/>
      <c r="D353" s="92"/>
    </row>
    <row r="354" spans="1:4" x14ac:dyDescent="0.25">
      <c r="A354" s="306" t="s">
        <v>406</v>
      </c>
      <c r="B354" s="308"/>
      <c r="C354" s="57"/>
      <c r="D354" s="85"/>
    </row>
    <row r="355" spans="1:4" x14ac:dyDescent="0.25">
      <c r="A355" s="77">
        <v>1</v>
      </c>
      <c r="B355" s="128" t="s">
        <v>614</v>
      </c>
      <c r="C355" s="129">
        <v>2017</v>
      </c>
      <c r="D355" s="130">
        <v>2912</v>
      </c>
    </row>
    <row r="356" spans="1:4" x14ac:dyDescent="0.25">
      <c r="A356" s="77">
        <v>2</v>
      </c>
      <c r="B356" s="128" t="s">
        <v>615</v>
      </c>
      <c r="C356" s="129">
        <v>2017</v>
      </c>
      <c r="D356" s="130">
        <v>2850</v>
      </c>
    </row>
    <row r="357" spans="1:4" x14ac:dyDescent="0.25">
      <c r="A357" s="77">
        <v>3</v>
      </c>
      <c r="B357" s="128" t="s">
        <v>616</v>
      </c>
      <c r="C357" s="129">
        <v>2017</v>
      </c>
      <c r="D357" s="130">
        <v>3500</v>
      </c>
    </row>
    <row r="358" spans="1:4" x14ac:dyDescent="0.25">
      <c r="A358" s="77">
        <v>4</v>
      </c>
      <c r="B358" s="128" t="s">
        <v>617</v>
      </c>
      <c r="C358" s="129">
        <v>2017</v>
      </c>
      <c r="D358" s="130">
        <v>14000</v>
      </c>
    </row>
    <row r="359" spans="1:4" x14ac:dyDescent="0.25">
      <c r="A359" s="77">
        <v>5</v>
      </c>
      <c r="B359" s="128" t="s">
        <v>229</v>
      </c>
      <c r="C359" s="129">
        <v>2018</v>
      </c>
      <c r="D359" s="130">
        <v>1400.01</v>
      </c>
    </row>
    <row r="360" spans="1:4" x14ac:dyDescent="0.25">
      <c r="A360" s="77">
        <v>6</v>
      </c>
      <c r="B360" s="128" t="s">
        <v>230</v>
      </c>
      <c r="C360" s="129">
        <v>2019</v>
      </c>
      <c r="D360" s="130">
        <v>7078</v>
      </c>
    </row>
    <row r="361" spans="1:4" x14ac:dyDescent="0.25">
      <c r="A361" s="77">
        <v>7</v>
      </c>
      <c r="B361" s="128" t="s">
        <v>618</v>
      </c>
      <c r="C361" s="129">
        <v>2022</v>
      </c>
      <c r="D361" s="130">
        <v>9800.01</v>
      </c>
    </row>
    <row r="362" spans="1:4" x14ac:dyDescent="0.25">
      <c r="A362" s="77">
        <v>8</v>
      </c>
      <c r="B362" s="128" t="s">
        <v>231</v>
      </c>
      <c r="C362" s="129">
        <v>2022</v>
      </c>
      <c r="D362" s="130">
        <v>8411.25</v>
      </c>
    </row>
    <row r="363" spans="1:4" x14ac:dyDescent="0.25">
      <c r="A363" s="174" t="s">
        <v>1</v>
      </c>
      <c r="B363" s="67"/>
      <c r="C363" s="56" t="s">
        <v>307</v>
      </c>
      <c r="D363" s="96">
        <f>SUM(D355:D362)</f>
        <v>49951.27</v>
      </c>
    </row>
    <row r="364" spans="1:4" x14ac:dyDescent="0.25">
      <c r="A364" s="306" t="s">
        <v>407</v>
      </c>
      <c r="B364" s="308"/>
      <c r="C364" s="57"/>
      <c r="D364" s="85"/>
    </row>
    <row r="365" spans="1:4" x14ac:dyDescent="0.25">
      <c r="A365" s="57" t="s">
        <v>2</v>
      </c>
      <c r="B365" s="57" t="s">
        <v>51</v>
      </c>
      <c r="C365" s="57" t="s">
        <v>43</v>
      </c>
      <c r="D365" s="85" t="s">
        <v>606</v>
      </c>
    </row>
    <row r="366" spans="1:4" x14ac:dyDescent="0.2">
      <c r="A366" s="36">
        <v>1</v>
      </c>
      <c r="B366" s="131" t="s">
        <v>232</v>
      </c>
      <c r="C366" s="132">
        <v>2019</v>
      </c>
      <c r="D366" s="166">
        <v>2330</v>
      </c>
    </row>
    <row r="367" spans="1:4" x14ac:dyDescent="0.2">
      <c r="A367" s="36">
        <v>2</v>
      </c>
      <c r="B367" s="131" t="s">
        <v>232</v>
      </c>
      <c r="C367" s="132">
        <v>2019</v>
      </c>
      <c r="D367" s="166">
        <v>2330</v>
      </c>
    </row>
    <row r="368" spans="1:4" x14ac:dyDescent="0.2">
      <c r="A368" s="36">
        <v>3</v>
      </c>
      <c r="B368" s="131" t="s">
        <v>232</v>
      </c>
      <c r="C368" s="132">
        <v>2019</v>
      </c>
      <c r="D368" s="166">
        <v>2330</v>
      </c>
    </row>
    <row r="369" spans="1:4" x14ac:dyDescent="0.2">
      <c r="A369" s="36">
        <v>4</v>
      </c>
      <c r="B369" s="133" t="s">
        <v>232</v>
      </c>
      <c r="C369" s="132">
        <v>2019</v>
      </c>
      <c r="D369" s="166">
        <v>2330</v>
      </c>
    </row>
    <row r="370" spans="1:4" x14ac:dyDescent="0.2">
      <c r="A370" s="36">
        <v>5</v>
      </c>
      <c r="B370" s="133" t="s">
        <v>232</v>
      </c>
      <c r="C370" s="132">
        <v>2019</v>
      </c>
      <c r="D370" s="166">
        <v>2330</v>
      </c>
    </row>
    <row r="371" spans="1:4" x14ac:dyDescent="0.2">
      <c r="A371" s="36">
        <v>6</v>
      </c>
      <c r="B371" s="133" t="s">
        <v>233</v>
      </c>
      <c r="C371" s="132">
        <v>2018</v>
      </c>
      <c r="D371" s="166">
        <v>1670</v>
      </c>
    </row>
    <row r="372" spans="1:4" x14ac:dyDescent="0.2">
      <c r="A372" s="36">
        <v>7</v>
      </c>
      <c r="B372" s="134" t="s">
        <v>619</v>
      </c>
      <c r="C372" s="129">
        <v>2017</v>
      </c>
      <c r="D372" s="166">
        <v>3460</v>
      </c>
    </row>
    <row r="373" spans="1:4" x14ac:dyDescent="0.2">
      <c r="A373" s="36">
        <v>8</v>
      </c>
      <c r="B373" s="134" t="s">
        <v>233</v>
      </c>
      <c r="C373" s="129">
        <v>2019</v>
      </c>
      <c r="D373" s="166">
        <v>2460</v>
      </c>
    </row>
    <row r="374" spans="1:4" x14ac:dyDescent="0.25">
      <c r="A374" s="36">
        <v>9</v>
      </c>
      <c r="B374" s="134" t="s">
        <v>233</v>
      </c>
      <c r="C374" s="129">
        <v>2019</v>
      </c>
      <c r="D374" s="130">
        <v>2460</v>
      </c>
    </row>
    <row r="375" spans="1:4" x14ac:dyDescent="0.25">
      <c r="A375" s="36">
        <v>10</v>
      </c>
      <c r="B375" s="134" t="s">
        <v>234</v>
      </c>
      <c r="C375" s="129">
        <v>2019</v>
      </c>
      <c r="D375" s="130">
        <v>1500</v>
      </c>
    </row>
    <row r="376" spans="1:4" x14ac:dyDescent="0.25">
      <c r="A376" s="36">
        <v>11</v>
      </c>
      <c r="B376" s="134" t="s">
        <v>234</v>
      </c>
      <c r="C376" s="129">
        <v>2019</v>
      </c>
      <c r="D376" s="130">
        <v>1500</v>
      </c>
    </row>
    <row r="377" spans="1:4" x14ac:dyDescent="0.25">
      <c r="A377" s="36">
        <v>12</v>
      </c>
      <c r="B377" s="134" t="s">
        <v>234</v>
      </c>
      <c r="C377" s="129">
        <v>2019</v>
      </c>
      <c r="D377" s="130">
        <v>1500</v>
      </c>
    </row>
    <row r="378" spans="1:4" x14ac:dyDescent="0.2">
      <c r="A378" s="36">
        <v>13</v>
      </c>
      <c r="B378" s="133" t="s">
        <v>234</v>
      </c>
      <c r="C378" s="132">
        <v>2019</v>
      </c>
      <c r="D378" s="166">
        <v>1500</v>
      </c>
    </row>
    <row r="379" spans="1:4" x14ac:dyDescent="0.2">
      <c r="A379" s="36">
        <v>14</v>
      </c>
      <c r="B379" s="133" t="s">
        <v>234</v>
      </c>
      <c r="C379" s="132">
        <v>2019</v>
      </c>
      <c r="D379" s="166">
        <v>1500</v>
      </c>
    </row>
    <row r="380" spans="1:4" x14ac:dyDescent="0.2">
      <c r="A380" s="36">
        <v>15</v>
      </c>
      <c r="B380" s="133" t="s">
        <v>234</v>
      </c>
      <c r="C380" s="132">
        <v>2019</v>
      </c>
      <c r="D380" s="166">
        <v>1500</v>
      </c>
    </row>
    <row r="381" spans="1:4" x14ac:dyDescent="0.2">
      <c r="A381" s="36">
        <v>16</v>
      </c>
      <c r="B381" s="133" t="s">
        <v>234</v>
      </c>
      <c r="C381" s="132">
        <v>2019</v>
      </c>
      <c r="D381" s="166">
        <v>1500</v>
      </c>
    </row>
    <row r="382" spans="1:4" x14ac:dyDescent="0.2">
      <c r="A382" s="36">
        <v>17</v>
      </c>
      <c r="B382" s="133" t="s">
        <v>234</v>
      </c>
      <c r="C382" s="132">
        <v>2019</v>
      </c>
      <c r="D382" s="166">
        <v>1500</v>
      </c>
    </row>
    <row r="383" spans="1:4" x14ac:dyDescent="0.2">
      <c r="A383" s="36">
        <v>18</v>
      </c>
      <c r="B383" s="133" t="s">
        <v>234</v>
      </c>
      <c r="C383" s="132">
        <v>2019</v>
      </c>
      <c r="D383" s="166">
        <v>1500</v>
      </c>
    </row>
    <row r="384" spans="1:4" x14ac:dyDescent="0.2">
      <c r="A384" s="36">
        <v>19</v>
      </c>
      <c r="B384" s="133" t="s">
        <v>234</v>
      </c>
      <c r="C384" s="132">
        <v>2019</v>
      </c>
      <c r="D384" s="166">
        <v>1500</v>
      </c>
    </row>
    <row r="385" spans="1:4" x14ac:dyDescent="0.2">
      <c r="A385" s="36">
        <v>20</v>
      </c>
      <c r="B385" s="133" t="s">
        <v>234</v>
      </c>
      <c r="C385" s="132">
        <v>2019</v>
      </c>
      <c r="D385" s="166">
        <v>1500</v>
      </c>
    </row>
    <row r="386" spans="1:4" x14ac:dyDescent="0.2">
      <c r="A386" s="36">
        <v>21</v>
      </c>
      <c r="B386" s="133" t="s">
        <v>234</v>
      </c>
      <c r="C386" s="132">
        <v>2019</v>
      </c>
      <c r="D386" s="166">
        <v>1500</v>
      </c>
    </row>
    <row r="387" spans="1:4" x14ac:dyDescent="0.2">
      <c r="A387" s="36">
        <v>22</v>
      </c>
      <c r="B387" s="133" t="s">
        <v>234</v>
      </c>
      <c r="C387" s="132">
        <v>2019</v>
      </c>
      <c r="D387" s="166">
        <v>1500</v>
      </c>
    </row>
    <row r="388" spans="1:4" x14ac:dyDescent="0.2">
      <c r="A388" s="36">
        <v>23</v>
      </c>
      <c r="B388" s="133" t="s">
        <v>234</v>
      </c>
      <c r="C388" s="132">
        <v>2019</v>
      </c>
      <c r="D388" s="166">
        <v>1500</v>
      </c>
    </row>
    <row r="389" spans="1:4" x14ac:dyDescent="0.2">
      <c r="A389" s="36">
        <v>24</v>
      </c>
      <c r="B389" s="133" t="s">
        <v>234</v>
      </c>
      <c r="C389" s="132">
        <v>2019</v>
      </c>
      <c r="D389" s="166">
        <v>1500</v>
      </c>
    </row>
    <row r="390" spans="1:4" x14ac:dyDescent="0.2">
      <c r="A390" s="36">
        <v>25</v>
      </c>
      <c r="B390" s="133" t="s">
        <v>233</v>
      </c>
      <c r="C390" s="132">
        <v>2021</v>
      </c>
      <c r="D390" s="166">
        <v>2999</v>
      </c>
    </row>
    <row r="391" spans="1:4" x14ac:dyDescent="0.2">
      <c r="A391" s="36">
        <v>26</v>
      </c>
      <c r="B391" s="133" t="s">
        <v>235</v>
      </c>
      <c r="C391" s="132">
        <v>2021</v>
      </c>
      <c r="D391" s="166">
        <v>7040</v>
      </c>
    </row>
    <row r="392" spans="1:4" x14ac:dyDescent="0.2">
      <c r="A392" s="178">
        <v>27</v>
      </c>
      <c r="B392" s="135" t="s">
        <v>236</v>
      </c>
      <c r="C392" s="132">
        <v>2021</v>
      </c>
      <c r="D392" s="166">
        <v>599</v>
      </c>
    </row>
    <row r="393" spans="1:4" x14ac:dyDescent="0.2">
      <c r="A393" s="36">
        <v>28</v>
      </c>
      <c r="B393" s="124" t="s">
        <v>237</v>
      </c>
      <c r="C393" s="136">
        <v>2022</v>
      </c>
      <c r="D393" s="166">
        <v>4867.5</v>
      </c>
    </row>
    <row r="394" spans="1:4" x14ac:dyDescent="0.2">
      <c r="A394" s="36">
        <v>29</v>
      </c>
      <c r="B394" s="124" t="s">
        <v>238</v>
      </c>
      <c r="C394" s="136">
        <v>2021</v>
      </c>
      <c r="D394" s="166">
        <v>3850</v>
      </c>
    </row>
    <row r="395" spans="1:4" x14ac:dyDescent="0.2">
      <c r="A395" s="2">
        <v>30</v>
      </c>
      <c r="B395" s="137" t="s">
        <v>620</v>
      </c>
      <c r="C395" s="36">
        <v>2023</v>
      </c>
      <c r="D395" s="154">
        <v>1830</v>
      </c>
    </row>
    <row r="396" spans="1:4" x14ac:dyDescent="0.25">
      <c r="A396" s="174" t="s">
        <v>1</v>
      </c>
      <c r="B396" s="67"/>
      <c r="C396" s="56" t="s">
        <v>307</v>
      </c>
      <c r="D396" s="96">
        <f>SUM(D366:D395)</f>
        <v>65385.5</v>
      </c>
    </row>
    <row r="397" spans="1:4" x14ac:dyDescent="0.25">
      <c r="A397" s="306" t="s">
        <v>52</v>
      </c>
      <c r="B397" s="308"/>
      <c r="C397" s="57"/>
      <c r="D397" s="85"/>
    </row>
    <row r="398" spans="1:4" x14ac:dyDescent="0.25">
      <c r="A398" s="57">
        <v>1</v>
      </c>
      <c r="B398" s="61" t="s">
        <v>239</v>
      </c>
      <c r="C398" s="57">
        <v>2020</v>
      </c>
      <c r="D398" s="85">
        <v>6900</v>
      </c>
    </row>
    <row r="399" spans="1:4" x14ac:dyDescent="0.25">
      <c r="A399" s="174" t="s">
        <v>1</v>
      </c>
      <c r="B399" s="67"/>
      <c r="C399" s="56" t="s">
        <v>307</v>
      </c>
      <c r="D399" s="96">
        <f>SUM(D398)</f>
        <v>6900</v>
      </c>
    </row>
    <row r="400" spans="1:4" x14ac:dyDescent="0.25">
      <c r="A400" s="309" t="s">
        <v>241</v>
      </c>
      <c r="B400" s="310"/>
      <c r="C400" s="68"/>
      <c r="D400" s="92"/>
    </row>
    <row r="401" spans="1:4" x14ac:dyDescent="0.25">
      <c r="A401" s="306" t="s">
        <v>408</v>
      </c>
      <c r="B401" s="308"/>
      <c r="C401" s="57"/>
      <c r="D401" s="85"/>
    </row>
    <row r="402" spans="1:4" x14ac:dyDescent="0.25">
      <c r="A402" s="129">
        <v>1</v>
      </c>
      <c r="B402" s="128" t="s">
        <v>247</v>
      </c>
      <c r="C402" s="138" t="s">
        <v>248</v>
      </c>
      <c r="D402" s="130">
        <v>4300</v>
      </c>
    </row>
    <row r="403" spans="1:4" x14ac:dyDescent="0.25">
      <c r="A403" s="129">
        <v>2</v>
      </c>
      <c r="B403" s="128" t="s">
        <v>247</v>
      </c>
      <c r="C403" s="138" t="s">
        <v>248</v>
      </c>
      <c r="D403" s="130">
        <v>4300</v>
      </c>
    </row>
    <row r="404" spans="1:4" x14ac:dyDescent="0.25">
      <c r="A404" s="129">
        <v>3</v>
      </c>
      <c r="B404" s="128" t="s">
        <v>249</v>
      </c>
      <c r="C404" s="138" t="s">
        <v>248</v>
      </c>
      <c r="D404" s="130">
        <v>4200</v>
      </c>
    </row>
    <row r="405" spans="1:4" x14ac:dyDescent="0.25">
      <c r="A405" s="129">
        <v>4</v>
      </c>
      <c r="B405" s="128" t="s">
        <v>249</v>
      </c>
      <c r="C405" s="138" t="s">
        <v>248</v>
      </c>
      <c r="D405" s="130">
        <v>4200</v>
      </c>
    </row>
    <row r="406" spans="1:4" x14ac:dyDescent="0.25">
      <c r="A406" s="129">
        <v>5</v>
      </c>
      <c r="B406" s="128" t="s">
        <v>250</v>
      </c>
      <c r="C406" s="138" t="s">
        <v>248</v>
      </c>
      <c r="D406" s="130">
        <v>250</v>
      </c>
    </row>
    <row r="407" spans="1:4" x14ac:dyDescent="0.25">
      <c r="A407" s="129">
        <v>6</v>
      </c>
      <c r="B407" s="128" t="s">
        <v>250</v>
      </c>
      <c r="C407" s="138" t="s">
        <v>248</v>
      </c>
      <c r="D407" s="130">
        <v>250</v>
      </c>
    </row>
    <row r="408" spans="1:4" x14ac:dyDescent="0.25">
      <c r="A408" s="129">
        <v>7</v>
      </c>
      <c r="B408" s="128" t="s">
        <v>251</v>
      </c>
      <c r="C408" s="138" t="s">
        <v>252</v>
      </c>
      <c r="D408" s="130">
        <v>2480</v>
      </c>
    </row>
    <row r="409" spans="1:4" x14ac:dyDescent="0.25">
      <c r="A409" s="174" t="s">
        <v>1</v>
      </c>
      <c r="B409" s="67"/>
      <c r="C409" s="69" t="s">
        <v>307</v>
      </c>
      <c r="D409" s="93">
        <f>SUM(D402:D408)</f>
        <v>19980</v>
      </c>
    </row>
    <row r="410" spans="1:4" x14ac:dyDescent="0.25">
      <c r="A410" s="306" t="s">
        <v>407</v>
      </c>
      <c r="B410" s="308"/>
      <c r="C410" s="57"/>
      <c r="D410" s="85"/>
    </row>
    <row r="411" spans="1:4" x14ac:dyDescent="0.25">
      <c r="A411" s="129">
        <v>1</v>
      </c>
      <c r="B411" s="128" t="s">
        <v>253</v>
      </c>
      <c r="C411" s="138" t="s">
        <v>254</v>
      </c>
      <c r="D411" s="130">
        <v>14040</v>
      </c>
    </row>
    <row r="412" spans="1:4" x14ac:dyDescent="0.25">
      <c r="A412" s="129">
        <v>2</v>
      </c>
      <c r="B412" s="128" t="s">
        <v>255</v>
      </c>
      <c r="C412" s="138" t="s">
        <v>256</v>
      </c>
      <c r="D412" s="130">
        <v>15200</v>
      </c>
    </row>
    <row r="413" spans="1:4" x14ac:dyDescent="0.25">
      <c r="A413" s="129">
        <v>3</v>
      </c>
      <c r="B413" s="128" t="s">
        <v>257</v>
      </c>
      <c r="C413" s="138" t="s">
        <v>256</v>
      </c>
      <c r="D413" s="130">
        <v>4000</v>
      </c>
    </row>
    <row r="414" spans="1:4" x14ac:dyDescent="0.25">
      <c r="A414" s="129">
        <v>4</v>
      </c>
      <c r="B414" s="128" t="s">
        <v>258</v>
      </c>
      <c r="C414" s="138" t="s">
        <v>256</v>
      </c>
      <c r="D414" s="130">
        <v>3450</v>
      </c>
    </row>
    <row r="415" spans="1:4" x14ac:dyDescent="0.25">
      <c r="A415" s="129">
        <v>5</v>
      </c>
      <c r="B415" s="128" t="s">
        <v>259</v>
      </c>
      <c r="C415" s="138" t="s">
        <v>256</v>
      </c>
      <c r="D415" s="130">
        <v>9000</v>
      </c>
    </row>
    <row r="416" spans="1:4" x14ac:dyDescent="0.25">
      <c r="A416" s="129">
        <v>6</v>
      </c>
      <c r="B416" s="128" t="s">
        <v>210</v>
      </c>
      <c r="C416" s="138" t="s">
        <v>256</v>
      </c>
      <c r="D416" s="130">
        <v>260</v>
      </c>
    </row>
    <row r="417" spans="1:4" x14ac:dyDescent="0.25">
      <c r="A417" s="129">
        <v>7</v>
      </c>
      <c r="B417" s="128" t="s">
        <v>260</v>
      </c>
      <c r="C417" s="138" t="s">
        <v>256</v>
      </c>
      <c r="D417" s="130">
        <v>2200</v>
      </c>
    </row>
    <row r="418" spans="1:4" x14ac:dyDescent="0.25">
      <c r="A418" s="129">
        <v>8</v>
      </c>
      <c r="B418" s="128" t="s">
        <v>261</v>
      </c>
      <c r="C418" s="138" t="s">
        <v>256</v>
      </c>
      <c r="D418" s="130">
        <v>2500</v>
      </c>
    </row>
    <row r="419" spans="1:4" x14ac:dyDescent="0.25">
      <c r="A419" s="129">
        <v>9</v>
      </c>
      <c r="B419" s="128" t="s">
        <v>214</v>
      </c>
      <c r="C419" s="138" t="s">
        <v>256</v>
      </c>
      <c r="D419" s="130">
        <v>4800</v>
      </c>
    </row>
    <row r="420" spans="1:4" x14ac:dyDescent="0.25">
      <c r="A420" s="129">
        <v>10</v>
      </c>
      <c r="B420" s="128" t="s">
        <v>262</v>
      </c>
      <c r="C420" s="138" t="s">
        <v>256</v>
      </c>
      <c r="D420" s="130">
        <v>3000</v>
      </c>
    </row>
    <row r="421" spans="1:4" x14ac:dyDescent="0.25">
      <c r="A421" s="129">
        <v>11</v>
      </c>
      <c r="B421" s="128" t="s">
        <v>263</v>
      </c>
      <c r="C421" s="138" t="s">
        <v>256</v>
      </c>
      <c r="D421" s="130">
        <v>7300</v>
      </c>
    </row>
    <row r="422" spans="1:4" x14ac:dyDescent="0.25">
      <c r="A422" s="129">
        <v>12</v>
      </c>
      <c r="B422" s="128" t="s">
        <v>264</v>
      </c>
      <c r="C422" s="138" t="s">
        <v>256</v>
      </c>
      <c r="D422" s="130">
        <v>500</v>
      </c>
    </row>
    <row r="423" spans="1:4" x14ac:dyDescent="0.25">
      <c r="A423" s="129">
        <v>13</v>
      </c>
      <c r="B423" s="128" t="s">
        <v>265</v>
      </c>
      <c r="C423" s="138" t="s">
        <v>256</v>
      </c>
      <c r="D423" s="130">
        <v>1000</v>
      </c>
    </row>
    <row r="424" spans="1:4" x14ac:dyDescent="0.25">
      <c r="A424" s="129">
        <v>14</v>
      </c>
      <c r="B424" s="128" t="s">
        <v>266</v>
      </c>
      <c r="C424" s="138" t="s">
        <v>256</v>
      </c>
      <c r="D424" s="130">
        <v>1000</v>
      </c>
    </row>
    <row r="425" spans="1:4" x14ac:dyDescent="0.25">
      <c r="A425" s="129">
        <v>15</v>
      </c>
      <c r="B425" s="128" t="s">
        <v>267</v>
      </c>
      <c r="C425" s="138" t="s">
        <v>256</v>
      </c>
      <c r="D425" s="130">
        <v>6700</v>
      </c>
    </row>
    <row r="426" spans="1:4" x14ac:dyDescent="0.25">
      <c r="A426" s="129">
        <v>16</v>
      </c>
      <c r="B426" s="128" t="s">
        <v>268</v>
      </c>
      <c r="C426" s="138" t="s">
        <v>256</v>
      </c>
      <c r="D426" s="130">
        <v>9500</v>
      </c>
    </row>
    <row r="427" spans="1:4" x14ac:dyDescent="0.25">
      <c r="A427" s="129">
        <v>17</v>
      </c>
      <c r="B427" s="128" t="s">
        <v>269</v>
      </c>
      <c r="C427" s="138" t="s">
        <v>270</v>
      </c>
      <c r="D427" s="130">
        <v>2500</v>
      </c>
    </row>
    <row r="428" spans="1:4" x14ac:dyDescent="0.25">
      <c r="A428" s="129">
        <v>18</v>
      </c>
      <c r="B428" s="128" t="s">
        <v>271</v>
      </c>
      <c r="C428" s="138" t="s">
        <v>270</v>
      </c>
      <c r="D428" s="130">
        <v>3900</v>
      </c>
    </row>
    <row r="429" spans="1:4" x14ac:dyDescent="0.25">
      <c r="A429" s="129">
        <v>19</v>
      </c>
      <c r="B429" s="128" t="s">
        <v>272</v>
      </c>
      <c r="C429" s="138" t="s">
        <v>270</v>
      </c>
      <c r="D429" s="130">
        <v>8000</v>
      </c>
    </row>
    <row r="430" spans="1:4" x14ac:dyDescent="0.25">
      <c r="A430" s="129">
        <v>20</v>
      </c>
      <c r="B430" s="128" t="s">
        <v>273</v>
      </c>
      <c r="C430" s="138" t="s">
        <v>270</v>
      </c>
      <c r="D430" s="130">
        <v>4921</v>
      </c>
    </row>
    <row r="431" spans="1:4" x14ac:dyDescent="0.2">
      <c r="A431" s="139">
        <v>21</v>
      </c>
      <c r="B431" s="139" t="s">
        <v>621</v>
      </c>
      <c r="C431" s="140">
        <v>2023</v>
      </c>
      <c r="D431" s="167">
        <v>1192.27</v>
      </c>
    </row>
    <row r="432" spans="1:4" x14ac:dyDescent="0.25">
      <c r="A432" s="36">
        <v>9</v>
      </c>
      <c r="B432" s="63" t="s">
        <v>622</v>
      </c>
      <c r="C432" s="36">
        <v>2021</v>
      </c>
      <c r="D432" s="154">
        <v>40000</v>
      </c>
    </row>
    <row r="433" spans="1:4" x14ac:dyDescent="0.25">
      <c r="A433" s="174" t="s">
        <v>1</v>
      </c>
      <c r="B433" s="67"/>
      <c r="C433" s="141" t="s">
        <v>307</v>
      </c>
      <c r="D433" s="142">
        <f>SUM(D411:D432)</f>
        <v>144963.27000000002</v>
      </c>
    </row>
    <row r="434" spans="1:4" x14ac:dyDescent="0.25">
      <c r="A434" s="317" t="s">
        <v>52</v>
      </c>
      <c r="B434" s="318"/>
      <c r="D434" s="143"/>
    </row>
    <row r="435" spans="1:4" x14ac:dyDescent="0.25">
      <c r="A435" s="61">
        <v>1</v>
      </c>
      <c r="B435" s="61" t="s">
        <v>127</v>
      </c>
      <c r="C435" s="57">
        <v>2018</v>
      </c>
      <c r="D435" s="85">
        <v>11999.88</v>
      </c>
    </row>
    <row r="436" spans="1:4" x14ac:dyDescent="0.25">
      <c r="A436" s="174" t="s">
        <v>1</v>
      </c>
      <c r="C436" s="141" t="s">
        <v>307</v>
      </c>
      <c r="D436" s="142">
        <f>SUM(D435)</f>
        <v>11999.88</v>
      </c>
    </row>
    <row r="437" spans="1:4" x14ac:dyDescent="0.25">
      <c r="A437" s="315" t="s">
        <v>274</v>
      </c>
      <c r="B437" s="316"/>
      <c r="C437" s="70"/>
      <c r="D437" s="94"/>
    </row>
    <row r="438" spans="1:4" x14ac:dyDescent="0.25">
      <c r="A438" s="311" t="s">
        <v>408</v>
      </c>
      <c r="B438" s="312"/>
      <c r="C438" s="32"/>
      <c r="D438" s="95"/>
    </row>
    <row r="439" spans="1:4" x14ac:dyDescent="0.25">
      <c r="A439" s="179" t="s">
        <v>2</v>
      </c>
      <c r="B439" s="144" t="s">
        <v>45</v>
      </c>
      <c r="C439" s="144" t="s">
        <v>46</v>
      </c>
      <c r="D439" s="145" t="s">
        <v>606</v>
      </c>
    </row>
    <row r="440" spans="1:4" x14ac:dyDescent="0.25">
      <c r="A440" s="180">
        <v>1</v>
      </c>
      <c r="B440" s="146" t="s">
        <v>280</v>
      </c>
      <c r="C440" s="147" t="s">
        <v>256</v>
      </c>
      <c r="D440" s="145">
        <v>5869.56</v>
      </c>
    </row>
    <row r="441" spans="1:4" x14ac:dyDescent="0.25">
      <c r="A441" s="180">
        <v>2</v>
      </c>
      <c r="B441" s="146" t="s">
        <v>281</v>
      </c>
      <c r="C441" s="147" t="s">
        <v>256</v>
      </c>
      <c r="D441" s="145">
        <v>2269.35</v>
      </c>
    </row>
    <row r="442" spans="1:4" x14ac:dyDescent="0.25">
      <c r="A442" s="180">
        <v>3</v>
      </c>
      <c r="B442" s="146" t="s">
        <v>282</v>
      </c>
      <c r="C442" s="147" t="s">
        <v>256</v>
      </c>
      <c r="D442" s="145">
        <v>386.22</v>
      </c>
    </row>
    <row r="443" spans="1:4" x14ac:dyDescent="0.25">
      <c r="A443" s="180">
        <v>4</v>
      </c>
      <c r="B443" s="146" t="s">
        <v>283</v>
      </c>
      <c r="C443" s="147" t="s">
        <v>256</v>
      </c>
      <c r="D443" s="145">
        <v>2143.89</v>
      </c>
    </row>
    <row r="444" spans="1:4" x14ac:dyDescent="0.25">
      <c r="A444" s="174" t="s">
        <v>1</v>
      </c>
      <c r="C444" s="72" t="s">
        <v>307</v>
      </c>
      <c r="D444" s="98">
        <f>SUM(D440:D443)</f>
        <v>10669.019999999999</v>
      </c>
    </row>
    <row r="445" spans="1:4" x14ac:dyDescent="0.25">
      <c r="A445" s="313" t="s">
        <v>407</v>
      </c>
      <c r="B445" s="314"/>
      <c r="C445" s="32"/>
      <c r="D445" s="95"/>
    </row>
    <row r="446" spans="1:4" x14ac:dyDescent="0.25">
      <c r="A446" s="36">
        <v>1</v>
      </c>
      <c r="B446" s="63" t="s">
        <v>623</v>
      </c>
      <c r="C446" s="36">
        <v>2018</v>
      </c>
      <c r="D446" s="154">
        <v>4671.54</v>
      </c>
    </row>
    <row r="447" spans="1:4" x14ac:dyDescent="0.25">
      <c r="A447" s="36">
        <v>2</v>
      </c>
      <c r="B447" s="63" t="s">
        <v>284</v>
      </c>
      <c r="C447" s="36">
        <v>2021</v>
      </c>
      <c r="D447" s="154">
        <v>83654.759999999995</v>
      </c>
    </row>
    <row r="448" spans="1:4" x14ac:dyDescent="0.25">
      <c r="A448" s="36">
        <v>3</v>
      </c>
      <c r="B448" s="63" t="s">
        <v>624</v>
      </c>
      <c r="C448" s="36">
        <v>2021</v>
      </c>
      <c r="D448" s="154">
        <v>4200</v>
      </c>
    </row>
    <row r="449" spans="1:4" x14ac:dyDescent="0.25">
      <c r="A449" s="36">
        <v>4</v>
      </c>
      <c r="B449" s="63" t="s">
        <v>285</v>
      </c>
      <c r="C449" s="36">
        <v>2021</v>
      </c>
      <c r="D449" s="154">
        <v>6900</v>
      </c>
    </row>
    <row r="450" spans="1:4" x14ac:dyDescent="0.25">
      <c r="A450" s="36">
        <v>5</v>
      </c>
      <c r="B450" s="63" t="s">
        <v>286</v>
      </c>
      <c r="C450" s="36">
        <v>2021</v>
      </c>
      <c r="D450" s="154">
        <v>4182</v>
      </c>
    </row>
    <row r="451" spans="1:4" x14ac:dyDescent="0.25">
      <c r="A451" s="36">
        <v>6</v>
      </c>
      <c r="B451" s="63" t="s">
        <v>287</v>
      </c>
      <c r="C451" s="36">
        <v>2021</v>
      </c>
      <c r="D451" s="154">
        <v>3691.36</v>
      </c>
    </row>
    <row r="452" spans="1:4" x14ac:dyDescent="0.25">
      <c r="A452" s="36">
        <v>7</v>
      </c>
      <c r="B452" s="63" t="s">
        <v>625</v>
      </c>
      <c r="C452" s="36">
        <v>2021</v>
      </c>
      <c r="D452" s="154">
        <v>1799.9</v>
      </c>
    </row>
    <row r="453" spans="1:4" x14ac:dyDescent="0.25">
      <c r="A453" s="36">
        <v>8</v>
      </c>
      <c r="B453" s="63" t="s">
        <v>626</v>
      </c>
      <c r="C453" s="36">
        <v>2021</v>
      </c>
      <c r="D453" s="154">
        <v>3599.9</v>
      </c>
    </row>
    <row r="454" spans="1:4" x14ac:dyDescent="0.25">
      <c r="A454" s="36">
        <v>9</v>
      </c>
      <c r="B454" s="63" t="s">
        <v>288</v>
      </c>
      <c r="C454" s="36">
        <v>2022</v>
      </c>
      <c r="D454" s="154">
        <v>1266</v>
      </c>
    </row>
    <row r="455" spans="1:4" ht="25.5" x14ac:dyDescent="0.25">
      <c r="A455" s="36">
        <v>10</v>
      </c>
      <c r="B455" s="63" t="s">
        <v>627</v>
      </c>
      <c r="C455" s="36">
        <v>2022</v>
      </c>
      <c r="D455" s="154">
        <v>1384</v>
      </c>
    </row>
    <row r="456" spans="1:4" x14ac:dyDescent="0.25">
      <c r="A456" s="36">
        <v>11</v>
      </c>
      <c r="B456" s="63" t="s">
        <v>290</v>
      </c>
      <c r="C456" s="36">
        <v>2022</v>
      </c>
      <c r="D456" s="154">
        <v>2199</v>
      </c>
    </row>
    <row r="457" spans="1:4" x14ac:dyDescent="0.25">
      <c r="A457" s="36">
        <v>12</v>
      </c>
      <c r="B457" s="63" t="s">
        <v>289</v>
      </c>
      <c r="C457" s="36">
        <v>2022</v>
      </c>
      <c r="D457" s="154">
        <v>1400</v>
      </c>
    </row>
    <row r="458" spans="1:4" x14ac:dyDescent="0.25">
      <c r="A458" s="36">
        <v>13</v>
      </c>
      <c r="B458" s="63" t="s">
        <v>628</v>
      </c>
      <c r="C458" s="36">
        <v>2022</v>
      </c>
      <c r="D458" s="154">
        <v>2268</v>
      </c>
    </row>
    <row r="459" spans="1:4" ht="14.25" customHeight="1" x14ac:dyDescent="0.25">
      <c r="A459" s="36">
        <v>14</v>
      </c>
      <c r="B459" s="63" t="s">
        <v>629</v>
      </c>
      <c r="C459" s="36">
        <v>2023</v>
      </c>
      <c r="D459" s="154">
        <v>2384.54</v>
      </c>
    </row>
    <row r="460" spans="1:4" ht="25.5" x14ac:dyDescent="0.25">
      <c r="A460" s="36">
        <v>15</v>
      </c>
      <c r="B460" s="63" t="s">
        <v>630</v>
      </c>
      <c r="C460" s="36">
        <v>2022</v>
      </c>
      <c r="D460" s="154">
        <v>8519</v>
      </c>
    </row>
    <row r="461" spans="1:4" x14ac:dyDescent="0.25">
      <c r="A461" s="174" t="s">
        <v>1</v>
      </c>
      <c r="C461" s="72" t="s">
        <v>307</v>
      </c>
      <c r="D461" s="98">
        <f>SUM(D446:D460)</f>
        <v>132119.99999999997</v>
      </c>
    </row>
    <row r="462" spans="1:4" x14ac:dyDescent="0.25">
      <c r="A462" s="311" t="s">
        <v>52</v>
      </c>
      <c r="B462" s="312"/>
      <c r="C462" s="32"/>
      <c r="D462" s="95"/>
    </row>
    <row r="463" spans="1:4" x14ac:dyDescent="0.25">
      <c r="A463" s="179">
        <v>1</v>
      </c>
      <c r="B463" s="146" t="s">
        <v>291</v>
      </c>
      <c r="C463" s="144">
        <v>2020</v>
      </c>
      <c r="D463" s="145">
        <v>1800</v>
      </c>
    </row>
    <row r="464" spans="1:4" x14ac:dyDescent="0.25">
      <c r="A464" s="174" t="s">
        <v>1</v>
      </c>
      <c r="C464" s="72" t="s">
        <v>307</v>
      </c>
      <c r="D464" s="98">
        <f>SUM(D463)</f>
        <v>1800</v>
      </c>
    </row>
    <row r="465" spans="1:4" x14ac:dyDescent="0.25">
      <c r="A465" s="309" t="s">
        <v>302</v>
      </c>
      <c r="B465" s="310"/>
      <c r="C465" s="68"/>
      <c r="D465" s="92"/>
    </row>
    <row r="466" spans="1:4" x14ac:dyDescent="0.25">
      <c r="A466" s="306" t="s">
        <v>408</v>
      </c>
      <c r="B466" s="308"/>
      <c r="C466" s="57"/>
      <c r="D466" s="85"/>
    </row>
    <row r="467" spans="1:4" x14ac:dyDescent="0.25">
      <c r="A467" s="81">
        <v>2</v>
      </c>
      <c r="B467" s="128" t="s">
        <v>633</v>
      </c>
      <c r="C467" s="138">
        <v>2017</v>
      </c>
      <c r="D467" s="130">
        <v>2000</v>
      </c>
    </row>
    <row r="468" spans="1:4" ht="12.75" customHeight="1" x14ac:dyDescent="0.25">
      <c r="A468" s="81">
        <v>3</v>
      </c>
      <c r="B468" s="128" t="s">
        <v>634</v>
      </c>
      <c r="C468" s="138" t="s">
        <v>568</v>
      </c>
      <c r="D468" s="130">
        <v>549</v>
      </c>
    </row>
    <row r="469" spans="1:4" x14ac:dyDescent="0.25">
      <c r="A469" s="81">
        <v>4</v>
      </c>
      <c r="B469" s="128" t="s">
        <v>632</v>
      </c>
      <c r="C469" s="138" t="s">
        <v>568</v>
      </c>
      <c r="D469" s="130">
        <v>2999</v>
      </c>
    </row>
    <row r="470" spans="1:4" x14ac:dyDescent="0.25">
      <c r="A470" s="81">
        <v>5</v>
      </c>
      <c r="B470" s="128" t="s">
        <v>303</v>
      </c>
      <c r="C470" s="138" t="s">
        <v>248</v>
      </c>
      <c r="D470" s="130">
        <v>2299.9899999999998</v>
      </c>
    </row>
    <row r="471" spans="1:4" x14ac:dyDescent="0.25">
      <c r="A471" s="81">
        <v>6</v>
      </c>
      <c r="B471" s="148" t="s">
        <v>303</v>
      </c>
      <c r="C471" s="149" t="s">
        <v>252</v>
      </c>
      <c r="D471" s="168">
        <v>2599.9899999999998</v>
      </c>
    </row>
    <row r="472" spans="1:4" x14ac:dyDescent="0.25">
      <c r="A472" s="81">
        <v>8</v>
      </c>
      <c r="B472" s="148" t="s">
        <v>305</v>
      </c>
      <c r="C472" s="149" t="s">
        <v>252</v>
      </c>
      <c r="D472" s="168">
        <v>386.18</v>
      </c>
    </row>
    <row r="473" spans="1:4" ht="14.25" customHeight="1" x14ac:dyDescent="0.25">
      <c r="A473" s="81">
        <v>9</v>
      </c>
      <c r="B473" s="148" t="s">
        <v>306</v>
      </c>
      <c r="C473" s="149" t="s">
        <v>256</v>
      </c>
      <c r="D473" s="168">
        <v>2999.99</v>
      </c>
    </row>
    <row r="474" spans="1:4" x14ac:dyDescent="0.25">
      <c r="A474" s="174" t="s">
        <v>1</v>
      </c>
      <c r="B474" s="61"/>
      <c r="C474" s="71" t="s">
        <v>307</v>
      </c>
      <c r="D474" s="96">
        <f>SUM(D467:D473)</f>
        <v>13834.15</v>
      </c>
    </row>
    <row r="475" spans="1:4" x14ac:dyDescent="0.25">
      <c r="A475" s="303" t="s">
        <v>407</v>
      </c>
      <c r="B475" s="304"/>
      <c r="C475" s="304"/>
      <c r="D475" s="305"/>
    </row>
    <row r="476" spans="1:4" x14ac:dyDescent="0.25">
      <c r="A476" s="81">
        <v>1</v>
      </c>
      <c r="B476" s="128" t="s">
        <v>632</v>
      </c>
      <c r="C476" s="138">
        <v>2017</v>
      </c>
      <c r="D476" s="130">
        <v>2999</v>
      </c>
    </row>
    <row r="477" spans="1:4" x14ac:dyDescent="0.25">
      <c r="A477" s="81">
        <v>7</v>
      </c>
      <c r="B477" s="148" t="s">
        <v>304</v>
      </c>
      <c r="C477" s="149" t="s">
        <v>252</v>
      </c>
      <c r="D477" s="168">
        <v>1211.3800000000001</v>
      </c>
    </row>
    <row r="478" spans="1:4" x14ac:dyDescent="0.25">
      <c r="A478" s="174"/>
      <c r="B478" s="82"/>
      <c r="C478" s="83"/>
      <c r="D478" s="97">
        <f>SUM(D476:D477)</f>
        <v>4210.38</v>
      </c>
    </row>
    <row r="479" spans="1:4" x14ac:dyDescent="0.25">
      <c r="A479" s="309" t="s">
        <v>308</v>
      </c>
      <c r="B479" s="310"/>
      <c r="C479" s="68"/>
      <c r="D479" s="92"/>
    </row>
    <row r="480" spans="1:4" x14ac:dyDescent="0.25">
      <c r="A480" s="306" t="s">
        <v>408</v>
      </c>
      <c r="B480" s="308"/>
      <c r="C480" s="57"/>
      <c r="D480" s="85"/>
    </row>
    <row r="481" spans="1:4" x14ac:dyDescent="0.25">
      <c r="A481" s="81">
        <v>1</v>
      </c>
      <c r="B481" s="150" t="s">
        <v>309</v>
      </c>
      <c r="C481" s="151" t="s">
        <v>252</v>
      </c>
      <c r="D481" s="169">
        <v>2623.59</v>
      </c>
    </row>
    <row r="482" spans="1:4" x14ac:dyDescent="0.25">
      <c r="A482" s="176">
        <v>2</v>
      </c>
      <c r="B482" s="150" t="s">
        <v>309</v>
      </c>
      <c r="C482" s="151" t="s">
        <v>252</v>
      </c>
      <c r="D482" s="169">
        <v>1623.59</v>
      </c>
    </row>
    <row r="483" spans="1:4" x14ac:dyDescent="0.25">
      <c r="A483" s="36">
        <v>3</v>
      </c>
      <c r="B483" s="63" t="s">
        <v>310</v>
      </c>
      <c r="C483" s="152" t="s">
        <v>252</v>
      </c>
      <c r="D483" s="154">
        <v>2295.1799999999998</v>
      </c>
    </row>
    <row r="484" spans="1:4" x14ac:dyDescent="0.25">
      <c r="A484" s="36">
        <v>4</v>
      </c>
      <c r="B484" s="63" t="s">
        <v>311</v>
      </c>
      <c r="C484" s="152" t="s">
        <v>252</v>
      </c>
      <c r="D484" s="154">
        <v>745.38</v>
      </c>
    </row>
    <row r="485" spans="1:4" x14ac:dyDescent="0.25">
      <c r="A485" s="36">
        <v>5</v>
      </c>
      <c r="B485" s="63" t="s">
        <v>312</v>
      </c>
      <c r="C485" s="152" t="s">
        <v>254</v>
      </c>
      <c r="D485" s="154">
        <v>3567</v>
      </c>
    </row>
    <row r="486" spans="1:4" x14ac:dyDescent="0.25">
      <c r="A486" s="36">
        <v>6</v>
      </c>
      <c r="B486" s="63" t="s">
        <v>313</v>
      </c>
      <c r="C486" s="152" t="s">
        <v>254</v>
      </c>
      <c r="D486" s="154">
        <v>861</v>
      </c>
    </row>
    <row r="487" spans="1:4" x14ac:dyDescent="0.25">
      <c r="A487" s="36">
        <v>7</v>
      </c>
      <c r="B487" s="63" t="s">
        <v>314</v>
      </c>
      <c r="C487" s="152" t="s">
        <v>254</v>
      </c>
      <c r="D487" s="154">
        <v>2829</v>
      </c>
    </row>
    <row r="488" spans="1:4" x14ac:dyDescent="0.25">
      <c r="A488" s="36">
        <v>8</v>
      </c>
      <c r="B488" s="63" t="s">
        <v>315</v>
      </c>
      <c r="C488" s="152" t="s">
        <v>254</v>
      </c>
      <c r="D488" s="154">
        <v>2706</v>
      </c>
    </row>
    <row r="489" spans="1:4" x14ac:dyDescent="0.25">
      <c r="A489" s="36">
        <v>10</v>
      </c>
      <c r="B489" s="63" t="s">
        <v>317</v>
      </c>
      <c r="C489" s="152" t="s">
        <v>270</v>
      </c>
      <c r="D489" s="154">
        <v>14680.05</v>
      </c>
    </row>
    <row r="490" spans="1:4" x14ac:dyDescent="0.25">
      <c r="A490" s="36">
        <v>11</v>
      </c>
      <c r="B490" s="63" t="s">
        <v>318</v>
      </c>
      <c r="C490" s="152" t="s">
        <v>270</v>
      </c>
      <c r="D490" s="154">
        <v>24262.98</v>
      </c>
    </row>
    <row r="491" spans="1:4" x14ac:dyDescent="0.25">
      <c r="A491" s="36">
        <v>12</v>
      </c>
      <c r="B491" s="63" t="s">
        <v>319</v>
      </c>
      <c r="C491" s="152" t="s">
        <v>270</v>
      </c>
      <c r="D491" s="154">
        <v>16929.72</v>
      </c>
    </row>
    <row r="492" spans="1:4" x14ac:dyDescent="0.25">
      <c r="A492" s="174" t="s">
        <v>1</v>
      </c>
      <c r="C492" s="71" t="s">
        <v>307</v>
      </c>
      <c r="D492" s="96">
        <f>SUM(D481:D491)</f>
        <v>73123.490000000005</v>
      </c>
    </row>
    <row r="493" spans="1:4" x14ac:dyDescent="0.25">
      <c r="A493" s="306" t="s">
        <v>407</v>
      </c>
      <c r="B493" s="308"/>
      <c r="C493" s="57"/>
      <c r="D493" s="85"/>
    </row>
    <row r="494" spans="1:4" x14ac:dyDescent="0.25">
      <c r="A494" s="36">
        <v>1</v>
      </c>
      <c r="B494" s="63" t="s">
        <v>321</v>
      </c>
      <c r="C494" s="36">
        <v>2020</v>
      </c>
      <c r="D494" s="154">
        <v>516.6</v>
      </c>
    </row>
    <row r="495" spans="1:4" x14ac:dyDescent="0.25">
      <c r="A495" s="36">
        <v>2</v>
      </c>
      <c r="B495" s="63" t="s">
        <v>322</v>
      </c>
      <c r="C495" s="36">
        <v>2020</v>
      </c>
      <c r="D495" s="154">
        <v>5412</v>
      </c>
    </row>
    <row r="496" spans="1:4" x14ac:dyDescent="0.25">
      <c r="A496" s="36">
        <v>3</v>
      </c>
      <c r="B496" s="63" t="s">
        <v>323</v>
      </c>
      <c r="C496" s="36">
        <v>2020</v>
      </c>
      <c r="D496" s="154">
        <v>1845</v>
      </c>
    </row>
    <row r="497" spans="1:4" x14ac:dyDescent="0.25">
      <c r="A497" s="36">
        <v>9</v>
      </c>
      <c r="B497" s="63" t="s">
        <v>316</v>
      </c>
      <c r="C497" s="152" t="s">
        <v>254</v>
      </c>
      <c r="D497" s="154">
        <v>3670</v>
      </c>
    </row>
    <row r="498" spans="1:4" x14ac:dyDescent="0.25">
      <c r="A498" s="36">
        <v>13</v>
      </c>
      <c r="B498" s="63" t="s">
        <v>320</v>
      </c>
      <c r="C498" s="152" t="s">
        <v>270</v>
      </c>
      <c r="D498" s="154">
        <v>3643.26</v>
      </c>
    </row>
    <row r="499" spans="1:4" x14ac:dyDescent="0.25">
      <c r="A499" s="174" t="s">
        <v>1</v>
      </c>
      <c r="C499" s="71" t="s">
        <v>307</v>
      </c>
      <c r="D499" s="96">
        <f>SUM(D494:D498)</f>
        <v>15086.86</v>
      </c>
    </row>
    <row r="500" spans="1:4" x14ac:dyDescent="0.25">
      <c r="A500" s="309" t="s">
        <v>331</v>
      </c>
      <c r="B500" s="310"/>
      <c r="C500" s="68"/>
      <c r="D500" s="92"/>
    </row>
    <row r="501" spans="1:4" x14ac:dyDescent="0.25">
      <c r="A501" s="306" t="s">
        <v>408</v>
      </c>
      <c r="B501" s="308"/>
      <c r="C501" s="57"/>
      <c r="D501" s="85"/>
    </row>
    <row r="502" spans="1:4" x14ac:dyDescent="0.25">
      <c r="A502" s="81">
        <v>1</v>
      </c>
      <c r="B502" s="128" t="s">
        <v>332</v>
      </c>
      <c r="C502" s="129">
        <v>2018</v>
      </c>
      <c r="D502" s="130">
        <v>4300</v>
      </c>
    </row>
    <row r="503" spans="1:4" x14ac:dyDescent="0.25">
      <c r="A503" s="81">
        <v>2</v>
      </c>
      <c r="B503" s="128" t="s">
        <v>332</v>
      </c>
      <c r="C503" s="81">
        <v>2018</v>
      </c>
      <c r="D503" s="153">
        <v>4300</v>
      </c>
    </row>
    <row r="504" spans="1:4" x14ac:dyDescent="0.25">
      <c r="A504" s="81">
        <v>3</v>
      </c>
      <c r="B504" s="128" t="s">
        <v>333</v>
      </c>
      <c r="C504" s="36">
        <v>2018</v>
      </c>
      <c r="D504" s="154">
        <v>4200</v>
      </c>
    </row>
    <row r="505" spans="1:4" x14ac:dyDescent="0.25">
      <c r="A505" s="81">
        <v>4</v>
      </c>
      <c r="B505" s="128" t="s">
        <v>333</v>
      </c>
      <c r="C505" s="36">
        <v>2018</v>
      </c>
      <c r="D505" s="154">
        <v>4200</v>
      </c>
    </row>
    <row r="506" spans="1:4" x14ac:dyDescent="0.25">
      <c r="A506" s="81">
        <v>5</v>
      </c>
      <c r="B506" s="128" t="s">
        <v>334</v>
      </c>
      <c r="C506" s="36">
        <v>2018</v>
      </c>
      <c r="D506" s="154">
        <v>250</v>
      </c>
    </row>
    <row r="507" spans="1:4" x14ac:dyDescent="0.25">
      <c r="A507" s="81">
        <v>6</v>
      </c>
      <c r="B507" s="128" t="s">
        <v>334</v>
      </c>
      <c r="C507" s="36">
        <v>2018</v>
      </c>
      <c r="D507" s="154">
        <v>250</v>
      </c>
    </row>
    <row r="508" spans="1:4" x14ac:dyDescent="0.25">
      <c r="A508" s="81">
        <v>7</v>
      </c>
      <c r="B508" s="63" t="s">
        <v>635</v>
      </c>
      <c r="C508" s="36">
        <v>2023</v>
      </c>
      <c r="D508" s="153">
        <v>8200</v>
      </c>
    </row>
    <row r="509" spans="1:4" x14ac:dyDescent="0.25">
      <c r="A509" s="81">
        <v>8</v>
      </c>
      <c r="B509" s="63" t="s">
        <v>636</v>
      </c>
      <c r="C509" s="36">
        <v>2023</v>
      </c>
      <c r="D509" s="153">
        <v>8079</v>
      </c>
    </row>
    <row r="510" spans="1:4" x14ac:dyDescent="0.25">
      <c r="A510" s="81">
        <v>9</v>
      </c>
      <c r="B510" s="63" t="s">
        <v>637</v>
      </c>
      <c r="C510" s="36">
        <v>2023</v>
      </c>
      <c r="D510" s="153">
        <v>5904</v>
      </c>
    </row>
    <row r="511" spans="1:4" x14ac:dyDescent="0.25">
      <c r="A511" s="174" t="s">
        <v>1</v>
      </c>
      <c r="C511" s="72" t="s">
        <v>335</v>
      </c>
      <c r="D511" s="98">
        <f>SUM(D502:D510)</f>
        <v>39683</v>
      </c>
    </row>
    <row r="512" spans="1:4" x14ac:dyDescent="0.25">
      <c r="A512" s="306" t="s">
        <v>407</v>
      </c>
      <c r="B512" s="308"/>
      <c r="C512" s="57"/>
      <c r="D512" s="85"/>
    </row>
    <row r="513" spans="1:4" x14ac:dyDescent="0.25">
      <c r="A513" s="36">
        <v>1</v>
      </c>
      <c r="B513" s="128" t="s">
        <v>638</v>
      </c>
      <c r="C513" s="36">
        <v>2022</v>
      </c>
      <c r="D513" s="154">
        <v>3999</v>
      </c>
    </row>
    <row r="514" spans="1:4" x14ac:dyDescent="0.25">
      <c r="A514" s="36">
        <v>2</v>
      </c>
      <c r="B514" s="128" t="s">
        <v>323</v>
      </c>
      <c r="C514" s="36">
        <v>2018</v>
      </c>
      <c r="D514" s="154">
        <v>1998</v>
      </c>
    </row>
    <row r="515" spans="1:4" x14ac:dyDescent="0.25">
      <c r="A515" s="36">
        <v>4</v>
      </c>
      <c r="B515" s="63" t="s">
        <v>322</v>
      </c>
      <c r="C515" s="36">
        <v>2018</v>
      </c>
      <c r="D515" s="154">
        <v>3400</v>
      </c>
    </row>
    <row r="516" spans="1:4" x14ac:dyDescent="0.25">
      <c r="A516" s="36">
        <v>5</v>
      </c>
      <c r="B516" s="63" t="s">
        <v>205</v>
      </c>
      <c r="C516" s="36">
        <v>2018</v>
      </c>
      <c r="D516" s="154">
        <v>1717.99</v>
      </c>
    </row>
    <row r="517" spans="1:4" x14ac:dyDescent="0.25">
      <c r="A517" s="36">
        <v>6</v>
      </c>
      <c r="B517" s="63" t="s">
        <v>336</v>
      </c>
      <c r="C517" s="36">
        <v>2018</v>
      </c>
      <c r="D517" s="154">
        <v>22500</v>
      </c>
    </row>
    <row r="518" spans="1:4" x14ac:dyDescent="0.25">
      <c r="A518" s="36">
        <v>7</v>
      </c>
      <c r="B518" s="63" t="s">
        <v>337</v>
      </c>
      <c r="C518" s="36">
        <v>2020</v>
      </c>
      <c r="D518" s="154">
        <v>10050</v>
      </c>
    </row>
    <row r="519" spans="1:4" x14ac:dyDescent="0.25">
      <c r="A519" s="36">
        <v>8</v>
      </c>
      <c r="B519" s="63" t="s">
        <v>323</v>
      </c>
      <c r="C519" s="36">
        <v>2018</v>
      </c>
      <c r="D519" s="154">
        <v>2497</v>
      </c>
    </row>
    <row r="520" spans="1:4" x14ac:dyDescent="0.25">
      <c r="A520" s="36">
        <v>9</v>
      </c>
      <c r="B520" s="63" t="s">
        <v>338</v>
      </c>
      <c r="C520" s="36">
        <v>2020</v>
      </c>
      <c r="D520" s="154">
        <v>79827</v>
      </c>
    </row>
    <row r="521" spans="1:4" x14ac:dyDescent="0.25">
      <c r="A521" s="36">
        <v>10</v>
      </c>
      <c r="B521" s="63" t="s">
        <v>339</v>
      </c>
      <c r="C521" s="36">
        <v>2020</v>
      </c>
      <c r="D521" s="154">
        <v>10000</v>
      </c>
    </row>
    <row r="522" spans="1:4" x14ac:dyDescent="0.25">
      <c r="A522" s="36">
        <v>11</v>
      </c>
      <c r="B522" s="63" t="s">
        <v>342</v>
      </c>
      <c r="C522" s="36">
        <v>2022</v>
      </c>
      <c r="D522" s="154">
        <v>5979.99</v>
      </c>
    </row>
    <row r="523" spans="1:4" x14ac:dyDescent="0.25">
      <c r="A523" s="36">
        <v>12</v>
      </c>
      <c r="B523" s="63" t="s">
        <v>343</v>
      </c>
      <c r="C523" s="36">
        <v>2022</v>
      </c>
      <c r="D523" s="154">
        <v>7200</v>
      </c>
    </row>
    <row r="524" spans="1:4" x14ac:dyDescent="0.25">
      <c r="A524" s="36">
        <v>13</v>
      </c>
      <c r="B524" s="63" t="s">
        <v>344</v>
      </c>
      <c r="C524" s="36">
        <v>2022</v>
      </c>
      <c r="D524" s="154">
        <v>2400</v>
      </c>
    </row>
    <row r="525" spans="1:4" x14ac:dyDescent="0.25">
      <c r="A525" s="36">
        <v>14</v>
      </c>
      <c r="B525" s="63" t="s">
        <v>345</v>
      </c>
      <c r="C525" s="36">
        <v>2021</v>
      </c>
      <c r="D525" s="154">
        <v>3450</v>
      </c>
    </row>
    <row r="526" spans="1:4" x14ac:dyDescent="0.25">
      <c r="A526" s="36">
        <v>15</v>
      </c>
      <c r="B526" s="63" t="s">
        <v>346</v>
      </c>
      <c r="C526" s="36">
        <v>2022</v>
      </c>
      <c r="D526" s="154">
        <v>11885</v>
      </c>
    </row>
    <row r="527" spans="1:4" x14ac:dyDescent="0.25">
      <c r="A527" s="36">
        <v>16</v>
      </c>
      <c r="B527" s="63" t="s">
        <v>347</v>
      </c>
      <c r="C527" s="36">
        <v>2022</v>
      </c>
      <c r="D527" s="154">
        <v>3198</v>
      </c>
    </row>
    <row r="528" spans="1:4" x14ac:dyDescent="0.25">
      <c r="A528" s="36">
        <v>17</v>
      </c>
      <c r="B528" s="63" t="s">
        <v>348</v>
      </c>
      <c r="C528" s="36">
        <v>2022</v>
      </c>
      <c r="D528" s="154">
        <v>847</v>
      </c>
    </row>
    <row r="529" spans="1:4" x14ac:dyDescent="0.25">
      <c r="A529" s="36">
        <v>18</v>
      </c>
      <c r="B529" s="63" t="s">
        <v>349</v>
      </c>
      <c r="C529" s="36">
        <v>2020</v>
      </c>
      <c r="D529" s="154">
        <v>2500</v>
      </c>
    </row>
    <row r="530" spans="1:4" x14ac:dyDescent="0.25">
      <c r="A530" s="36">
        <v>19</v>
      </c>
      <c r="B530" s="63" t="s">
        <v>350</v>
      </c>
      <c r="C530" s="36">
        <v>2022</v>
      </c>
      <c r="D530" s="154">
        <v>1550</v>
      </c>
    </row>
    <row r="531" spans="1:4" x14ac:dyDescent="0.25">
      <c r="A531" s="36">
        <v>20</v>
      </c>
      <c r="B531" s="63" t="s">
        <v>351</v>
      </c>
      <c r="C531" s="36">
        <v>2022</v>
      </c>
      <c r="D531" s="154">
        <v>1249</v>
      </c>
    </row>
    <row r="532" spans="1:4" x14ac:dyDescent="0.25">
      <c r="A532" s="81">
        <v>21</v>
      </c>
      <c r="B532" s="63" t="s">
        <v>639</v>
      </c>
      <c r="C532" s="36">
        <v>2023</v>
      </c>
      <c r="D532" s="153">
        <v>6974</v>
      </c>
    </row>
    <row r="533" spans="1:4" x14ac:dyDescent="0.25">
      <c r="A533" s="36">
        <v>22</v>
      </c>
      <c r="B533" s="63" t="s">
        <v>341</v>
      </c>
      <c r="C533" s="36">
        <v>2022</v>
      </c>
      <c r="D533" s="154">
        <v>3899</v>
      </c>
    </row>
    <row r="534" spans="1:4" x14ac:dyDescent="0.25">
      <c r="A534" s="36">
        <v>23</v>
      </c>
      <c r="B534" s="63" t="s">
        <v>340</v>
      </c>
      <c r="C534" s="36">
        <v>2022</v>
      </c>
      <c r="D534" s="154">
        <v>3198</v>
      </c>
    </row>
    <row r="535" spans="1:4" x14ac:dyDescent="0.25">
      <c r="A535" s="174" t="s">
        <v>1</v>
      </c>
      <c r="C535" s="72" t="s">
        <v>335</v>
      </c>
      <c r="D535" s="98">
        <f>SUM(D513:D534)</f>
        <v>190318.97999999998</v>
      </c>
    </row>
    <row r="536" spans="1:4" x14ac:dyDescent="0.25">
      <c r="A536" s="306" t="s">
        <v>52</v>
      </c>
      <c r="B536" s="308"/>
      <c r="C536" s="57"/>
      <c r="D536" s="85"/>
    </row>
    <row r="537" spans="1:4" x14ac:dyDescent="0.25">
      <c r="A537" s="57">
        <v>1</v>
      </c>
      <c r="B537" s="61" t="s">
        <v>352</v>
      </c>
      <c r="C537" s="57">
        <v>2016</v>
      </c>
      <c r="D537" s="85">
        <v>20000</v>
      </c>
    </row>
    <row r="538" spans="1:4" x14ac:dyDescent="0.25">
      <c r="A538" s="174" t="s">
        <v>1</v>
      </c>
      <c r="C538" s="72" t="s">
        <v>335</v>
      </c>
      <c r="D538" s="98">
        <f>SUM(D537)</f>
        <v>20000</v>
      </c>
    </row>
    <row r="539" spans="1:4" x14ac:dyDescent="0.25">
      <c r="A539" s="309" t="s">
        <v>353</v>
      </c>
      <c r="B539" s="310"/>
      <c r="C539" s="68"/>
      <c r="D539" s="92"/>
    </row>
    <row r="540" spans="1:4" x14ac:dyDescent="0.25">
      <c r="A540" s="306" t="s">
        <v>406</v>
      </c>
      <c r="B540" s="307"/>
      <c r="C540" s="307"/>
      <c r="D540" s="308"/>
    </row>
    <row r="541" spans="1:4" x14ac:dyDescent="0.25">
      <c r="A541" s="36">
        <v>1</v>
      </c>
      <c r="B541" s="63" t="s">
        <v>316</v>
      </c>
      <c r="C541" s="152" t="s">
        <v>248</v>
      </c>
      <c r="D541" s="154">
        <v>2937.73</v>
      </c>
    </row>
    <row r="542" spans="1:4" x14ac:dyDescent="0.25">
      <c r="A542" s="36">
        <v>2</v>
      </c>
      <c r="B542" s="63" t="s">
        <v>354</v>
      </c>
      <c r="C542" s="152" t="s">
        <v>252</v>
      </c>
      <c r="D542" s="154">
        <v>5741.98</v>
      </c>
    </row>
    <row r="543" spans="1:4" x14ac:dyDescent="0.25">
      <c r="A543" s="36">
        <v>3</v>
      </c>
      <c r="B543" s="63" t="s">
        <v>355</v>
      </c>
      <c r="C543" s="152" t="s">
        <v>254</v>
      </c>
      <c r="D543" s="154">
        <v>5000</v>
      </c>
    </row>
    <row r="544" spans="1:4" x14ac:dyDescent="0.25">
      <c r="A544" s="36">
        <v>4</v>
      </c>
      <c r="B544" s="63" t="s">
        <v>356</v>
      </c>
      <c r="C544" s="152" t="s">
        <v>256</v>
      </c>
      <c r="D544" s="154">
        <v>5840</v>
      </c>
    </row>
    <row r="545" spans="1:4" x14ac:dyDescent="0.25">
      <c r="A545" s="36">
        <v>5</v>
      </c>
      <c r="B545" s="63" t="s">
        <v>357</v>
      </c>
      <c r="C545" s="152" t="s">
        <v>256</v>
      </c>
      <c r="D545" s="154">
        <v>1000</v>
      </c>
    </row>
    <row r="546" spans="1:4" x14ac:dyDescent="0.25">
      <c r="A546" s="36">
        <v>6</v>
      </c>
      <c r="B546" s="63" t="s">
        <v>358</v>
      </c>
      <c r="C546" s="152" t="s">
        <v>256</v>
      </c>
      <c r="D546" s="154">
        <v>9900</v>
      </c>
    </row>
    <row r="547" spans="1:4" x14ac:dyDescent="0.25">
      <c r="A547" s="36">
        <v>7</v>
      </c>
      <c r="B547" s="63" t="s">
        <v>359</v>
      </c>
      <c r="C547" s="152" t="s">
        <v>270</v>
      </c>
      <c r="D547" s="154">
        <v>2950</v>
      </c>
    </row>
    <row r="548" spans="1:4" x14ac:dyDescent="0.25">
      <c r="A548" s="36">
        <v>8</v>
      </c>
      <c r="B548" s="63" t="s">
        <v>360</v>
      </c>
      <c r="C548" s="152" t="s">
        <v>270</v>
      </c>
      <c r="D548" s="154">
        <v>800</v>
      </c>
    </row>
    <row r="549" spans="1:4" x14ac:dyDescent="0.25">
      <c r="A549" s="36">
        <v>9</v>
      </c>
      <c r="B549" s="63" t="s">
        <v>640</v>
      </c>
      <c r="C549" s="152" t="s">
        <v>641</v>
      </c>
      <c r="D549" s="154">
        <v>3690</v>
      </c>
    </row>
    <row r="550" spans="1:4" ht="12.75" customHeight="1" x14ac:dyDescent="0.25">
      <c r="A550" s="66" t="s">
        <v>1</v>
      </c>
      <c r="B550" s="102" t="s">
        <v>84</v>
      </c>
      <c r="C550" s="103" t="s">
        <v>307</v>
      </c>
      <c r="D550" s="104">
        <f>SUM(D541:D549)</f>
        <v>37859.71</v>
      </c>
    </row>
    <row r="551" spans="1:4" x14ac:dyDescent="0.25">
      <c r="A551" s="306" t="s">
        <v>407</v>
      </c>
      <c r="B551" s="307"/>
      <c r="C551" s="307"/>
      <c r="D551" s="308"/>
    </row>
    <row r="552" spans="1:4" x14ac:dyDescent="0.25">
      <c r="A552" s="175">
        <v>1</v>
      </c>
      <c r="B552" s="4" t="s">
        <v>361</v>
      </c>
      <c r="C552" s="57">
        <v>2021</v>
      </c>
      <c r="D552" s="85">
        <v>3450</v>
      </c>
    </row>
    <row r="553" spans="1:4" x14ac:dyDescent="0.25">
      <c r="A553" s="36">
        <v>2</v>
      </c>
      <c r="B553" s="63" t="s">
        <v>642</v>
      </c>
      <c r="C553" s="36">
        <v>2023</v>
      </c>
      <c r="D553" s="154">
        <v>1192.27</v>
      </c>
    </row>
    <row r="554" spans="1:4" x14ac:dyDescent="0.25">
      <c r="A554" s="36">
        <v>3</v>
      </c>
      <c r="B554" s="63" t="s">
        <v>642</v>
      </c>
      <c r="C554" s="36">
        <v>2023</v>
      </c>
      <c r="D554" s="154">
        <v>1192.27</v>
      </c>
    </row>
    <row r="555" spans="1:4" x14ac:dyDescent="0.25">
      <c r="A555" s="174"/>
      <c r="C555" s="56" t="s">
        <v>307</v>
      </c>
      <c r="D555" s="99">
        <f>SUM(D552:D554)</f>
        <v>5834.5400000000009</v>
      </c>
    </row>
    <row r="556" spans="1:4" x14ac:dyDescent="0.25">
      <c r="A556" s="101" t="s">
        <v>546</v>
      </c>
      <c r="B556" s="101"/>
      <c r="C556" s="68"/>
      <c r="D556" s="170"/>
    </row>
    <row r="557" spans="1:4" x14ac:dyDescent="0.25">
      <c r="A557" s="303" t="s">
        <v>406</v>
      </c>
      <c r="B557" s="304"/>
      <c r="C557" s="304"/>
      <c r="D557" s="305"/>
    </row>
    <row r="558" spans="1:4" x14ac:dyDescent="0.25">
      <c r="A558" s="73">
        <v>1</v>
      </c>
      <c r="B558" s="74" t="s">
        <v>547</v>
      </c>
      <c r="C558" s="73">
        <v>2018</v>
      </c>
      <c r="D558" s="159">
        <v>1349.99</v>
      </c>
    </row>
    <row r="559" spans="1:4" x14ac:dyDescent="0.25">
      <c r="A559" s="73">
        <v>2</v>
      </c>
      <c r="B559" s="74" t="s">
        <v>548</v>
      </c>
      <c r="C559" s="73">
        <v>2018</v>
      </c>
      <c r="D559" s="159">
        <v>249.99</v>
      </c>
    </row>
    <row r="560" spans="1:4" x14ac:dyDescent="0.25">
      <c r="A560" s="73">
        <v>3</v>
      </c>
      <c r="B560" s="63" t="s">
        <v>549</v>
      </c>
      <c r="C560" s="36">
        <v>2018</v>
      </c>
      <c r="D560" s="159">
        <v>794.99</v>
      </c>
    </row>
    <row r="561" spans="1:4" x14ac:dyDescent="0.25">
      <c r="A561" s="73">
        <v>4</v>
      </c>
      <c r="B561" s="63" t="s">
        <v>550</v>
      </c>
      <c r="C561" s="36">
        <v>2018</v>
      </c>
      <c r="D561" s="159">
        <v>329.99</v>
      </c>
    </row>
    <row r="562" spans="1:4" x14ac:dyDescent="0.25">
      <c r="A562" s="73">
        <v>5</v>
      </c>
      <c r="B562" s="63" t="s">
        <v>551</v>
      </c>
      <c r="C562" s="36">
        <v>2018</v>
      </c>
      <c r="D562" s="159">
        <v>1470</v>
      </c>
    </row>
    <row r="563" spans="1:4" ht="12.75" customHeight="1" x14ac:dyDescent="0.25">
      <c r="A563" s="73">
        <v>6</v>
      </c>
      <c r="B563" s="63" t="s">
        <v>552</v>
      </c>
      <c r="C563" s="36">
        <v>2019</v>
      </c>
      <c r="D563" s="159">
        <v>3299</v>
      </c>
    </row>
    <row r="564" spans="1:4" x14ac:dyDescent="0.25">
      <c r="A564" s="73">
        <v>7</v>
      </c>
      <c r="B564" s="63" t="s">
        <v>553</v>
      </c>
      <c r="C564" s="36">
        <v>2019</v>
      </c>
      <c r="D564" s="159">
        <v>549.99</v>
      </c>
    </row>
    <row r="565" spans="1:4" x14ac:dyDescent="0.25">
      <c r="A565" s="73">
        <v>8</v>
      </c>
      <c r="B565" s="63" t="s">
        <v>554</v>
      </c>
      <c r="C565" s="36">
        <v>2020</v>
      </c>
      <c r="D565" s="159">
        <v>18900</v>
      </c>
    </row>
    <row r="566" spans="1:4" x14ac:dyDescent="0.25">
      <c r="A566" s="73">
        <v>9</v>
      </c>
      <c r="B566" s="63" t="s">
        <v>555</v>
      </c>
      <c r="C566" s="36">
        <v>2020</v>
      </c>
      <c r="D566" s="159">
        <v>8610</v>
      </c>
    </row>
    <row r="567" spans="1:4" x14ac:dyDescent="0.25">
      <c r="A567" s="73">
        <v>10</v>
      </c>
      <c r="B567" s="63" t="s">
        <v>556</v>
      </c>
      <c r="C567" s="36">
        <v>2020</v>
      </c>
      <c r="D567" s="159">
        <v>11685</v>
      </c>
    </row>
    <row r="568" spans="1:4" ht="12.75" customHeight="1" x14ac:dyDescent="0.25">
      <c r="A568" s="73">
        <v>11</v>
      </c>
      <c r="B568" s="63" t="s">
        <v>557</v>
      </c>
      <c r="C568" s="36">
        <v>2020</v>
      </c>
      <c r="D568" s="159">
        <v>799</v>
      </c>
    </row>
    <row r="569" spans="1:4" x14ac:dyDescent="0.25">
      <c r="A569" s="2"/>
      <c r="B569" s="75"/>
      <c r="C569" s="106" t="s">
        <v>84</v>
      </c>
      <c r="D569" s="171">
        <f>SUM(D558:D568)</f>
        <v>48037.95</v>
      </c>
    </row>
    <row r="570" spans="1:4" x14ac:dyDescent="0.25">
      <c r="A570" s="303" t="s">
        <v>407</v>
      </c>
      <c r="B570" s="304"/>
      <c r="C570" s="304"/>
      <c r="D570" s="305"/>
    </row>
    <row r="571" spans="1:4" x14ac:dyDescent="0.25">
      <c r="A571" s="36">
        <v>1</v>
      </c>
      <c r="B571" s="63" t="s">
        <v>558</v>
      </c>
      <c r="C571" s="36">
        <v>2017</v>
      </c>
      <c r="D571" s="154">
        <v>1500</v>
      </c>
    </row>
    <row r="572" spans="1:4" x14ac:dyDescent="0.25">
      <c r="A572" s="36">
        <v>2</v>
      </c>
      <c r="B572" s="63" t="s">
        <v>559</v>
      </c>
      <c r="C572" s="36">
        <v>2020</v>
      </c>
      <c r="D572" s="154">
        <v>8400</v>
      </c>
    </row>
    <row r="573" spans="1:4" x14ac:dyDescent="0.25">
      <c r="A573" s="2"/>
      <c r="B573" s="75"/>
      <c r="C573" s="106" t="s">
        <v>84</v>
      </c>
      <c r="D573" s="171">
        <f>SUM(D571:D572)</f>
        <v>9900</v>
      </c>
    </row>
    <row r="574" spans="1:4" x14ac:dyDescent="0.25">
      <c r="A574" s="101" t="s">
        <v>643</v>
      </c>
      <c r="B574" s="101"/>
      <c r="C574" s="68"/>
      <c r="D574" s="170"/>
    </row>
    <row r="575" spans="1:4" x14ac:dyDescent="0.25">
      <c r="A575" s="303" t="s">
        <v>406</v>
      </c>
      <c r="B575" s="304"/>
      <c r="C575" s="304"/>
      <c r="D575" s="305"/>
    </row>
    <row r="576" spans="1:4" x14ac:dyDescent="0.25">
      <c r="A576" s="36">
        <v>1</v>
      </c>
      <c r="B576" s="63" t="s">
        <v>645</v>
      </c>
      <c r="C576" s="57"/>
      <c r="D576" s="154">
        <v>1500</v>
      </c>
    </row>
    <row r="577" spans="1:7" x14ac:dyDescent="0.25">
      <c r="A577" s="36">
        <v>2</v>
      </c>
      <c r="B577" s="63" t="s">
        <v>380</v>
      </c>
      <c r="C577" s="57"/>
      <c r="D577" s="154">
        <v>4000</v>
      </c>
    </row>
    <row r="578" spans="1:7" x14ac:dyDescent="0.25">
      <c r="A578" s="36">
        <v>3</v>
      </c>
      <c r="B578" s="63" t="s">
        <v>646</v>
      </c>
      <c r="C578" s="57"/>
      <c r="D578" s="154">
        <v>479</v>
      </c>
    </row>
    <row r="579" spans="1:7" ht="12.75" customHeight="1" x14ac:dyDescent="0.25">
      <c r="A579" s="36">
        <v>4</v>
      </c>
      <c r="B579" s="63" t="s">
        <v>648</v>
      </c>
      <c r="C579" s="57"/>
      <c r="D579" s="154">
        <v>2000</v>
      </c>
    </row>
    <row r="580" spans="1:7" x14ac:dyDescent="0.25">
      <c r="A580" s="36">
        <v>5</v>
      </c>
      <c r="B580" s="63" t="s">
        <v>379</v>
      </c>
      <c r="C580" s="57"/>
      <c r="D580" s="154">
        <v>700</v>
      </c>
    </row>
    <row r="581" spans="1:7" x14ac:dyDescent="0.25">
      <c r="A581" s="36">
        <v>5</v>
      </c>
      <c r="B581" s="63" t="s">
        <v>322</v>
      </c>
      <c r="C581" s="57"/>
      <c r="D581" s="154">
        <v>4000</v>
      </c>
    </row>
    <row r="582" spans="1:7" x14ac:dyDescent="0.25">
      <c r="A582" s="36">
        <v>6</v>
      </c>
      <c r="B582" s="63" t="s">
        <v>322</v>
      </c>
      <c r="C582" s="57"/>
      <c r="D582" s="154">
        <v>3600</v>
      </c>
    </row>
    <row r="583" spans="1:7" x14ac:dyDescent="0.25">
      <c r="A583" s="36">
        <v>7</v>
      </c>
      <c r="B583" s="63" t="s">
        <v>647</v>
      </c>
      <c r="C583" s="57"/>
      <c r="D583" s="154">
        <v>790</v>
      </c>
      <c r="E583" s="262"/>
      <c r="G583" s="262"/>
    </row>
    <row r="584" spans="1:7" x14ac:dyDescent="0.25">
      <c r="A584" s="36">
        <v>8</v>
      </c>
      <c r="B584" s="63" t="s">
        <v>646</v>
      </c>
      <c r="C584" s="57"/>
      <c r="D584" s="154">
        <v>1000</v>
      </c>
    </row>
    <row r="585" spans="1:7" x14ac:dyDescent="0.25">
      <c r="A585" s="2"/>
      <c r="B585" s="75"/>
      <c r="C585" s="107" t="s">
        <v>84</v>
      </c>
      <c r="D585" s="172">
        <f>SUM(D576:D584)</f>
        <v>18069</v>
      </c>
    </row>
    <row r="586" spans="1:7" ht="21" customHeight="1" x14ac:dyDescent="0.25">
      <c r="A586" s="303" t="s">
        <v>407</v>
      </c>
      <c r="B586" s="304"/>
      <c r="C586" s="304"/>
      <c r="D586" s="305"/>
    </row>
    <row r="587" spans="1:7" x14ac:dyDescent="0.2">
      <c r="A587" s="124">
        <v>1</v>
      </c>
      <c r="B587" s="63" t="s">
        <v>649</v>
      </c>
      <c r="C587" s="57"/>
      <c r="D587" s="154">
        <v>2749</v>
      </c>
    </row>
    <row r="588" spans="1:7" x14ac:dyDescent="0.25">
      <c r="A588" s="2"/>
      <c r="B588" s="75"/>
      <c r="C588" s="107" t="s">
        <v>84</v>
      </c>
      <c r="D588" s="172">
        <f>SUM(D587)</f>
        <v>2749</v>
      </c>
    </row>
    <row r="590" spans="1:7" x14ac:dyDescent="0.25">
      <c r="C590" s="274" t="s">
        <v>705</v>
      </c>
      <c r="D590" s="273">
        <f>D38+D113+D210+D294+D328+D363+D409+D444+D474+D492+D511+D550+D569+D585+D179+D249</f>
        <v>1094391.4100000001</v>
      </c>
    </row>
    <row r="591" spans="1:7" x14ac:dyDescent="0.25">
      <c r="C591" s="274" t="s">
        <v>706</v>
      </c>
      <c r="D591" s="273">
        <f>D588+D573+D555+D535+D499+D478+D461+D433+D396+D349+D308+D264+D225+D188+D52+D172</f>
        <v>1161075.31</v>
      </c>
    </row>
    <row r="592" spans="1:7" x14ac:dyDescent="0.25">
      <c r="C592" s="274" t="s">
        <v>133</v>
      </c>
      <c r="D592" s="273">
        <f>D55+D228+D268+D313+D352+D399+D436+D464+D538+D191</f>
        <v>241506.76</v>
      </c>
    </row>
    <row r="593" spans="3:4" x14ac:dyDescent="0.25">
      <c r="C593" s="275" t="s">
        <v>707</v>
      </c>
      <c r="D593" s="276">
        <f>SUM(D590:D592)</f>
        <v>2496973.4800000004</v>
      </c>
    </row>
  </sheetData>
  <mergeCells count="56">
    <mergeCell ref="A226:B226"/>
    <mergeCell ref="A211:B211"/>
    <mergeCell ref="A193:B193"/>
    <mergeCell ref="A192:B192"/>
    <mergeCell ref="A180:D180"/>
    <mergeCell ref="A189:D189"/>
    <mergeCell ref="A3:B3"/>
    <mergeCell ref="A4:B4"/>
    <mergeCell ref="A174:D174"/>
    <mergeCell ref="A173:B173"/>
    <mergeCell ref="A114:B114"/>
    <mergeCell ref="A57:B57"/>
    <mergeCell ref="A56:B56"/>
    <mergeCell ref="A39:B39"/>
    <mergeCell ref="A53:D53"/>
    <mergeCell ref="A229:B229"/>
    <mergeCell ref="A350:B350"/>
    <mergeCell ref="A329:B329"/>
    <mergeCell ref="A315:B315"/>
    <mergeCell ref="A314:B314"/>
    <mergeCell ref="A309:B309"/>
    <mergeCell ref="A295:B295"/>
    <mergeCell ref="A270:B270"/>
    <mergeCell ref="A269:B269"/>
    <mergeCell ref="A265:B265"/>
    <mergeCell ref="A250:B250"/>
    <mergeCell ref="A230:B230"/>
    <mergeCell ref="A353:B353"/>
    <mergeCell ref="A462:B462"/>
    <mergeCell ref="A445:B445"/>
    <mergeCell ref="A438:B438"/>
    <mergeCell ref="A437:B437"/>
    <mergeCell ref="A434:B434"/>
    <mergeCell ref="A410:B410"/>
    <mergeCell ref="A401:B401"/>
    <mergeCell ref="A400:B400"/>
    <mergeCell ref="A397:B397"/>
    <mergeCell ref="A364:B364"/>
    <mergeCell ref="A354:B354"/>
    <mergeCell ref="A465:B465"/>
    <mergeCell ref="A539:B539"/>
    <mergeCell ref="A536:B536"/>
    <mergeCell ref="A512:B512"/>
    <mergeCell ref="A501:B501"/>
    <mergeCell ref="A500:B500"/>
    <mergeCell ref="A493:B493"/>
    <mergeCell ref="A480:B480"/>
    <mergeCell ref="A479:B479"/>
    <mergeCell ref="A466:B466"/>
    <mergeCell ref="A475:D475"/>
    <mergeCell ref="A575:D575"/>
    <mergeCell ref="A586:D586"/>
    <mergeCell ref="A540:D540"/>
    <mergeCell ref="A551:D551"/>
    <mergeCell ref="A557:D557"/>
    <mergeCell ref="A570:D570"/>
  </mergeCells>
  <phoneticPr fontId="17" type="noConversion"/>
  <pageMargins left="0.70833333333333304" right="0.70833333333333304" top="0.74791666666666701" bottom="0.74791666666666701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77E10-2047-4BC3-B659-35543C82842C}">
  <dimension ref="B3:F27"/>
  <sheetViews>
    <sheetView zoomScaleNormal="100" workbookViewId="0">
      <selection activeCell="D15" sqref="D15"/>
    </sheetView>
  </sheetViews>
  <sheetFormatPr defaultRowHeight="15" x14ac:dyDescent="0.25"/>
  <cols>
    <col min="1" max="1" width="9.140625" style="1"/>
    <col min="2" max="2" width="28.7109375" style="1" customWidth="1"/>
    <col min="3" max="3" width="26.85546875" style="266" customWidth="1"/>
    <col min="4" max="4" width="17.7109375" style="1" bestFit="1" customWidth="1"/>
    <col min="5" max="5" width="17.7109375" style="269" customWidth="1"/>
    <col min="6" max="6" width="30.5703125" style="1" bestFit="1" customWidth="1"/>
    <col min="7" max="16384" width="9.140625" style="1"/>
  </cols>
  <sheetData>
    <row r="3" spans="2:6" x14ac:dyDescent="0.25">
      <c r="B3" s="1" t="s">
        <v>704</v>
      </c>
    </row>
    <row r="5" spans="2:6" ht="24" customHeight="1" x14ac:dyDescent="0.25">
      <c r="B5" s="263" t="s">
        <v>700</v>
      </c>
      <c r="C5" s="264" t="s">
        <v>689</v>
      </c>
      <c r="D5" s="264" t="s">
        <v>690</v>
      </c>
      <c r="E5" s="270" t="s">
        <v>699</v>
      </c>
      <c r="F5" s="265" t="s">
        <v>696</v>
      </c>
    </row>
    <row r="6" spans="2:6" ht="24" customHeight="1" x14ac:dyDescent="0.25">
      <c r="B6" s="35" t="s">
        <v>738</v>
      </c>
      <c r="C6" s="267">
        <v>44219</v>
      </c>
      <c r="D6" s="35" t="s">
        <v>695</v>
      </c>
      <c r="E6" s="271">
        <v>7853.55</v>
      </c>
      <c r="F6" s="268"/>
    </row>
    <row r="7" spans="2:6" ht="24" customHeight="1" x14ac:dyDescent="0.25">
      <c r="B7" s="35" t="s">
        <v>738</v>
      </c>
      <c r="C7" s="267">
        <v>44295</v>
      </c>
      <c r="D7" s="35" t="s">
        <v>693</v>
      </c>
      <c r="E7" s="271">
        <v>1198829</v>
      </c>
      <c r="F7" s="268" t="s">
        <v>698</v>
      </c>
    </row>
    <row r="8" spans="2:6" ht="24" customHeight="1" x14ac:dyDescent="0.25">
      <c r="B8" s="35" t="s">
        <v>738</v>
      </c>
      <c r="C8" s="267">
        <v>44328</v>
      </c>
      <c r="D8" s="35" t="s">
        <v>694</v>
      </c>
      <c r="E8" s="271">
        <v>3429</v>
      </c>
      <c r="F8" s="268"/>
    </row>
    <row r="9" spans="2:6" ht="24" customHeight="1" x14ac:dyDescent="0.25">
      <c r="B9" s="35" t="s">
        <v>738</v>
      </c>
      <c r="C9" s="267">
        <v>44349</v>
      </c>
      <c r="D9" s="35" t="s">
        <v>692</v>
      </c>
      <c r="E9" s="271">
        <v>4956.8999999999996</v>
      </c>
      <c r="F9" s="268"/>
    </row>
    <row r="10" spans="2:6" ht="24" customHeight="1" x14ac:dyDescent="0.25">
      <c r="B10" s="35" t="s">
        <v>738</v>
      </c>
      <c r="C10" s="267">
        <v>44352</v>
      </c>
      <c r="D10" s="35" t="s">
        <v>702</v>
      </c>
      <c r="E10" s="271">
        <v>5300</v>
      </c>
      <c r="F10" s="268"/>
    </row>
    <row r="11" spans="2:6" ht="24" customHeight="1" x14ac:dyDescent="0.25">
      <c r="B11" s="35" t="s">
        <v>738</v>
      </c>
      <c r="C11" s="267">
        <v>44484</v>
      </c>
      <c r="D11" s="35" t="s">
        <v>691</v>
      </c>
      <c r="E11" s="271">
        <v>5000</v>
      </c>
      <c r="F11" s="268"/>
    </row>
    <row r="12" spans="2:6" ht="24" customHeight="1" x14ac:dyDescent="0.25">
      <c r="B12" s="35" t="s">
        <v>738</v>
      </c>
      <c r="C12" s="267">
        <v>44729</v>
      </c>
      <c r="D12" s="35" t="s">
        <v>702</v>
      </c>
      <c r="E12" s="271">
        <v>1300</v>
      </c>
      <c r="F12" s="268"/>
    </row>
    <row r="13" spans="2:6" ht="24" customHeight="1" x14ac:dyDescent="0.25">
      <c r="B13" s="35" t="s">
        <v>738</v>
      </c>
      <c r="C13" s="267">
        <v>44812</v>
      </c>
      <c r="D13" s="35" t="s">
        <v>702</v>
      </c>
      <c r="E13" s="271">
        <v>1219.51</v>
      </c>
      <c r="F13" s="268"/>
    </row>
    <row r="14" spans="2:6" ht="24" customHeight="1" x14ac:dyDescent="0.25">
      <c r="B14" s="35" t="s">
        <v>738</v>
      </c>
      <c r="C14" s="267">
        <v>44979</v>
      </c>
      <c r="D14" s="35" t="s">
        <v>691</v>
      </c>
      <c r="E14" s="271">
        <v>5251</v>
      </c>
      <c r="F14" s="268"/>
    </row>
    <row r="15" spans="2:6" ht="24" customHeight="1" x14ac:dyDescent="0.25">
      <c r="B15" s="35" t="s">
        <v>738</v>
      </c>
      <c r="C15" s="267">
        <v>45052</v>
      </c>
      <c r="D15" s="35" t="s">
        <v>701</v>
      </c>
      <c r="E15" s="272">
        <v>4388.38</v>
      </c>
      <c r="F15" s="35" t="s">
        <v>697</v>
      </c>
    </row>
    <row r="16" spans="2:6" ht="24" customHeight="1" x14ac:dyDescent="0.25">
      <c r="B16" s="35" t="s">
        <v>738</v>
      </c>
      <c r="C16" s="267">
        <v>45128</v>
      </c>
      <c r="D16" s="35" t="s">
        <v>701</v>
      </c>
      <c r="E16" s="272">
        <v>1116.6400000000001</v>
      </c>
      <c r="F16" s="35" t="s">
        <v>697</v>
      </c>
    </row>
    <row r="17" spans="2:6" ht="24" customHeight="1" x14ac:dyDescent="0.25">
      <c r="B17" s="35" t="s">
        <v>738</v>
      </c>
      <c r="C17" s="267">
        <v>45134</v>
      </c>
      <c r="D17" s="35" t="s">
        <v>701</v>
      </c>
      <c r="E17" s="272">
        <v>5810</v>
      </c>
      <c r="F17" s="35" t="s">
        <v>697</v>
      </c>
    </row>
    <row r="18" spans="2:6" ht="24" customHeight="1" x14ac:dyDescent="0.25">
      <c r="B18" s="35" t="s">
        <v>738</v>
      </c>
      <c r="C18" s="267">
        <v>45139</v>
      </c>
      <c r="D18" s="35" t="s">
        <v>701</v>
      </c>
      <c r="E18" s="272">
        <v>5610</v>
      </c>
      <c r="F18" s="35" t="s">
        <v>697</v>
      </c>
    </row>
    <row r="19" spans="2:6" ht="24" customHeight="1" x14ac:dyDescent="0.25">
      <c r="B19" s="35" t="s">
        <v>738</v>
      </c>
      <c r="C19" s="267">
        <v>45156</v>
      </c>
      <c r="D19" s="35" t="s">
        <v>701</v>
      </c>
      <c r="E19" s="271">
        <v>14960</v>
      </c>
      <c r="F19" s="35" t="s">
        <v>697</v>
      </c>
    </row>
    <row r="20" spans="2:6" ht="24" customHeight="1" x14ac:dyDescent="0.25">
      <c r="B20" s="35" t="s">
        <v>738</v>
      </c>
      <c r="C20" s="267">
        <v>45165</v>
      </c>
      <c r="D20" s="35" t="s">
        <v>701</v>
      </c>
      <c r="E20" s="271">
        <v>58360</v>
      </c>
      <c r="F20" s="35" t="s">
        <v>697</v>
      </c>
    </row>
    <row r="21" spans="2:6" ht="24" customHeight="1" x14ac:dyDescent="0.25">
      <c r="B21" s="35" t="s">
        <v>738</v>
      </c>
      <c r="C21" s="267">
        <v>45184</v>
      </c>
      <c r="D21" s="35" t="s">
        <v>702</v>
      </c>
      <c r="E21" s="272">
        <v>1270</v>
      </c>
      <c r="F21" s="35" t="s">
        <v>697</v>
      </c>
    </row>
    <row r="22" spans="2:6" ht="24" customHeight="1" x14ac:dyDescent="0.25">
      <c r="B22" s="35" t="s">
        <v>738</v>
      </c>
      <c r="C22" s="267">
        <v>45303</v>
      </c>
      <c r="D22" s="35" t="s">
        <v>703</v>
      </c>
      <c r="E22" s="272">
        <v>1500</v>
      </c>
      <c r="F22" s="35"/>
    </row>
    <row r="25" spans="2:6" x14ac:dyDescent="0.25">
      <c r="B25" s="1" t="s">
        <v>737</v>
      </c>
      <c r="C25" s="279" t="s">
        <v>740</v>
      </c>
    </row>
    <row r="27" spans="2:6" ht="30" x14ac:dyDescent="0.25">
      <c r="B27" s="280" t="s">
        <v>739</v>
      </c>
      <c r="C27" s="279" t="s">
        <v>740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Zestawienie SU</vt:lpstr>
      <vt:lpstr>JST</vt:lpstr>
      <vt:lpstr>Budynki</vt:lpstr>
      <vt:lpstr>Środki trwałe</vt:lpstr>
      <vt:lpstr>Elektronika</vt:lpstr>
      <vt:lpstr>szkody</vt:lpstr>
      <vt:lpstr>'Zestawienie SU'!_Hlk91840598</vt:lpstr>
      <vt:lpstr>'Zestawienie SU'!_Hlk91840763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Dawid Krysiak</dc:creator>
  <dc:description/>
  <cp:lastModifiedBy>Dawid Krysiak</cp:lastModifiedBy>
  <cp:revision>0</cp:revision>
  <cp:lastPrinted>2023-04-03T14:25:26Z</cp:lastPrinted>
  <dcterms:created xsi:type="dcterms:W3CDTF">2023-01-03T08:29:21Z</dcterms:created>
  <dcterms:modified xsi:type="dcterms:W3CDTF">2024-02-21T18:47:32Z</dcterms:modified>
  <dc:language>pl-PL</dc:language>
</cp:coreProperties>
</file>