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defaultThemeVersion="166925"/>
  <mc:AlternateContent xmlns:mc="http://schemas.openxmlformats.org/markup-compatibility/2006">
    <mc:Choice Requires="x15">
      <x15ac:absPath xmlns:x15ac="http://schemas.microsoft.com/office/spreadsheetml/2010/11/ac" url="\\zp\ZamPub\2 0 2 4   R O K\68 PN ZP D 2024 - OPATRUNKI - M\"/>
    </mc:Choice>
  </mc:AlternateContent>
  <xr:revisionPtr revIDLastSave="0" documentId="13_ncr:1_{8629D190-7FEC-4C23-8768-056BE3B67C6F}" xr6:coauthVersionLast="47" xr6:coauthVersionMax="47" xr10:uidLastSave="{00000000-0000-0000-0000-000000000000}"/>
  <bookViews>
    <workbookView xWindow="-120" yWindow="-120" windowWidth="29040" windowHeight="15840" xr2:uid="{EA566CFD-2274-4C0C-A429-BBC15A631A20}"/>
  </bookViews>
  <sheets>
    <sheet name="Arkusz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0" i="1" l="1"/>
  <c r="P150" i="1" s="1"/>
  <c r="J150" i="1"/>
  <c r="K150" i="1"/>
  <c r="L150" i="1" s="1"/>
  <c r="O149" i="1"/>
  <c r="P149" i="1" s="1"/>
  <c r="P151" i="1" s="1"/>
  <c r="K149" i="1"/>
  <c r="L149" i="1" s="1"/>
  <c r="L151" i="1" s="1"/>
  <c r="L152" i="1" s="1"/>
  <c r="J149" i="1"/>
  <c r="O142" i="1"/>
  <c r="O143" i="1" s="1"/>
  <c r="K142" i="1"/>
  <c r="K143" i="1" s="1"/>
  <c r="K144" i="1" s="1"/>
  <c r="J142" i="1"/>
  <c r="O136" i="1"/>
  <c r="P136" i="1" s="1"/>
  <c r="J136" i="1"/>
  <c r="K136" i="1"/>
  <c r="L136" i="1" s="1"/>
  <c r="O135" i="1"/>
  <c r="P135" i="1" s="1"/>
  <c r="K135" i="1"/>
  <c r="L135" i="1" s="1"/>
  <c r="L137" i="1" s="1"/>
  <c r="J135" i="1"/>
  <c r="O126" i="1"/>
  <c r="P126" i="1" s="1"/>
  <c r="O127" i="1"/>
  <c r="P127" i="1" s="1"/>
  <c r="O128" i="1"/>
  <c r="P128" i="1" s="1"/>
  <c r="O129" i="1"/>
  <c r="P129" i="1" s="1"/>
  <c r="J126" i="1"/>
  <c r="K126" i="1"/>
  <c r="L126" i="1" s="1"/>
  <c r="J127" i="1"/>
  <c r="K127" i="1"/>
  <c r="L127" i="1" s="1"/>
  <c r="J128" i="1"/>
  <c r="K128" i="1"/>
  <c r="L128" i="1" s="1"/>
  <c r="J129" i="1"/>
  <c r="K129" i="1"/>
  <c r="L129" i="1"/>
  <c r="O125" i="1"/>
  <c r="P125" i="1" s="1"/>
  <c r="K125" i="1"/>
  <c r="L125" i="1" s="1"/>
  <c r="J125" i="1"/>
  <c r="O119" i="1"/>
  <c r="P119" i="1" s="1"/>
  <c r="K119" i="1"/>
  <c r="L119" i="1" s="1"/>
  <c r="J119" i="1"/>
  <c r="O112" i="1"/>
  <c r="P112" i="1" s="1"/>
  <c r="O113" i="1"/>
  <c r="P113" i="1" s="1"/>
  <c r="J112" i="1"/>
  <c r="K112" i="1"/>
  <c r="L112" i="1" s="1"/>
  <c r="J113" i="1"/>
  <c r="K113" i="1"/>
  <c r="L113" i="1" s="1"/>
  <c r="O111" i="1"/>
  <c r="P111" i="1" s="1"/>
  <c r="K111" i="1"/>
  <c r="L111" i="1" s="1"/>
  <c r="J111" i="1"/>
  <c r="O104" i="1"/>
  <c r="P104" i="1" s="1"/>
  <c r="J104" i="1"/>
  <c r="K104" i="1"/>
  <c r="L104" i="1" s="1"/>
  <c r="O103" i="1"/>
  <c r="O105" i="1" s="1"/>
  <c r="K103" i="1"/>
  <c r="K105" i="1" s="1"/>
  <c r="J103" i="1"/>
  <c r="O96" i="1"/>
  <c r="P96" i="1" s="1"/>
  <c r="O97" i="1"/>
  <c r="P97" i="1" s="1"/>
  <c r="J96" i="1"/>
  <c r="K96" i="1"/>
  <c r="L96" i="1" s="1"/>
  <c r="J97" i="1"/>
  <c r="K97" i="1"/>
  <c r="L97" i="1" s="1"/>
  <c r="O95" i="1"/>
  <c r="P95" i="1" s="1"/>
  <c r="K95" i="1"/>
  <c r="L95" i="1" s="1"/>
  <c r="J95" i="1"/>
  <c r="O89" i="1"/>
  <c r="P89" i="1" s="1"/>
  <c r="K89" i="1"/>
  <c r="L89" i="1" s="1"/>
  <c r="J89" i="1"/>
  <c r="O76" i="1"/>
  <c r="P76" i="1" s="1"/>
  <c r="O77" i="1"/>
  <c r="P77" i="1" s="1"/>
  <c r="O78" i="1"/>
  <c r="P78" i="1" s="1"/>
  <c r="O79" i="1"/>
  <c r="P79" i="1" s="1"/>
  <c r="O80" i="1"/>
  <c r="P80" i="1" s="1"/>
  <c r="O81" i="1"/>
  <c r="P81" i="1" s="1"/>
  <c r="O82" i="1"/>
  <c r="P82" i="1" s="1"/>
  <c r="O83" i="1"/>
  <c r="P83" i="1" s="1"/>
  <c r="J76" i="1"/>
  <c r="K76" i="1"/>
  <c r="L76" i="1" s="1"/>
  <c r="J77" i="1"/>
  <c r="K77" i="1"/>
  <c r="L77" i="1" s="1"/>
  <c r="J78" i="1"/>
  <c r="K78" i="1"/>
  <c r="L78" i="1" s="1"/>
  <c r="J79" i="1"/>
  <c r="K79" i="1"/>
  <c r="L79" i="1" s="1"/>
  <c r="J80" i="1"/>
  <c r="K80" i="1"/>
  <c r="L80" i="1" s="1"/>
  <c r="J81" i="1"/>
  <c r="K81" i="1"/>
  <c r="L81" i="1" s="1"/>
  <c r="J82" i="1"/>
  <c r="K82" i="1"/>
  <c r="L82" i="1" s="1"/>
  <c r="J83" i="1"/>
  <c r="K83" i="1"/>
  <c r="L83" i="1" s="1"/>
  <c r="O75" i="1"/>
  <c r="P75" i="1" s="1"/>
  <c r="K75" i="1"/>
  <c r="L75" i="1" s="1"/>
  <c r="J75" i="1"/>
  <c r="O69" i="1"/>
  <c r="P69" i="1" s="1"/>
  <c r="K69" i="1"/>
  <c r="L69" i="1" s="1"/>
  <c r="J69" i="1"/>
  <c r="O62" i="1"/>
  <c r="O63" i="1" s="1"/>
  <c r="K62" i="1"/>
  <c r="K63" i="1" s="1"/>
  <c r="J62" i="1"/>
  <c r="O54" i="1"/>
  <c r="O55" i="1" s="1"/>
  <c r="K54" i="1"/>
  <c r="L54" i="1" s="1"/>
  <c r="J54" i="1"/>
  <c r="O26" i="1"/>
  <c r="P26" i="1" s="1"/>
  <c r="O27" i="1"/>
  <c r="P27" i="1" s="1"/>
  <c r="O28" i="1"/>
  <c r="P28" i="1" s="1"/>
  <c r="O29" i="1"/>
  <c r="P29" i="1" s="1"/>
  <c r="O30" i="1"/>
  <c r="P30" i="1" s="1"/>
  <c r="O31" i="1"/>
  <c r="P31" i="1" s="1"/>
  <c r="O32" i="1"/>
  <c r="P32" i="1" s="1"/>
  <c r="O33" i="1"/>
  <c r="P33" i="1" s="1"/>
  <c r="O34" i="1"/>
  <c r="P34" i="1" s="1"/>
  <c r="O35" i="1"/>
  <c r="P35" i="1" s="1"/>
  <c r="O36" i="1"/>
  <c r="P36" i="1" s="1"/>
  <c r="O37" i="1"/>
  <c r="P37" i="1" s="1"/>
  <c r="O38" i="1"/>
  <c r="P38" i="1" s="1"/>
  <c r="O39" i="1"/>
  <c r="P39" i="1" s="1"/>
  <c r="O40" i="1"/>
  <c r="P40" i="1" s="1"/>
  <c r="O41" i="1"/>
  <c r="P41" i="1" s="1"/>
  <c r="O42" i="1"/>
  <c r="P42" i="1" s="1"/>
  <c r="O43" i="1"/>
  <c r="P43" i="1" s="1"/>
  <c r="O44" i="1"/>
  <c r="P44" i="1" s="1"/>
  <c r="O45" i="1"/>
  <c r="P45" i="1" s="1"/>
  <c r="O46" i="1"/>
  <c r="P46" i="1" s="1"/>
  <c r="O47" i="1"/>
  <c r="P47" i="1" s="1"/>
  <c r="J26" i="1"/>
  <c r="K26" i="1"/>
  <c r="L26" i="1" s="1"/>
  <c r="J27" i="1"/>
  <c r="K27" i="1"/>
  <c r="L27" i="1" s="1"/>
  <c r="J28" i="1"/>
  <c r="K28" i="1"/>
  <c r="L28" i="1" s="1"/>
  <c r="J29" i="1"/>
  <c r="K29" i="1"/>
  <c r="L29" i="1" s="1"/>
  <c r="J30" i="1"/>
  <c r="K30" i="1"/>
  <c r="L30" i="1" s="1"/>
  <c r="J31" i="1"/>
  <c r="K31" i="1"/>
  <c r="L31" i="1" s="1"/>
  <c r="J32" i="1"/>
  <c r="K32" i="1"/>
  <c r="L32" i="1" s="1"/>
  <c r="J33" i="1"/>
  <c r="K33" i="1"/>
  <c r="L33" i="1" s="1"/>
  <c r="J34" i="1"/>
  <c r="K34" i="1"/>
  <c r="L34" i="1" s="1"/>
  <c r="J35" i="1"/>
  <c r="K35" i="1"/>
  <c r="L35" i="1" s="1"/>
  <c r="J36" i="1"/>
  <c r="K36" i="1"/>
  <c r="L36" i="1" s="1"/>
  <c r="J37" i="1"/>
  <c r="K37" i="1"/>
  <c r="L37" i="1" s="1"/>
  <c r="J38" i="1"/>
  <c r="K38" i="1"/>
  <c r="L38" i="1" s="1"/>
  <c r="J39" i="1"/>
  <c r="K39" i="1"/>
  <c r="L39" i="1" s="1"/>
  <c r="J40" i="1"/>
  <c r="K40" i="1"/>
  <c r="L40" i="1" s="1"/>
  <c r="J41" i="1"/>
  <c r="K41" i="1"/>
  <c r="L41" i="1" s="1"/>
  <c r="J42" i="1"/>
  <c r="K42" i="1"/>
  <c r="L42" i="1" s="1"/>
  <c r="J43" i="1"/>
  <c r="K43" i="1"/>
  <c r="L43" i="1" s="1"/>
  <c r="J44" i="1"/>
  <c r="K44" i="1"/>
  <c r="L44" i="1" s="1"/>
  <c r="J45" i="1"/>
  <c r="K45" i="1"/>
  <c r="L45" i="1" s="1"/>
  <c r="J46" i="1"/>
  <c r="K46" i="1"/>
  <c r="L46" i="1" s="1"/>
  <c r="J47" i="1"/>
  <c r="K47" i="1"/>
  <c r="L47" i="1" s="1"/>
  <c r="O25" i="1"/>
  <c r="P25" i="1" s="1"/>
  <c r="K25" i="1"/>
  <c r="J25" i="1"/>
  <c r="J18" i="1"/>
  <c r="K18" i="1"/>
  <c r="O18" i="1" s="1"/>
  <c r="P18" i="1" s="1"/>
  <c r="J19" i="1"/>
  <c r="K19" i="1"/>
  <c r="L19" i="1" s="1"/>
  <c r="K17" i="1"/>
  <c r="J17" i="1"/>
  <c r="O5" i="1"/>
  <c r="O6" i="1"/>
  <c r="P6" i="1" s="1"/>
  <c r="O7" i="1"/>
  <c r="P7" i="1" s="1"/>
  <c r="O8" i="1"/>
  <c r="P8" i="1" s="1"/>
  <c r="O9" i="1"/>
  <c r="P9" i="1" s="1"/>
  <c r="O10" i="1"/>
  <c r="P10" i="1" s="1"/>
  <c r="J5" i="1"/>
  <c r="K5" i="1"/>
  <c r="L5" i="1" s="1"/>
  <c r="J6" i="1"/>
  <c r="K6" i="1"/>
  <c r="L6" i="1" s="1"/>
  <c r="J7" i="1"/>
  <c r="K7" i="1"/>
  <c r="L7" i="1" s="1"/>
  <c r="J8" i="1"/>
  <c r="K8" i="1"/>
  <c r="L8" i="1" s="1"/>
  <c r="J9" i="1"/>
  <c r="K9" i="1"/>
  <c r="L9" i="1" s="1"/>
  <c r="J10" i="1"/>
  <c r="K10" i="1"/>
  <c r="L10" i="1" s="1"/>
  <c r="O4" i="1"/>
  <c r="P4" i="1" s="1"/>
  <c r="K4" i="1"/>
  <c r="L4" i="1" s="1"/>
  <c r="J4" i="1"/>
  <c r="K151" i="1" l="1"/>
  <c r="L114" i="1"/>
  <c r="L98" i="1"/>
  <c r="P137" i="1"/>
  <c r="O151" i="1"/>
  <c r="P130" i="1"/>
  <c r="O130" i="1"/>
  <c r="L138" i="1"/>
  <c r="L130" i="1"/>
  <c r="L131" i="1" s="1"/>
  <c r="K130" i="1"/>
  <c r="K131" i="1" s="1"/>
  <c r="O137" i="1"/>
  <c r="K106" i="1"/>
  <c r="K137" i="1"/>
  <c r="K114" i="1"/>
  <c r="L142" i="1"/>
  <c r="L143" i="1" s="1"/>
  <c r="P142" i="1"/>
  <c r="P143" i="1" s="1"/>
  <c r="P114" i="1"/>
  <c r="L115" i="1" s="1"/>
  <c r="L103" i="1"/>
  <c r="L105" i="1" s="1"/>
  <c r="O114" i="1"/>
  <c r="P98" i="1"/>
  <c r="P103" i="1"/>
  <c r="P105" i="1" s="1"/>
  <c r="K98" i="1"/>
  <c r="L99" i="1"/>
  <c r="O98" i="1"/>
  <c r="L84" i="1"/>
  <c r="P84" i="1"/>
  <c r="L85" i="1" s="1"/>
  <c r="K84" i="1"/>
  <c r="O84" i="1"/>
  <c r="K20" i="1"/>
  <c r="K48" i="1"/>
  <c r="L25" i="1"/>
  <c r="L48" i="1" s="1"/>
  <c r="O48" i="1"/>
  <c r="P48" i="1"/>
  <c r="K64" i="1"/>
  <c r="L62" i="1"/>
  <c r="L63" i="1" s="1"/>
  <c r="L18" i="1"/>
  <c r="P62" i="1"/>
  <c r="P63" i="1" s="1"/>
  <c r="P54" i="1"/>
  <c r="P55" i="1" s="1"/>
  <c r="O19" i="1"/>
  <c r="P19" i="1" s="1"/>
  <c r="L17" i="1"/>
  <c r="O17" i="1"/>
  <c r="O11" i="1"/>
  <c r="L11" i="1"/>
  <c r="P5" i="1"/>
  <c r="P11" i="1" s="1"/>
  <c r="K11" i="1"/>
  <c r="O90" i="1"/>
  <c r="O70" i="1"/>
  <c r="O120" i="1"/>
  <c r="L120" i="1"/>
  <c r="P120" i="1"/>
  <c r="K99" i="1" l="1"/>
  <c r="K138" i="1"/>
  <c r="K152" i="1"/>
  <c r="K115" i="1"/>
  <c r="L144" i="1"/>
  <c r="L106" i="1"/>
  <c r="L121" i="1"/>
  <c r="L20" i="1"/>
  <c r="L64" i="1"/>
  <c r="K85" i="1"/>
  <c r="K49" i="1"/>
  <c r="L49" i="1"/>
  <c r="P17" i="1"/>
  <c r="P20" i="1" s="1"/>
  <c r="O20" i="1"/>
  <c r="K21" i="1" s="1"/>
  <c r="K12" i="1"/>
  <c r="L12" i="1"/>
  <c r="K120" i="1"/>
  <c r="K121" i="1" s="1"/>
  <c r="P90" i="1"/>
  <c r="K90" i="1"/>
  <c r="K91" i="1" s="1"/>
  <c r="L70" i="1"/>
  <c r="P70" i="1"/>
  <c r="L21" i="1" l="1"/>
  <c r="L71" i="1"/>
  <c r="L90" i="1"/>
  <c r="L91" i="1" s="1"/>
  <c r="K70" i="1"/>
  <c r="K71" i="1" s="1"/>
  <c r="K55" i="1"/>
  <c r="K56" i="1" s="1"/>
  <c r="L55" i="1" l="1"/>
  <c r="L56" i="1" s="1"/>
</calcChain>
</file>

<file path=xl/sharedStrings.xml><?xml version="1.0" encoding="utf-8"?>
<sst xmlns="http://schemas.openxmlformats.org/spreadsheetml/2006/main" count="507" uniqueCount="145">
  <si>
    <t>l.p</t>
  </si>
  <si>
    <t>Opis produktu</t>
  </si>
  <si>
    <t>1.Nazwa handlowa      
2. Producent              
3. Numer katalogowy</t>
  </si>
  <si>
    <t>Rozmiar opatrunku/pojemność opakowania</t>
  </si>
  <si>
    <t>Numer Deklaracji zgodności</t>
  </si>
  <si>
    <t>Jedn.    miary</t>
  </si>
  <si>
    <t>Ilość</t>
  </si>
  <si>
    <t>Cena jedn. netto w zł</t>
  </si>
  <si>
    <t>VAT %</t>
  </si>
  <si>
    <t>Cena jedn. brutto w zł</t>
  </si>
  <si>
    <t>Wartość ogółem netto w zł</t>
  </si>
  <si>
    <t>Wartość ogółem brutto w zł</t>
  </si>
  <si>
    <t>Klasa wyrobu med..- jeśli dotyczy</t>
  </si>
  <si>
    <t>10x10 cm</t>
  </si>
  <si>
    <t>15x20 cm</t>
  </si>
  <si>
    <t xml:space="preserve">Wartość ogółem brutto: </t>
  </si>
  <si>
    <t>Razem</t>
  </si>
  <si>
    <t>Lp</t>
  </si>
  <si>
    <t>szt.</t>
  </si>
  <si>
    <t>Rozmiar opatrunku/ pojemność opakowania</t>
  </si>
  <si>
    <t>Sterylny, 3- warstwowy opatrunek specjalistyczny. Paro i gazoprzepuszczalny.  Opatrunek wykonany z pianki poliuretanowej, w zewnętrznej warstwie opatrunku- film poliuretanowy, w warstwie kontaktowej - silikon typu Safetac  lub równoważny, rozmieszczony równomiernie na całej powierzchni opatrunku.  Możliwość docinania do wybranego kształtu i rozmiaru. Możliwość łączenia z preparatami stosowanymi miejscowo. Do ran suchych lub z małym wysiękiem. Możliwość łączenia z kopresjoterapią. 1szt</t>
  </si>
  <si>
    <t>7,5x8,5cm</t>
  </si>
  <si>
    <t>szt</t>
  </si>
  <si>
    <t>12,5x12,5cm</t>
  </si>
  <si>
    <t xml:space="preserve"> 17,5x17,5cm</t>
  </si>
  <si>
    <t>Sterylny, 3- warstwowy opatrunek specjalistyczny. Paro i gazoprzepuszczalny.  Opatrunek wykonanyz pianki poliuretanowej, w zewnętrznej warstwie opatrunku- film poliuretanowy, w warstwie kontaktowej - silikon typu Safetac  lub równoważny, rozmieszczony równomiernie na całej powierzchni opatrunku.  Możliwość docinania do wybranego kształtu i rozmiaru. Do ran z wysiękiem małym do średniego. Możliwość łączenia z preparatami stosowanymi miejscowo oraz kopresjoterapią. Dedykowany na piętę lub łokieć. 1szt</t>
  </si>
  <si>
    <t>13x21cm</t>
  </si>
  <si>
    <t>Sterylny opatrunek specjalistyczny, żelujący.  Wykonany z alkoholu poliwinylowego (PVA) w technologii Hydrolock lub równoważnej.  Przeznaczony do ran powierzchownych i głębokich z wysiękiem od średniego do dużego. Wykazujący wysoką absorbcję i retencję. Transferujący wysięk do opatrunku chłonnego. Wysoce elastyczny po zżelowaniu.  Możliwość docinania. 1szt</t>
  </si>
  <si>
    <t xml:space="preserve"> 2x45cm</t>
  </si>
  <si>
    <t xml:space="preserve"> 4,5x10 cm</t>
  </si>
  <si>
    <t>Sterylny, 5- warstwowy opatrunek specjalistyczny. Paro i gazoprzepuszczalny. Opatrunek przeciwbakteryjny z siarczanem srebra oraz węglem aktywowanym. Opatrunek posiada- zewnętrzną folię barierową – poliuretan, warstwę rozprowadzającą wysięk - poliester/wiskoza, superabsorbent – poliakrylan, piankę poliuretanową  zawierającą siarczan srebra oraz węgiel aktywowany, w warstwie kontaktowej silikon typu Safetac lub równoważny, rozmieszczony równomiernie na całej powierzchni. Opatrunek wodoszczelny z obramowaniem. Siarczan srebra rozmieszczony równomiernie  1,2 mg/cm2. 1szt</t>
  </si>
  <si>
    <t>10x10cm</t>
  </si>
  <si>
    <t xml:space="preserve"> 15x15cm</t>
  </si>
  <si>
    <t>Sterylny, 5- warstwowy opatrunek specjalistyczny. Paro i gazoprzepuszczalny. Opatrunek przeciwbakteryjny z siarczanem srebra oraz węglem aktywowanym. Opatrunek zbudowany z zewnętrznej folii barierowej wykonanej z  poliuretanu, warstwy rozpraszającej wysięk, superabsorbentu wykonanego z poliakrylanu, pianki poliuretanowej, w warstwie kontaktowej silikon typu Safetac lub równoważny, rozmieszczony równomiernie na całej powierzchni opatrunku.  Opatrunek wodoszczelny z obramowaniem. Dedykowany na okolice kości krzyżowej. Siarczan srebra rozmieszczony równomiernie  1,2 mg/cm2. 1szt</t>
  </si>
  <si>
    <t>18x18cm</t>
  </si>
  <si>
    <t>23x23cm</t>
  </si>
  <si>
    <t xml:space="preserve">Sterylny, 5-warstwowy opatrunek specjalistyczny. Paro i gazoprzepuszczalny. Opatrunek posiada: zewnętrzną folię barierową (z punktowymi znacznikami EPM) – poliuretan, superabsorbent – poliakrylan, warstwę rozprowadzającą wysięk - poliester/wiskoza, piankę poliuretanową, w warstwie kntaktowej silikon typu Safetac lub równoważny, rozmieszczony równomiernie na całej powierzchni. Opatrunek z nacięciami warstwy chłonnej w kształcie litery Y przekładający się na wysoką elastyczność  360 stopni. Opatrunek wodoszczelny z obramowaniem. Kształt owalny. 1szt </t>
  </si>
  <si>
    <t xml:space="preserve"> 7,8x10cm</t>
  </si>
  <si>
    <t>13x16cm</t>
  </si>
  <si>
    <t>Sterylny, 4- warstwowy opatrunek specjalistyczny. Paro i gazoprzepuszczalny.  Opatrunek posiada: zewnętrzną folię  barierową  (z punktowymi znacznikami EPM)- poliuretan, warstwę rozprowadzającą wysięk - poliester/ wiskoza, piankę poliuretanową, warstwie kontaktowej silikon typu Safetac lub równoważny, rozmieszczony równomiernie na całej powierzchni. Opatrunek z nacięciami warstwy chłonnej w kształcie litery Y przekładający się na  wysoką elastyczność  360 stopni. Opatrunek wodoszczelny z obramowaniem. 1szt</t>
  </si>
  <si>
    <t xml:space="preserve"> 4x5cm </t>
  </si>
  <si>
    <t>7,5x7,5cm</t>
  </si>
  <si>
    <t xml:space="preserve"> 10x10cm</t>
  </si>
  <si>
    <t>Sterylny, transparentny opatrunek kontaktowy z siatki poliuretanowej, jednostronnie pokryty warstwą miękkiego typu Safetac na całej powierzchni opatrunku. Maksymalna możliwość czasu aplikacji do 14 dni. Możliwość docinania.  Możliwość łączenia z innymi preparatami  stosowanymi miejscowo. 1szt</t>
  </si>
  <si>
    <t>5x7,5cm</t>
  </si>
  <si>
    <t>7,5x10cm</t>
  </si>
  <si>
    <t>Emolient 3 w 1.  Wolny od substancji zapachowych, barwników, dodatków i laurylosiarczanu sodu (SLS), innych konserwantów. Zawierający m.in. wosk emulgujący, żółtą parafinę miękką,  parafinę ciekłą. Wyrób medyczny IIA. Do stosowania bez ograniczeń wiekowych. 1 szt</t>
  </si>
  <si>
    <t>500g</t>
  </si>
  <si>
    <t>125g</t>
  </si>
  <si>
    <t>Emolient  2 w 1 preparat o podwójnym zastosowaniu: pielęgnacyjnym i myjącym. Działa łagodząco i nawilżająco. Zawiera:  parafinę żółtą miękką, parafinę ciekłą, wosk, chlorokrezol, wodę dejonizowaną, glicerynę. Wyrób medyczny II A. Do stosowania bez ograniczeń wiekowych. 1szt</t>
  </si>
  <si>
    <t>50g</t>
  </si>
  <si>
    <t>Sterylny 4 -warstwowy opatrunek specjalistyczny, przeznaczony do ran z dużym wysiękiem. Opatrunek  wykonany z: superabsorbentu – poliakrylan (zapewnia wysoką absorpcję i retencję płynów), warstwy rozprowadzającej wysięk, hydrofilna białą warstwę kontaktową – polipropylen, nieprzepuszczalną warstwę zewnętrzną w kolorze niebieskim -polipropylenOpatrunek  posiada miękkie obramowanie. Potwierdzona badaniami redukcja metaloproteinaz i kolagenazy. 1szt</t>
  </si>
  <si>
    <t xml:space="preserve">10x10cm </t>
  </si>
  <si>
    <t xml:space="preserve">10x20cm </t>
  </si>
  <si>
    <t>"Kliniderm Foam PHMB to opatrunek na rany wykonany z poliuretanu zawierającego 0,5% PHMB (biguanid poliheksametylenowy) i 0,1% B-pantenolu. Opatrunek składa się z rdzenia piankowego o strukturze otwartej. Rdzeń z pianki pochłania i zatrzymuje wysięk, zmniejszając macerację skóry dookoła rany. Dodatek przeciwdrobnoustrojowego PHMB (biguanid poliheksametylenowy) ogranicza i zapobiega rozwojowi bakterii w ranie i opatrunku. B-Pantenol działa nawilżająco i poprawia nawilżenie skóry. Ponadto opatrunek posiada wierzchnią warstwę z oddychającego poliuretanu, która umożliwia przenikanie wilgoci od wewnątrz oraz jest odporna na działanie bakterii i wody z zewnątrz, dzięki czemu utrzymuje wilgotne środowisko rany. 
" 1 szt</t>
  </si>
  <si>
    <t>Opatrunek piankowy z silikonem  to miękki, dopasowujący się, chłonny opatrunek z pianki poliuretanowej z silikonową warstwą kontaktową i brzegiem klejącym. Wysięk zatrzymywany jest wewnątrz opatrunku a zewnętrzna warstwa pozwala na swobodną wymianę gazową. Opatrunek dedykowany jest na rany w okolicy pięty i stawów. Zalecany w profilaktyce p/odleżynowej. 1szt</t>
  </si>
  <si>
    <t xml:space="preserve"> Opatrunek na rany wykonany z poliuretanu zawierającego 0,5% PHMB (biguanid poliheksametylenowy) i 0,1% B-pantenolu. Opatrunek składa się z rdzenia piankowego o strukturze otwartej. Rdzeń z pianki pochłania i zatrzymuje wysięk, zmniejszając macerację skóry dookoła rany. Dodatek przeciwdrobnoustrojowego PHMB (biguanid poliheksametylenowy) ogranicza i zapobiega rozwojowi bakterii w ranie i opatrunku. B-Pantenol działa nawilżająco i poprawia nawilżenie skóry. Ponadto opatrunek posiada wierzchnią warstwę z oddychającego poliuretanu, która umożliwia przenikanie wilgoci od wewnątrz oraz jest odporna na działanie bakterii i wody z zewnątrz, dzięki czemu utrzymuje wilgotne środowisko rany. 
" 1szt</t>
  </si>
  <si>
    <t>Opatrunek na rany wykonany z poliuretanu zawierającego 0,5% PHMB (biguanid poliheksametylenowy) i 0,1% B-pantenolu. Opatrunek składa się z rdzenia piankowego o strukturze otwartej. Rdzeń z pianki pochłania i zatrzymuje wysięk, zmniejszając macerację skóry dookoła rany. Dodatek przeciwdrobnoustrojowego PHMB (biguanid poliheksametylenowy) ogranicza i zapobiega rozwojowi bakterii w ranie i opatrunku. B-Pantenol działa nawilżająco i poprawia nawilżenie skóry. Ponadto opatrunek posiada wierzchnią warstwę z oddychającego poliuretanu, która umożliwia przenikanie wilgoci od wewnątrz oraz jest odporna na działanie bakterii i wody z zewnątrz, dzięki czemu utrzymuje wilgotne środowisko rany. 
" 1szt</t>
  </si>
  <si>
    <t>Opatrunek piankowy z silikonem   to miękki, dopasowujący się, chłonny opatrunek z pianki poliuretanowej z silikonową warstwą kontaktową i brzegiem klejącym. Wysięk zatrzymywany jest wewnątrz opatrunku a zewnętrzna warstwa pozwala na swobodną wymianę gazową. Opatrunek dedykowany jest na rany w okolicy kości krzyżowej. Zalecany w profilaktyce p/odleżynowej. 1szt</t>
  </si>
  <si>
    <t>Opatrunek do oczyszczania ran. Wykonany jest z nietkanej mikrowłókniny wytwarzanej metodą  igłowania  nasączonej roztworem hialuronianu sodu, fosfolipidu oraz aloe vera. Przeznaczony do mechanicznego usuwania tkanek martwiczych z rany oraz zrogowaciałego naskórka otaczającego ranę. Odpowiedni do oczyszczania ostrych i przewlekłych ran podczas każdej zmiany opatrunku. Mikrowłóknina skutecznie i bezboleśnie oczyszcza rany, usuwa pozostałości tkanek, nie pozostawiając po użyciu  włókien w ranie. Szczególnie dobrze sprawdza się  w ranach bardzo bolesnych, ranach  nowotworowych, u pacjentów z EB. 1szt</t>
  </si>
  <si>
    <t>Opatrunek z nietkanych włókien poliestru z kwasem hialuronowym i octenidyną. Ułatwia oczyszczanie rany poprzez połączenie włókien poliestru, które pochłaniają i przenoszą nadmiar wydzieliny do opatrunku wtórnego oraz siatki poliamidowej, która wychwytuje obumarłe tkanki. Kwas hialuronowy tworzy wilgotne środowisko w ranie, przyciąga składniki odżywcze, zmniejsza nadmierną produkcję wydzieliny, stymuluje angiogenezę, redukuje proces bliznowacenia. Oktenidyna ma silne działanie przeciwdrobnoustrojowe. 1szt</t>
  </si>
  <si>
    <t>Opatrunek na oko z komorą op. 15 szt</t>
  </si>
  <si>
    <t>op</t>
  </si>
  <si>
    <t>5x5cm</t>
  </si>
  <si>
    <t xml:space="preserve">Opatrunek impregnowany  srebrem , występujący w postaci sterylnej, włókninowej matrycy wykonanej z włókien charakteryzujących się wysoką chłonnością, kohezyjnością i właściwościami hydro-oczyszczającymi (poliakrylan).  10 cm x 10 cm,  1 szt </t>
  </si>
  <si>
    <t xml:space="preserve">Opatrunek impregnowany solami srebra, otrzymany z użyciem technologii lipidowo-koloidowej (TLC). Opatrunek zawierający matryce   ze srebrem, wykonanej z siateczki poliestrowej impregnowanej cząsteczkami hydrokoloidu (karboksymetylocelulozy), wazeliny, polimerów kohezyjnych i soli srebra. Nie przywierający do rany.10cm x 12 cm,  1 szt </t>
  </si>
  <si>
    <t>10x12cm</t>
  </si>
  <si>
    <t xml:space="preserve">Opatrunek impregnowany solami srebra, otrzymany z użyciem technologii lipidowo-koloidowej (TLC). Opatrunek zawierający matryce   ze srebrem, wykonanej z siateczki poliestrowej impregnowanej cząsteczkami hydrokoloidu (karboksymetylocelulozy), wazeliny, polimerów kohezyjnych i soli srebra. Nie przywierający do rany.15cm x 20 cm,  1 szt </t>
  </si>
  <si>
    <t xml:space="preserve"> 15x20 cm</t>
  </si>
  <si>
    <t>Samoprzylepny, miękki opatrunek piankowy wykonany w technologii TLC (lipido koloidowej) składający się z miękiej przylegającej warstwy TLC połączonej z chłonną wkładką z pianki poliuretanowej, przepuszczalnej dla gazów, wodoodpornej zewnętrznej cienkiej warstwy z silikonowym przylepcem na brzegach. 10cm x 10 cm, 1 szt</t>
  </si>
  <si>
    <t>10 cm x 10 cm</t>
  </si>
  <si>
    <t>Samoprzylepny, miękki opatrunek piankowy wykonany w technologii TLC (lipido koloidowej) składający się z miękiej przylegającej warstwy TLC połączonej z chłonną wkładką z pianki poliuretanowej, przepuszczalnej dla gazów, wodoodpornej zewnętrznej cienkiej warstwy z silikonowym przylepcem na brzegach. 10cm x 20 cm, 1 szt</t>
  </si>
  <si>
    <t>15 cm x 20 cm</t>
  </si>
  <si>
    <t>Samoprzylepny, miękki opatrunek piankowy wykonany w technologii TLC (lipido koloidowej) składający się z miękiej przylegającej warstwy TLC połączonej z chłonną wkładką z pianki poliuretanowej, przepuszczalnej dla gazów, wodoodpornej zewnętrznej cienkiej warstwy z silikonowym przylepcem na brzegach. 20cm x 20 cm, 1 szt</t>
  </si>
  <si>
    <t>20 cm x 20 cm</t>
  </si>
  <si>
    <t>Elastyczny opatrunek stanowiący warstwę kontaktową, wykonany w technologii lipidokoloidowej zawierającej cząsteczki nanooligosacharydów (TLC–NOSF), 10cm x 12 cm, 1 szt</t>
  </si>
  <si>
    <t>Elastyczny opatrunek stanowiący warstwę kontaktową, wykonany w technologii lipidokoloidowej zawierającej cząsteczki nanooligosacharydów (TLC–NOSF), 15cm x 20 cm, 1 szt</t>
  </si>
  <si>
    <t>15x20cm</t>
  </si>
  <si>
    <t>Olejek do pielęgnacji skóry w sprayu, bogaty w glicerydy kwasów tłuszczowych (olej kukurydziany: 99%) i zawierający aromat anyżkowy (1%). Zapobiega odleżynom w obszarze miednicy u pacjentów narażonych na powstanie odleżyn lub ranom spowodowanym długotrwałym noszeniem masek lub okularów ochronnych u pracowników służby zdrowia lub osób mających liczne kontakty społeczne, 1 szt 50ml</t>
  </si>
  <si>
    <t>50ml</t>
  </si>
  <si>
    <t>Pakiet 1</t>
  </si>
  <si>
    <t>22,5x22,5cm</t>
  </si>
  <si>
    <t>15x15cm</t>
  </si>
  <si>
    <t>20x20cm</t>
  </si>
  <si>
    <t>20x20,8cm</t>
  </si>
  <si>
    <t>40x120mm</t>
  </si>
  <si>
    <t>Materiały opatrunkowe hemostatyczne z nieoksydowanej celulozy do tamowania średniego i obfitego krwawienia z przetoki tetniczo-zylnej, u chorych hemodializowanych, umozliwiające skrocenie czasu hemostazy o 60%, nie wymagające mocnego nacisku na naczynie oraz zapobiegające ponownemu krwawieniu w okresie wczesnej wrazliwości skrzepu, zdolnośc do absorbcji płynów 2500% wagi własne,j 5cmx5cm. Op a 10 saszetek po 2 sztuki</t>
  </si>
  <si>
    <t>Pakiet 2</t>
  </si>
  <si>
    <t>Pakiet 3</t>
  </si>
  <si>
    <t>Pakiet 4</t>
  </si>
  <si>
    <t>Lancety chirurgiczne oftalmiczne z gabką z PVA (strzałki), jałowe, pakowane po 5szt ( w jednym listku ), 1 szt</t>
  </si>
  <si>
    <t>7,5X7,5CM</t>
  </si>
  <si>
    <t>10X10CM</t>
  </si>
  <si>
    <t>Ilość minimalna</t>
  </si>
  <si>
    <t>Ilość w prawie opcji</t>
  </si>
  <si>
    <t>Wartość netto opcji</t>
  </si>
  <si>
    <t>Wartość brutto opcji</t>
  </si>
  <si>
    <t xml:space="preserve">Chusta trójkątna bawełniania a 1 szt </t>
  </si>
  <si>
    <t>1m2</t>
  </si>
  <si>
    <t>Kompresy gazowe jałowe 13N 8W z podwijanymi brzegami 7,5cm x 7,5cm opakowanie a 10szt (podwójne opakowanie papierowo-foliowe, wymagane minimum 2 wklejki samoprzylepne do dokumentacji medycznej;dopuszcza się wszystkie metody sterylizacji; wymagana klasa IIa reguła 7)</t>
  </si>
  <si>
    <t>Kompresy gazowe jałowe 13N 8W z podwijanymi brzegami 5cm x 5cm opakowanie a 20szt (podwójne opakowanie papierowo-foliowe, wymagane minimum 2 wklejki samoprzylepne do dokumentacji medycznej;dopuszcza się wszystkie metody sterylizacji; wymagana klasa IIa reguła 7)</t>
  </si>
  <si>
    <t>Jałowy aseptyczny opatrunek parafinowy z gazy z chlorheksydyną, pakowany pojedyńczo 10cm x 10cm  op a 10 szt</t>
  </si>
  <si>
    <t>Jałowy opatrunek hydrokoloidowy zbudowany z 3 hydrokoloidów (karboksymetyloceluloza sodowa, żelatyna, pektyna),  14 x 14cm  pakowany pojedyńczo op a 5szt</t>
  </si>
  <si>
    <t>Opatrunek hydrokoloidowy cienki i elastyczny, wykonany z 3 hydrokoloidów: karboksymetylocelulozy sodowej, pektynyi żelatyny zawieszonych w macuierzy polimerowej- zapewnia optymalne, wilgotne środowisko gojenia ran, półprzeźroczysty, samoprzylepny, wodoodporny op a 5 szt</t>
  </si>
  <si>
    <t>Opatrunek hydrowłóknisty o właściwościach niszczących biofilm bakteryjny i bakteriob ójczy. Zbudowany z dwóch warstw wykonanych z nietkanych włókien (karboksymetyloceluloza sodowa) z jonami srebra odziałaniu spotęgowanym dodatkowymi substancjami EDTA i BEC o wysokich właściwościach chłonnych wzmoniony przeszyciami op a 10 szt</t>
  </si>
  <si>
    <t>Sterylny przezroczysty żel hydrokolidowy składający się w 80% z wody i 15% glikolu propylenowego, 5% pektyny i karboksymetylocelulozy sodowej</t>
  </si>
  <si>
    <t>Przylepny opatrunek piankowy regulujący wilgotność rany. Część chłonna zawiera warstwę kontaktową wykonaną z hydrowłókien (karboksymetyloceluloza sodowa) oraz warstwę pianki poliuretanowej. Wodoodporna warstwa zewnętrzna wykonanan z półprzepuszczalnej błony poliuretanowej  op a 10 szt</t>
  </si>
  <si>
    <t>1 op a 15g</t>
  </si>
  <si>
    <t>12,5X12,5cm</t>
  </si>
  <si>
    <t>10X10cm</t>
  </si>
  <si>
    <t>14 x 14cm</t>
  </si>
  <si>
    <t>Preparat jałowy, nawilżający w jednorazowych aplikatorach w postaci żelu do podawania docewkowego z lidocainą, znieczulający powierzchniowo i odkażający (zawierający chlorhexydynę); pojedyńczy aplikator zawierający od 5ml -  6ml żelu a 1szt</t>
  </si>
  <si>
    <t>Preparat jałowy, nawilżający w jednorazowych aplikatorach w postaci żelu do podawania docewkowego z lidocainą, znieczulający powierzchniowo i odkażający (zawierający chlorhexydynę); pojedyńczy aplikator zawierający od 10ml - 11ml żelu a 1szt</t>
  </si>
  <si>
    <t>11ml</t>
  </si>
  <si>
    <t>6ml</t>
  </si>
  <si>
    <t>Ogółem z opcją</t>
  </si>
  <si>
    <r>
      <t xml:space="preserve">Kompresy gazowe jałowe </t>
    </r>
    <r>
      <rPr>
        <sz val="8"/>
        <color indexed="8"/>
        <rFont val="Calibri"/>
        <family val="2"/>
        <charset val="238"/>
      </rPr>
      <t>13N 8W</t>
    </r>
    <r>
      <rPr>
        <sz val="8"/>
        <rFont val="Calibri"/>
        <family val="2"/>
        <charset val="238"/>
      </rPr>
      <t xml:space="preserve"> z podwijanymi brzegami 10cm x 10cm opakowanie a 20szt (podwójne opakowanie papierowo-foliowe, wymagane minimum  2 wklejki samoprzylepne do dokumentacji medycznej; dopuszcza się wszystkie metody sterylizacji; wymagana klasa IIa reguła 7) </t>
    </r>
  </si>
  <si>
    <t>Samoprzylepny, sterylny opatrunek włókninowy do mocowania kaniul z wcięciem, ozdobiony zabawntmi wzorami; możliwa kontrola wzrowkowa miejsca wkłucia dzięki wbudowanemu okienku z folii PU; wartstwa przylepna powlekana klejem na bazie kauczuku syntetycznego; 1 szt w rozmiarze 6cm x 5cm</t>
  </si>
  <si>
    <t>9 miesięcy</t>
  </si>
  <si>
    <t>Pakiet 5 9 mięsiecy</t>
  </si>
  <si>
    <t>Pakiet 7    9 mięsiecy</t>
  </si>
  <si>
    <t>Pakiet 6    9mięsiecy</t>
  </si>
  <si>
    <t>Pakiet 8    9 mięsiecy</t>
  </si>
  <si>
    <t>Pakiet 9    9 mięsiecy</t>
  </si>
  <si>
    <t>Pakiet 10    9 mięsiecy</t>
  </si>
  <si>
    <t>Pakiet 11    9 mięsiecy</t>
  </si>
  <si>
    <t>Pakiet 12    9 mięsiecy</t>
  </si>
  <si>
    <t>Pakiet 13    9 mięsiecy</t>
  </si>
  <si>
    <t>Pakiet 14      9 mięsiecy</t>
  </si>
  <si>
    <t>Pakiet 15    9 mięsiecy</t>
  </si>
  <si>
    <t>Pakiet 16    9 mięsiecy</t>
  </si>
  <si>
    <t>Plaster z opatrunkiem dla dzieci wykonany z folii polietylenowej z kolorowym nadrukiem; wkład chłonny umieszcony centralnie powleczony siateczką z polietylenu, plaster pakowany indywidulanie w opakowanie papier- papier, 1 op a 100szt, 1 plaster o wymiarach 7,2 cmx1,9 cm , niejałowe</t>
  </si>
  <si>
    <t>7,2 cmx1,9 cm</t>
  </si>
  <si>
    <t>Opatrunek samoprzylepny, jałowy, do zabezpieczenia oka, wyspowy, włókninowy z wkładem chłonnym z włókien naturalnych i poliestru,; warstwa zewnętrzna pokryta kolorowym nadrukiem dla dzieci z mikroperforacjami; opatrunek posiada wartstwę zabezpieczającą z papieru silikonowego;1 szt o rozmiarze 5cm x 7,5cm, op a 50szt</t>
  </si>
  <si>
    <t>Opatrunek wielowarstwowy, z silikonową warstwą kontaktową, przylepny na całej powierzchni opatrunku przeznaczony do ran z obfitym wysiękiem. Składający się z 4 warstw: silikonowej, perforowanej, przylepnej warstwy kontaktowej z raną; białej, delikatnej warstwy odprowadzającej wysięk do dalszych warstw opatrunku; superchłonnego rdzenia polimerowego, pochłaniającego i zatrzymującego wysięk, żelującego pod wpływem wydzieliny oraz niebieskiej wodoodpornej warstwy zewnętrznej. Zatrzymuje płyny pod uciskiem, redukuje namiar metaloproteinaz, jest miękki i elastyczny, dopasowuje się do ciała. 1szt</t>
  </si>
  <si>
    <t>Opatrunek wielowarstwowy, z silikonową warstwą kontaktową, przylepny na całej powierzchni opatrunku przeznaczony do ran z obfitym wysiękiem. Składający się z 4 warstw: silikonowej, perforowanej, przylepnej warstwy kontaktowej z raną; białej, delikatnej warstwy odprowadzającej wysięk do dalszych warstw opatrunku; superchłonnego rdzenia polimerowego, pochłaniającego i zatrzymującego wysięk, żelującego pod wpływem wydzieliny oraz niebieskiej wodoodpornej warstwy zewnętrznej. Zatrzymuje płyny pod uciskiem, redukuje namiar metaloproteinaz, jest miękki i elastyczny, dopasowuje się do ciała. 1 szt</t>
  </si>
  <si>
    <t xml:space="preserve">Kompresy gazowe jałowe  z nitka RTG 17N/16W z podwijanymi brzegami 7.5cmx7,5xm, op a 20 szt ( podwójne opakowanie papier-folia, lub podwójne opakowanie papier-folia/papier z dwoma wklejkami samoprzylepnymii do dokumentacji medycznej(wymaga się aby jedna z wklejek znajdowała się na opakowaniu zewnętrznym) - dopuszcza się wszystkie metody sterylizacji, wymagana klasa IIa reguła 7 </t>
  </si>
  <si>
    <t xml:space="preserve">Kompresy gazowe jałowe  z nitka RTG 17N/16W z podwijanymi brzegami 7.5cmx7,5xm, op a 10 szt ( podwójne opakowanie papier-folia, lub podwójne opakowanie papier-folia/papier z dwoma wklejkami samoprzylepnymi do dokumentacji medycznej (wymaga się aby jedna z wklejek znajdowała się na opakowaniu zewnętrznym)  - dopuszcza się wszystkie metody sterylizacji, wymagana klasa IIa reguła 7 </t>
  </si>
  <si>
    <t>Kompresy gazowe jałowe z nitką RTG 16W 17N z podwijanymi brzegami 10x10cm, op a 50szt przewiązywane co 10szt (pakowane w 2 torebki  papierowo-foliowe z 2 wklejkami samoprzylepnymi do dokumentacji medycznej; dopuszcza się wszystkie metody sterylizacji; wymagana klasa IIa reguła7)</t>
  </si>
  <si>
    <t>Gaza jałowa 1m2 , 1 szt</t>
  </si>
  <si>
    <t xml:space="preserve"> 5cm x 7,5cm</t>
  </si>
  <si>
    <t>6cm x 5 cm</t>
  </si>
  <si>
    <t>10cm x 10cm</t>
  </si>
  <si>
    <t>X</t>
  </si>
  <si>
    <t>Hemostatyczny opatrunek stosowny po usunięciu igły z tętnicy promieniowej lub tętnicy grzbietowej stopy. Stosowany np. po pomiarze ciśnienia tętniczego lub gazometrii.
Efekt hemostatyczny zapewnia odpowiednia kompresja za pomocą chłonnej podkładki warstwowej o grubości 9 mm z plastikową płytką oraz taśmy która ma wielokierunkową rozciągliwość dla skutecznego zabezpieczenia miejsca wkłucia. Nacisk wzrasta proporcjonalnie do długości naciągniętej taśmy. Nie powoduje zmniejszenia przepływu krwi. Wymiar opatrunku przed rozciągnięciem 40 mm x 120 mm  Podkładka o owalnym kształcie o długości 27 mm., z plastikową płytką.  Sterylny; 1 szt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</si>
</sst>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zł&quot;_-;\-* #,##0.00\ &quot;zł&quot;_-;_-* &quot;-&quot;??\ &quot;zł&quot;_-;_-@_-"/>
    <numFmt numFmtId="43" formatCode="_-* #,##0.00_-;\-* #,##0.00_-;_-* &quot;-&quot;??_-;_-@_-"/>
    <numFmt numFmtId="164" formatCode="[$-415]General"/>
    <numFmt numFmtId="165" formatCode="[$-415]0"/>
    <numFmt numFmtId="166" formatCode="&quot; &quot;#,##0.00&quot;      &quot;;&quot;-&quot;#,##0.00&quot;      &quot;;&quot; -&quot;#&quot;      &quot;;@&quot; &quot;"/>
    <numFmt numFmtId="167" formatCode="[$-415]0%"/>
    <numFmt numFmtId="168" formatCode="[$-415]0.00"/>
    <numFmt numFmtId="169" formatCode="_-* #,##0.00\ _z_ł_-;\-* #,##0.00\ _z_ł_-;_-* &quot;-&quot;??\ _z_ł_-;_-@_-"/>
    <numFmt numFmtId="170" formatCode="&quot; &quot;#,##0.00&quot; zł &quot;;&quot;-&quot;#,##0.00&quot; zł &quot;;&quot; -&quot;#&quot; zł &quot;;@&quot; &quot;"/>
  </numFmts>
  <fonts count="47">
    <font>
      <sz val="11"/>
      <color theme="1"/>
      <name val="Calibri"/>
      <family val="2"/>
      <charset val="238"/>
      <scheme val="minor"/>
    </font>
    <font>
      <sz val="11"/>
      <color theme="1"/>
      <name val="Calibri"/>
      <family val="2"/>
      <charset val="238"/>
      <scheme val="minor"/>
    </font>
    <font>
      <b/>
      <i/>
      <sz val="8"/>
      <color indexed="8"/>
      <name val="Calibri"/>
      <family val="2"/>
      <charset val="238"/>
      <scheme val="minor"/>
    </font>
    <font>
      <sz val="10"/>
      <color rgb="FF000000"/>
      <name val="Arial CE"/>
      <charset val="238"/>
    </font>
    <font>
      <sz val="8"/>
      <color indexed="8"/>
      <name val="Calibri"/>
      <family val="2"/>
      <charset val="238"/>
      <scheme val="minor"/>
    </font>
    <font>
      <sz val="8"/>
      <color theme="1"/>
      <name val="Calibri"/>
      <family val="2"/>
      <charset val="238"/>
      <scheme val="minor"/>
    </font>
    <font>
      <sz val="8"/>
      <color rgb="FF000000"/>
      <name val="Calibri"/>
      <family val="2"/>
      <charset val="238"/>
      <scheme val="minor"/>
    </font>
    <font>
      <b/>
      <sz val="9"/>
      <color indexed="8"/>
      <name val="Calibri"/>
      <family val="2"/>
      <charset val="238"/>
      <scheme val="minor"/>
    </font>
    <font>
      <sz val="9"/>
      <color indexed="8"/>
      <name val="Calibri"/>
      <family val="2"/>
      <charset val="238"/>
      <scheme val="minor"/>
    </font>
    <font>
      <b/>
      <sz val="8"/>
      <color indexed="8"/>
      <name val="Calibri"/>
      <family val="2"/>
      <charset val="238"/>
      <scheme val="minor"/>
    </font>
    <font>
      <sz val="9"/>
      <color indexed="11"/>
      <name val="Calibri"/>
      <family val="2"/>
      <charset val="238"/>
      <scheme val="minor"/>
    </font>
    <font>
      <b/>
      <sz val="8"/>
      <color theme="1"/>
      <name val="Calibri"/>
      <family val="2"/>
      <charset val="238"/>
      <scheme val="minor"/>
    </font>
    <font>
      <b/>
      <i/>
      <sz val="8"/>
      <name val="Calibri"/>
      <family val="2"/>
      <charset val="238"/>
      <scheme val="minor"/>
    </font>
    <font>
      <sz val="8"/>
      <name val="Calibri"/>
      <family val="2"/>
      <charset val="238"/>
      <scheme val="minor"/>
    </font>
    <font>
      <b/>
      <sz val="9"/>
      <name val="Calibri"/>
      <family val="2"/>
      <charset val="238"/>
      <scheme val="minor"/>
    </font>
    <font>
      <sz val="9"/>
      <name val="Calibri"/>
      <family val="2"/>
      <charset val="238"/>
      <scheme val="minor"/>
    </font>
    <font>
      <b/>
      <sz val="8"/>
      <name val="Calibri"/>
      <family val="2"/>
      <charset val="238"/>
      <scheme val="minor"/>
    </font>
    <font>
      <sz val="11"/>
      <color rgb="FF000000"/>
      <name val="Calibri"/>
      <family val="2"/>
      <charset val="238"/>
      <scheme val="minor"/>
    </font>
    <font>
      <sz val="11"/>
      <color indexed="8"/>
      <name val="Calibri"/>
      <family val="2"/>
      <charset val="238"/>
      <scheme val="minor"/>
    </font>
    <font>
      <sz val="11"/>
      <color theme="1"/>
      <name val="Calibri"/>
      <family val="2"/>
      <scheme val="minor"/>
    </font>
    <font>
      <sz val="10"/>
      <name val="Arial CE"/>
      <charset val="238"/>
    </font>
    <font>
      <sz val="8"/>
      <name val="Calibri"/>
      <family val="2"/>
      <charset val="238"/>
    </font>
    <font>
      <sz val="11"/>
      <color rgb="FF000000"/>
      <name val="Calibri"/>
      <family val="2"/>
      <charset val="238"/>
    </font>
    <font>
      <sz val="8"/>
      <color rgb="FF000000"/>
      <name val="Calibri"/>
      <family val="2"/>
      <charset val="238"/>
    </font>
    <font>
      <sz val="8"/>
      <color indexed="8"/>
      <name val="Calibri"/>
      <family val="2"/>
      <charset val="238"/>
    </font>
    <font>
      <sz val="10"/>
      <name val="Arial"/>
      <family val="2"/>
      <charset val="238"/>
    </font>
    <font>
      <sz val="11"/>
      <color indexed="8"/>
      <name val="Arial"/>
      <family val="2"/>
      <charset val="238"/>
    </font>
    <font>
      <sz val="11"/>
      <color indexed="8"/>
      <name val="Calibri"/>
      <family val="2"/>
    </font>
    <font>
      <b/>
      <sz val="11"/>
      <color indexed="8"/>
      <name val="Calibri"/>
      <family val="2"/>
      <charset val="238"/>
    </font>
    <font>
      <sz val="11"/>
      <color indexed="8"/>
      <name val="Calibri"/>
      <family val="2"/>
      <charset val="238"/>
    </font>
    <font>
      <sz val="11"/>
      <color indexed="17"/>
      <name val="Calibri"/>
      <family val="2"/>
      <charset val="238"/>
    </font>
    <font>
      <sz val="11"/>
      <color indexed="20"/>
      <name val="Calibri"/>
      <family val="2"/>
      <charset val="238"/>
    </font>
    <font>
      <sz val="11"/>
      <color indexed="60"/>
      <name val="Calibri"/>
      <family val="2"/>
      <charset val="238"/>
    </font>
    <font>
      <sz val="11"/>
      <color indexed="62"/>
      <name val="Calibri"/>
      <family val="2"/>
      <charset val="238"/>
    </font>
    <font>
      <b/>
      <sz val="11"/>
      <color indexed="63"/>
      <name val="Calibri"/>
      <family val="2"/>
      <charset val="238"/>
    </font>
    <font>
      <b/>
      <sz val="11"/>
      <color indexed="52"/>
      <name val="Calibri"/>
      <family val="2"/>
      <charset val="238"/>
    </font>
    <font>
      <sz val="11"/>
      <color indexed="52"/>
      <name val="Calibri"/>
      <family val="2"/>
      <charset val="238"/>
    </font>
    <font>
      <b/>
      <sz val="11"/>
      <color indexed="9"/>
      <name val="Calibri"/>
      <family val="2"/>
      <charset val="238"/>
    </font>
    <font>
      <sz val="11"/>
      <color indexed="10"/>
      <name val="Calibri"/>
      <family val="2"/>
      <charset val="238"/>
    </font>
    <font>
      <i/>
      <sz val="11"/>
      <color indexed="23"/>
      <name val="Calibri"/>
      <family val="2"/>
      <charset val="238"/>
    </font>
    <font>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0"/>
      <color indexed="8"/>
      <name val="Arial"/>
      <family val="2"/>
      <charset val="238"/>
    </font>
    <font>
      <b/>
      <sz val="18"/>
      <color indexed="56"/>
      <name val="Cambria"/>
      <family val="2"/>
      <charset val="238"/>
    </font>
    <font>
      <sz val="10"/>
      <name val="Helv"/>
      <charset val="204"/>
    </font>
  </fonts>
  <fills count="2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theme="0"/>
        <bgColor rgb="FFFFFFFF"/>
      </patternFill>
    </fill>
    <fill>
      <patternFill patternType="solid">
        <fgColor theme="0"/>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right/>
      <top style="thin">
        <color indexed="64"/>
      </top>
      <bottom/>
      <diagonal/>
    </border>
    <border>
      <left/>
      <right style="thin">
        <color indexed="64"/>
      </right>
      <top/>
      <bottom style="thin">
        <color indexed="64"/>
      </bottom>
      <diagonal/>
    </border>
  </borders>
  <cellStyleXfs count="116">
    <xf numFmtId="0" fontId="0" fillId="0" borderId="0"/>
    <xf numFmtId="44" fontId="1" fillId="0" borderId="0" applyFont="0" applyFill="0" applyBorder="0" applyAlignment="0" applyProtection="0"/>
    <xf numFmtId="164" fontId="3" fillId="0" borderId="0" applyBorder="0" applyProtection="0"/>
    <xf numFmtId="0" fontId="19" fillId="0" borderId="0"/>
    <xf numFmtId="44" fontId="19" fillId="0" borderId="0" applyFont="0" applyFill="0" applyBorder="0" applyAlignment="0" applyProtection="0"/>
    <xf numFmtId="9" fontId="19" fillId="0" borderId="0" applyFont="0" applyFill="0" applyBorder="0" applyAlignment="0" applyProtection="0"/>
    <xf numFmtId="0" fontId="20" fillId="0" borderId="0"/>
    <xf numFmtId="164" fontId="22" fillId="0" borderId="0" applyBorder="0" applyProtection="0"/>
    <xf numFmtId="167" fontId="22" fillId="0" borderId="0" applyBorder="0" applyProtection="0"/>
    <xf numFmtId="164" fontId="22" fillId="0" borderId="0" applyBorder="0" applyProtection="0"/>
    <xf numFmtId="0" fontId="19" fillId="0" borderId="0"/>
    <xf numFmtId="164" fontId="3" fillId="0" borderId="0" applyBorder="0" applyProtection="0"/>
    <xf numFmtId="9" fontId="19" fillId="0" borderId="0" applyFont="0" applyFill="0" applyBorder="0" applyAlignment="0" applyProtection="0"/>
    <xf numFmtId="167" fontId="22" fillId="0" borderId="0" applyBorder="0" applyProtection="0"/>
    <xf numFmtId="164" fontId="22" fillId="0" borderId="0" applyBorder="0" applyProtection="0"/>
    <xf numFmtId="167" fontId="22" fillId="0" borderId="0" applyBorder="0" applyProtection="0"/>
    <xf numFmtId="44" fontId="1" fillId="0" borderId="0" applyFont="0" applyFill="0" applyBorder="0" applyAlignment="0" applyProtection="0"/>
    <xf numFmtId="0" fontId="25" fillId="0" borderId="0"/>
    <xf numFmtId="43" fontId="1" fillId="0" borderId="0" applyFont="0" applyFill="0" applyBorder="0" applyAlignment="0" applyProtection="0"/>
    <xf numFmtId="170" fontId="26" fillId="0" borderId="0" applyFont="0" applyBorder="0" applyProtection="0"/>
    <xf numFmtId="0" fontId="19" fillId="0" borderId="0"/>
    <xf numFmtId="9" fontId="19" fillId="0" borderId="0" applyFont="0" applyFill="0" applyBorder="0" applyAlignment="0" applyProtection="0"/>
    <xf numFmtId="0" fontId="20" fillId="0" borderId="0"/>
    <xf numFmtId="0" fontId="27" fillId="0" borderId="0"/>
    <xf numFmtId="0" fontId="25" fillId="0" borderId="0"/>
    <xf numFmtId="169" fontId="19" fillId="0" borderId="0" applyFont="0" applyFill="0" applyBorder="0" applyAlignment="0" applyProtection="0"/>
    <xf numFmtId="44" fontId="20" fillId="0" borderId="0" applyFont="0" applyFill="0" applyBorder="0" applyAlignment="0" applyProtection="0"/>
    <xf numFmtId="9" fontId="27" fillId="0" borderId="0" applyFont="0" applyFill="0" applyBorder="0" applyAlignment="0" applyProtection="0"/>
    <xf numFmtId="170" fontId="22" fillId="0" borderId="0" applyBorder="0" applyProtection="0"/>
    <xf numFmtId="167" fontId="22" fillId="0" borderId="0" applyBorder="0" applyProtection="0"/>
    <xf numFmtId="44" fontId="19" fillId="0" borderId="0" applyFont="0" applyFill="0" applyBorder="0" applyAlignment="0" applyProtection="0"/>
    <xf numFmtId="0" fontId="29" fillId="7"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1" borderId="0" applyNumberFormat="0" applyBorder="0" applyAlignment="0" applyProtection="0"/>
    <xf numFmtId="0" fontId="29" fillId="12"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0" borderId="0" applyNumberFormat="0" applyBorder="0" applyAlignment="0" applyProtection="0"/>
    <xf numFmtId="0" fontId="29" fillId="14" borderId="0" applyNumberFormat="0" applyBorder="0" applyAlignment="0" applyProtection="0"/>
    <xf numFmtId="0" fontId="29" fillId="17" borderId="0" applyNumberFormat="0" applyBorder="0" applyAlignment="0" applyProtection="0"/>
    <xf numFmtId="0" fontId="40" fillId="20"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5" borderId="0" applyNumberFormat="0" applyBorder="0" applyAlignment="0" applyProtection="0"/>
    <xf numFmtId="0" fontId="40" fillId="26" borderId="0" applyNumberFormat="0" applyBorder="0" applyAlignment="0" applyProtection="0"/>
    <xf numFmtId="0" fontId="40" fillId="24"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7" borderId="0" applyNumberFormat="0" applyBorder="0" applyAlignment="0" applyProtection="0"/>
    <xf numFmtId="0" fontId="31" fillId="8" borderId="0" applyNumberFormat="0" applyBorder="0" applyAlignment="0" applyProtection="0"/>
    <xf numFmtId="0" fontId="35" fillId="18" borderId="14" applyNumberFormat="0" applyAlignment="0" applyProtection="0"/>
    <xf numFmtId="0" fontId="37" fillId="28" borderId="15" applyNumberFormat="0" applyAlignment="0" applyProtection="0"/>
    <xf numFmtId="169" fontId="25" fillId="0" borderId="0" applyFont="0" applyFill="0" applyBorder="0" applyAlignment="0" applyProtection="0"/>
    <xf numFmtId="0" fontId="39" fillId="0" borderId="0" applyNumberFormat="0" applyFill="0" applyBorder="0" applyAlignment="0" applyProtection="0"/>
    <xf numFmtId="0" fontId="30" fillId="9" borderId="0" applyNumberFormat="0" applyBorder="0" applyAlignment="0" applyProtection="0"/>
    <xf numFmtId="0" fontId="41" fillId="0" borderId="17" applyNumberFormat="0" applyFill="0" applyAlignment="0" applyProtection="0"/>
    <xf numFmtId="0" fontId="42" fillId="0" borderId="18" applyNumberFormat="0" applyFill="0" applyAlignment="0" applyProtection="0"/>
    <xf numFmtId="0" fontId="43" fillId="0" borderId="19" applyNumberFormat="0" applyFill="0" applyAlignment="0" applyProtection="0"/>
    <xf numFmtId="0" fontId="43" fillId="0" borderId="0" applyNumberFormat="0" applyFill="0" applyBorder="0" applyAlignment="0" applyProtection="0"/>
    <xf numFmtId="0" fontId="33" fillId="12" borderId="14" applyNumberFormat="0" applyAlignment="0" applyProtection="0"/>
    <xf numFmtId="0" fontId="36" fillId="0" borderId="20" applyNumberFormat="0" applyFill="0" applyAlignment="0" applyProtection="0"/>
    <xf numFmtId="0" fontId="32" fillId="19" borderId="0" applyNumberFormat="0" applyBorder="0" applyAlignment="0" applyProtection="0"/>
    <xf numFmtId="0" fontId="29" fillId="0" borderId="0"/>
    <xf numFmtId="0" fontId="29" fillId="0" borderId="0"/>
    <xf numFmtId="0" fontId="25" fillId="0" borderId="0"/>
    <xf numFmtId="0" fontId="20" fillId="0" borderId="0"/>
    <xf numFmtId="0" fontId="29" fillId="13" borderId="21" applyNumberFormat="0" applyFont="0" applyAlignment="0" applyProtection="0"/>
    <xf numFmtId="0" fontId="34" fillId="18" borderId="16" applyNumberFormat="0" applyAlignment="0" applyProtection="0"/>
    <xf numFmtId="9" fontId="20" fillId="0" borderId="0" applyFont="0" applyFill="0" applyBorder="0" applyAlignment="0" applyProtection="0"/>
    <xf numFmtId="0" fontId="44" fillId="2" borderId="0">
      <alignment horizontal="left" vertical="top"/>
    </xf>
    <xf numFmtId="0" fontId="45" fillId="0" borderId="0" applyNumberFormat="0" applyFill="0" applyBorder="0" applyAlignment="0" applyProtection="0"/>
    <xf numFmtId="0" fontId="28" fillId="0" borderId="22" applyNumberFormat="0" applyFill="0" applyAlignment="0" applyProtection="0"/>
    <xf numFmtId="0" fontId="45" fillId="0" borderId="0" applyNumberFormat="0" applyFill="0" applyBorder="0" applyAlignment="0" applyProtection="0"/>
    <xf numFmtId="0" fontId="29" fillId="13" borderId="21" applyNumberFormat="0" applyFont="0" applyAlignment="0" applyProtection="0"/>
    <xf numFmtId="44" fontId="27" fillId="0" borderId="0" applyFont="0" applyFill="0" applyBorder="0" applyAlignment="0" applyProtection="0"/>
    <xf numFmtId="44" fontId="20"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38" fillId="0" borderId="0" applyNumberFormat="0" applyFill="0" applyBorder="0" applyAlignment="0" applyProtection="0"/>
    <xf numFmtId="0" fontId="25" fillId="0" borderId="0"/>
    <xf numFmtId="0" fontId="20" fillId="0" borderId="0"/>
    <xf numFmtId="0" fontId="20" fillId="0" borderId="0"/>
    <xf numFmtId="44" fontId="20"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5" fillId="0" borderId="0"/>
    <xf numFmtId="0" fontId="25" fillId="0" borderId="0"/>
    <xf numFmtId="0" fontId="27" fillId="0" borderId="0"/>
    <xf numFmtId="44" fontId="27" fillId="0" borderId="0" applyFont="0" applyFill="0" applyBorder="0" applyAlignment="0" applyProtection="0"/>
    <xf numFmtId="44" fontId="20"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7" fillId="0" borderId="0" applyFont="0" applyFill="0" applyBorder="0" applyAlignment="0" applyProtection="0"/>
    <xf numFmtId="44" fontId="20"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7" fillId="0" borderId="0" applyFont="0" applyFill="0" applyBorder="0" applyAlignment="0" applyProtection="0"/>
    <xf numFmtId="44" fontId="20"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164" fontId="22" fillId="0" borderId="0" applyBorder="0" applyProtection="0"/>
    <xf numFmtId="170" fontId="22" fillId="0" borderId="0" applyBorder="0" applyProtection="0"/>
    <xf numFmtId="0" fontId="46" fillId="0" borderId="0"/>
    <xf numFmtId="169" fontId="19" fillId="0" borderId="0" applyFont="0" applyFill="0" applyBorder="0" applyAlignment="0" applyProtection="0"/>
    <xf numFmtId="0" fontId="20" fillId="0" borderId="0"/>
    <xf numFmtId="0" fontId="19" fillId="0" borderId="0"/>
    <xf numFmtId="0" fontId="19" fillId="0" borderId="0"/>
    <xf numFmtId="0" fontId="19" fillId="0" borderId="0"/>
    <xf numFmtId="0" fontId="19" fillId="0" borderId="0"/>
    <xf numFmtId="0" fontId="19" fillId="0" borderId="0"/>
  </cellStyleXfs>
  <cellXfs count="174">
    <xf numFmtId="0" fontId="0" fillId="0" borderId="0" xfId="0"/>
    <xf numFmtId="0" fontId="2" fillId="0" borderId="1" xfId="0" applyFont="1" applyBorder="1" applyAlignment="1">
      <alignment horizontal="center" vertical="center" wrapText="1"/>
    </xf>
    <xf numFmtId="164" fontId="2" fillId="0" borderId="1" xfId="2" applyFont="1" applyBorder="1" applyAlignment="1">
      <alignment horizontal="center" vertical="center" wrapText="1"/>
    </xf>
    <xf numFmtId="165" fontId="2" fillId="0" borderId="1" xfId="0" applyNumberFormat="1" applyFont="1" applyBorder="1" applyAlignment="1">
      <alignment horizontal="center" vertical="center" wrapText="1"/>
    </xf>
    <xf numFmtId="166" fontId="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165" fontId="4" fillId="0" borderId="1" xfId="0" applyNumberFormat="1" applyFont="1" applyBorder="1" applyAlignment="1">
      <alignment horizontal="center" vertical="center" wrapText="1"/>
    </xf>
    <xf numFmtId="166" fontId="4" fillId="0" borderId="1" xfId="0" applyNumberFormat="1" applyFont="1" applyBorder="1" applyAlignment="1">
      <alignment vertical="center" wrapText="1"/>
    </xf>
    <xf numFmtId="0" fontId="0" fillId="0" borderId="1" xfId="0" applyBorder="1"/>
    <xf numFmtId="0" fontId="7" fillId="0" borderId="0" xfId="0" applyFont="1" applyAlignment="1">
      <alignment vertical="center"/>
    </xf>
    <xf numFmtId="166" fontId="7" fillId="0" borderId="0" xfId="0" applyNumberFormat="1" applyFont="1" applyAlignment="1">
      <alignment horizontal="center" vertical="center" wrapText="1"/>
    </xf>
    <xf numFmtId="165" fontId="7" fillId="0" borderId="0" xfId="0" applyNumberFormat="1" applyFont="1" applyAlignment="1">
      <alignment horizontal="left" vertical="center" wrapText="1"/>
    </xf>
    <xf numFmtId="165" fontId="8" fillId="0" borderId="0" xfId="0" applyNumberFormat="1" applyFont="1" applyAlignment="1">
      <alignment horizontal="center" vertical="center" wrapText="1"/>
    </xf>
    <xf numFmtId="167" fontId="8" fillId="0" borderId="0" xfId="0" applyNumberFormat="1" applyFont="1" applyAlignment="1">
      <alignment horizontal="center" vertical="center" wrapText="1"/>
    </xf>
    <xf numFmtId="166" fontId="9" fillId="0" borderId="9" xfId="0" applyNumberFormat="1" applyFont="1" applyBorder="1" applyAlignment="1">
      <alignment horizontal="center" vertical="center" wrapText="1"/>
    </xf>
    <xf numFmtId="0" fontId="8" fillId="0" borderId="0" xfId="0" applyFont="1" applyAlignment="1">
      <alignment horizontal="center" vertical="center" wrapText="1"/>
    </xf>
    <xf numFmtId="165" fontId="10" fillId="0" borderId="0" xfId="0" applyNumberFormat="1" applyFont="1" applyAlignment="1">
      <alignment horizontal="center" vertical="center" wrapText="1"/>
    </xf>
    <xf numFmtId="166" fontId="9"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2" applyFont="1" applyBorder="1" applyAlignment="1">
      <alignment horizontal="center" vertical="center" wrapText="1"/>
    </xf>
    <xf numFmtId="1" fontId="12" fillId="0" borderId="1" xfId="0" applyNumberFormat="1" applyFont="1" applyBorder="1" applyAlignment="1">
      <alignment horizontal="center" vertical="center" wrapText="1"/>
    </xf>
    <xf numFmtId="169" fontId="12" fillId="0" borderId="1" xfId="0" applyNumberFormat="1" applyFont="1" applyBorder="1" applyAlignment="1">
      <alignment horizontal="center" vertical="center" wrapText="1"/>
    </xf>
    <xf numFmtId="0" fontId="13" fillId="2" borderId="1" xfId="0" applyFont="1" applyFill="1" applyBorder="1" applyAlignment="1">
      <alignment horizontal="center" vertical="center"/>
    </xf>
    <xf numFmtId="0" fontId="13" fillId="0" borderId="1" xfId="0" applyFont="1" applyBorder="1" applyAlignment="1">
      <alignment horizontal="center" vertical="center" wrapText="1"/>
    </xf>
    <xf numFmtId="2" fontId="13" fillId="0" borderId="1" xfId="0" applyNumberFormat="1" applyFont="1" applyBorder="1" applyAlignment="1">
      <alignment horizontal="center" vertical="center" wrapText="1"/>
    </xf>
    <xf numFmtId="1" fontId="13" fillId="0" borderId="1" xfId="0" applyNumberFormat="1" applyFont="1" applyBorder="1" applyAlignment="1">
      <alignment horizontal="center" vertical="center" wrapText="1"/>
    </xf>
    <xf numFmtId="9" fontId="13" fillId="0" borderId="1" xfId="0" applyNumberFormat="1" applyFont="1" applyBorder="1" applyAlignment="1">
      <alignment horizontal="center" vertical="center" wrapText="1"/>
    </xf>
    <xf numFmtId="169" fontId="13" fillId="0" borderId="1" xfId="1" applyNumberFormat="1" applyFont="1" applyFill="1" applyBorder="1" applyAlignment="1">
      <alignment horizontal="center" vertical="center"/>
    </xf>
    <xf numFmtId="2" fontId="4" fillId="0" borderId="1" xfId="0" applyNumberFormat="1" applyFont="1" applyBorder="1" applyAlignment="1">
      <alignment horizontal="center" vertical="center" wrapText="1"/>
    </xf>
    <xf numFmtId="0" fontId="2" fillId="3" borderId="1" xfId="0" applyFont="1" applyFill="1" applyBorder="1" applyAlignment="1">
      <alignment horizontal="center" vertical="center" wrapText="1"/>
    </xf>
    <xf numFmtId="164" fontId="2" fillId="3" borderId="1" xfId="2" applyFont="1" applyFill="1" applyBorder="1" applyAlignment="1">
      <alignment horizontal="center" vertical="center" wrapText="1"/>
    </xf>
    <xf numFmtId="165" fontId="2" fillId="3" borderId="1" xfId="0" applyNumberFormat="1" applyFont="1" applyFill="1" applyBorder="1" applyAlignment="1">
      <alignment horizontal="center" vertical="center" wrapText="1"/>
    </xf>
    <xf numFmtId="166" fontId="2" fillId="3" borderId="1" xfId="0" applyNumberFormat="1" applyFont="1" applyFill="1" applyBorder="1" applyAlignment="1">
      <alignment horizontal="center" vertical="center" wrapText="1"/>
    </xf>
    <xf numFmtId="0" fontId="13" fillId="3" borderId="1" xfId="0" applyFont="1" applyFill="1" applyBorder="1" applyAlignment="1">
      <alignment horizontal="center" vertical="center" wrapText="1"/>
    </xf>
    <xf numFmtId="0" fontId="5" fillId="3" borderId="1" xfId="0" applyFont="1" applyFill="1" applyBorder="1" applyAlignment="1">
      <alignment vertical="center"/>
    </xf>
    <xf numFmtId="2" fontId="4" fillId="3" borderId="1" xfId="0" applyNumberFormat="1" applyFont="1" applyFill="1" applyBorder="1" applyAlignment="1">
      <alignment horizontal="center" vertical="center" wrapText="1"/>
    </xf>
    <xf numFmtId="2" fontId="13" fillId="3" borderId="1" xfId="0" applyNumberFormat="1" applyFont="1" applyFill="1" applyBorder="1" applyAlignment="1">
      <alignment horizontal="center" vertical="center" wrapText="1"/>
    </xf>
    <xf numFmtId="1" fontId="13" fillId="3" borderId="1" xfId="0" applyNumberFormat="1" applyFont="1" applyFill="1" applyBorder="1" applyAlignment="1">
      <alignment horizontal="center" vertical="center" wrapText="1"/>
    </xf>
    <xf numFmtId="169" fontId="13" fillId="3" borderId="1" xfId="1" applyNumberFormat="1" applyFont="1" applyFill="1" applyBorder="1" applyAlignment="1">
      <alignment horizontal="center" vertical="center"/>
    </xf>
    <xf numFmtId="9" fontId="13" fillId="3" borderId="1" xfId="0" applyNumberFormat="1" applyFont="1" applyFill="1" applyBorder="1" applyAlignment="1">
      <alignment horizontal="center" vertical="center" wrapText="1"/>
    </xf>
    <xf numFmtId="166" fontId="4" fillId="3" borderId="1" xfId="0" applyNumberFormat="1" applyFont="1" applyFill="1" applyBorder="1" applyAlignment="1">
      <alignment vertical="center" wrapText="1"/>
    </xf>
    <xf numFmtId="0" fontId="0" fillId="3" borderId="1" xfId="0" applyFill="1" applyBorder="1"/>
    <xf numFmtId="0" fontId="7" fillId="3" borderId="0" xfId="0" applyFont="1" applyFill="1" applyAlignment="1">
      <alignment vertical="center"/>
    </xf>
    <xf numFmtId="166" fontId="7" fillId="3" borderId="0" xfId="0" applyNumberFormat="1" applyFont="1" applyFill="1" applyAlignment="1">
      <alignment horizontal="center" vertical="center" wrapText="1"/>
    </xf>
    <xf numFmtId="165" fontId="7" fillId="3" borderId="0" xfId="0" applyNumberFormat="1" applyFont="1" applyFill="1" applyAlignment="1">
      <alignment horizontal="left" vertical="center" wrapText="1"/>
    </xf>
    <xf numFmtId="165" fontId="8" fillId="3" borderId="0" xfId="0" applyNumberFormat="1" applyFont="1" applyFill="1" applyAlignment="1">
      <alignment horizontal="center" vertical="center" wrapText="1"/>
    </xf>
    <xf numFmtId="167" fontId="8" fillId="3" borderId="0" xfId="0" applyNumberFormat="1" applyFont="1" applyFill="1" applyAlignment="1">
      <alignment horizontal="center" vertical="center" wrapText="1"/>
    </xf>
    <xf numFmtId="166" fontId="9" fillId="3" borderId="9" xfId="0" applyNumberFormat="1" applyFont="1" applyFill="1" applyBorder="1" applyAlignment="1">
      <alignment horizontal="center" vertical="center" wrapText="1"/>
    </xf>
    <xf numFmtId="0" fontId="0" fillId="3" borderId="0" xfId="0" applyFill="1"/>
    <xf numFmtId="166" fontId="9"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165" fontId="4" fillId="3" borderId="1" xfId="0" applyNumberFormat="1" applyFont="1" applyFill="1" applyBorder="1" applyAlignment="1">
      <alignment horizontal="center" vertical="center" wrapText="1"/>
    </xf>
    <xf numFmtId="167" fontId="4" fillId="3" borderId="1" xfId="0" applyNumberFormat="1" applyFont="1" applyFill="1" applyBorder="1" applyAlignment="1">
      <alignment horizontal="center" vertical="center"/>
    </xf>
    <xf numFmtId="166" fontId="4" fillId="3" borderId="2" xfId="0" applyNumberFormat="1" applyFont="1" applyFill="1" applyBorder="1" applyAlignment="1">
      <alignment vertical="center" wrapText="1"/>
    </xf>
    <xf numFmtId="0" fontId="5" fillId="3" borderId="3"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12" fillId="3" borderId="1" xfId="0" applyFont="1" applyFill="1" applyBorder="1" applyAlignment="1">
      <alignment horizontal="center" vertical="center" wrapText="1"/>
    </xf>
    <xf numFmtId="164" fontId="12" fillId="3" borderId="1" xfId="2" applyFont="1" applyFill="1" applyBorder="1" applyAlignment="1">
      <alignment horizontal="center" vertical="center" wrapText="1"/>
    </xf>
    <xf numFmtId="1" fontId="12" fillId="3" borderId="1" xfId="0" applyNumberFormat="1" applyFont="1" applyFill="1" applyBorder="1" applyAlignment="1">
      <alignment horizontal="center" vertical="center" wrapText="1"/>
    </xf>
    <xf numFmtId="169" fontId="12" fillId="3" borderId="1" xfId="0" applyNumberFormat="1" applyFont="1" applyFill="1" applyBorder="1" applyAlignment="1">
      <alignment horizontal="center" vertical="center" wrapText="1"/>
    </xf>
    <xf numFmtId="0" fontId="13" fillId="3" borderId="1" xfId="0" applyFont="1" applyFill="1" applyBorder="1" applyAlignment="1">
      <alignment horizontal="center" vertical="center"/>
    </xf>
    <xf numFmtId="169" fontId="13" fillId="3" borderId="1" xfId="0" applyNumberFormat="1" applyFont="1" applyFill="1" applyBorder="1" applyAlignment="1">
      <alignment vertical="center" wrapText="1"/>
    </xf>
    <xf numFmtId="0" fontId="14" fillId="3" borderId="0" xfId="0" applyFont="1" applyFill="1" applyAlignment="1">
      <alignment vertical="center"/>
    </xf>
    <xf numFmtId="169" fontId="14" fillId="3" borderId="0" xfId="0" applyNumberFormat="1" applyFont="1" applyFill="1" applyAlignment="1">
      <alignment horizontal="center" vertical="center" wrapText="1"/>
    </xf>
    <xf numFmtId="1" fontId="14" fillId="3" borderId="0" xfId="0" applyNumberFormat="1" applyFont="1" applyFill="1" applyAlignment="1">
      <alignment horizontal="left" vertical="center" wrapText="1"/>
    </xf>
    <xf numFmtId="1" fontId="15" fillId="3" borderId="0" xfId="0" applyNumberFormat="1" applyFont="1" applyFill="1" applyAlignment="1">
      <alignment horizontal="center" vertical="center" wrapText="1"/>
    </xf>
    <xf numFmtId="9" fontId="15" fillId="3" borderId="0" xfId="0" applyNumberFormat="1" applyFont="1" applyFill="1" applyAlignment="1">
      <alignment horizontal="center" vertical="center" wrapText="1"/>
    </xf>
    <xf numFmtId="169" fontId="16" fillId="3" borderId="9" xfId="0" applyNumberFormat="1" applyFont="1" applyFill="1" applyBorder="1" applyAlignment="1">
      <alignment horizontal="center" vertical="center" wrapText="1"/>
    </xf>
    <xf numFmtId="4" fontId="11" fillId="3" borderId="0" xfId="0" applyNumberFormat="1" applyFont="1" applyFill="1" applyAlignment="1">
      <alignment horizontal="center"/>
    </xf>
    <xf numFmtId="0" fontId="6" fillId="3" borderId="1" xfId="0" applyFont="1" applyFill="1" applyBorder="1" applyAlignment="1">
      <alignment horizontal="left" vertical="top" wrapText="1"/>
    </xf>
    <xf numFmtId="0" fontId="8" fillId="0" borderId="0" xfId="0" applyFont="1" applyAlignment="1">
      <alignment horizontal="center" vertical="center"/>
    </xf>
    <xf numFmtId="166" fontId="8" fillId="0" borderId="0" xfId="0" applyNumberFormat="1" applyFont="1" applyAlignment="1">
      <alignment vertical="center"/>
    </xf>
    <xf numFmtId="165" fontId="8" fillId="0" borderId="0" xfId="0" applyNumberFormat="1" applyFont="1" applyAlignment="1">
      <alignment vertical="center"/>
    </xf>
    <xf numFmtId="166" fontId="7" fillId="0" borderId="0" xfId="0" applyNumberFormat="1" applyFont="1" applyAlignment="1">
      <alignment vertical="center" wrapText="1"/>
    </xf>
    <xf numFmtId="167" fontId="4" fillId="0" borderId="1" xfId="0" applyNumberFormat="1" applyFont="1" applyBorder="1" applyAlignment="1">
      <alignment horizontal="center" vertical="center" wrapText="1"/>
    </xf>
    <xf numFmtId="164" fontId="13" fillId="0" borderId="5" xfId="2" applyFont="1" applyBorder="1" applyAlignment="1">
      <alignment horizontal="center" vertical="center" wrapText="1"/>
    </xf>
    <xf numFmtId="0" fontId="13" fillId="0" borderId="5" xfId="0" applyFont="1" applyBorder="1" applyAlignment="1">
      <alignment horizontal="center" vertical="center" wrapText="1"/>
    </xf>
    <xf numFmtId="164" fontId="13" fillId="0" borderId="1" xfId="2" applyFont="1" applyBorder="1" applyAlignment="1">
      <alignment horizontal="center" vertical="center" wrapText="1"/>
    </xf>
    <xf numFmtId="164" fontId="13" fillId="0" borderId="13" xfId="2" applyFont="1" applyBorder="1" applyAlignment="1">
      <alignment horizontal="center" vertical="center" wrapText="1"/>
    </xf>
    <xf numFmtId="169" fontId="13" fillId="0" borderId="1" xfId="0" applyNumberFormat="1" applyFont="1" applyBorder="1" applyAlignment="1">
      <alignment horizontal="center" vertical="center" wrapText="1"/>
    </xf>
    <xf numFmtId="0" fontId="13" fillId="0" borderId="13" xfId="0" applyFont="1" applyBorder="1" applyAlignment="1">
      <alignment horizontal="center" vertical="center" wrapText="1"/>
    </xf>
    <xf numFmtId="0" fontId="11" fillId="0" borderId="1" xfId="0" applyFont="1" applyBorder="1" applyAlignment="1">
      <alignment horizontal="center"/>
    </xf>
    <xf numFmtId="169" fontId="11" fillId="0" borderId="1" xfId="0" applyNumberFormat="1" applyFont="1" applyBorder="1" applyAlignment="1">
      <alignment horizontal="center"/>
    </xf>
    <xf numFmtId="0" fontId="17" fillId="0" borderId="0" xfId="0" applyFont="1" applyAlignment="1">
      <alignment horizontal="left" vertical="center"/>
    </xf>
    <xf numFmtId="0" fontId="18" fillId="0" borderId="0" xfId="0" applyFont="1" applyAlignment="1">
      <alignment horizontal="left" vertical="center"/>
    </xf>
    <xf numFmtId="166" fontId="9" fillId="0" borderId="0" xfId="0" applyNumberFormat="1" applyFont="1" applyAlignment="1">
      <alignment horizontal="center" vertical="center" wrapText="1"/>
    </xf>
    <xf numFmtId="4" fontId="11" fillId="0" borderId="0" xfId="0" applyNumberFormat="1" applyFont="1" applyAlignment="1">
      <alignment horizontal="center"/>
    </xf>
    <xf numFmtId="0" fontId="23" fillId="4" borderId="1" xfId="6" applyFont="1" applyFill="1" applyBorder="1" applyAlignment="1">
      <alignment horizontal="center" vertical="center" wrapText="1"/>
    </xf>
    <xf numFmtId="0" fontId="11" fillId="3" borderId="0" xfId="0" applyFont="1" applyFill="1" applyAlignment="1">
      <alignment horizontal="center"/>
    </xf>
    <xf numFmtId="0" fontId="13" fillId="3" borderId="1" xfId="1" applyNumberFormat="1" applyFont="1" applyFill="1" applyBorder="1" applyAlignment="1">
      <alignment horizontal="center" vertical="center"/>
    </xf>
    <xf numFmtId="164" fontId="23" fillId="0" borderId="1" xfId="7" applyFont="1" applyBorder="1" applyAlignment="1">
      <alignment horizontal="center" vertical="center" wrapText="1"/>
    </xf>
    <xf numFmtId="0" fontId="21" fillId="2" borderId="1" xfId="0" applyFont="1" applyFill="1" applyBorder="1" applyAlignment="1">
      <alignment horizontal="center" vertical="center" wrapText="1"/>
    </xf>
    <xf numFmtId="0" fontId="21" fillId="2" borderId="13" xfId="0" applyFont="1" applyFill="1" applyBorder="1" applyAlignment="1">
      <alignment horizontal="center" vertical="center" wrapText="1"/>
    </xf>
    <xf numFmtId="0" fontId="9" fillId="3" borderId="0" xfId="0" applyFont="1" applyFill="1" applyAlignment="1">
      <alignment horizontal="center" vertical="center" wrapText="1"/>
    </xf>
    <xf numFmtId="0" fontId="21" fillId="3" borderId="1" xfId="115" applyFont="1" applyFill="1" applyBorder="1" applyAlignment="1">
      <alignment horizontal="center" vertical="center" wrapText="1"/>
    </xf>
    <xf numFmtId="0" fontId="4" fillId="0" borderId="1" xfId="0" applyFont="1" applyBorder="1" applyAlignment="1">
      <alignment vertical="center" wrapText="1"/>
    </xf>
    <xf numFmtId="0" fontId="24" fillId="6" borderId="1" xfId="115" applyFont="1" applyFill="1" applyBorder="1" applyAlignment="1">
      <alignment horizontal="center" vertical="center" wrapText="1"/>
    </xf>
    <xf numFmtId="0" fontId="4" fillId="3" borderId="2" xfId="0" applyFont="1" applyFill="1" applyBorder="1" applyAlignment="1">
      <alignment vertical="center" wrapText="1"/>
    </xf>
    <xf numFmtId="0" fontId="4" fillId="3" borderId="1" xfId="0" applyFont="1" applyFill="1" applyBorder="1" applyAlignment="1">
      <alignment vertical="center" wrapText="1"/>
    </xf>
    <xf numFmtId="0" fontId="16" fillId="3" borderId="0" xfId="0" applyFont="1" applyFill="1" applyAlignment="1">
      <alignment horizontal="center" vertical="center" wrapText="1"/>
    </xf>
    <xf numFmtId="0" fontId="23" fillId="5" borderId="13" xfId="6" applyFont="1" applyFill="1" applyBorder="1" applyAlignment="1">
      <alignment horizontal="center" vertical="center" wrapText="1"/>
    </xf>
    <xf numFmtId="0" fontId="23" fillId="5" borderId="1" xfId="6" applyFont="1" applyFill="1" applyBorder="1" applyAlignment="1">
      <alignment horizontal="center" vertical="center" wrapText="1"/>
    </xf>
    <xf numFmtId="164" fontId="23" fillId="3" borderId="9" xfId="7" applyFont="1" applyFill="1" applyBorder="1" applyAlignment="1">
      <alignment horizontal="center" vertical="center" wrapText="1"/>
    </xf>
    <xf numFmtId="0" fontId="7" fillId="0" borderId="0" xfId="0" applyFont="1" applyAlignment="1">
      <alignment vertical="center" wrapText="1"/>
    </xf>
    <xf numFmtId="0" fontId="9" fillId="0" borderId="0" xfId="0" applyFont="1" applyAlignment="1">
      <alignment horizontal="center" vertical="center" wrapText="1"/>
    </xf>
    <xf numFmtId="0" fontId="11" fillId="0" borderId="0" xfId="0" applyFont="1" applyAlignment="1">
      <alignment horizontal="center"/>
    </xf>
    <xf numFmtId="0" fontId="13" fillId="0" borderId="1" xfId="1" applyNumberFormat="1" applyFont="1" applyFill="1" applyBorder="1" applyAlignment="1">
      <alignment horizontal="center" vertical="center"/>
    </xf>
    <xf numFmtId="169" fontId="16" fillId="3" borderId="1" xfId="0" applyNumberFormat="1" applyFont="1" applyFill="1" applyBorder="1" applyAlignment="1">
      <alignment horizontal="center" vertical="center" wrapText="1"/>
    </xf>
    <xf numFmtId="0" fontId="4" fillId="0" borderId="5" xfId="0" applyFont="1" applyBorder="1" applyAlignment="1">
      <alignment vertical="center" wrapText="1"/>
    </xf>
    <xf numFmtId="166" fontId="4" fillId="0" borderId="5" xfId="0" applyNumberFormat="1" applyFont="1" applyBorder="1" applyAlignment="1">
      <alignment vertical="center" wrapText="1"/>
    </xf>
    <xf numFmtId="0" fontId="9" fillId="0" borderId="23" xfId="0" applyFont="1" applyBorder="1" applyAlignment="1">
      <alignment horizontal="center" vertical="center" wrapText="1"/>
    </xf>
    <xf numFmtId="0" fontId="0" fillId="0" borderId="5" xfId="0" applyBorder="1"/>
    <xf numFmtId="0" fontId="0" fillId="0" borderId="23" xfId="0" applyBorder="1"/>
    <xf numFmtId="0" fontId="13" fillId="3" borderId="2" xfId="1" applyNumberFormat="1" applyFont="1" applyFill="1" applyBorder="1" applyAlignment="1">
      <alignment horizontal="center" vertical="center"/>
    </xf>
    <xf numFmtId="0" fontId="0" fillId="3" borderId="7" xfId="0" applyFill="1" applyBorder="1"/>
    <xf numFmtId="0" fontId="0" fillId="0" borderId="0" xfId="0" applyAlignment="1">
      <alignment wrapText="1"/>
    </xf>
    <xf numFmtId="164" fontId="4" fillId="0" borderId="1" xfId="2" applyFont="1" applyBorder="1" applyAlignment="1">
      <alignment horizontal="center" vertical="center" wrapText="1"/>
    </xf>
    <xf numFmtId="166" fontId="4" fillId="0" borderId="1" xfId="0" applyNumberFormat="1" applyFont="1" applyBorder="1" applyAlignment="1">
      <alignment horizontal="center" vertical="center" wrapText="1"/>
    </xf>
    <xf numFmtId="169" fontId="13" fillId="3" borderId="1" xfId="0" applyNumberFormat="1" applyFont="1" applyFill="1" applyBorder="1" applyAlignment="1">
      <alignment horizontal="center" vertical="center" wrapText="1"/>
    </xf>
    <xf numFmtId="166" fontId="13" fillId="0" borderId="1" xfId="0" applyNumberFormat="1" applyFont="1" applyBorder="1" applyAlignment="1">
      <alignment vertical="center"/>
    </xf>
    <xf numFmtId="166" fontId="4" fillId="0" borderId="1" xfId="0" applyNumberFormat="1" applyFont="1" applyBorder="1" applyAlignment="1">
      <alignment horizontal="center" vertical="center"/>
    </xf>
    <xf numFmtId="164" fontId="5" fillId="0" borderId="3" xfId="0" applyNumberFormat="1" applyFont="1" applyBorder="1" applyAlignment="1">
      <alignment horizontal="center" vertical="center"/>
    </xf>
    <xf numFmtId="164" fontId="5" fillId="0" borderId="4" xfId="0" applyNumberFormat="1" applyFont="1" applyBorder="1" applyAlignment="1">
      <alignment horizontal="center" vertical="center"/>
    </xf>
    <xf numFmtId="164" fontId="5" fillId="0" borderId="1" xfId="0" applyNumberFormat="1" applyFont="1" applyBorder="1" applyAlignment="1">
      <alignment horizontal="center" vertical="center"/>
    </xf>
    <xf numFmtId="166" fontId="8" fillId="0" borderId="0" xfId="0" applyNumberFormat="1" applyFont="1" applyAlignment="1">
      <alignment horizontal="center" vertical="center"/>
    </xf>
    <xf numFmtId="169" fontId="13" fillId="0" borderId="1" xfId="0" applyNumberFormat="1" applyFont="1" applyBorder="1" applyAlignment="1">
      <alignment vertical="center" wrapText="1"/>
    </xf>
    <xf numFmtId="1" fontId="15" fillId="0" borderId="0" xfId="0" applyNumberFormat="1" applyFont="1" applyAlignment="1">
      <alignment horizontal="center" vertical="center" wrapText="1"/>
    </xf>
    <xf numFmtId="169" fontId="15" fillId="0" borderId="0" xfId="0" applyNumberFormat="1" applyFont="1" applyAlignment="1">
      <alignment horizontal="center" vertical="center"/>
    </xf>
    <xf numFmtId="169" fontId="13" fillId="0" borderId="1" xfId="0" applyNumberFormat="1" applyFont="1" applyBorder="1" applyAlignment="1">
      <alignment horizontal="center" vertical="center"/>
    </xf>
    <xf numFmtId="0" fontId="8" fillId="0" borderId="0" xfId="0" applyFont="1" applyAlignment="1">
      <alignment vertical="center"/>
    </xf>
    <xf numFmtId="166" fontId="4" fillId="0" borderId="1" xfId="0" applyNumberFormat="1" applyFont="1" applyBorder="1" applyAlignment="1">
      <alignment vertical="center"/>
    </xf>
    <xf numFmtId="169" fontId="15" fillId="0" borderId="1" xfId="0" applyNumberFormat="1" applyFont="1" applyBorder="1" applyAlignment="1">
      <alignment horizontal="center" vertical="center"/>
    </xf>
    <xf numFmtId="0" fontId="4" fillId="0" borderId="1" xfId="0" applyFont="1" applyBorder="1" applyAlignment="1">
      <alignment horizontal="left" vertical="center" wrapText="1"/>
    </xf>
    <xf numFmtId="168" fontId="5" fillId="0" borderId="3" xfId="0" applyNumberFormat="1" applyFont="1" applyBorder="1" applyAlignment="1">
      <alignment horizontal="left" vertical="center" wrapText="1"/>
    </xf>
    <xf numFmtId="168" fontId="5" fillId="0" borderId="4" xfId="0" applyNumberFormat="1" applyFont="1" applyBorder="1" applyAlignment="1">
      <alignment horizontal="left" vertical="center" wrapText="1"/>
    </xf>
    <xf numFmtId="168" fontId="5" fillId="0" borderId="1" xfId="0" applyNumberFormat="1" applyFont="1" applyBorder="1" applyAlignment="1">
      <alignment horizontal="left" vertical="center" wrapText="1"/>
    </xf>
    <xf numFmtId="0" fontId="6" fillId="0" borderId="1" xfId="0" applyFont="1" applyBorder="1" applyAlignment="1">
      <alignment vertical="center" wrapText="1"/>
    </xf>
    <xf numFmtId="0" fontId="6" fillId="0" borderId="1" xfId="0" applyFont="1" applyBorder="1" applyAlignment="1">
      <alignment wrapText="1"/>
    </xf>
    <xf numFmtId="0" fontId="13" fillId="0" borderId="1" xfId="0" applyFont="1" applyBorder="1" applyAlignment="1">
      <alignment horizontal="left" vertical="center" wrapText="1"/>
    </xf>
    <xf numFmtId="0" fontId="14" fillId="0" borderId="0" xfId="0" applyFont="1" applyAlignment="1">
      <alignment vertical="center"/>
    </xf>
    <xf numFmtId="0" fontId="5" fillId="0" borderId="1" xfId="0" applyFont="1" applyBorder="1" applyAlignment="1">
      <alignment vertical="center" wrapText="1"/>
    </xf>
    <xf numFmtId="0" fontId="4" fillId="0" borderId="11"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left" vertical="center" wrapText="1"/>
    </xf>
    <xf numFmtId="164" fontId="23" fillId="0" borderId="1" xfId="7" applyFont="1" applyBorder="1" applyAlignment="1">
      <alignment vertical="center" wrapText="1"/>
    </xf>
    <xf numFmtId="0" fontId="21" fillId="0" borderId="1" xfId="0" applyFont="1" applyBorder="1" applyAlignment="1">
      <alignment horizontal="left" vertical="center" wrapText="1"/>
    </xf>
    <xf numFmtId="0" fontId="21" fillId="0" borderId="13" xfId="0" applyFont="1" applyBorder="1" applyAlignment="1">
      <alignment horizontal="left" vertical="center" wrapText="1"/>
    </xf>
    <xf numFmtId="0" fontId="21" fillId="0" borderId="1" xfId="115" applyFont="1" applyBorder="1" applyAlignment="1">
      <alignment vertical="center" wrapText="1"/>
    </xf>
    <xf numFmtId="0" fontId="24" fillId="0" borderId="1" xfId="115" applyFont="1" applyBorder="1" applyAlignment="1">
      <alignment horizontal="left" vertical="center" wrapText="1"/>
    </xf>
    <xf numFmtId="164" fontId="23" fillId="0" borderId="9" xfId="7" applyFont="1" applyBorder="1" applyAlignment="1">
      <alignment horizontal="left" vertical="center" wrapText="1"/>
    </xf>
    <xf numFmtId="164" fontId="23" fillId="0" borderId="1" xfId="7" applyFont="1" applyBorder="1" applyAlignment="1">
      <alignment horizontal="left" vertical="center" wrapText="1"/>
    </xf>
    <xf numFmtId="0" fontId="23" fillId="0" borderId="1" xfId="6" applyFont="1" applyBorder="1" applyAlignment="1">
      <alignment horizontal="left" vertical="center" wrapText="1"/>
    </xf>
    <xf numFmtId="164" fontId="23" fillId="0" borderId="13" xfId="7" applyFont="1" applyBorder="1" applyAlignment="1">
      <alignment vertical="center" wrapText="1"/>
    </xf>
    <xf numFmtId="169" fontId="11" fillId="3" borderId="1" xfId="0" applyNumberFormat="1" applyFont="1" applyFill="1" applyBorder="1" applyAlignment="1">
      <alignment horizontal="center"/>
    </xf>
    <xf numFmtId="0" fontId="21" fillId="0" borderId="1" xfId="114" applyFont="1" applyBorder="1" applyAlignment="1">
      <alignment horizontal="left" vertical="center" wrapText="1"/>
    </xf>
    <xf numFmtId="0" fontId="21" fillId="2" borderId="1" xfId="113"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13" fillId="2" borderId="9" xfId="0" applyFont="1" applyFill="1" applyBorder="1" applyAlignment="1">
      <alignment horizontal="center" vertical="center"/>
    </xf>
    <xf numFmtId="0" fontId="4" fillId="0" borderId="24" xfId="0" applyFont="1" applyBorder="1" applyAlignment="1">
      <alignment horizontal="left" vertical="center" wrapText="1"/>
    </xf>
    <xf numFmtId="164" fontId="13" fillId="0" borderId="9" xfId="2" applyFont="1" applyBorder="1" applyAlignment="1">
      <alignment horizontal="center" vertical="center" wrapText="1"/>
    </xf>
    <xf numFmtId="0" fontId="13" fillId="0" borderId="9" xfId="0" applyFont="1" applyBorder="1" applyAlignment="1">
      <alignment horizontal="center" vertical="center" wrapText="1"/>
    </xf>
    <xf numFmtId="169" fontId="13" fillId="0" borderId="9" xfId="0" applyNumberFormat="1" applyFont="1" applyBorder="1" applyAlignment="1">
      <alignment vertical="center" wrapText="1"/>
    </xf>
    <xf numFmtId="9" fontId="13" fillId="0" borderId="9" xfId="0" applyNumberFormat="1" applyFont="1" applyBorder="1" applyAlignment="1">
      <alignment horizontal="center" vertical="center" wrapText="1"/>
    </xf>
    <xf numFmtId="169" fontId="13" fillId="0" borderId="9" xfId="1" applyNumberFormat="1" applyFont="1" applyFill="1" applyBorder="1" applyAlignment="1">
      <alignment horizontal="center" vertical="center"/>
    </xf>
    <xf numFmtId="0" fontId="13" fillId="0" borderId="9" xfId="1" applyNumberFormat="1" applyFont="1" applyFill="1" applyBorder="1" applyAlignment="1">
      <alignment horizontal="center" vertical="center"/>
    </xf>
    <xf numFmtId="0" fontId="0" fillId="0" borderId="9" xfId="0" applyBorder="1"/>
  </cellXfs>
  <cellStyles count="116">
    <cellStyle name="20% - Accent1" xfId="31" xr:uid="{70F9EBAB-F9D7-435F-B021-FE376DB9F227}"/>
    <cellStyle name="20% - Accent2" xfId="32" xr:uid="{3953705D-C6CB-40C4-AA3B-14BEB81B9B79}"/>
    <cellStyle name="20% - Accent3" xfId="33" xr:uid="{1DA3D99D-1758-4408-9AB1-8D884DF7AA81}"/>
    <cellStyle name="20% - Accent4" xfId="34" xr:uid="{AAFE4DDC-DE43-4E2E-9270-303CA12544DE}"/>
    <cellStyle name="20% - Accent5" xfId="35" xr:uid="{B5BA0050-EA44-429B-8D36-88F734B08482}"/>
    <cellStyle name="20% - Accent6" xfId="36" xr:uid="{48BC0E9B-1B35-4828-909E-92EC999576E6}"/>
    <cellStyle name="40% - Accent1" xfId="37" xr:uid="{F52DA42E-BEA2-43E7-9DF6-7E4EEB301A8E}"/>
    <cellStyle name="40% - Accent2" xfId="38" xr:uid="{7CC361DE-A81A-46E7-98E1-414A4C666A80}"/>
    <cellStyle name="40% - Accent3" xfId="39" xr:uid="{4B3BF95A-5239-420D-AFD2-CEFF44DFA449}"/>
    <cellStyle name="40% - Accent4" xfId="40" xr:uid="{72C24C8C-45C8-4472-98AA-FC414C4CA569}"/>
    <cellStyle name="40% - Accent5" xfId="41" xr:uid="{C6A4E111-BC09-463A-95F7-52A926ECD913}"/>
    <cellStyle name="40% - Accent6" xfId="42" xr:uid="{C0FA0092-AC9D-4FDC-A0F5-691C3DBC2C83}"/>
    <cellStyle name="60% - Accent1" xfId="43" xr:uid="{F9881830-D5C9-4F58-B5C4-6E1A7970B75E}"/>
    <cellStyle name="60% - Accent2" xfId="44" xr:uid="{A369C98C-6844-4C44-BFCB-B36BD7E2416E}"/>
    <cellStyle name="60% - Accent3" xfId="45" xr:uid="{2F8694ED-ADBC-4D8A-9468-BD14FA7991AA}"/>
    <cellStyle name="60% - Accent4" xfId="46" xr:uid="{683E8400-E7E9-4CAF-ADCB-E20CF66B14EB}"/>
    <cellStyle name="60% - Accent5" xfId="47" xr:uid="{C0AEEB18-5D53-4C53-988D-84382B2AD2F1}"/>
    <cellStyle name="60% - Accent6" xfId="48" xr:uid="{C9209A94-E9B9-445A-9999-19ED9B3F2734}"/>
    <cellStyle name="Accent1" xfId="49" xr:uid="{85FAE2B1-A039-4728-AD5A-2A300CBDD3F5}"/>
    <cellStyle name="Accent2" xfId="50" xr:uid="{514E280B-D553-4870-A6A0-A61366151DE2}"/>
    <cellStyle name="Accent3" xfId="51" xr:uid="{36D4EA04-C606-4187-907D-5FBF9F64E4CB}"/>
    <cellStyle name="Accent4" xfId="52" xr:uid="{325EA79B-0352-4F4E-A208-5C7FF20C06DD}"/>
    <cellStyle name="Accent5" xfId="53" xr:uid="{415338BE-7BF0-42C5-839C-A10BDA7A0172}"/>
    <cellStyle name="Accent6" xfId="54" xr:uid="{DBF9DA09-C27C-4F82-852E-4963A88A7AA8}"/>
    <cellStyle name="Bad" xfId="55" xr:uid="{0FF3A498-992A-484D-8741-F00166BD037E}"/>
    <cellStyle name="Calculation" xfId="56" xr:uid="{168D1A8E-5AD7-45DF-8019-C64AD1EF180C}"/>
    <cellStyle name="Check Cell" xfId="57" xr:uid="{DFE9FB45-2A85-45D2-B87C-4A006E748FF9}"/>
    <cellStyle name="Dziesiętny 2" xfId="25" xr:uid="{9171CA1A-67B1-42E8-A187-198851E7BF21}"/>
    <cellStyle name="Dziesiętny 2 2" xfId="58" xr:uid="{AC61C350-4DC9-4C82-9702-6500A82AC5E4}"/>
    <cellStyle name="Dziesiętny 3" xfId="109" xr:uid="{E06AC1E0-1EA4-441D-B8D3-076646B05023}"/>
    <cellStyle name="Dziesiętny 4" xfId="18" xr:uid="{7A1B6EB6-674F-423C-8923-D74BFC752A44}"/>
    <cellStyle name="Excel Built-in Currency" xfId="19" xr:uid="{B7C45ECD-DACF-48D3-AF5F-8CBEBCDA129D}"/>
    <cellStyle name="Excel Built-in Normal" xfId="7" xr:uid="{C5BEE88A-DFAB-4356-B32E-DBA1666EE9E7}"/>
    <cellStyle name="Excel Built-in Normal 1" xfId="14" xr:uid="{FD60E2AB-29DA-4F58-B5B9-382945ACAFB1}"/>
    <cellStyle name="Excel Built-in Percent" xfId="8" xr:uid="{4B08D803-1FAC-435C-903D-300FA7EC21CF}"/>
    <cellStyle name="Excel Built-in Percent 1" xfId="15" xr:uid="{5414D70A-B19C-4B6B-B0D8-96275F704F81}"/>
    <cellStyle name="Explanatory Text" xfId="59" xr:uid="{5D840EA8-AC42-4D02-A445-1251D275892B}"/>
    <cellStyle name="Good" xfId="60" xr:uid="{02744E51-D750-490B-9138-807277AD6B83}"/>
    <cellStyle name="Heading 1" xfId="61" xr:uid="{98A7FA77-7140-45D9-BCAF-DA5D3FEE2698}"/>
    <cellStyle name="Heading 2" xfId="62" xr:uid="{7B989271-BC66-4FA9-8B65-11070A8678E6}"/>
    <cellStyle name="Heading 3" xfId="63" xr:uid="{2321416D-3FE6-4C57-A13C-D25C7EB860D4}"/>
    <cellStyle name="Heading 4" xfId="64" xr:uid="{BA725E22-E915-4AA9-897E-30EDBB9BDA79}"/>
    <cellStyle name="Input" xfId="65" xr:uid="{F73CF785-1CD7-4641-9D77-937D2E05B657}"/>
    <cellStyle name="Linked Cell" xfId="66" xr:uid="{28EA16F6-57FE-41C3-A0ED-C86030BCDE43}"/>
    <cellStyle name="Neutral" xfId="67" xr:uid="{743375CC-DB1D-4725-AD23-D768B8043406}"/>
    <cellStyle name="Normal 2" xfId="24" xr:uid="{B781D186-8158-4F97-8BE9-950F047FD2A2}"/>
    <cellStyle name="Normalny" xfId="0" builtinId="0"/>
    <cellStyle name="Normalny 10" xfId="115" xr:uid="{974084A1-97B1-40AB-993D-3B1B047EB04B}"/>
    <cellStyle name="Normalny 2" xfId="9" xr:uid="{A9C8057D-1C11-4FE2-BCA0-2B5012E20B7E}"/>
    <cellStyle name="Normalny 2 2" xfId="22" xr:uid="{9EB7DC8B-9373-42EB-B5A6-CB7F1F2BACAC}"/>
    <cellStyle name="Normalny 2 2 2" xfId="69" xr:uid="{E9345748-7033-4C15-962D-2153D3632B3D}"/>
    <cellStyle name="Normalny 2 3" xfId="68" xr:uid="{E98BBB72-A1B2-4C69-8CF8-B2BF80B5F0DD}"/>
    <cellStyle name="Normalny 2 3 2" xfId="106" xr:uid="{FD98C654-E7B7-4BD5-A844-E0CBA2FEDF1A}"/>
    <cellStyle name="Normalny 2 4" xfId="110" xr:uid="{2C2296C0-4374-4D32-9F96-8D44E531BB0D}"/>
    <cellStyle name="Normalny 2 5" xfId="85" xr:uid="{A6C8D2DB-2000-4F47-B2DD-857301877A64}"/>
    <cellStyle name="Normalny 2_11 - SALUS - 12 m-cy" xfId="70" xr:uid="{9D97D50B-1D1B-43C9-9BF2-BC1F22500DB6}"/>
    <cellStyle name="Normalny 3" xfId="11" xr:uid="{48FEE51A-6460-4E71-96BA-A9FA3BF2B1A9}"/>
    <cellStyle name="Normalny 3 2" xfId="17" xr:uid="{89984A07-8526-449D-9533-5660D26476C4}"/>
    <cellStyle name="Normalny 3 2 2" xfId="92" xr:uid="{3B6CC63A-AA9A-4C3B-9DD8-0C28C82D7EB6}"/>
    <cellStyle name="Normalny 3 3" xfId="91" xr:uid="{3D6ECE73-D18C-4048-BF0A-EA33FE2F284B}"/>
    <cellStyle name="Normalny 3 4" xfId="86" xr:uid="{13AD9A3D-D0DF-4299-B321-AA1A5595E094}"/>
    <cellStyle name="Normalny 3 5" xfId="20" xr:uid="{1CAE75D6-5D0B-439D-81F4-BC044E046188}"/>
    <cellStyle name="Normalny 3_11 - SALUS - 12 m-cy" xfId="71" xr:uid="{BA1A2E6E-D653-4FAB-BC37-F3369F3EE379}"/>
    <cellStyle name="Normalny 4" xfId="10" xr:uid="{90F1CDC6-D657-4FFE-AFA7-877F54114A08}"/>
    <cellStyle name="Normalny 4 2" xfId="93" xr:uid="{4EF09FE3-BDA6-435D-A13F-B10A440A5F69}"/>
    <cellStyle name="Normalny 4 3" xfId="87" xr:uid="{83CA0ADB-B021-4633-9F2C-436EE7E9689D}"/>
    <cellStyle name="Normalny 4 4" xfId="23" xr:uid="{715F23A3-F2D3-49A6-9366-E3BA28FB70F0}"/>
    <cellStyle name="Normalny 5" xfId="3" xr:uid="{689CC8AF-793A-43B7-B29E-5EBA590A7402}"/>
    <cellStyle name="Normalny 6" xfId="111" xr:uid="{17953E4C-EA3C-477F-B475-672F59327C1A}"/>
    <cellStyle name="Normalny 7" xfId="114" xr:uid="{420B923A-0FC5-4961-9451-6DB7781B75CE}"/>
    <cellStyle name="Normalny 8" xfId="113" xr:uid="{CD2E007D-2E04-40AE-A7DF-D71BF21ECD0A}"/>
    <cellStyle name="Normalny 9" xfId="112" xr:uid="{D9C6DB50-E43D-4482-BADF-9AFE6F56A99D}"/>
    <cellStyle name="Normalny_Arkusz1" xfId="2" xr:uid="{938C7D7C-A6E6-44C7-B297-B04F0DEB1392}"/>
    <cellStyle name="Normalny_Arkusz1 2" xfId="6" xr:uid="{430DC1D9-A2E8-4C26-ABB9-C208F8C6A20D}"/>
    <cellStyle name="Note" xfId="72" xr:uid="{24093039-F94A-41D8-BEC5-1F4FCF411ABB}"/>
    <cellStyle name="Output" xfId="73" xr:uid="{02057822-9E66-4E55-B6C6-84C73624A6AA}"/>
    <cellStyle name="Procentowy 2" xfId="13" xr:uid="{D8709E86-8D36-49E9-986E-791E68ECE4FC}"/>
    <cellStyle name="Procentowy 2 2" xfId="29" xr:uid="{C21D8B5C-5E89-4990-B60B-7E481AD0EDA9}"/>
    <cellStyle name="Procentowy 2 3" xfId="74" xr:uid="{D9AB7E1D-B9A7-43A7-AF59-722E631CB8C8}"/>
    <cellStyle name="Procentowy 2 4" xfId="21" xr:uid="{EDE318F6-401F-44DE-A2D9-CF118489EFDD}"/>
    <cellStyle name="Procentowy 3" xfId="12" xr:uid="{262C1C5B-5EFB-402D-84F6-1A4AA3464E99}"/>
    <cellStyle name="Procentowy 3 2" xfId="27" xr:uid="{96433272-3FC9-4926-AD41-AE148EC77908}"/>
    <cellStyle name="Procentowy 4" xfId="5" xr:uid="{515DBCA6-39F7-4EF6-B525-83179354C879}"/>
    <cellStyle name="S2" xfId="75" xr:uid="{8FC4025C-1EAD-444E-841D-4F9DE4564F10}"/>
    <cellStyle name="Styl 1" xfId="108" xr:uid="{35D35FCC-A8B7-45F6-88A7-B18A1D232A42}"/>
    <cellStyle name="Title" xfId="76" xr:uid="{5B3EE121-9A5E-480C-AAD9-DCD224F9A3B8}"/>
    <cellStyle name="Total" xfId="77" xr:uid="{33092785-AA74-4627-9BB0-3CFC52FF1D4C}"/>
    <cellStyle name="Tytuł 2" xfId="78" xr:uid="{BB1D4809-ADE5-45AB-AE4C-30CFAE002DEE}"/>
    <cellStyle name="Uwaga 2" xfId="79" xr:uid="{65E9F834-D739-48CF-8CB2-4B2B9B93CDDE}"/>
    <cellStyle name="Walutowy" xfId="1" builtinId="4"/>
    <cellStyle name="Walutowy 2" xfId="4" xr:uid="{6E805D63-FC1E-447A-B004-14765555D161}"/>
    <cellStyle name="Walutowy 2 2" xfId="28" xr:uid="{92C18D60-F641-4FB3-BE90-73F83B1E0BB1}"/>
    <cellStyle name="Walutowy 2 2 2" xfId="82" xr:uid="{139965BA-5308-4124-8681-48D7900DB99B}"/>
    <cellStyle name="Walutowy 2 2 2 2" xfId="96" xr:uid="{C9D90387-10B6-4814-AC49-5405B9ED3CBF}"/>
    <cellStyle name="Walutowy 2 2 3" xfId="100" xr:uid="{8391D1D7-C503-4369-B851-558A97272CDE}"/>
    <cellStyle name="Walutowy 2 2 4" xfId="104" xr:uid="{F7115823-5D3D-4E27-A0D3-285B16B32A75}"/>
    <cellStyle name="Walutowy 2 2 5" xfId="89" xr:uid="{BDC536D7-666F-46BD-85A7-0345E9D1BB95}"/>
    <cellStyle name="Walutowy 2 3" xfId="81" xr:uid="{55C16B3E-28A7-490B-B150-B9A895FE6BEC}"/>
    <cellStyle name="Walutowy 2 3 2" xfId="95" xr:uid="{B864F04D-C0A5-4F25-8691-AE0A90532870}"/>
    <cellStyle name="Walutowy 2 4" xfId="99" xr:uid="{AA191DA2-FCF0-4E17-90E5-00F4009E3F38}"/>
    <cellStyle name="Walutowy 2 5" xfId="103" xr:uid="{D49F9605-E61A-4AA5-849A-4E54BA4C7676}"/>
    <cellStyle name="Walutowy 2 6" xfId="107" xr:uid="{B65EB855-0821-46CC-A5C2-314231D20EED}"/>
    <cellStyle name="Walutowy 2 7" xfId="88" xr:uid="{12E18D96-016E-4FD4-BB81-487C3D564C21}"/>
    <cellStyle name="Walutowy 2 8" xfId="26" xr:uid="{A36A2F6B-7597-4A0B-892F-C3B4B63651C2}"/>
    <cellStyle name="Walutowy 3" xfId="30" xr:uid="{35B494DF-A3A9-4AC8-B4C6-602AE9602912}"/>
    <cellStyle name="Walutowy 3 2" xfId="83" xr:uid="{D63488A4-CC37-4C0B-98EC-A229F11276BD}"/>
    <cellStyle name="Walutowy 3 2 2" xfId="97" xr:uid="{FEEF77CD-CC4E-4342-BA5E-3693C72A494D}"/>
    <cellStyle name="Walutowy 3 3" xfId="101" xr:uid="{0F4FC52F-246E-45F4-9ECA-F0FF2E308198}"/>
    <cellStyle name="Walutowy 3 4" xfId="105" xr:uid="{6A2D9B69-6BAA-41A7-A78C-F469E7676875}"/>
    <cellStyle name="Walutowy 3 5" xfId="90" xr:uid="{465239BD-FE76-42AA-8236-966F9AA32A23}"/>
    <cellStyle name="Walutowy 4" xfId="80" xr:uid="{C50684D0-D4FA-421B-8363-849F1627C8DA}"/>
    <cellStyle name="Walutowy 4 2" xfId="94" xr:uid="{EDDFC026-23C2-49A5-AC7C-6F2C72DBF980}"/>
    <cellStyle name="Walutowy 5" xfId="98" xr:uid="{AA1F6FCF-42F1-4051-A261-311F5EFFBCFA}"/>
    <cellStyle name="Walutowy 6" xfId="102" xr:uid="{4E969943-6437-41A4-BFC7-0287EAD2A567}"/>
    <cellStyle name="Walutowy 7" xfId="16" xr:uid="{EC197786-81E1-47DA-9701-EE60A2EA6E78}"/>
    <cellStyle name="Warning Text" xfId="84" xr:uid="{AF8AE8AD-47E8-481A-94F9-5A805C60FA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D9867-C2CF-4A79-A4B5-3F89E997C2CC}">
  <sheetPr>
    <pageSetUpPr fitToPage="1"/>
  </sheetPr>
  <dimension ref="A2:S152"/>
  <sheetViews>
    <sheetView tabSelected="1" workbookViewId="0">
      <selection activeCell="H77" sqref="H77"/>
    </sheetView>
  </sheetViews>
  <sheetFormatPr defaultRowHeight="15"/>
  <cols>
    <col min="1" max="1" width="9.140625" style="48"/>
    <col min="2" max="2" width="35.7109375" customWidth="1"/>
    <col min="3" max="4" width="13.42578125" style="48" bestFit="1" customWidth="1"/>
    <col min="5" max="6" width="9.140625" style="48"/>
    <col min="9" max="10" width="9.140625" style="48"/>
    <col min="11" max="16" width="15.28515625" style="48" customWidth="1"/>
    <col min="17" max="17" width="9.140625" style="48"/>
    <col min="18" max="18" width="18.7109375" customWidth="1"/>
    <col min="19" max="16384" width="9.140625" style="48"/>
  </cols>
  <sheetData>
    <row r="2" spans="1:19">
      <c r="A2" s="48" t="s">
        <v>80</v>
      </c>
      <c r="B2" t="s">
        <v>118</v>
      </c>
    </row>
    <row r="3" spans="1:19" ht="56.25">
      <c r="A3" s="29" t="s">
        <v>0</v>
      </c>
      <c r="B3" s="1" t="s">
        <v>1</v>
      </c>
      <c r="C3" s="30" t="s">
        <v>2</v>
      </c>
      <c r="D3" s="30" t="s">
        <v>3</v>
      </c>
      <c r="E3" s="29" t="s">
        <v>4</v>
      </c>
      <c r="F3" s="29" t="s">
        <v>5</v>
      </c>
      <c r="G3" s="3" t="s">
        <v>6</v>
      </c>
      <c r="H3" s="4" t="s">
        <v>7</v>
      </c>
      <c r="I3" s="31" t="s">
        <v>8</v>
      </c>
      <c r="J3" s="32" t="s">
        <v>9</v>
      </c>
      <c r="K3" s="32" t="s">
        <v>10</v>
      </c>
      <c r="L3" s="32" t="s">
        <v>11</v>
      </c>
      <c r="M3" s="61" t="s">
        <v>93</v>
      </c>
      <c r="N3" s="61" t="s">
        <v>94</v>
      </c>
      <c r="O3" s="64" t="s">
        <v>95</v>
      </c>
      <c r="P3" s="64" t="s">
        <v>96</v>
      </c>
      <c r="Q3" s="32" t="s">
        <v>12</v>
      </c>
    </row>
    <row r="4" spans="1:19" ht="132" customHeight="1">
      <c r="A4" s="50">
        <v>1</v>
      </c>
      <c r="B4" s="137" t="s">
        <v>60</v>
      </c>
      <c r="C4" s="50"/>
      <c r="D4" s="50" t="s">
        <v>13</v>
      </c>
      <c r="E4" s="51"/>
      <c r="F4" s="51" t="s">
        <v>22</v>
      </c>
      <c r="G4" s="6">
        <v>100</v>
      </c>
      <c r="H4" s="125"/>
      <c r="I4" s="52"/>
      <c r="J4" s="40">
        <f>H4*I4+H4</f>
        <v>0</v>
      </c>
      <c r="K4" s="40">
        <f>G4*H4</f>
        <v>0</v>
      </c>
      <c r="L4" s="53">
        <f>K4*I4+K4</f>
        <v>0</v>
      </c>
      <c r="M4" s="102">
        <v>10</v>
      </c>
      <c r="N4" s="102">
        <v>50</v>
      </c>
      <c r="O4" s="53">
        <f>H4*N4</f>
        <v>0</v>
      </c>
      <c r="P4" s="53">
        <f>O4*I4+O4</f>
        <v>0</v>
      </c>
      <c r="Q4" s="41"/>
      <c r="S4"/>
    </row>
    <row r="5" spans="1:19" ht="157.5" customHeight="1">
      <c r="A5" s="50">
        <v>2</v>
      </c>
      <c r="B5" s="138" t="s">
        <v>59</v>
      </c>
      <c r="C5" s="54"/>
      <c r="D5" s="54" t="s">
        <v>14</v>
      </c>
      <c r="E5" s="54"/>
      <c r="F5" s="54" t="s">
        <v>22</v>
      </c>
      <c r="G5" s="126">
        <v>100</v>
      </c>
      <c r="H5" s="125"/>
      <c r="I5" s="52"/>
      <c r="J5" s="40">
        <f t="shared" ref="J5:J10" si="0">H5*I5+H5</f>
        <v>0</v>
      </c>
      <c r="K5" s="40">
        <f t="shared" ref="K5:K10" si="1">G5*H5</f>
        <v>0</v>
      </c>
      <c r="L5" s="53">
        <f t="shared" ref="L5:L10" si="2">K5*I5+K5</f>
        <v>0</v>
      </c>
      <c r="M5" s="102">
        <v>10</v>
      </c>
      <c r="N5" s="102">
        <v>50</v>
      </c>
      <c r="O5" s="53">
        <f t="shared" ref="O5:O10" si="3">H5*N5</f>
        <v>0</v>
      </c>
      <c r="P5" s="53">
        <f t="shared" ref="P5:P10" si="4">O5*I5+O5</f>
        <v>0</v>
      </c>
      <c r="Q5" s="41"/>
    </row>
    <row r="6" spans="1:19" ht="121.5" customHeight="1">
      <c r="A6" s="50">
        <v>3</v>
      </c>
      <c r="B6" s="138" t="s">
        <v>58</v>
      </c>
      <c r="C6" s="54"/>
      <c r="D6" s="54" t="s">
        <v>81</v>
      </c>
      <c r="E6" s="51"/>
      <c r="F6" s="51" t="s">
        <v>22</v>
      </c>
      <c r="G6" s="126">
        <v>100</v>
      </c>
      <c r="H6" s="125"/>
      <c r="I6" s="52"/>
      <c r="J6" s="40">
        <f t="shared" si="0"/>
        <v>0</v>
      </c>
      <c r="K6" s="40">
        <f t="shared" si="1"/>
        <v>0</v>
      </c>
      <c r="L6" s="53">
        <f t="shared" si="2"/>
        <v>0</v>
      </c>
      <c r="M6" s="102">
        <v>10</v>
      </c>
      <c r="N6" s="102">
        <v>50</v>
      </c>
      <c r="O6" s="53">
        <f t="shared" si="3"/>
        <v>0</v>
      </c>
      <c r="P6" s="53">
        <f t="shared" si="4"/>
        <v>0</v>
      </c>
      <c r="Q6" s="41"/>
    </row>
    <row r="7" spans="1:19" ht="186.75" customHeight="1">
      <c r="A7" s="50">
        <v>4</v>
      </c>
      <c r="B7" s="139" t="s">
        <v>57</v>
      </c>
      <c r="C7" s="54"/>
      <c r="D7" s="54" t="s">
        <v>13</v>
      </c>
      <c r="E7" s="54"/>
      <c r="F7" s="54" t="s">
        <v>22</v>
      </c>
      <c r="G7" s="126">
        <v>100</v>
      </c>
      <c r="H7" s="125"/>
      <c r="I7" s="52"/>
      <c r="J7" s="40">
        <f t="shared" si="0"/>
        <v>0</v>
      </c>
      <c r="K7" s="40">
        <f t="shared" si="1"/>
        <v>0</v>
      </c>
      <c r="L7" s="53">
        <f t="shared" si="2"/>
        <v>0</v>
      </c>
      <c r="M7" s="102">
        <v>10</v>
      </c>
      <c r="N7" s="102">
        <v>50</v>
      </c>
      <c r="O7" s="53">
        <f t="shared" si="3"/>
        <v>0</v>
      </c>
      <c r="P7" s="53">
        <f t="shared" si="4"/>
        <v>0</v>
      </c>
      <c r="Q7" s="41"/>
    </row>
    <row r="8" spans="1:19" ht="219" customHeight="1">
      <c r="A8" s="55">
        <v>5</v>
      </c>
      <c r="B8" s="140" t="s">
        <v>56</v>
      </c>
      <c r="C8" s="56"/>
      <c r="D8" s="57" t="s">
        <v>82</v>
      </c>
      <c r="E8" s="51"/>
      <c r="F8" s="57" t="s">
        <v>22</v>
      </c>
      <c r="G8" s="127">
        <v>100</v>
      </c>
      <c r="H8" s="125"/>
      <c r="I8" s="52"/>
      <c r="J8" s="40">
        <f t="shared" si="0"/>
        <v>0</v>
      </c>
      <c r="K8" s="40">
        <f t="shared" si="1"/>
        <v>0</v>
      </c>
      <c r="L8" s="53">
        <f t="shared" si="2"/>
        <v>0</v>
      </c>
      <c r="M8" s="102">
        <v>10</v>
      </c>
      <c r="N8" s="102">
        <v>50</v>
      </c>
      <c r="O8" s="53">
        <f t="shared" si="3"/>
        <v>0</v>
      </c>
      <c r="P8" s="53">
        <f t="shared" si="4"/>
        <v>0</v>
      </c>
      <c r="Q8" s="41"/>
    </row>
    <row r="9" spans="1:19" ht="195.75" customHeight="1">
      <c r="A9" s="50">
        <v>6</v>
      </c>
      <c r="B9" s="141" t="s">
        <v>54</v>
      </c>
      <c r="C9" s="58"/>
      <c r="D9" s="59" t="s">
        <v>83</v>
      </c>
      <c r="E9" s="54"/>
      <c r="F9" s="57" t="s">
        <v>22</v>
      </c>
      <c r="G9" s="128">
        <v>100</v>
      </c>
      <c r="H9" s="125"/>
      <c r="I9" s="52"/>
      <c r="J9" s="40">
        <f t="shared" si="0"/>
        <v>0</v>
      </c>
      <c r="K9" s="40">
        <f t="shared" si="1"/>
        <v>0</v>
      </c>
      <c r="L9" s="53">
        <f t="shared" si="2"/>
        <v>0</v>
      </c>
      <c r="M9" s="102">
        <v>10</v>
      </c>
      <c r="N9" s="102">
        <v>50</v>
      </c>
      <c r="O9" s="53">
        <f t="shared" si="3"/>
        <v>0</v>
      </c>
      <c r="P9" s="53">
        <f t="shared" si="4"/>
        <v>0</v>
      </c>
      <c r="Q9" s="41"/>
    </row>
    <row r="10" spans="1:19" ht="117" customHeight="1">
      <c r="A10" s="50">
        <v>7</v>
      </c>
      <c r="B10" s="142" t="s">
        <v>55</v>
      </c>
      <c r="C10" s="58"/>
      <c r="D10" s="59" t="s">
        <v>84</v>
      </c>
      <c r="E10" s="60"/>
      <c r="F10" s="59" t="s">
        <v>22</v>
      </c>
      <c r="G10" s="128">
        <v>60</v>
      </c>
      <c r="H10" s="125"/>
      <c r="I10" s="52"/>
      <c r="J10" s="40">
        <f t="shared" si="0"/>
        <v>0</v>
      </c>
      <c r="K10" s="40">
        <f t="shared" si="1"/>
        <v>0</v>
      </c>
      <c r="L10" s="53">
        <f t="shared" si="2"/>
        <v>0</v>
      </c>
      <c r="M10" s="102">
        <v>5</v>
      </c>
      <c r="N10" s="102">
        <v>50</v>
      </c>
      <c r="O10" s="53">
        <f t="shared" si="3"/>
        <v>0</v>
      </c>
      <c r="P10" s="53">
        <f t="shared" si="4"/>
        <v>0</v>
      </c>
      <c r="Q10" s="41"/>
    </row>
    <row r="11" spans="1:19">
      <c r="A11" s="42"/>
      <c r="B11" s="9" t="s">
        <v>15</v>
      </c>
      <c r="C11" s="43"/>
      <c r="D11" s="43"/>
      <c r="E11" s="44"/>
      <c r="F11" s="45"/>
      <c r="G11" s="12"/>
      <c r="H11" s="129"/>
      <c r="I11" s="46"/>
      <c r="J11" s="47" t="s">
        <v>16</v>
      </c>
      <c r="K11" s="47">
        <f>SUM(K4:K10)</f>
        <v>0</v>
      </c>
      <c r="L11" s="47">
        <f>SUM(L4:L10)</f>
        <v>0</v>
      </c>
      <c r="M11" s="98"/>
      <c r="N11" s="98"/>
      <c r="O11" s="49">
        <f>SUM(O4:O10)</f>
        <v>0</v>
      </c>
      <c r="P11" s="49">
        <f>SUM(P4:P10)</f>
        <v>0</v>
      </c>
    </row>
    <row r="12" spans="1:19" ht="22.5">
      <c r="J12" s="17" t="s">
        <v>115</v>
      </c>
      <c r="K12" s="158">
        <f>K11+O11</f>
        <v>0</v>
      </c>
      <c r="L12" s="158">
        <f>L11+P11</f>
        <v>0</v>
      </c>
      <c r="M12" s="93"/>
      <c r="N12" s="93"/>
      <c r="O12" s="73"/>
      <c r="P12" s="73"/>
    </row>
    <row r="15" spans="1:19">
      <c r="A15" s="48" t="s">
        <v>87</v>
      </c>
      <c r="B15" t="s">
        <v>118</v>
      </c>
    </row>
    <row r="16" spans="1:19" ht="56.25">
      <c r="A16" s="61" t="s">
        <v>17</v>
      </c>
      <c r="B16" s="18" t="s">
        <v>1</v>
      </c>
      <c r="C16" s="62" t="s">
        <v>2</v>
      </c>
      <c r="D16" s="30" t="s">
        <v>3</v>
      </c>
      <c r="E16" s="61" t="s">
        <v>4</v>
      </c>
      <c r="F16" s="61" t="s">
        <v>5</v>
      </c>
      <c r="G16" s="20" t="s">
        <v>6</v>
      </c>
      <c r="H16" s="21" t="s">
        <v>7</v>
      </c>
      <c r="I16" s="63" t="s">
        <v>8</v>
      </c>
      <c r="J16" s="64" t="s">
        <v>9</v>
      </c>
      <c r="K16" s="64" t="s">
        <v>10</v>
      </c>
      <c r="L16" s="64" t="s">
        <v>11</v>
      </c>
      <c r="M16" s="61" t="s">
        <v>93</v>
      </c>
      <c r="N16" s="61" t="s">
        <v>94</v>
      </c>
      <c r="O16" s="64" t="s">
        <v>95</v>
      </c>
      <c r="P16" s="64" t="s">
        <v>96</v>
      </c>
      <c r="Q16" s="32" t="s">
        <v>12</v>
      </c>
    </row>
    <row r="17" spans="1:19" ht="168" customHeight="1">
      <c r="A17" s="65">
        <v>1</v>
      </c>
      <c r="B17" s="143" t="s">
        <v>134</v>
      </c>
      <c r="C17" s="33"/>
      <c r="D17" s="33" t="s">
        <v>31</v>
      </c>
      <c r="E17" s="33"/>
      <c r="F17" s="36" t="s">
        <v>18</v>
      </c>
      <c r="G17" s="25">
        <v>400</v>
      </c>
      <c r="H17" s="130"/>
      <c r="I17" s="39"/>
      <c r="J17" s="66">
        <f>H17*I17+H17</f>
        <v>0</v>
      </c>
      <c r="K17" s="66">
        <f>H17*G17</f>
        <v>0</v>
      </c>
      <c r="L17" s="38">
        <f>K17*I17+K17</f>
        <v>0</v>
      </c>
      <c r="M17" s="94">
        <v>10</v>
      </c>
      <c r="N17" s="94">
        <v>150</v>
      </c>
      <c r="O17" s="38">
        <f>K17*N17</f>
        <v>0</v>
      </c>
      <c r="P17" s="38">
        <f>O17*I17+O17</f>
        <v>0</v>
      </c>
      <c r="Q17" s="41"/>
      <c r="S17"/>
    </row>
    <row r="18" spans="1:19" ht="162" customHeight="1">
      <c r="A18" s="65">
        <v>2</v>
      </c>
      <c r="B18" s="143" t="s">
        <v>135</v>
      </c>
      <c r="C18" s="33"/>
      <c r="D18" s="33" t="s">
        <v>82</v>
      </c>
      <c r="E18" s="33"/>
      <c r="F18" s="36" t="s">
        <v>18</v>
      </c>
      <c r="G18" s="25">
        <v>400</v>
      </c>
      <c r="H18" s="130"/>
      <c r="I18" s="39"/>
      <c r="J18" s="66">
        <f t="shared" ref="J18:J19" si="5">H18*I18+H18</f>
        <v>0</v>
      </c>
      <c r="K18" s="66">
        <f t="shared" ref="K18:K19" si="6">H18*G18</f>
        <v>0</v>
      </c>
      <c r="L18" s="38">
        <f t="shared" ref="L18:L19" si="7">K18*I18+K18</f>
        <v>0</v>
      </c>
      <c r="M18" s="94">
        <v>10</v>
      </c>
      <c r="N18" s="94">
        <v>150</v>
      </c>
      <c r="O18" s="38">
        <f t="shared" ref="O18:O19" si="8">K18*N18</f>
        <v>0</v>
      </c>
      <c r="P18" s="38">
        <f t="shared" ref="P18:P19" si="9">O18*I18+O18</f>
        <v>0</v>
      </c>
      <c r="Q18" s="41"/>
    </row>
    <row r="19" spans="1:19" ht="167.25" customHeight="1">
      <c r="A19" s="65">
        <v>3</v>
      </c>
      <c r="B19" s="143" t="s">
        <v>135</v>
      </c>
      <c r="C19" s="33"/>
      <c r="D19" s="33" t="s">
        <v>83</v>
      </c>
      <c r="E19" s="33"/>
      <c r="F19" s="36" t="s">
        <v>18</v>
      </c>
      <c r="G19" s="25">
        <v>150</v>
      </c>
      <c r="H19" s="130"/>
      <c r="I19" s="39"/>
      <c r="J19" s="66">
        <f t="shared" si="5"/>
        <v>0</v>
      </c>
      <c r="K19" s="66">
        <f t="shared" si="6"/>
        <v>0</v>
      </c>
      <c r="L19" s="38">
        <f t="shared" si="7"/>
        <v>0</v>
      </c>
      <c r="M19" s="94">
        <v>10</v>
      </c>
      <c r="N19" s="94">
        <v>50</v>
      </c>
      <c r="O19" s="38">
        <f t="shared" si="8"/>
        <v>0</v>
      </c>
      <c r="P19" s="38">
        <f t="shared" si="9"/>
        <v>0</v>
      </c>
      <c r="Q19" s="41"/>
    </row>
    <row r="20" spans="1:19">
      <c r="A20" s="67"/>
      <c r="B20" s="144"/>
      <c r="C20" s="68"/>
      <c r="D20" s="68"/>
      <c r="E20" s="69"/>
      <c r="F20" s="70"/>
      <c r="G20" s="131"/>
      <c r="H20" s="132"/>
      <c r="I20" s="71"/>
      <c r="J20" s="72" t="s">
        <v>16</v>
      </c>
      <c r="K20" s="72">
        <f>SUM(K17:K19)</f>
        <v>0</v>
      </c>
      <c r="L20" s="72">
        <f>SUM(L17:L19)</f>
        <v>0</v>
      </c>
      <c r="M20" s="104"/>
      <c r="N20" s="104"/>
      <c r="O20" s="112">
        <f>SUM(O17:O19)</f>
        <v>0</v>
      </c>
      <c r="P20" s="112">
        <f>SUM(P17:P19)</f>
        <v>0</v>
      </c>
    </row>
    <row r="21" spans="1:19" ht="22.5">
      <c r="J21" s="17" t="s">
        <v>115</v>
      </c>
      <c r="K21" s="158">
        <f>K20+O20</f>
        <v>0</v>
      </c>
      <c r="L21" s="158">
        <f>L20+P20</f>
        <v>0</v>
      </c>
      <c r="M21" s="93"/>
      <c r="N21" s="93"/>
      <c r="O21" s="73"/>
      <c r="P21" s="73"/>
    </row>
    <row r="23" spans="1:19">
      <c r="A23" s="48" t="s">
        <v>88</v>
      </c>
      <c r="B23" t="s">
        <v>118</v>
      </c>
    </row>
    <row r="24" spans="1:19" ht="56.25">
      <c r="A24" s="61" t="s">
        <v>17</v>
      </c>
      <c r="B24" s="18" t="s">
        <v>1</v>
      </c>
      <c r="C24" s="62" t="s">
        <v>2</v>
      </c>
      <c r="D24" s="30" t="s">
        <v>19</v>
      </c>
      <c r="E24" s="61" t="s">
        <v>4</v>
      </c>
      <c r="F24" s="61" t="s">
        <v>5</v>
      </c>
      <c r="G24" s="20" t="s">
        <v>6</v>
      </c>
      <c r="H24" s="21" t="s">
        <v>7</v>
      </c>
      <c r="I24" s="63" t="s">
        <v>8</v>
      </c>
      <c r="J24" s="64" t="s">
        <v>9</v>
      </c>
      <c r="K24" s="64" t="s">
        <v>10</v>
      </c>
      <c r="L24" s="64" t="s">
        <v>11</v>
      </c>
      <c r="M24" s="61" t="s">
        <v>93</v>
      </c>
      <c r="N24" s="61" t="s">
        <v>94</v>
      </c>
      <c r="O24" s="64" t="s">
        <v>95</v>
      </c>
      <c r="P24" s="64" t="s">
        <v>96</v>
      </c>
      <c r="Q24" s="32" t="s">
        <v>12</v>
      </c>
    </row>
    <row r="25" spans="1:19" ht="43.5" customHeight="1">
      <c r="A25" s="65">
        <v>1</v>
      </c>
      <c r="B25" s="161" t="s">
        <v>20</v>
      </c>
      <c r="C25" s="74"/>
      <c r="D25" s="33" t="s">
        <v>21</v>
      </c>
      <c r="E25" s="33"/>
      <c r="F25" s="36" t="s">
        <v>22</v>
      </c>
      <c r="G25" s="25">
        <v>200</v>
      </c>
      <c r="H25" s="130"/>
      <c r="I25" s="39"/>
      <c r="J25" s="38">
        <f>H25*I25+H25</f>
        <v>0</v>
      </c>
      <c r="K25" s="38">
        <f>H25*G25</f>
        <v>0</v>
      </c>
      <c r="L25" s="38">
        <f>K25*I25+K25</f>
        <v>0</v>
      </c>
      <c r="M25" s="94">
        <v>10</v>
      </c>
      <c r="N25" s="94">
        <v>200</v>
      </c>
      <c r="O25" s="38">
        <f>H25*N25</f>
        <v>0</v>
      </c>
      <c r="P25" s="38">
        <f>O25*I25+O25</f>
        <v>0</v>
      </c>
      <c r="Q25" s="41"/>
    </row>
    <row r="26" spans="1:19" ht="48.75" customHeight="1">
      <c r="A26" s="65">
        <v>2</v>
      </c>
      <c r="B26" s="163"/>
      <c r="C26" s="74"/>
      <c r="D26" s="33" t="s">
        <v>23</v>
      </c>
      <c r="E26" s="33"/>
      <c r="F26" s="36" t="s">
        <v>22</v>
      </c>
      <c r="G26" s="25">
        <v>200</v>
      </c>
      <c r="H26" s="130"/>
      <c r="I26" s="39"/>
      <c r="J26" s="38">
        <f t="shared" ref="J26:J47" si="10">H26*I26+H26</f>
        <v>0</v>
      </c>
      <c r="K26" s="38">
        <f t="shared" ref="K26:K47" si="11">H26*G26</f>
        <v>0</v>
      </c>
      <c r="L26" s="38">
        <f t="shared" ref="L26:L47" si="12">K26*I26+K26</f>
        <v>0</v>
      </c>
      <c r="M26" s="94">
        <v>10</v>
      </c>
      <c r="N26" s="94">
        <v>200</v>
      </c>
      <c r="O26" s="38">
        <f t="shared" ref="O26:O47" si="13">H26*N26</f>
        <v>0</v>
      </c>
      <c r="P26" s="38">
        <f t="shared" ref="P26:P46" si="14">O26*I26+O26</f>
        <v>0</v>
      </c>
      <c r="Q26" s="41"/>
    </row>
    <row r="27" spans="1:19" ht="47.25" customHeight="1">
      <c r="A27" s="65">
        <v>3</v>
      </c>
      <c r="B27" s="162"/>
      <c r="C27" s="74"/>
      <c r="D27" s="37" t="s">
        <v>24</v>
      </c>
      <c r="E27" s="33"/>
      <c r="F27" s="33" t="s">
        <v>22</v>
      </c>
      <c r="G27" s="23">
        <v>200</v>
      </c>
      <c r="H27" s="133"/>
      <c r="I27" s="39"/>
      <c r="J27" s="38">
        <f t="shared" si="10"/>
        <v>0</v>
      </c>
      <c r="K27" s="38">
        <f t="shared" si="11"/>
        <v>0</v>
      </c>
      <c r="L27" s="38">
        <f t="shared" si="12"/>
        <v>0</v>
      </c>
      <c r="M27" s="94">
        <v>10</v>
      </c>
      <c r="N27" s="94">
        <v>200</v>
      </c>
      <c r="O27" s="38">
        <f t="shared" si="13"/>
        <v>0</v>
      </c>
      <c r="P27" s="38">
        <f t="shared" si="14"/>
        <v>0</v>
      </c>
      <c r="Q27" s="41"/>
    </row>
    <row r="28" spans="1:19" ht="126" customHeight="1">
      <c r="A28" s="65">
        <v>4</v>
      </c>
      <c r="B28" s="145" t="s">
        <v>25</v>
      </c>
      <c r="C28" s="37"/>
      <c r="D28" s="37" t="s">
        <v>26</v>
      </c>
      <c r="E28" s="33"/>
      <c r="F28" s="33" t="s">
        <v>22</v>
      </c>
      <c r="G28" s="23">
        <v>200</v>
      </c>
      <c r="H28" s="133"/>
      <c r="I28" s="39"/>
      <c r="J28" s="38">
        <f t="shared" si="10"/>
        <v>0</v>
      </c>
      <c r="K28" s="38">
        <f t="shared" si="11"/>
        <v>0</v>
      </c>
      <c r="L28" s="38">
        <f t="shared" si="12"/>
        <v>0</v>
      </c>
      <c r="M28" s="94">
        <v>10</v>
      </c>
      <c r="N28" s="94">
        <v>200</v>
      </c>
      <c r="O28" s="38">
        <f t="shared" si="13"/>
        <v>0</v>
      </c>
      <c r="P28" s="38">
        <f t="shared" si="14"/>
        <v>0</v>
      </c>
      <c r="Q28" s="41"/>
    </row>
    <row r="29" spans="1:19" ht="46.5" customHeight="1">
      <c r="A29" s="65">
        <v>5</v>
      </c>
      <c r="B29" s="164" t="s">
        <v>27</v>
      </c>
      <c r="C29" s="37"/>
      <c r="D29" s="37" t="s">
        <v>28</v>
      </c>
      <c r="E29" s="33"/>
      <c r="F29" s="33" t="s">
        <v>22</v>
      </c>
      <c r="G29" s="23">
        <v>100</v>
      </c>
      <c r="H29" s="133"/>
      <c r="I29" s="39"/>
      <c r="J29" s="38">
        <f t="shared" si="10"/>
        <v>0</v>
      </c>
      <c r="K29" s="38">
        <f t="shared" si="11"/>
        <v>0</v>
      </c>
      <c r="L29" s="38">
        <f t="shared" si="12"/>
        <v>0</v>
      </c>
      <c r="M29" s="94">
        <v>10</v>
      </c>
      <c r="N29" s="94">
        <v>100</v>
      </c>
      <c r="O29" s="38">
        <f t="shared" si="13"/>
        <v>0</v>
      </c>
      <c r="P29" s="38">
        <f t="shared" si="14"/>
        <v>0</v>
      </c>
      <c r="Q29" s="41"/>
    </row>
    <row r="30" spans="1:19" ht="48" customHeight="1">
      <c r="A30" s="65">
        <v>6</v>
      </c>
      <c r="B30" s="164"/>
      <c r="C30" s="37"/>
      <c r="D30" s="37" t="s">
        <v>29</v>
      </c>
      <c r="E30" s="33"/>
      <c r="F30" s="33" t="s">
        <v>22</v>
      </c>
      <c r="G30" s="23">
        <v>200</v>
      </c>
      <c r="H30" s="133"/>
      <c r="I30" s="39"/>
      <c r="J30" s="38">
        <f t="shared" si="10"/>
        <v>0</v>
      </c>
      <c r="K30" s="38">
        <f t="shared" si="11"/>
        <v>0</v>
      </c>
      <c r="L30" s="38">
        <f t="shared" si="12"/>
        <v>0</v>
      </c>
      <c r="M30" s="94">
        <v>10</v>
      </c>
      <c r="N30" s="94">
        <v>200</v>
      </c>
      <c r="O30" s="38">
        <f t="shared" si="13"/>
        <v>0</v>
      </c>
      <c r="P30" s="38">
        <f t="shared" si="14"/>
        <v>0</v>
      </c>
      <c r="Q30" s="41"/>
    </row>
    <row r="31" spans="1:19" ht="44.25" customHeight="1">
      <c r="A31" s="65">
        <v>7</v>
      </c>
      <c r="B31" s="164" t="s">
        <v>30</v>
      </c>
      <c r="C31" s="37"/>
      <c r="D31" s="37" t="s">
        <v>31</v>
      </c>
      <c r="E31" s="33"/>
      <c r="F31" s="33" t="s">
        <v>22</v>
      </c>
      <c r="G31" s="23">
        <v>200</v>
      </c>
      <c r="H31" s="133"/>
      <c r="I31" s="39"/>
      <c r="J31" s="38">
        <f t="shared" si="10"/>
        <v>0</v>
      </c>
      <c r="K31" s="38">
        <f t="shared" si="11"/>
        <v>0</v>
      </c>
      <c r="L31" s="38">
        <f t="shared" si="12"/>
        <v>0</v>
      </c>
      <c r="M31" s="94">
        <v>10</v>
      </c>
      <c r="N31" s="94">
        <v>200</v>
      </c>
      <c r="O31" s="38">
        <f t="shared" si="13"/>
        <v>0</v>
      </c>
      <c r="P31" s="38">
        <f t="shared" si="14"/>
        <v>0</v>
      </c>
      <c r="Q31" s="41"/>
    </row>
    <row r="32" spans="1:19" ht="62.25" customHeight="1">
      <c r="A32" s="65">
        <v>8</v>
      </c>
      <c r="B32" s="164"/>
      <c r="C32" s="37"/>
      <c r="D32" s="37" t="s">
        <v>23</v>
      </c>
      <c r="E32" s="33"/>
      <c r="F32" s="33" t="s">
        <v>22</v>
      </c>
      <c r="G32" s="23">
        <v>200</v>
      </c>
      <c r="H32" s="133"/>
      <c r="I32" s="39"/>
      <c r="J32" s="38">
        <f t="shared" si="10"/>
        <v>0</v>
      </c>
      <c r="K32" s="38">
        <f t="shared" si="11"/>
        <v>0</v>
      </c>
      <c r="L32" s="38">
        <f t="shared" si="12"/>
        <v>0</v>
      </c>
      <c r="M32" s="94">
        <v>10</v>
      </c>
      <c r="N32" s="94">
        <v>200</v>
      </c>
      <c r="O32" s="38">
        <f t="shared" si="13"/>
        <v>0</v>
      </c>
      <c r="P32" s="38">
        <f t="shared" si="14"/>
        <v>0</v>
      </c>
      <c r="Q32" s="41"/>
    </row>
    <row r="33" spans="1:17" ht="45" customHeight="1">
      <c r="A33" s="65">
        <v>9</v>
      </c>
      <c r="B33" s="164"/>
      <c r="C33" s="37"/>
      <c r="D33" s="37" t="s">
        <v>32</v>
      </c>
      <c r="E33" s="33"/>
      <c r="F33" s="33" t="s">
        <v>22</v>
      </c>
      <c r="G33" s="23">
        <v>200</v>
      </c>
      <c r="H33" s="133"/>
      <c r="I33" s="39"/>
      <c r="J33" s="38">
        <f t="shared" si="10"/>
        <v>0</v>
      </c>
      <c r="K33" s="38">
        <f t="shared" si="11"/>
        <v>0</v>
      </c>
      <c r="L33" s="38">
        <f t="shared" si="12"/>
        <v>0</v>
      </c>
      <c r="M33" s="94">
        <v>10</v>
      </c>
      <c r="N33" s="94">
        <v>200</v>
      </c>
      <c r="O33" s="38">
        <f t="shared" si="13"/>
        <v>0</v>
      </c>
      <c r="P33" s="38">
        <f t="shared" si="14"/>
        <v>0</v>
      </c>
      <c r="Q33" s="41"/>
    </row>
    <row r="34" spans="1:17" ht="53.25" customHeight="1">
      <c r="A34" s="65">
        <v>10</v>
      </c>
      <c r="B34" s="161" t="s">
        <v>33</v>
      </c>
      <c r="C34" s="37"/>
      <c r="D34" s="37" t="s">
        <v>34</v>
      </c>
      <c r="E34" s="33"/>
      <c r="F34" s="33" t="s">
        <v>22</v>
      </c>
      <c r="G34" s="23">
        <v>200</v>
      </c>
      <c r="H34" s="133"/>
      <c r="I34" s="39"/>
      <c r="J34" s="38">
        <f t="shared" si="10"/>
        <v>0</v>
      </c>
      <c r="K34" s="38">
        <f t="shared" si="11"/>
        <v>0</v>
      </c>
      <c r="L34" s="38">
        <f t="shared" si="12"/>
        <v>0</v>
      </c>
      <c r="M34" s="94">
        <v>10</v>
      </c>
      <c r="N34" s="94">
        <v>200</v>
      </c>
      <c r="O34" s="38">
        <f t="shared" si="13"/>
        <v>0</v>
      </c>
      <c r="P34" s="38">
        <f t="shared" si="14"/>
        <v>0</v>
      </c>
      <c r="Q34" s="41"/>
    </row>
    <row r="35" spans="1:17" ht="97.5" customHeight="1">
      <c r="A35" s="65">
        <v>11</v>
      </c>
      <c r="B35" s="162"/>
      <c r="C35" s="37"/>
      <c r="D35" s="37" t="s">
        <v>35</v>
      </c>
      <c r="E35" s="33"/>
      <c r="F35" s="33" t="s">
        <v>22</v>
      </c>
      <c r="G35" s="23">
        <v>100</v>
      </c>
      <c r="H35" s="133"/>
      <c r="I35" s="39"/>
      <c r="J35" s="38">
        <f t="shared" si="10"/>
        <v>0</v>
      </c>
      <c r="K35" s="38">
        <f t="shared" si="11"/>
        <v>0</v>
      </c>
      <c r="L35" s="38">
        <f t="shared" si="12"/>
        <v>0</v>
      </c>
      <c r="M35" s="94">
        <v>10</v>
      </c>
      <c r="N35" s="94">
        <v>100</v>
      </c>
      <c r="O35" s="38">
        <f t="shared" si="13"/>
        <v>0</v>
      </c>
      <c r="P35" s="38">
        <f t="shared" si="14"/>
        <v>0</v>
      </c>
      <c r="Q35" s="41"/>
    </row>
    <row r="36" spans="1:17" ht="54" customHeight="1">
      <c r="A36" s="65">
        <v>12</v>
      </c>
      <c r="B36" s="163" t="s">
        <v>36</v>
      </c>
      <c r="C36" s="37"/>
      <c r="D36" s="37" t="s">
        <v>37</v>
      </c>
      <c r="E36" s="33"/>
      <c r="F36" s="33" t="s">
        <v>22</v>
      </c>
      <c r="G36" s="23">
        <v>150</v>
      </c>
      <c r="H36" s="133"/>
      <c r="I36" s="39"/>
      <c r="J36" s="38">
        <f t="shared" si="10"/>
        <v>0</v>
      </c>
      <c r="K36" s="38">
        <f t="shared" si="11"/>
        <v>0</v>
      </c>
      <c r="L36" s="38">
        <f t="shared" si="12"/>
        <v>0</v>
      </c>
      <c r="M36" s="94">
        <v>10</v>
      </c>
      <c r="N36" s="94">
        <v>150</v>
      </c>
      <c r="O36" s="38">
        <f t="shared" si="13"/>
        <v>0</v>
      </c>
      <c r="P36" s="38">
        <f t="shared" si="14"/>
        <v>0</v>
      </c>
      <c r="Q36" s="41"/>
    </row>
    <row r="37" spans="1:17" ht="91.5" customHeight="1">
      <c r="A37" s="65">
        <v>13</v>
      </c>
      <c r="B37" s="162"/>
      <c r="C37" s="37"/>
      <c r="D37" s="37" t="s">
        <v>38</v>
      </c>
      <c r="E37" s="33"/>
      <c r="F37" s="33" t="s">
        <v>22</v>
      </c>
      <c r="G37" s="23">
        <v>150</v>
      </c>
      <c r="H37" s="133"/>
      <c r="I37" s="39"/>
      <c r="J37" s="38">
        <f t="shared" si="10"/>
        <v>0</v>
      </c>
      <c r="K37" s="38">
        <f t="shared" si="11"/>
        <v>0</v>
      </c>
      <c r="L37" s="38">
        <f t="shared" si="12"/>
        <v>0</v>
      </c>
      <c r="M37" s="94">
        <v>10</v>
      </c>
      <c r="N37" s="94">
        <v>150</v>
      </c>
      <c r="O37" s="38">
        <f t="shared" si="13"/>
        <v>0</v>
      </c>
      <c r="P37" s="38">
        <f t="shared" si="14"/>
        <v>0</v>
      </c>
      <c r="Q37" s="41"/>
    </row>
    <row r="38" spans="1:17" ht="50.25" customHeight="1">
      <c r="A38" s="65">
        <v>14</v>
      </c>
      <c r="B38" s="161" t="s">
        <v>39</v>
      </c>
      <c r="C38" s="37"/>
      <c r="D38" s="37" t="s">
        <v>40</v>
      </c>
      <c r="E38" s="33"/>
      <c r="F38" s="33" t="s">
        <v>22</v>
      </c>
      <c r="G38" s="23">
        <v>100</v>
      </c>
      <c r="H38" s="133"/>
      <c r="I38" s="39"/>
      <c r="J38" s="38">
        <f t="shared" si="10"/>
        <v>0</v>
      </c>
      <c r="K38" s="38">
        <f t="shared" si="11"/>
        <v>0</v>
      </c>
      <c r="L38" s="38">
        <f t="shared" si="12"/>
        <v>0</v>
      </c>
      <c r="M38" s="94">
        <v>10</v>
      </c>
      <c r="N38" s="94">
        <v>100</v>
      </c>
      <c r="O38" s="38">
        <f t="shared" si="13"/>
        <v>0</v>
      </c>
      <c r="P38" s="38">
        <f t="shared" si="14"/>
        <v>0</v>
      </c>
      <c r="Q38" s="41"/>
    </row>
    <row r="39" spans="1:17" ht="48" customHeight="1">
      <c r="A39" s="65">
        <v>15</v>
      </c>
      <c r="B39" s="163"/>
      <c r="C39" s="37"/>
      <c r="D39" s="37" t="s">
        <v>41</v>
      </c>
      <c r="E39" s="33"/>
      <c r="F39" s="33" t="s">
        <v>22</v>
      </c>
      <c r="G39" s="23">
        <v>100</v>
      </c>
      <c r="H39" s="133"/>
      <c r="I39" s="39"/>
      <c r="J39" s="38">
        <f t="shared" si="10"/>
        <v>0</v>
      </c>
      <c r="K39" s="38">
        <f t="shared" si="11"/>
        <v>0</v>
      </c>
      <c r="L39" s="38">
        <f t="shared" si="12"/>
        <v>0</v>
      </c>
      <c r="M39" s="94">
        <v>10</v>
      </c>
      <c r="N39" s="94">
        <v>100</v>
      </c>
      <c r="O39" s="38">
        <f t="shared" si="13"/>
        <v>0</v>
      </c>
      <c r="P39" s="38">
        <f t="shared" si="14"/>
        <v>0</v>
      </c>
      <c r="Q39" s="41"/>
    </row>
    <row r="40" spans="1:17" ht="41.25" customHeight="1">
      <c r="A40" s="65">
        <v>16</v>
      </c>
      <c r="B40" s="162"/>
      <c r="C40" s="37"/>
      <c r="D40" s="37" t="s">
        <v>42</v>
      </c>
      <c r="E40" s="33"/>
      <c r="F40" s="33" t="s">
        <v>22</v>
      </c>
      <c r="G40" s="23">
        <v>100</v>
      </c>
      <c r="H40" s="133"/>
      <c r="I40" s="39"/>
      <c r="J40" s="38">
        <f t="shared" si="10"/>
        <v>0</v>
      </c>
      <c r="K40" s="38">
        <f t="shared" si="11"/>
        <v>0</v>
      </c>
      <c r="L40" s="38">
        <f t="shared" si="12"/>
        <v>0</v>
      </c>
      <c r="M40" s="94">
        <v>10</v>
      </c>
      <c r="N40" s="94">
        <v>100</v>
      </c>
      <c r="O40" s="38">
        <f t="shared" si="13"/>
        <v>0</v>
      </c>
      <c r="P40" s="38">
        <f t="shared" si="14"/>
        <v>0</v>
      </c>
      <c r="Q40" s="41"/>
    </row>
    <row r="41" spans="1:17" ht="44.25" customHeight="1">
      <c r="A41" s="65">
        <v>17</v>
      </c>
      <c r="B41" s="161" t="s">
        <v>43</v>
      </c>
      <c r="C41" s="37"/>
      <c r="D41" s="37" t="s">
        <v>44</v>
      </c>
      <c r="E41" s="33"/>
      <c r="F41" s="33" t="s">
        <v>22</v>
      </c>
      <c r="G41" s="23">
        <v>150</v>
      </c>
      <c r="H41" s="133"/>
      <c r="I41" s="39"/>
      <c r="J41" s="38">
        <f t="shared" si="10"/>
        <v>0</v>
      </c>
      <c r="K41" s="38">
        <f t="shared" si="11"/>
        <v>0</v>
      </c>
      <c r="L41" s="38">
        <f t="shared" si="12"/>
        <v>0</v>
      </c>
      <c r="M41" s="94">
        <v>10</v>
      </c>
      <c r="N41" s="94">
        <v>100</v>
      </c>
      <c r="O41" s="38">
        <f t="shared" si="13"/>
        <v>0</v>
      </c>
      <c r="P41" s="38">
        <f t="shared" si="14"/>
        <v>0</v>
      </c>
      <c r="Q41" s="41"/>
    </row>
    <row r="42" spans="1:17" ht="45.75" customHeight="1">
      <c r="A42" s="65">
        <v>18</v>
      </c>
      <c r="B42" s="162"/>
      <c r="C42" s="37"/>
      <c r="D42" s="37" t="s">
        <v>45</v>
      </c>
      <c r="E42" s="33"/>
      <c r="F42" s="33" t="s">
        <v>22</v>
      </c>
      <c r="G42" s="23">
        <v>150</v>
      </c>
      <c r="H42" s="133"/>
      <c r="I42" s="39"/>
      <c r="J42" s="38">
        <f t="shared" si="10"/>
        <v>0</v>
      </c>
      <c r="K42" s="38">
        <f t="shared" si="11"/>
        <v>0</v>
      </c>
      <c r="L42" s="38">
        <f t="shared" si="12"/>
        <v>0</v>
      </c>
      <c r="M42" s="94">
        <v>10</v>
      </c>
      <c r="N42" s="94">
        <v>100</v>
      </c>
      <c r="O42" s="38">
        <f t="shared" si="13"/>
        <v>0</v>
      </c>
      <c r="P42" s="38">
        <f t="shared" si="14"/>
        <v>0</v>
      </c>
      <c r="Q42" s="41"/>
    </row>
    <row r="43" spans="1:17" ht="37.5" customHeight="1">
      <c r="A43" s="65">
        <v>19</v>
      </c>
      <c r="B43" s="161" t="s">
        <v>46</v>
      </c>
      <c r="C43" s="37"/>
      <c r="D43" s="37" t="s">
        <v>47</v>
      </c>
      <c r="E43" s="33"/>
      <c r="F43" s="33" t="s">
        <v>22</v>
      </c>
      <c r="G43" s="23">
        <v>150</v>
      </c>
      <c r="H43" s="133"/>
      <c r="I43" s="39"/>
      <c r="J43" s="38">
        <f t="shared" si="10"/>
        <v>0</v>
      </c>
      <c r="K43" s="38">
        <f t="shared" si="11"/>
        <v>0</v>
      </c>
      <c r="L43" s="38">
        <f t="shared" si="12"/>
        <v>0</v>
      </c>
      <c r="M43" s="94">
        <v>10</v>
      </c>
      <c r="N43" s="94">
        <v>100</v>
      </c>
      <c r="O43" s="38">
        <f t="shared" si="13"/>
        <v>0</v>
      </c>
      <c r="P43" s="38">
        <f t="shared" si="14"/>
        <v>0</v>
      </c>
      <c r="Q43" s="41"/>
    </row>
    <row r="44" spans="1:17" ht="37.5" customHeight="1">
      <c r="A44" s="65">
        <v>20</v>
      </c>
      <c r="B44" s="162"/>
      <c r="C44" s="37"/>
      <c r="D44" s="37" t="s">
        <v>48</v>
      </c>
      <c r="E44" s="33"/>
      <c r="F44" s="33" t="s">
        <v>22</v>
      </c>
      <c r="G44" s="23">
        <v>100</v>
      </c>
      <c r="H44" s="133"/>
      <c r="I44" s="39"/>
      <c r="J44" s="38">
        <f t="shared" si="10"/>
        <v>0</v>
      </c>
      <c r="K44" s="38">
        <f t="shared" si="11"/>
        <v>0</v>
      </c>
      <c r="L44" s="38">
        <f t="shared" si="12"/>
        <v>0</v>
      </c>
      <c r="M44" s="94">
        <v>10</v>
      </c>
      <c r="N44" s="94">
        <v>100</v>
      </c>
      <c r="O44" s="38">
        <f t="shared" si="13"/>
        <v>0</v>
      </c>
      <c r="P44" s="38">
        <f t="shared" si="14"/>
        <v>0</v>
      </c>
      <c r="Q44" s="41"/>
    </row>
    <row r="45" spans="1:17" ht="72" customHeight="1">
      <c r="A45" s="65">
        <v>21</v>
      </c>
      <c r="B45" s="145" t="s">
        <v>49</v>
      </c>
      <c r="C45" s="37"/>
      <c r="D45" s="37" t="s">
        <v>50</v>
      </c>
      <c r="E45" s="33"/>
      <c r="F45" s="33" t="s">
        <v>22</v>
      </c>
      <c r="G45" s="23">
        <v>100</v>
      </c>
      <c r="H45" s="133"/>
      <c r="I45" s="39"/>
      <c r="J45" s="38">
        <f t="shared" si="10"/>
        <v>0</v>
      </c>
      <c r="K45" s="38">
        <f t="shared" si="11"/>
        <v>0</v>
      </c>
      <c r="L45" s="38">
        <f t="shared" si="12"/>
        <v>0</v>
      </c>
      <c r="M45" s="94">
        <v>10</v>
      </c>
      <c r="N45" s="94">
        <v>100</v>
      </c>
      <c r="O45" s="38">
        <f t="shared" si="13"/>
        <v>0</v>
      </c>
      <c r="P45" s="38">
        <f t="shared" si="14"/>
        <v>0</v>
      </c>
      <c r="Q45" s="41"/>
    </row>
    <row r="46" spans="1:17" ht="66.75" customHeight="1">
      <c r="A46" s="65">
        <v>22</v>
      </c>
      <c r="B46" s="161" t="s">
        <v>51</v>
      </c>
      <c r="C46" s="37"/>
      <c r="D46" s="37" t="s">
        <v>52</v>
      </c>
      <c r="E46" s="33"/>
      <c r="F46" s="33" t="s">
        <v>22</v>
      </c>
      <c r="G46" s="23">
        <v>200</v>
      </c>
      <c r="H46" s="133"/>
      <c r="I46" s="39"/>
      <c r="J46" s="38">
        <f t="shared" si="10"/>
        <v>0</v>
      </c>
      <c r="K46" s="38">
        <f t="shared" si="11"/>
        <v>0</v>
      </c>
      <c r="L46" s="38">
        <f t="shared" si="12"/>
        <v>0</v>
      </c>
      <c r="M46" s="94">
        <v>10</v>
      </c>
      <c r="N46" s="94">
        <v>200</v>
      </c>
      <c r="O46" s="38">
        <f t="shared" si="13"/>
        <v>0</v>
      </c>
      <c r="P46" s="38">
        <f t="shared" si="14"/>
        <v>0</v>
      </c>
      <c r="Q46" s="41"/>
    </row>
    <row r="47" spans="1:17" ht="60" customHeight="1">
      <c r="A47" s="65">
        <v>23</v>
      </c>
      <c r="B47" s="162"/>
      <c r="C47" s="37"/>
      <c r="D47" s="37" t="s">
        <v>53</v>
      </c>
      <c r="E47" s="33"/>
      <c r="F47" s="33" t="s">
        <v>22</v>
      </c>
      <c r="G47" s="23">
        <v>200</v>
      </c>
      <c r="H47" s="133"/>
      <c r="I47" s="39"/>
      <c r="J47" s="38">
        <f t="shared" si="10"/>
        <v>0</v>
      </c>
      <c r="K47" s="38">
        <f t="shared" si="11"/>
        <v>0</v>
      </c>
      <c r="L47" s="38">
        <f t="shared" si="12"/>
        <v>0</v>
      </c>
      <c r="M47" s="94">
        <v>10</v>
      </c>
      <c r="N47" s="118">
        <v>200</v>
      </c>
      <c r="O47" s="38">
        <f t="shared" si="13"/>
        <v>0</v>
      </c>
      <c r="P47" s="38">
        <f>O47*I47+O47</f>
        <v>0</v>
      </c>
      <c r="Q47" s="119"/>
    </row>
    <row r="48" spans="1:17">
      <c r="A48" s="67"/>
      <c r="B48" s="144"/>
      <c r="C48" s="68"/>
      <c r="D48" s="68"/>
      <c r="E48" s="69"/>
      <c r="F48" s="70"/>
      <c r="G48" s="131"/>
      <c r="H48" s="132"/>
      <c r="I48" s="71"/>
      <c r="J48" s="72" t="s">
        <v>16</v>
      </c>
      <c r="K48" s="72">
        <f>SUM(K25:K47)</f>
        <v>0</v>
      </c>
      <c r="L48" s="112">
        <f>SUM(L25:L47)</f>
        <v>0</v>
      </c>
      <c r="M48" s="104"/>
      <c r="N48" s="104"/>
      <c r="O48" s="112">
        <f>SUM(O25:O47)</f>
        <v>0</v>
      </c>
      <c r="P48" s="112">
        <f>SUM(P25:P47)</f>
        <v>0</v>
      </c>
    </row>
    <row r="49" spans="1:17" ht="22.5">
      <c r="J49" s="17" t="s">
        <v>115</v>
      </c>
      <c r="K49" s="158">
        <f>K48+O48</f>
        <v>0</v>
      </c>
      <c r="L49" s="158">
        <f>L48+P48</f>
        <v>0</v>
      </c>
      <c r="M49" s="93"/>
      <c r="N49" s="93"/>
      <c r="O49" s="73"/>
      <c r="P49" s="73"/>
    </row>
    <row r="52" spans="1:17">
      <c r="A52" s="48" t="s">
        <v>89</v>
      </c>
      <c r="B52" t="s">
        <v>118</v>
      </c>
    </row>
    <row r="53" spans="1:17" ht="56.25">
      <c r="A53" s="29" t="s">
        <v>17</v>
      </c>
      <c r="B53" s="1" t="s">
        <v>1</v>
      </c>
      <c r="C53" s="30" t="s">
        <v>2</v>
      </c>
      <c r="D53" s="30" t="s">
        <v>3</v>
      </c>
      <c r="E53" s="29" t="s">
        <v>4</v>
      </c>
      <c r="F53" s="29" t="s">
        <v>5</v>
      </c>
      <c r="G53" s="3" t="s">
        <v>6</v>
      </c>
      <c r="H53" s="4" t="s">
        <v>7</v>
      </c>
      <c r="I53" s="31" t="s">
        <v>8</v>
      </c>
      <c r="J53" s="32" t="s">
        <v>9</v>
      </c>
      <c r="K53" s="32" t="s">
        <v>10</v>
      </c>
      <c r="L53" s="32" t="s">
        <v>11</v>
      </c>
      <c r="M53" s="61" t="s">
        <v>93</v>
      </c>
      <c r="N53" s="61" t="s">
        <v>94</v>
      </c>
      <c r="O53" s="64" t="s">
        <v>95</v>
      </c>
      <c r="P53" s="64" t="s">
        <v>96</v>
      </c>
      <c r="Q53" s="32" t="s">
        <v>12</v>
      </c>
    </row>
    <row r="54" spans="1:17" ht="186.75" customHeight="1">
      <c r="A54" s="33">
        <v>1</v>
      </c>
      <c r="B54" s="143" t="s">
        <v>144</v>
      </c>
      <c r="C54" s="34"/>
      <c r="D54" s="33" t="s">
        <v>85</v>
      </c>
      <c r="E54" s="35"/>
      <c r="F54" s="36" t="s">
        <v>18</v>
      </c>
      <c r="G54" s="25">
        <v>390</v>
      </c>
      <c r="H54" s="27"/>
      <c r="I54" s="39"/>
      <c r="J54" s="40">
        <f>H54*I54+H54</f>
        <v>0</v>
      </c>
      <c r="K54" s="40">
        <f>H54*G54</f>
        <v>0</v>
      </c>
      <c r="L54" s="40">
        <f>K54*I54+K54</f>
        <v>0</v>
      </c>
      <c r="M54" s="103">
        <v>30</v>
      </c>
      <c r="N54" s="103">
        <v>30</v>
      </c>
      <c r="O54" s="40">
        <f>N54*H54</f>
        <v>0</v>
      </c>
      <c r="P54" s="40">
        <f>O54*I54+O54</f>
        <v>0</v>
      </c>
      <c r="Q54" s="41"/>
    </row>
    <row r="55" spans="1:17">
      <c r="A55" s="42"/>
      <c r="B55" s="9"/>
      <c r="C55" s="43"/>
      <c r="D55" s="43"/>
      <c r="E55" s="44"/>
      <c r="F55" s="45"/>
      <c r="G55" s="12"/>
      <c r="H55" s="129"/>
      <c r="I55" s="46"/>
      <c r="J55" s="47" t="s">
        <v>16</v>
      </c>
      <c r="K55" s="47">
        <f>SUM(K52:K54)</f>
        <v>0</v>
      </c>
      <c r="L55" s="47">
        <f>SUM(L52:L54)</f>
        <v>0</v>
      </c>
      <c r="M55" s="98"/>
      <c r="N55" s="98"/>
      <c r="O55" s="49">
        <f>SUM(O54)</f>
        <v>0</v>
      </c>
      <c r="P55" s="49">
        <f>SUM(P54)</f>
        <v>0</v>
      </c>
    </row>
    <row r="56" spans="1:17" ht="22.5">
      <c r="J56" s="17" t="s">
        <v>115</v>
      </c>
      <c r="K56" s="158">
        <f>K55+O55</f>
        <v>0</v>
      </c>
      <c r="L56" s="158">
        <f>L55+P55</f>
        <v>0</v>
      </c>
      <c r="M56" s="93"/>
      <c r="N56" s="93"/>
      <c r="O56" s="73"/>
      <c r="P56" s="73"/>
    </row>
    <row r="60" spans="1:17">
      <c r="A60" s="88" t="s">
        <v>119</v>
      </c>
      <c r="B60" s="9"/>
      <c r="C60" s="75"/>
      <c r="D60" s="75"/>
      <c r="E60" s="75"/>
      <c r="F60" s="75"/>
      <c r="G60" s="134"/>
      <c r="H60" s="76"/>
      <c r="I60" s="77"/>
      <c r="J60" s="76"/>
      <c r="K60" s="76"/>
      <c r="L60" s="78"/>
      <c r="M60" s="108"/>
      <c r="N60" s="108"/>
      <c r="O60" s="78"/>
      <c r="P60" s="78"/>
      <c r="Q60"/>
    </row>
    <row r="61" spans="1:17" ht="56.25">
      <c r="A61" s="1" t="s">
        <v>17</v>
      </c>
      <c r="B61" s="1" t="s">
        <v>1</v>
      </c>
      <c r="C61" s="2" t="s">
        <v>2</v>
      </c>
      <c r="D61" s="2" t="s">
        <v>3</v>
      </c>
      <c r="E61" s="1" t="s">
        <v>4</v>
      </c>
      <c r="F61" s="1" t="s">
        <v>5</v>
      </c>
      <c r="G61" s="3" t="s">
        <v>6</v>
      </c>
      <c r="H61" s="4" t="s">
        <v>7</v>
      </c>
      <c r="I61" s="3" t="s">
        <v>8</v>
      </c>
      <c r="J61" s="4" t="s">
        <v>9</v>
      </c>
      <c r="K61" s="4" t="s">
        <v>10</v>
      </c>
      <c r="L61" s="4" t="s">
        <v>11</v>
      </c>
      <c r="M61" s="61" t="s">
        <v>93</v>
      </c>
      <c r="N61" s="61" t="s">
        <v>94</v>
      </c>
      <c r="O61" s="64" t="s">
        <v>95</v>
      </c>
      <c r="P61" s="64" t="s">
        <v>96</v>
      </c>
      <c r="Q61" s="4" t="s">
        <v>12</v>
      </c>
    </row>
    <row r="62" spans="1:17">
      <c r="A62" s="5">
        <v>1</v>
      </c>
      <c r="B62" s="137" t="s">
        <v>61</v>
      </c>
      <c r="C62" s="5"/>
      <c r="D62" s="5" t="s">
        <v>143</v>
      </c>
      <c r="E62" s="6"/>
      <c r="F62" s="6" t="s">
        <v>62</v>
      </c>
      <c r="G62" s="6">
        <v>50</v>
      </c>
      <c r="H62" s="135"/>
      <c r="I62" s="79"/>
      <c r="J62" s="7">
        <f>H62*I62+H62</f>
        <v>0</v>
      </c>
      <c r="K62" s="7">
        <f>H62*G62</f>
        <v>0</v>
      </c>
      <c r="L62" s="7">
        <f>K62*I62+K62</f>
        <v>0</v>
      </c>
      <c r="M62" s="113">
        <v>10</v>
      </c>
      <c r="N62" s="113">
        <v>50</v>
      </c>
      <c r="O62" s="114">
        <f>N62*H62</f>
        <v>0</v>
      </c>
      <c r="P62" s="114">
        <f>O62*I62+O62</f>
        <v>0</v>
      </c>
      <c r="Q62" s="116"/>
    </row>
    <row r="63" spans="1:17">
      <c r="A63" s="9"/>
      <c r="B63" s="9"/>
      <c r="C63" s="10"/>
      <c r="D63" s="10"/>
      <c r="E63" s="11"/>
      <c r="F63" s="12"/>
      <c r="G63" s="12"/>
      <c r="H63" s="129"/>
      <c r="I63" s="13"/>
      <c r="J63" s="17" t="s">
        <v>16</v>
      </c>
      <c r="K63" s="17">
        <f>SUM(K62)</f>
        <v>0</v>
      </c>
      <c r="L63" s="17">
        <f>SUM(L62)</f>
        <v>0</v>
      </c>
      <c r="M63" s="115"/>
      <c r="N63" s="115"/>
      <c r="O63" s="17">
        <f>SUM(O62)</f>
        <v>0</v>
      </c>
      <c r="P63" s="17">
        <f>SUM(P62)</f>
        <v>0</v>
      </c>
      <c r="Q63" s="117"/>
    </row>
    <row r="64" spans="1:17" ht="22.5">
      <c r="A64"/>
      <c r="C64"/>
      <c r="D64"/>
      <c r="E64"/>
      <c r="F64"/>
      <c r="I64"/>
      <c r="J64" s="17" t="s">
        <v>115</v>
      </c>
      <c r="K64" s="87">
        <f>O63+K63</f>
        <v>0</v>
      </c>
      <c r="L64" s="87">
        <f>P63+L63</f>
        <v>0</v>
      </c>
      <c r="M64" s="110"/>
      <c r="N64" s="110"/>
      <c r="O64" s="91"/>
      <c r="P64" s="91"/>
      <c r="Q64"/>
    </row>
    <row r="65" spans="1:17">
      <c r="A65"/>
      <c r="C65"/>
      <c r="D65"/>
      <c r="E65"/>
      <c r="F65"/>
      <c r="I65"/>
      <c r="J65"/>
      <c r="K65"/>
      <c r="L65"/>
      <c r="M65"/>
      <c r="N65"/>
      <c r="O65"/>
      <c r="P65"/>
      <c r="Q65"/>
    </row>
    <row r="66" spans="1:17">
      <c r="A66"/>
      <c r="C66"/>
      <c r="D66"/>
      <c r="E66"/>
      <c r="F66"/>
      <c r="I66"/>
      <c r="J66"/>
      <c r="K66"/>
      <c r="L66"/>
      <c r="M66"/>
      <c r="N66"/>
      <c r="O66"/>
      <c r="P66"/>
      <c r="Q66"/>
    </row>
    <row r="67" spans="1:17">
      <c r="A67" s="89" t="s">
        <v>121</v>
      </c>
      <c r="B67" s="9"/>
      <c r="C67" s="75"/>
      <c r="D67" s="75"/>
      <c r="E67" s="75"/>
      <c r="F67" s="75"/>
      <c r="G67" s="134"/>
      <c r="H67" s="76"/>
      <c r="I67" s="77"/>
      <c r="J67" s="76"/>
      <c r="K67" s="76"/>
      <c r="L67" s="78"/>
      <c r="M67" s="108"/>
      <c r="N67" s="108"/>
      <c r="O67" s="78"/>
      <c r="P67" s="78"/>
      <c r="Q67"/>
    </row>
    <row r="68" spans="1:17" ht="56.25">
      <c r="A68" s="1" t="s">
        <v>17</v>
      </c>
      <c r="B68" s="1" t="s">
        <v>1</v>
      </c>
      <c r="C68" s="2" t="s">
        <v>2</v>
      </c>
      <c r="D68" s="2" t="s">
        <v>3</v>
      </c>
      <c r="E68" s="1" t="s">
        <v>4</v>
      </c>
      <c r="F68" s="1" t="s">
        <v>5</v>
      </c>
      <c r="G68" s="3" t="s">
        <v>6</v>
      </c>
      <c r="H68" s="4" t="s">
        <v>7</v>
      </c>
      <c r="I68" s="3" t="s">
        <v>8</v>
      </c>
      <c r="J68" s="4" t="s">
        <v>9</v>
      </c>
      <c r="K68" s="4" t="s">
        <v>10</v>
      </c>
      <c r="L68" s="4" t="s">
        <v>11</v>
      </c>
      <c r="M68" s="61" t="s">
        <v>93</v>
      </c>
      <c r="N68" s="61" t="s">
        <v>94</v>
      </c>
      <c r="O68" s="64" t="s">
        <v>95</v>
      </c>
      <c r="P68" s="64" t="s">
        <v>96</v>
      </c>
      <c r="Q68" s="4" t="s">
        <v>12</v>
      </c>
    </row>
    <row r="69" spans="1:17" ht="112.5">
      <c r="A69" s="23">
        <v>1</v>
      </c>
      <c r="B69" s="143" t="s">
        <v>86</v>
      </c>
      <c r="C69" s="23"/>
      <c r="D69" s="23" t="s">
        <v>63</v>
      </c>
      <c r="E69" s="28"/>
      <c r="F69" s="24" t="s">
        <v>62</v>
      </c>
      <c r="G69" s="25">
        <v>15</v>
      </c>
      <c r="H69" s="27"/>
      <c r="I69" s="26"/>
      <c r="J69" s="7">
        <f>H69*I69+H69</f>
        <v>0</v>
      </c>
      <c r="K69" s="7">
        <f>H69*G69</f>
        <v>0</v>
      </c>
      <c r="L69" s="7">
        <f>K69*I69+K69</f>
        <v>0</v>
      </c>
      <c r="M69" s="100">
        <v>5</v>
      </c>
      <c r="N69" s="100">
        <v>10</v>
      </c>
      <c r="O69" s="7">
        <f>H69*N69</f>
        <v>0</v>
      </c>
      <c r="P69" s="7">
        <f>O69*I69+O69</f>
        <v>0</v>
      </c>
      <c r="Q69" s="8"/>
    </row>
    <row r="70" spans="1:17">
      <c r="A70" s="9"/>
      <c r="B70" s="9"/>
      <c r="C70" s="10"/>
      <c r="D70" s="10"/>
      <c r="E70" s="11"/>
      <c r="F70" s="12"/>
      <c r="G70" s="12"/>
      <c r="H70" s="129"/>
      <c r="I70" s="13"/>
      <c r="J70" s="14" t="s">
        <v>16</v>
      </c>
      <c r="K70" s="14">
        <f>SUM(K67:K69)</f>
        <v>0</v>
      </c>
      <c r="L70" s="14">
        <f>SUM(L67:L69)</f>
        <v>0</v>
      </c>
      <c r="M70" s="109"/>
      <c r="N70" s="109"/>
      <c r="O70" s="17">
        <f>SUM(O69)</f>
        <v>0</v>
      </c>
      <c r="P70" s="17">
        <f>SUM(P69)</f>
        <v>0</v>
      </c>
      <c r="Q70"/>
    </row>
    <row r="71" spans="1:17" ht="22.5">
      <c r="A71"/>
      <c r="C71"/>
      <c r="D71"/>
      <c r="E71"/>
      <c r="F71"/>
      <c r="I71"/>
      <c r="J71" s="17" t="s">
        <v>115</v>
      </c>
      <c r="K71" s="87">
        <f>K70+O70</f>
        <v>0</v>
      </c>
      <c r="L71" s="87">
        <f>L70+P70</f>
        <v>0</v>
      </c>
      <c r="M71" s="110"/>
      <c r="N71" s="110"/>
      <c r="O71" s="91"/>
      <c r="P71" s="91"/>
      <c r="Q71"/>
    </row>
    <row r="73" spans="1:17">
      <c r="A73" s="48" t="s">
        <v>120</v>
      </c>
    </row>
    <row r="74" spans="1:17" ht="56.25">
      <c r="A74" s="18" t="s">
        <v>17</v>
      </c>
      <c r="B74" s="18" t="s">
        <v>1</v>
      </c>
      <c r="C74" s="19" t="s">
        <v>2</v>
      </c>
      <c r="D74" s="2" t="s">
        <v>3</v>
      </c>
      <c r="E74" s="18" t="s">
        <v>4</v>
      </c>
      <c r="F74" s="18" t="s">
        <v>5</v>
      </c>
      <c r="G74" s="20" t="s">
        <v>6</v>
      </c>
      <c r="H74" s="21" t="s">
        <v>7</v>
      </c>
      <c r="I74" s="20" t="s">
        <v>8</v>
      </c>
      <c r="J74" s="21" t="s">
        <v>9</v>
      </c>
      <c r="K74" s="21" t="s">
        <v>10</v>
      </c>
      <c r="L74" s="21" t="s">
        <v>11</v>
      </c>
      <c r="M74" s="61" t="s">
        <v>93</v>
      </c>
      <c r="N74" s="61" t="s">
        <v>94</v>
      </c>
      <c r="O74" s="64" t="s">
        <v>95</v>
      </c>
      <c r="P74" s="64" t="s">
        <v>96</v>
      </c>
      <c r="Q74" s="4" t="s">
        <v>12</v>
      </c>
    </row>
    <row r="75" spans="1:17" ht="67.5">
      <c r="A75" s="165">
        <v>1</v>
      </c>
      <c r="B75" s="166" t="s">
        <v>64</v>
      </c>
      <c r="C75" s="167"/>
      <c r="D75" s="168" t="s">
        <v>31</v>
      </c>
      <c r="E75" s="168"/>
      <c r="F75" s="168" t="s">
        <v>22</v>
      </c>
      <c r="G75" s="168">
        <v>900</v>
      </c>
      <c r="H75" s="169"/>
      <c r="I75" s="170"/>
      <c r="J75" s="171">
        <f>H75*I75+H75</f>
        <v>0</v>
      </c>
      <c r="K75" s="171">
        <f>G75*H75</f>
        <v>0</v>
      </c>
      <c r="L75" s="171">
        <f>K75*I75+K75</f>
        <v>0</v>
      </c>
      <c r="M75" s="172">
        <v>200</v>
      </c>
      <c r="N75" s="172">
        <v>400</v>
      </c>
      <c r="O75" s="171">
        <f>H75*N75</f>
        <v>0</v>
      </c>
      <c r="P75" s="171">
        <f>O75*I75+O75</f>
        <v>0</v>
      </c>
      <c r="Q75" s="173"/>
    </row>
    <row r="76" spans="1:17" ht="90">
      <c r="A76" s="22">
        <v>2</v>
      </c>
      <c r="B76" s="146" t="s">
        <v>65</v>
      </c>
      <c r="C76" s="80"/>
      <c r="D76" s="23" t="s">
        <v>66</v>
      </c>
      <c r="E76" s="23"/>
      <c r="F76" s="81" t="s">
        <v>22</v>
      </c>
      <c r="G76" s="81">
        <v>160</v>
      </c>
      <c r="H76" s="130"/>
      <c r="I76" s="26"/>
      <c r="J76" s="27">
        <f t="shared" ref="J76:J83" si="15">H76*I76+H76</f>
        <v>0</v>
      </c>
      <c r="K76" s="27">
        <f t="shared" ref="K76:K83" si="16">G76*H76</f>
        <v>0</v>
      </c>
      <c r="L76" s="27">
        <f t="shared" ref="L76:L83" si="17">K76*I76+K76</f>
        <v>0</v>
      </c>
      <c r="M76" s="111">
        <v>20</v>
      </c>
      <c r="N76" s="111">
        <v>30</v>
      </c>
      <c r="O76" s="27">
        <f t="shared" ref="O76:O83" si="18">H76*N76</f>
        <v>0</v>
      </c>
      <c r="P76" s="27">
        <f t="shared" ref="P76:P83" si="19">O76*I76+O76</f>
        <v>0</v>
      </c>
      <c r="Q76" s="8"/>
    </row>
    <row r="77" spans="1:17" ht="90">
      <c r="A77" s="22">
        <v>3</v>
      </c>
      <c r="B77" s="146" t="s">
        <v>67</v>
      </c>
      <c r="C77" s="80"/>
      <c r="D77" s="23" t="s">
        <v>68</v>
      </c>
      <c r="E77" s="23"/>
      <c r="F77" s="23" t="s">
        <v>22</v>
      </c>
      <c r="G77" s="23">
        <v>30</v>
      </c>
      <c r="H77" s="130"/>
      <c r="I77" s="26"/>
      <c r="J77" s="27">
        <f t="shared" si="15"/>
        <v>0</v>
      </c>
      <c r="K77" s="27">
        <f t="shared" si="16"/>
        <v>0</v>
      </c>
      <c r="L77" s="27">
        <f t="shared" si="17"/>
        <v>0</v>
      </c>
      <c r="M77" s="111">
        <v>10</v>
      </c>
      <c r="N77" s="111">
        <v>20</v>
      </c>
      <c r="O77" s="27">
        <f t="shared" si="18"/>
        <v>0</v>
      </c>
      <c r="P77" s="27">
        <f t="shared" si="19"/>
        <v>0</v>
      </c>
      <c r="Q77" s="8"/>
    </row>
    <row r="78" spans="1:17" ht="90">
      <c r="A78" s="22">
        <v>4</v>
      </c>
      <c r="B78" s="147" t="s">
        <v>69</v>
      </c>
      <c r="C78" s="82"/>
      <c r="D78" s="23" t="s">
        <v>70</v>
      </c>
      <c r="E78" s="23"/>
      <c r="F78" s="23" t="s">
        <v>22</v>
      </c>
      <c r="G78" s="23">
        <v>60</v>
      </c>
      <c r="H78" s="130"/>
      <c r="I78" s="26"/>
      <c r="J78" s="27">
        <f t="shared" si="15"/>
        <v>0</v>
      </c>
      <c r="K78" s="27">
        <f t="shared" si="16"/>
        <v>0</v>
      </c>
      <c r="L78" s="27">
        <f t="shared" si="17"/>
        <v>0</v>
      </c>
      <c r="M78" s="111">
        <v>10</v>
      </c>
      <c r="N78" s="111">
        <v>20</v>
      </c>
      <c r="O78" s="27">
        <f t="shared" si="18"/>
        <v>0</v>
      </c>
      <c r="P78" s="27">
        <f t="shared" si="19"/>
        <v>0</v>
      </c>
      <c r="Q78" s="8"/>
    </row>
    <row r="79" spans="1:17" ht="90">
      <c r="A79" s="22">
        <v>5</v>
      </c>
      <c r="B79" s="147" t="s">
        <v>71</v>
      </c>
      <c r="C79" s="82"/>
      <c r="D79" s="23" t="s">
        <v>72</v>
      </c>
      <c r="E79" s="23"/>
      <c r="F79" s="23" t="s">
        <v>22</v>
      </c>
      <c r="G79" s="23">
        <v>20</v>
      </c>
      <c r="H79" s="130"/>
      <c r="I79" s="26"/>
      <c r="J79" s="27">
        <f t="shared" si="15"/>
        <v>0</v>
      </c>
      <c r="K79" s="27">
        <f t="shared" si="16"/>
        <v>0</v>
      </c>
      <c r="L79" s="27">
        <f t="shared" si="17"/>
        <v>0</v>
      </c>
      <c r="M79" s="111">
        <v>10</v>
      </c>
      <c r="N79" s="111">
        <v>10</v>
      </c>
      <c r="O79" s="27">
        <f t="shared" si="18"/>
        <v>0</v>
      </c>
      <c r="P79" s="27">
        <f t="shared" si="19"/>
        <v>0</v>
      </c>
      <c r="Q79" s="8"/>
    </row>
    <row r="80" spans="1:17" ht="90">
      <c r="A80" s="22">
        <v>6</v>
      </c>
      <c r="B80" s="147" t="s">
        <v>73</v>
      </c>
      <c r="C80" s="82"/>
      <c r="D80" s="25" t="s">
        <v>74</v>
      </c>
      <c r="E80" s="23"/>
      <c r="F80" s="23" t="s">
        <v>22</v>
      </c>
      <c r="G80" s="23">
        <v>10</v>
      </c>
      <c r="H80" s="133"/>
      <c r="I80" s="26"/>
      <c r="J80" s="27">
        <f t="shared" si="15"/>
        <v>0</v>
      </c>
      <c r="K80" s="27">
        <f t="shared" si="16"/>
        <v>0</v>
      </c>
      <c r="L80" s="27">
        <f t="shared" si="17"/>
        <v>0</v>
      </c>
      <c r="M80" s="111">
        <v>10</v>
      </c>
      <c r="N80" s="111">
        <v>10</v>
      </c>
      <c r="O80" s="27">
        <f t="shared" si="18"/>
        <v>0</v>
      </c>
      <c r="P80" s="27">
        <f t="shared" si="19"/>
        <v>0</v>
      </c>
      <c r="Q80" s="8"/>
    </row>
    <row r="81" spans="1:17" ht="56.25">
      <c r="A81" s="22">
        <v>7</v>
      </c>
      <c r="B81" s="147" t="s">
        <v>75</v>
      </c>
      <c r="C81" s="82"/>
      <c r="D81" s="25" t="s">
        <v>66</v>
      </c>
      <c r="E81" s="23"/>
      <c r="F81" s="23" t="s">
        <v>22</v>
      </c>
      <c r="G81" s="23">
        <v>120</v>
      </c>
      <c r="H81" s="133"/>
      <c r="I81" s="26"/>
      <c r="J81" s="27">
        <f t="shared" si="15"/>
        <v>0</v>
      </c>
      <c r="K81" s="27">
        <f t="shared" si="16"/>
        <v>0</v>
      </c>
      <c r="L81" s="27">
        <f t="shared" si="17"/>
        <v>0</v>
      </c>
      <c r="M81" s="111">
        <v>10</v>
      </c>
      <c r="N81" s="111">
        <v>20</v>
      </c>
      <c r="O81" s="27">
        <f t="shared" si="18"/>
        <v>0</v>
      </c>
      <c r="P81" s="27">
        <f t="shared" si="19"/>
        <v>0</v>
      </c>
      <c r="Q81" s="8"/>
    </row>
    <row r="82" spans="1:17" ht="56.25">
      <c r="A82" s="22">
        <v>8</v>
      </c>
      <c r="B82" s="147" t="s">
        <v>76</v>
      </c>
      <c r="C82" s="82"/>
      <c r="D82" s="25" t="s">
        <v>77</v>
      </c>
      <c r="E82" s="23"/>
      <c r="F82" s="23" t="s">
        <v>22</v>
      </c>
      <c r="G82" s="23">
        <v>20</v>
      </c>
      <c r="H82" s="133"/>
      <c r="I82" s="26"/>
      <c r="J82" s="27">
        <f t="shared" si="15"/>
        <v>0</v>
      </c>
      <c r="K82" s="27">
        <f t="shared" si="16"/>
        <v>0</v>
      </c>
      <c r="L82" s="27">
        <f t="shared" si="17"/>
        <v>0</v>
      </c>
      <c r="M82" s="111">
        <v>10</v>
      </c>
      <c r="N82" s="111">
        <v>10</v>
      </c>
      <c r="O82" s="27">
        <f t="shared" si="18"/>
        <v>0</v>
      </c>
      <c r="P82" s="27">
        <f t="shared" si="19"/>
        <v>0</v>
      </c>
      <c r="Q82" s="8"/>
    </row>
    <row r="83" spans="1:17" ht="102" thickBot="1">
      <c r="A83" s="22">
        <v>9</v>
      </c>
      <c r="B83" s="148" t="s">
        <v>78</v>
      </c>
      <c r="C83" s="83"/>
      <c r="D83" s="84" t="s">
        <v>79</v>
      </c>
      <c r="E83" s="23"/>
      <c r="F83" s="85" t="s">
        <v>22</v>
      </c>
      <c r="G83" s="85">
        <v>100</v>
      </c>
      <c r="H83" s="136"/>
      <c r="I83" s="26"/>
      <c r="J83" s="27">
        <f t="shared" si="15"/>
        <v>0</v>
      </c>
      <c r="K83" s="27">
        <f t="shared" si="16"/>
        <v>0</v>
      </c>
      <c r="L83" s="27">
        <f t="shared" si="17"/>
        <v>0</v>
      </c>
      <c r="M83" s="111">
        <v>10</v>
      </c>
      <c r="N83" s="111">
        <v>50</v>
      </c>
      <c r="O83" s="27">
        <f t="shared" si="18"/>
        <v>0</v>
      </c>
      <c r="P83" s="27">
        <f t="shared" si="19"/>
        <v>0</v>
      </c>
      <c r="Q83" s="8"/>
    </row>
    <row r="84" spans="1:17">
      <c r="A84"/>
      <c r="C84"/>
      <c r="D84"/>
      <c r="E84"/>
      <c r="F84"/>
      <c r="I84"/>
      <c r="J84" s="86" t="s">
        <v>16</v>
      </c>
      <c r="K84" s="87">
        <f>SUM(K75:K83)</f>
        <v>0</v>
      </c>
      <c r="L84" s="87">
        <f>SUM(L75:L83)</f>
        <v>0</v>
      </c>
      <c r="M84" s="110"/>
      <c r="N84" s="110"/>
      <c r="O84" s="87">
        <f>SUM(O75:O83)</f>
        <v>0</v>
      </c>
      <c r="P84" s="87">
        <f>SUM(P75:P83)</f>
        <v>0</v>
      </c>
      <c r="Q84"/>
    </row>
    <row r="85" spans="1:17" ht="22.5">
      <c r="A85"/>
      <c r="C85"/>
      <c r="D85"/>
      <c r="E85"/>
      <c r="F85"/>
      <c r="I85"/>
      <c r="J85" s="17" t="s">
        <v>115</v>
      </c>
      <c r="K85" s="87">
        <f>K84+O84</f>
        <v>0</v>
      </c>
      <c r="L85" s="87">
        <f>L84+P84</f>
        <v>0</v>
      </c>
      <c r="M85" s="110"/>
      <c r="N85" s="110"/>
      <c r="O85" s="91"/>
      <c r="P85" s="91"/>
      <c r="Q85"/>
    </row>
    <row r="87" spans="1:17">
      <c r="A87" s="48" t="s">
        <v>122</v>
      </c>
    </row>
    <row r="88" spans="1:17" ht="56.25">
      <c r="A88" s="1" t="s">
        <v>17</v>
      </c>
      <c r="B88" s="1" t="s">
        <v>1</v>
      </c>
      <c r="C88" s="2" t="s">
        <v>2</v>
      </c>
      <c r="D88" s="2" t="s">
        <v>3</v>
      </c>
      <c r="E88" s="1" t="s">
        <v>4</v>
      </c>
      <c r="F88" s="1" t="s">
        <v>5</v>
      </c>
      <c r="G88" s="3" t="s">
        <v>6</v>
      </c>
      <c r="H88" s="4" t="s">
        <v>7</v>
      </c>
      <c r="I88" s="3" t="s">
        <v>8</v>
      </c>
      <c r="J88" s="4" t="s">
        <v>9</v>
      </c>
      <c r="K88" s="4" t="s">
        <v>10</v>
      </c>
      <c r="L88" s="4" t="s">
        <v>11</v>
      </c>
      <c r="M88" s="61" t="s">
        <v>93</v>
      </c>
      <c r="N88" s="61" t="s">
        <v>94</v>
      </c>
      <c r="O88" s="64" t="s">
        <v>95</v>
      </c>
      <c r="P88" s="64" t="s">
        <v>96</v>
      </c>
      <c r="Q88" s="4" t="s">
        <v>12</v>
      </c>
    </row>
    <row r="89" spans="1:17" ht="33.75">
      <c r="A89" s="5">
        <v>1</v>
      </c>
      <c r="B89" s="149" t="s">
        <v>90</v>
      </c>
      <c r="C89" s="92"/>
      <c r="D89" s="5"/>
      <c r="E89" s="28"/>
      <c r="F89" s="6" t="s">
        <v>22</v>
      </c>
      <c r="G89" s="6">
        <v>8000</v>
      </c>
      <c r="H89" s="135"/>
      <c r="I89" s="79"/>
      <c r="J89" s="7">
        <f>I89*H89+H89</f>
        <v>0</v>
      </c>
      <c r="K89" s="7">
        <f>H89*G89</f>
        <v>0</v>
      </c>
      <c r="L89" s="7">
        <f>K89*I89+K89</f>
        <v>0</v>
      </c>
      <c r="M89" s="100">
        <v>2000</v>
      </c>
      <c r="N89" s="100">
        <v>5000</v>
      </c>
      <c r="O89" s="114">
        <f>N89*H89</f>
        <v>0</v>
      </c>
      <c r="P89" s="114">
        <f>O89*I89+O89</f>
        <v>0</v>
      </c>
      <c r="Q89" s="8"/>
    </row>
    <row r="90" spans="1:17">
      <c r="A90" s="9"/>
      <c r="B90" s="9"/>
      <c r="C90" s="10"/>
      <c r="D90" s="10"/>
      <c r="E90" s="11"/>
      <c r="F90" s="12"/>
      <c r="G90" s="12"/>
      <c r="H90" s="129"/>
      <c r="I90" s="13"/>
      <c r="J90" s="17" t="s">
        <v>16</v>
      </c>
      <c r="K90" s="17">
        <f>SUM(K89:K89)</f>
        <v>0</v>
      </c>
      <c r="L90" s="17">
        <f>SUM(L89:L89)</f>
        <v>0</v>
      </c>
      <c r="M90" s="109"/>
      <c r="N90" s="109"/>
      <c r="O90" s="17">
        <f>SUM(O89)</f>
        <v>0</v>
      </c>
      <c r="P90" s="17">
        <f>SUM(P89)</f>
        <v>0</v>
      </c>
      <c r="Q90"/>
    </row>
    <row r="91" spans="1:17" ht="22.5">
      <c r="A91" s="9"/>
      <c r="B91" s="9"/>
      <c r="C91" s="15"/>
      <c r="D91" s="15"/>
      <c r="E91" s="16"/>
      <c r="F91" s="12"/>
      <c r="G91" s="12"/>
      <c r="H91" s="129"/>
      <c r="I91" s="13"/>
      <c r="J91" s="17" t="s">
        <v>115</v>
      </c>
      <c r="K91" s="17">
        <f>K90+O90</f>
        <v>0</v>
      </c>
      <c r="L91" s="17">
        <f>L90+P90</f>
        <v>0</v>
      </c>
      <c r="M91" s="109"/>
      <c r="N91" s="109"/>
      <c r="O91" s="90"/>
      <c r="P91" s="90"/>
      <c r="Q91"/>
    </row>
    <row r="93" spans="1:17">
      <c r="A93" s="48" t="s">
        <v>123</v>
      </c>
    </row>
    <row r="94" spans="1:17" ht="56.25">
      <c r="A94" s="61" t="s">
        <v>17</v>
      </c>
      <c r="B94" s="18" t="s">
        <v>1</v>
      </c>
      <c r="C94" s="62" t="s">
        <v>2</v>
      </c>
      <c r="D94" s="30" t="s">
        <v>3</v>
      </c>
      <c r="E94" s="61" t="s">
        <v>4</v>
      </c>
      <c r="F94" s="61" t="s">
        <v>5</v>
      </c>
      <c r="G94" s="20" t="s">
        <v>6</v>
      </c>
      <c r="H94" s="21" t="s">
        <v>7</v>
      </c>
      <c r="I94" s="63" t="s">
        <v>8</v>
      </c>
      <c r="J94" s="64" t="s">
        <v>9</v>
      </c>
      <c r="K94" s="64" t="s">
        <v>10</v>
      </c>
      <c r="L94" s="64" t="s">
        <v>11</v>
      </c>
      <c r="M94" s="61" t="s">
        <v>93</v>
      </c>
      <c r="N94" s="61" t="s">
        <v>94</v>
      </c>
      <c r="O94" s="64" t="s">
        <v>95</v>
      </c>
      <c r="P94" s="64" t="s">
        <v>96</v>
      </c>
      <c r="Q94" s="32" t="s">
        <v>12</v>
      </c>
    </row>
    <row r="95" spans="1:17" ht="101.25">
      <c r="A95" s="65">
        <v>1</v>
      </c>
      <c r="B95" s="150" t="s">
        <v>136</v>
      </c>
      <c r="C95" s="95"/>
      <c r="D95" s="33" t="s">
        <v>91</v>
      </c>
      <c r="E95" s="33"/>
      <c r="F95" s="36" t="s">
        <v>62</v>
      </c>
      <c r="G95" s="25">
        <v>1500</v>
      </c>
      <c r="H95" s="130"/>
      <c r="I95" s="39"/>
      <c r="J95" s="66">
        <f>H95*I95+H95</f>
        <v>0</v>
      </c>
      <c r="K95" s="66">
        <f>H95*G95</f>
        <v>0</v>
      </c>
      <c r="L95" s="38">
        <f>K95*I95+K95</f>
        <v>0</v>
      </c>
      <c r="M95" s="94">
        <v>500</v>
      </c>
      <c r="N95" s="94">
        <v>500</v>
      </c>
      <c r="O95" s="38">
        <f>N95*H95</f>
        <v>0</v>
      </c>
      <c r="P95" s="38">
        <f>O95*I95+O95</f>
        <v>0</v>
      </c>
      <c r="Q95" s="41"/>
    </row>
    <row r="96" spans="1:17" ht="101.25">
      <c r="A96" s="65">
        <v>2</v>
      </c>
      <c r="B96" s="150" t="s">
        <v>137</v>
      </c>
      <c r="C96" s="96"/>
      <c r="D96" s="33" t="s">
        <v>91</v>
      </c>
      <c r="E96" s="33"/>
      <c r="F96" s="36" t="s">
        <v>62</v>
      </c>
      <c r="G96" s="25">
        <v>1000</v>
      </c>
      <c r="H96" s="130"/>
      <c r="I96" s="39"/>
      <c r="J96" s="66">
        <f t="shared" ref="J96:J97" si="20">H96*I96+H96</f>
        <v>0</v>
      </c>
      <c r="K96" s="66">
        <f t="shared" ref="K96:K97" si="21">H96*G96</f>
        <v>0</v>
      </c>
      <c r="L96" s="38">
        <f t="shared" ref="L96:L97" si="22">K96*I96+K96</f>
        <v>0</v>
      </c>
      <c r="M96" s="94">
        <v>300</v>
      </c>
      <c r="N96" s="94">
        <v>300</v>
      </c>
      <c r="O96" s="38">
        <f t="shared" ref="O96:O97" si="23">N96*H96</f>
        <v>0</v>
      </c>
      <c r="P96" s="38">
        <f t="shared" ref="P96:P97" si="24">O96*I96+O96</f>
        <v>0</v>
      </c>
      <c r="Q96" s="41"/>
    </row>
    <row r="97" spans="1:19" ht="79.5" thickBot="1">
      <c r="A97" s="65">
        <v>3</v>
      </c>
      <c r="B97" s="151" t="s">
        <v>138</v>
      </c>
      <c r="C97" s="97"/>
      <c r="D97" s="33" t="s">
        <v>92</v>
      </c>
      <c r="E97" s="33"/>
      <c r="F97" s="36" t="s">
        <v>62</v>
      </c>
      <c r="G97" s="25">
        <v>200</v>
      </c>
      <c r="H97" s="130"/>
      <c r="I97" s="39"/>
      <c r="J97" s="66">
        <f t="shared" si="20"/>
        <v>0</v>
      </c>
      <c r="K97" s="66">
        <f t="shared" si="21"/>
        <v>0</v>
      </c>
      <c r="L97" s="38">
        <f t="shared" si="22"/>
        <v>0</v>
      </c>
      <c r="M97" s="94">
        <v>50</v>
      </c>
      <c r="N97" s="94">
        <v>50</v>
      </c>
      <c r="O97" s="38">
        <f t="shared" si="23"/>
        <v>0</v>
      </c>
      <c r="P97" s="38">
        <f t="shared" si="24"/>
        <v>0</v>
      </c>
      <c r="Q97" s="41"/>
    </row>
    <row r="98" spans="1:19">
      <c r="A98" s="67"/>
      <c r="B98" s="144"/>
      <c r="C98" s="68"/>
      <c r="D98" s="68"/>
      <c r="E98" s="69"/>
      <c r="F98" s="70"/>
      <c r="G98" s="131"/>
      <c r="H98" s="132"/>
      <c r="I98" s="71"/>
      <c r="J98" s="72" t="s">
        <v>16</v>
      </c>
      <c r="K98" s="72">
        <f>SUM(K95:K97)</f>
        <v>0</v>
      </c>
      <c r="L98" s="72">
        <f>SUM(L95:L97)</f>
        <v>0</v>
      </c>
      <c r="M98" s="104"/>
      <c r="N98" s="104"/>
      <c r="O98" s="112">
        <f>SUM(O95:O97)</f>
        <v>0</v>
      </c>
      <c r="P98" s="112">
        <f>SUM(P95:P97)</f>
        <v>0</v>
      </c>
    </row>
    <row r="99" spans="1:19" ht="22.5">
      <c r="J99" s="17" t="s">
        <v>115</v>
      </c>
      <c r="K99" s="158">
        <f>K98+O98</f>
        <v>0</v>
      </c>
      <c r="L99" s="158">
        <f>L98+P98</f>
        <v>0</v>
      </c>
      <c r="M99" s="93"/>
      <c r="N99" s="93"/>
      <c r="O99" s="73"/>
      <c r="P99" s="73"/>
    </row>
    <row r="101" spans="1:19">
      <c r="A101" s="48" t="s">
        <v>124</v>
      </c>
    </row>
    <row r="102" spans="1:19" ht="56.25">
      <c r="A102" s="61" t="s">
        <v>17</v>
      </c>
      <c r="B102" s="18" t="s">
        <v>1</v>
      </c>
      <c r="C102" s="62" t="s">
        <v>2</v>
      </c>
      <c r="D102" s="30" t="s">
        <v>3</v>
      </c>
      <c r="E102" s="61" t="s">
        <v>4</v>
      </c>
      <c r="F102" s="61" t="s">
        <v>5</v>
      </c>
      <c r="G102" s="20" t="s">
        <v>6</v>
      </c>
      <c r="H102" s="21" t="s">
        <v>7</v>
      </c>
      <c r="I102" s="63" t="s">
        <v>8</v>
      </c>
      <c r="J102" s="64" t="s">
        <v>9</v>
      </c>
      <c r="K102" s="64" t="s">
        <v>10</v>
      </c>
      <c r="L102" s="64" t="s">
        <v>11</v>
      </c>
      <c r="M102" s="61" t="s">
        <v>93</v>
      </c>
      <c r="N102" s="61" t="s">
        <v>94</v>
      </c>
      <c r="O102" s="64" t="s">
        <v>95</v>
      </c>
      <c r="P102" s="64" t="s">
        <v>96</v>
      </c>
      <c r="Q102" s="32" t="s">
        <v>12</v>
      </c>
      <c r="S102" s="120"/>
    </row>
    <row r="103" spans="1:19">
      <c r="A103" s="65">
        <v>1</v>
      </c>
      <c r="B103" s="159" t="s">
        <v>97</v>
      </c>
      <c r="C103" s="160"/>
      <c r="D103" s="33" t="s">
        <v>143</v>
      </c>
      <c r="E103" s="33"/>
      <c r="F103" s="36" t="s">
        <v>22</v>
      </c>
      <c r="G103" s="25">
        <v>50</v>
      </c>
      <c r="H103" s="130"/>
      <c r="I103" s="39"/>
      <c r="J103" s="66">
        <f>H103*I103+H103</f>
        <v>0</v>
      </c>
      <c r="K103" s="66">
        <f>H103*G103</f>
        <v>0</v>
      </c>
      <c r="L103" s="38">
        <f>K103*I103+K103</f>
        <v>0</v>
      </c>
      <c r="M103" s="94">
        <v>20</v>
      </c>
      <c r="N103" s="94">
        <v>50</v>
      </c>
      <c r="O103" s="38">
        <f>N103*H103</f>
        <v>0</v>
      </c>
      <c r="P103" s="38">
        <f>O103*I103+O103</f>
        <v>0</v>
      </c>
      <c r="Q103" s="41"/>
    </row>
    <row r="104" spans="1:19">
      <c r="A104" s="65">
        <v>2</v>
      </c>
      <c r="B104" s="159" t="s">
        <v>139</v>
      </c>
      <c r="C104" s="95"/>
      <c r="D104" s="33" t="s">
        <v>98</v>
      </c>
      <c r="E104" s="33"/>
      <c r="F104" s="36" t="s">
        <v>22</v>
      </c>
      <c r="G104" s="25">
        <v>400</v>
      </c>
      <c r="H104" s="130"/>
      <c r="I104" s="39"/>
      <c r="J104" s="66">
        <f>H104*I104+H104</f>
        <v>0</v>
      </c>
      <c r="K104" s="66">
        <f>H104*G104</f>
        <v>0</v>
      </c>
      <c r="L104" s="38">
        <f>K104*I104+K104</f>
        <v>0</v>
      </c>
      <c r="M104" s="94">
        <v>100</v>
      </c>
      <c r="N104" s="94">
        <v>200</v>
      </c>
      <c r="O104" s="38">
        <f>N104*H104</f>
        <v>0</v>
      </c>
      <c r="P104" s="38">
        <f>O104*I104+O104</f>
        <v>0</v>
      </c>
      <c r="Q104" s="41"/>
    </row>
    <row r="105" spans="1:19">
      <c r="A105" s="67"/>
      <c r="B105" s="144"/>
      <c r="C105" s="68"/>
      <c r="D105" s="68"/>
      <c r="E105" s="69"/>
      <c r="F105" s="70"/>
      <c r="G105" s="131"/>
      <c r="H105" s="132"/>
      <c r="I105" s="71"/>
      <c r="J105" s="72" t="s">
        <v>16</v>
      </c>
      <c r="K105" s="72">
        <f>SUM(K103:K104)</f>
        <v>0</v>
      </c>
      <c r="L105" s="72">
        <f>SUM(L103:L104)</f>
        <v>0</v>
      </c>
      <c r="M105" s="104"/>
      <c r="N105" s="104"/>
      <c r="O105" s="72">
        <f>SUM(O103:O104)</f>
        <v>0</v>
      </c>
      <c r="P105" s="72">
        <f>SUM(P103:P104)</f>
        <v>0</v>
      </c>
    </row>
    <row r="106" spans="1:19" ht="20.25" customHeight="1">
      <c r="J106" s="17" t="s">
        <v>115</v>
      </c>
      <c r="K106" s="158">
        <f>K105+O105</f>
        <v>0</v>
      </c>
      <c r="L106" s="158">
        <f>L105+P105</f>
        <v>0</v>
      </c>
      <c r="M106" s="93"/>
      <c r="N106" s="93"/>
      <c r="O106" s="73"/>
      <c r="P106" s="73"/>
    </row>
    <row r="109" spans="1:19">
      <c r="A109" s="48" t="s">
        <v>125</v>
      </c>
    </row>
    <row r="110" spans="1:19" ht="56.25">
      <c r="A110" s="61" t="s">
        <v>17</v>
      </c>
      <c r="B110" s="18" t="s">
        <v>1</v>
      </c>
      <c r="C110" s="62" t="s">
        <v>2</v>
      </c>
      <c r="D110" s="30" t="s">
        <v>3</v>
      </c>
      <c r="E110" s="61" t="s">
        <v>4</v>
      </c>
      <c r="F110" s="61" t="s">
        <v>5</v>
      </c>
      <c r="G110" s="20" t="s">
        <v>6</v>
      </c>
      <c r="H110" s="21" t="s">
        <v>7</v>
      </c>
      <c r="I110" s="63" t="s">
        <v>8</v>
      </c>
      <c r="J110" s="64" t="s">
        <v>9</v>
      </c>
      <c r="K110" s="64" t="s">
        <v>10</v>
      </c>
      <c r="L110" s="64" t="s">
        <v>11</v>
      </c>
      <c r="M110" s="61" t="s">
        <v>93</v>
      </c>
      <c r="N110" s="61" t="s">
        <v>94</v>
      </c>
      <c r="O110" s="64" t="s">
        <v>95</v>
      </c>
      <c r="P110" s="64" t="s">
        <v>96</v>
      </c>
      <c r="Q110" s="32" t="s">
        <v>12</v>
      </c>
      <c r="S110" s="120"/>
    </row>
    <row r="111" spans="1:19" ht="67.5">
      <c r="A111" s="65">
        <v>1</v>
      </c>
      <c r="B111" s="152" t="s">
        <v>116</v>
      </c>
      <c r="C111" s="99"/>
      <c r="D111" s="33" t="s">
        <v>31</v>
      </c>
      <c r="E111" s="33"/>
      <c r="F111" s="36" t="s">
        <v>62</v>
      </c>
      <c r="G111" s="25">
        <v>100</v>
      </c>
      <c r="H111" s="130"/>
      <c r="I111" s="39"/>
      <c r="J111" s="66">
        <f>H111*I111+H111</f>
        <v>0</v>
      </c>
      <c r="K111" s="66">
        <f>H111*G111</f>
        <v>0</v>
      </c>
      <c r="L111" s="38">
        <f>K111*I111+K111</f>
        <v>0</v>
      </c>
      <c r="M111" s="94">
        <v>20</v>
      </c>
      <c r="N111" s="94">
        <v>100</v>
      </c>
      <c r="O111" s="38">
        <f>N111*H111</f>
        <v>0</v>
      </c>
      <c r="P111" s="38">
        <f>O111*I111+O111</f>
        <v>0</v>
      </c>
      <c r="Q111" s="41"/>
    </row>
    <row r="112" spans="1:19" ht="67.5">
      <c r="A112" s="65">
        <v>2</v>
      </c>
      <c r="B112" s="152" t="s">
        <v>99</v>
      </c>
      <c r="C112" s="99"/>
      <c r="D112" s="33" t="s">
        <v>41</v>
      </c>
      <c r="E112" s="33"/>
      <c r="F112" s="36" t="s">
        <v>62</v>
      </c>
      <c r="G112" s="25">
        <v>50</v>
      </c>
      <c r="H112" s="130"/>
      <c r="I112" s="39"/>
      <c r="J112" s="66">
        <f t="shared" ref="J112:J113" si="25">H112*I112+H112</f>
        <v>0</v>
      </c>
      <c r="K112" s="66">
        <f t="shared" ref="K112:K113" si="26">H112*G112</f>
        <v>0</v>
      </c>
      <c r="L112" s="38">
        <f t="shared" ref="L112:L113" si="27">K112*I112+K112</f>
        <v>0</v>
      </c>
      <c r="M112" s="94">
        <v>10</v>
      </c>
      <c r="N112" s="94">
        <v>50</v>
      </c>
      <c r="O112" s="38">
        <f t="shared" ref="O112:O113" si="28">N112*H112</f>
        <v>0</v>
      </c>
      <c r="P112" s="38">
        <f t="shared" ref="P112:P113" si="29">O112*I112+O112</f>
        <v>0</v>
      </c>
      <c r="Q112" s="41"/>
    </row>
    <row r="113" spans="1:17" ht="67.5">
      <c r="A113" s="65">
        <v>3</v>
      </c>
      <c r="B113" s="152" t="s">
        <v>100</v>
      </c>
      <c r="C113" s="99"/>
      <c r="D113" s="33" t="s">
        <v>63</v>
      </c>
      <c r="E113" s="33"/>
      <c r="F113" s="36" t="s">
        <v>62</v>
      </c>
      <c r="G113" s="25">
        <v>5000</v>
      </c>
      <c r="H113" s="130"/>
      <c r="I113" s="39"/>
      <c r="J113" s="66">
        <f t="shared" si="25"/>
        <v>0</v>
      </c>
      <c r="K113" s="66">
        <f t="shared" si="26"/>
        <v>0</v>
      </c>
      <c r="L113" s="38">
        <f t="shared" si="27"/>
        <v>0</v>
      </c>
      <c r="M113" s="94">
        <v>1000</v>
      </c>
      <c r="N113" s="94">
        <v>2000</v>
      </c>
      <c r="O113" s="38">
        <f t="shared" si="28"/>
        <v>0</v>
      </c>
      <c r="P113" s="38">
        <f t="shared" si="29"/>
        <v>0</v>
      </c>
      <c r="Q113" s="41"/>
    </row>
    <row r="114" spans="1:17">
      <c r="A114" s="67"/>
      <c r="B114" s="144"/>
      <c r="C114" s="68"/>
      <c r="D114" s="68"/>
      <c r="E114" s="69"/>
      <c r="F114" s="70"/>
      <c r="G114" s="131"/>
      <c r="H114" s="132"/>
      <c r="I114" s="71"/>
      <c r="J114" s="72" t="s">
        <v>16</v>
      </c>
      <c r="K114" s="72">
        <f>SUM(K111:K113)</f>
        <v>0</v>
      </c>
      <c r="L114" s="72">
        <f>SUM(L111:L113)</f>
        <v>0</v>
      </c>
      <c r="M114" s="104"/>
      <c r="N114" s="104"/>
      <c r="O114" s="112">
        <f>SUM(O111:O113)</f>
        <v>0</v>
      </c>
      <c r="P114" s="112">
        <f>SUM(P111:P113)</f>
        <v>0</v>
      </c>
    </row>
    <row r="115" spans="1:17" ht="22.5">
      <c r="J115" s="17" t="s">
        <v>115</v>
      </c>
      <c r="K115" s="158">
        <f>K114+O114</f>
        <v>0</v>
      </c>
      <c r="L115" s="158">
        <f>L114+P114</f>
        <v>0</v>
      </c>
      <c r="M115" s="93"/>
      <c r="N115" s="93"/>
      <c r="O115" s="73"/>
      <c r="P115" s="73"/>
    </row>
    <row r="117" spans="1:17">
      <c r="A117" s="48" t="s">
        <v>126</v>
      </c>
    </row>
    <row r="118" spans="1:17" ht="56.25">
      <c r="A118" s="1" t="s">
        <v>17</v>
      </c>
      <c r="B118" s="1" t="s">
        <v>1</v>
      </c>
      <c r="C118" s="2" t="s">
        <v>2</v>
      </c>
      <c r="D118" s="2" t="s">
        <v>3</v>
      </c>
      <c r="E118" s="1" t="s">
        <v>4</v>
      </c>
      <c r="F118" s="1" t="s">
        <v>5</v>
      </c>
      <c r="G118" s="3" t="s">
        <v>6</v>
      </c>
      <c r="H118" s="4" t="s">
        <v>7</v>
      </c>
      <c r="I118" s="3" t="s">
        <v>8</v>
      </c>
      <c r="J118" s="4" t="s">
        <v>9</v>
      </c>
      <c r="K118" s="4" t="s">
        <v>10</v>
      </c>
      <c r="L118" s="4" t="s">
        <v>11</v>
      </c>
      <c r="M118" s="61" t="s">
        <v>93</v>
      </c>
      <c r="N118" s="61" t="s">
        <v>94</v>
      </c>
      <c r="O118" s="64" t="s">
        <v>95</v>
      </c>
      <c r="P118" s="64" t="s">
        <v>96</v>
      </c>
      <c r="Q118" s="4" t="s">
        <v>12</v>
      </c>
    </row>
    <row r="119" spans="1:17" ht="33.75">
      <c r="A119" s="5">
        <v>1</v>
      </c>
      <c r="B119" s="153" t="s">
        <v>101</v>
      </c>
      <c r="C119" s="101"/>
      <c r="D119" s="5" t="s">
        <v>142</v>
      </c>
      <c r="E119" s="28"/>
      <c r="F119" s="6" t="s">
        <v>62</v>
      </c>
      <c r="G119" s="6">
        <v>120</v>
      </c>
      <c r="H119" s="124"/>
      <c r="I119" s="79"/>
      <c r="J119" s="7">
        <f>I119*H119+H119</f>
        <v>0</v>
      </c>
      <c r="K119" s="7">
        <f>H119*G119</f>
        <v>0</v>
      </c>
      <c r="L119" s="7">
        <f>K119*I119+K119</f>
        <v>0</v>
      </c>
      <c r="M119" s="100">
        <v>30</v>
      </c>
      <c r="N119" s="100">
        <v>50</v>
      </c>
      <c r="O119" s="7">
        <f>H119*N119</f>
        <v>0</v>
      </c>
      <c r="P119" s="7">
        <f>O119*I119+O119</f>
        <v>0</v>
      </c>
      <c r="Q119" s="8"/>
    </row>
    <row r="120" spans="1:17">
      <c r="A120" s="9"/>
      <c r="B120" s="9"/>
      <c r="C120" s="10"/>
      <c r="D120" s="10"/>
      <c r="E120" s="11"/>
      <c r="F120" s="12"/>
      <c r="G120" s="12"/>
      <c r="H120" s="129"/>
      <c r="I120" s="13"/>
      <c r="J120" s="17" t="s">
        <v>16</v>
      </c>
      <c r="K120" s="17">
        <f>SUM(K119:K119)</f>
        <v>0</v>
      </c>
      <c r="L120" s="17">
        <f>SUM(L119:L119)</f>
        <v>0</v>
      </c>
      <c r="M120" s="109"/>
      <c r="N120" s="109"/>
      <c r="O120" s="17">
        <f t="shared" ref="O120:P120" si="30">SUM(O119)</f>
        <v>0</v>
      </c>
      <c r="P120" s="17">
        <f t="shared" si="30"/>
        <v>0</v>
      </c>
      <c r="Q120"/>
    </row>
    <row r="121" spans="1:17" ht="22.5">
      <c r="A121" s="9"/>
      <c r="B121" s="9"/>
      <c r="C121" s="15"/>
      <c r="D121" s="15"/>
      <c r="E121" s="16"/>
      <c r="F121" s="12"/>
      <c r="G121" s="12"/>
      <c r="H121" s="129"/>
      <c r="I121" s="13"/>
      <c r="J121" s="17" t="s">
        <v>115</v>
      </c>
      <c r="K121" s="17">
        <f>K120+O120</f>
        <v>0</v>
      </c>
      <c r="L121" s="17">
        <f>L120+P120</f>
        <v>0</v>
      </c>
      <c r="M121" s="109"/>
      <c r="N121" s="109"/>
      <c r="O121" s="90"/>
      <c r="P121" s="90"/>
      <c r="Q121"/>
    </row>
    <row r="123" spans="1:17">
      <c r="A123" s="48" t="s">
        <v>127</v>
      </c>
    </row>
    <row r="124" spans="1:17" ht="56.25">
      <c r="A124" s="61" t="s">
        <v>17</v>
      </c>
      <c r="B124" s="18" t="s">
        <v>1</v>
      </c>
      <c r="C124" s="62" t="s">
        <v>2</v>
      </c>
      <c r="D124" s="30" t="s">
        <v>3</v>
      </c>
      <c r="E124" s="61" t="s">
        <v>4</v>
      </c>
      <c r="F124" s="61" t="s">
        <v>5</v>
      </c>
      <c r="G124" s="20" t="s">
        <v>6</v>
      </c>
      <c r="H124" s="21" t="s">
        <v>7</v>
      </c>
      <c r="I124" s="63" t="s">
        <v>8</v>
      </c>
      <c r="J124" s="64" t="s">
        <v>9</v>
      </c>
      <c r="K124" s="64" t="s">
        <v>10</v>
      </c>
      <c r="L124" s="64" t="s">
        <v>11</v>
      </c>
      <c r="M124" s="61" t="s">
        <v>93</v>
      </c>
      <c r="N124" s="61" t="s">
        <v>94</v>
      </c>
      <c r="O124" s="64" t="s">
        <v>95</v>
      </c>
      <c r="P124" s="64" t="s">
        <v>96</v>
      </c>
      <c r="Q124" s="32" t="s">
        <v>12</v>
      </c>
    </row>
    <row r="125" spans="1:17" ht="45">
      <c r="A125" s="65">
        <v>1</v>
      </c>
      <c r="B125" s="154" t="s">
        <v>102</v>
      </c>
      <c r="C125" s="107"/>
      <c r="D125" s="33" t="s">
        <v>110</v>
      </c>
      <c r="E125" s="33"/>
      <c r="F125" s="36" t="s">
        <v>62</v>
      </c>
      <c r="G125" s="25">
        <v>200</v>
      </c>
      <c r="H125" s="130"/>
      <c r="I125" s="39"/>
      <c r="J125" s="66">
        <f>H125*I125+H125</f>
        <v>0</v>
      </c>
      <c r="K125" s="66">
        <f>H125*G125</f>
        <v>0</v>
      </c>
      <c r="L125" s="38">
        <f>K125*I125+K125</f>
        <v>0</v>
      </c>
      <c r="M125" s="94">
        <v>50</v>
      </c>
      <c r="N125" s="94">
        <v>100</v>
      </c>
      <c r="O125" s="38">
        <f>N125*H125</f>
        <v>0</v>
      </c>
      <c r="P125" s="38">
        <f>O125*I125+O125</f>
        <v>0</v>
      </c>
      <c r="Q125" s="41"/>
    </row>
    <row r="126" spans="1:17" ht="78.75">
      <c r="A126" s="65">
        <v>2</v>
      </c>
      <c r="B126" s="155" t="s">
        <v>103</v>
      </c>
      <c r="C126" s="106"/>
      <c r="D126" s="33" t="s">
        <v>109</v>
      </c>
      <c r="E126" s="33"/>
      <c r="F126" s="36" t="s">
        <v>62</v>
      </c>
      <c r="G126" s="25">
        <v>80</v>
      </c>
      <c r="H126" s="130"/>
      <c r="I126" s="39"/>
      <c r="J126" s="66">
        <f t="shared" ref="J126:J129" si="31">H126*I126+H126</f>
        <v>0</v>
      </c>
      <c r="K126" s="66">
        <f t="shared" ref="K126:K129" si="32">H126*G126</f>
        <v>0</v>
      </c>
      <c r="L126" s="38">
        <f t="shared" ref="L126:L129" si="33">K126*I126+K126</f>
        <v>0</v>
      </c>
      <c r="M126" s="94">
        <v>20</v>
      </c>
      <c r="N126" s="94">
        <v>40</v>
      </c>
      <c r="O126" s="38">
        <f t="shared" ref="O126:O129" si="34">N126*H126</f>
        <v>0</v>
      </c>
      <c r="P126" s="38">
        <f t="shared" ref="P126:P129" si="35">O126*I126+O126</f>
        <v>0</v>
      </c>
      <c r="Q126" s="41"/>
    </row>
    <row r="127" spans="1:17" ht="78.75">
      <c r="A127" s="65">
        <v>3</v>
      </c>
      <c r="B127" s="156" t="s">
        <v>106</v>
      </c>
      <c r="C127" s="106"/>
      <c r="D127" s="33" t="s">
        <v>108</v>
      </c>
      <c r="E127" s="33"/>
      <c r="F127" s="36" t="s">
        <v>62</v>
      </c>
      <c r="G127" s="25">
        <v>20</v>
      </c>
      <c r="H127" s="130"/>
      <c r="I127" s="39"/>
      <c r="J127" s="66">
        <f t="shared" si="31"/>
        <v>0</v>
      </c>
      <c r="K127" s="66">
        <f t="shared" si="32"/>
        <v>0</v>
      </c>
      <c r="L127" s="38">
        <f t="shared" si="33"/>
        <v>0</v>
      </c>
      <c r="M127" s="94">
        <v>4</v>
      </c>
      <c r="N127" s="94">
        <v>10</v>
      </c>
      <c r="O127" s="38">
        <f t="shared" si="34"/>
        <v>0</v>
      </c>
      <c r="P127" s="38">
        <f t="shared" si="35"/>
        <v>0</v>
      </c>
      <c r="Q127" s="41"/>
    </row>
    <row r="128" spans="1:17" ht="45.75" thickBot="1">
      <c r="A128" s="65">
        <v>4</v>
      </c>
      <c r="B128" s="157" t="s">
        <v>105</v>
      </c>
      <c r="C128" s="105"/>
      <c r="D128" s="33" t="s">
        <v>107</v>
      </c>
      <c r="E128" s="33"/>
      <c r="F128" s="36" t="s">
        <v>22</v>
      </c>
      <c r="G128" s="25">
        <v>40</v>
      </c>
      <c r="H128" s="130"/>
      <c r="I128" s="39"/>
      <c r="J128" s="66">
        <f t="shared" si="31"/>
        <v>0</v>
      </c>
      <c r="K128" s="66">
        <f t="shared" si="32"/>
        <v>0</v>
      </c>
      <c r="L128" s="38">
        <f t="shared" si="33"/>
        <v>0</v>
      </c>
      <c r="M128" s="94">
        <v>10</v>
      </c>
      <c r="N128" s="94">
        <v>15</v>
      </c>
      <c r="O128" s="38">
        <f t="shared" si="34"/>
        <v>0</v>
      </c>
      <c r="P128" s="38">
        <f t="shared" si="35"/>
        <v>0</v>
      </c>
      <c r="Q128" s="41"/>
    </row>
    <row r="129" spans="1:17" ht="90">
      <c r="A129" s="65">
        <v>5</v>
      </c>
      <c r="B129" s="156" t="s">
        <v>104</v>
      </c>
      <c r="C129" s="106"/>
      <c r="D129" s="33" t="s">
        <v>92</v>
      </c>
      <c r="E129" s="33"/>
      <c r="F129" s="36" t="s">
        <v>62</v>
      </c>
      <c r="G129" s="25">
        <v>130</v>
      </c>
      <c r="H129" s="130"/>
      <c r="I129" s="39"/>
      <c r="J129" s="66">
        <f t="shared" si="31"/>
        <v>0</v>
      </c>
      <c r="K129" s="66">
        <f t="shared" si="32"/>
        <v>0</v>
      </c>
      <c r="L129" s="38">
        <f t="shared" si="33"/>
        <v>0</v>
      </c>
      <c r="M129" s="94">
        <v>25</v>
      </c>
      <c r="N129" s="94">
        <v>50</v>
      </c>
      <c r="O129" s="38">
        <f t="shared" si="34"/>
        <v>0</v>
      </c>
      <c r="P129" s="38">
        <f t="shared" si="35"/>
        <v>0</v>
      </c>
      <c r="Q129" s="41"/>
    </row>
    <row r="130" spans="1:17">
      <c r="A130" s="67"/>
      <c r="B130" s="144"/>
      <c r="C130" s="68"/>
      <c r="D130" s="68"/>
      <c r="E130" s="69"/>
      <c r="F130" s="70"/>
      <c r="G130" s="131"/>
      <c r="H130" s="132"/>
      <c r="I130" s="71"/>
      <c r="J130" s="72" t="s">
        <v>16</v>
      </c>
      <c r="K130" s="72">
        <f>SUM(K125:K129)</f>
        <v>0</v>
      </c>
      <c r="L130" s="72">
        <f>SUM(L125:L129)</f>
        <v>0</v>
      </c>
      <c r="M130" s="104"/>
      <c r="N130" s="104"/>
      <c r="O130" s="38">
        <f>SUM(O125:O129)</f>
        <v>0</v>
      </c>
      <c r="P130" s="112">
        <f>SUM(P125:P129)</f>
        <v>0</v>
      </c>
    </row>
    <row r="131" spans="1:17" ht="22.5">
      <c r="J131" s="17" t="s">
        <v>115</v>
      </c>
      <c r="K131" s="158">
        <f>K130+O130</f>
        <v>0</v>
      </c>
      <c r="L131" s="158">
        <f>L130+P130</f>
        <v>0</v>
      </c>
      <c r="M131" s="93"/>
      <c r="N131" s="93"/>
      <c r="O131" s="73"/>
      <c r="P131" s="73"/>
    </row>
    <row r="133" spans="1:17">
      <c r="A133" s="48" t="s">
        <v>128</v>
      </c>
    </row>
    <row r="134" spans="1:17" ht="56.25">
      <c r="A134" s="61" t="s">
        <v>17</v>
      </c>
      <c r="B134" s="18" t="s">
        <v>1</v>
      </c>
      <c r="C134" s="62" t="s">
        <v>2</v>
      </c>
      <c r="D134" s="30" t="s">
        <v>3</v>
      </c>
      <c r="E134" s="61" t="s">
        <v>4</v>
      </c>
      <c r="F134" s="61" t="s">
        <v>5</v>
      </c>
      <c r="G134" s="20" t="s">
        <v>6</v>
      </c>
      <c r="H134" s="21" t="s">
        <v>7</v>
      </c>
      <c r="I134" s="63" t="s">
        <v>8</v>
      </c>
      <c r="J134" s="64" t="s">
        <v>9</v>
      </c>
      <c r="K134" s="64" t="s">
        <v>10</v>
      </c>
      <c r="L134" s="64" t="s">
        <v>11</v>
      </c>
      <c r="M134" s="61" t="s">
        <v>93</v>
      </c>
      <c r="N134" s="61" t="s">
        <v>94</v>
      </c>
      <c r="O134" s="64" t="s">
        <v>95</v>
      </c>
      <c r="P134" s="64" t="s">
        <v>96</v>
      </c>
      <c r="Q134" s="32" t="s">
        <v>12</v>
      </c>
    </row>
    <row r="135" spans="1:17" ht="67.5">
      <c r="A135" s="65">
        <v>1</v>
      </c>
      <c r="B135" s="155" t="s">
        <v>111</v>
      </c>
      <c r="C135" s="160"/>
      <c r="D135" s="33" t="s">
        <v>114</v>
      </c>
      <c r="E135" s="33"/>
      <c r="F135" s="36" t="s">
        <v>22</v>
      </c>
      <c r="G135" s="25">
        <v>6480</v>
      </c>
      <c r="H135" s="130"/>
      <c r="I135" s="39"/>
      <c r="J135" s="66">
        <f>H135*I135+H135</f>
        <v>0</v>
      </c>
      <c r="K135" s="66">
        <f>H135*G135</f>
        <v>0</v>
      </c>
      <c r="L135" s="38">
        <f>K135*I135+K135</f>
        <v>0</v>
      </c>
      <c r="M135" s="94">
        <v>1200</v>
      </c>
      <c r="N135" s="94">
        <v>960</v>
      </c>
      <c r="O135" s="38">
        <f>N135*H135</f>
        <v>0</v>
      </c>
      <c r="P135" s="38">
        <f>O135*I135+O135</f>
        <v>0</v>
      </c>
      <c r="Q135" s="41"/>
    </row>
    <row r="136" spans="1:17" ht="67.5">
      <c r="A136" s="65">
        <v>2</v>
      </c>
      <c r="B136" s="155" t="s">
        <v>112</v>
      </c>
      <c r="C136" s="160"/>
      <c r="D136" s="33" t="s">
        <v>113</v>
      </c>
      <c r="E136" s="33"/>
      <c r="F136" s="36" t="s">
        <v>22</v>
      </c>
      <c r="G136" s="25">
        <v>1440</v>
      </c>
      <c r="H136" s="130"/>
      <c r="I136" s="39"/>
      <c r="J136" s="66">
        <f>H136*I136+H136</f>
        <v>0</v>
      </c>
      <c r="K136" s="66">
        <f>H136*G136</f>
        <v>0</v>
      </c>
      <c r="L136" s="38">
        <f>K136*I136+K136</f>
        <v>0</v>
      </c>
      <c r="M136" s="94">
        <v>120</v>
      </c>
      <c r="N136" s="94">
        <v>72</v>
      </c>
      <c r="O136" s="38">
        <f>N136*H136</f>
        <v>0</v>
      </c>
      <c r="P136" s="38">
        <f>O136*I136+O136</f>
        <v>0</v>
      </c>
      <c r="Q136" s="41"/>
    </row>
    <row r="137" spans="1:17">
      <c r="A137" s="67"/>
      <c r="B137" s="144"/>
      <c r="C137" s="68"/>
      <c r="D137" s="68"/>
      <c r="E137" s="69"/>
      <c r="F137" s="70"/>
      <c r="G137" s="131"/>
      <c r="H137" s="132"/>
      <c r="I137" s="71"/>
      <c r="J137" s="72" t="s">
        <v>16</v>
      </c>
      <c r="K137" s="72">
        <f>SUM(K135:K136)</f>
        <v>0</v>
      </c>
      <c r="L137" s="72">
        <f>SUM(L135:L136)</f>
        <v>0</v>
      </c>
      <c r="M137" s="104"/>
      <c r="N137" s="104"/>
      <c r="O137" s="72">
        <f>SUM(O135:O136)</f>
        <v>0</v>
      </c>
      <c r="P137" s="72">
        <f>SUM(P135:P136)</f>
        <v>0</v>
      </c>
    </row>
    <row r="138" spans="1:17" ht="22.5">
      <c r="J138" s="17" t="s">
        <v>115</v>
      </c>
      <c r="K138" s="158">
        <f>K137+O137</f>
        <v>0</v>
      </c>
      <c r="L138" s="158">
        <f>P137+L137</f>
        <v>0</v>
      </c>
      <c r="M138" s="93"/>
      <c r="N138" s="93"/>
      <c r="O138" s="73"/>
      <c r="P138" s="73"/>
    </row>
    <row r="140" spans="1:17">
      <c r="A140" s="48" t="s">
        <v>129</v>
      </c>
    </row>
    <row r="141" spans="1:17" ht="56.25">
      <c r="A141" s="1" t="s">
        <v>17</v>
      </c>
      <c r="B141" s="1" t="s">
        <v>1</v>
      </c>
      <c r="C141" s="2" t="s">
        <v>2</v>
      </c>
      <c r="D141" s="2" t="s">
        <v>3</v>
      </c>
      <c r="E141" s="1" t="s">
        <v>4</v>
      </c>
      <c r="F141" s="1" t="s">
        <v>5</v>
      </c>
      <c r="G141" s="3" t="s">
        <v>6</v>
      </c>
      <c r="H141" s="4" t="s">
        <v>7</v>
      </c>
      <c r="I141" s="3" t="s">
        <v>8</v>
      </c>
      <c r="J141" s="4" t="s">
        <v>9</v>
      </c>
      <c r="K141" s="4" t="s">
        <v>10</v>
      </c>
      <c r="L141" s="4" t="s">
        <v>11</v>
      </c>
      <c r="M141" s="61" t="s">
        <v>93</v>
      </c>
      <c r="N141" s="61" t="s">
        <v>94</v>
      </c>
      <c r="O141" s="64" t="s">
        <v>95</v>
      </c>
      <c r="P141" s="64" t="s">
        <v>96</v>
      </c>
      <c r="Q141" s="4" t="s">
        <v>12</v>
      </c>
    </row>
    <row r="142" spans="1:17" ht="78.75">
      <c r="A142" s="5">
        <v>1</v>
      </c>
      <c r="B142" s="153" t="s">
        <v>117</v>
      </c>
      <c r="C142" s="101"/>
      <c r="D142" s="5" t="s">
        <v>141</v>
      </c>
      <c r="E142" s="28"/>
      <c r="F142" s="6" t="s">
        <v>22</v>
      </c>
      <c r="G142" s="6">
        <v>400</v>
      </c>
      <c r="H142" s="124"/>
      <c r="I142" s="79"/>
      <c r="J142" s="7">
        <f>I142*H142+H142</f>
        <v>0</v>
      </c>
      <c r="K142" s="7">
        <f>H142*G142</f>
        <v>0</v>
      </c>
      <c r="L142" s="7">
        <f>K142*I142+K142</f>
        <v>0</v>
      </c>
      <c r="M142" s="100">
        <v>100</v>
      </c>
      <c r="N142" s="100">
        <v>200</v>
      </c>
      <c r="O142" s="7">
        <f>H142*N142</f>
        <v>0</v>
      </c>
      <c r="P142" s="7">
        <f>O142*I142+O142</f>
        <v>0</v>
      </c>
      <c r="Q142" s="8"/>
    </row>
    <row r="143" spans="1:17">
      <c r="A143" s="9"/>
      <c r="B143" s="9"/>
      <c r="C143" s="10"/>
      <c r="D143" s="10"/>
      <c r="E143" s="11"/>
      <c r="F143" s="12"/>
      <c r="G143" s="12"/>
      <c r="H143" s="129"/>
      <c r="I143" s="13"/>
      <c r="J143" s="17" t="s">
        <v>16</v>
      </c>
      <c r="K143" s="17">
        <f>SUM(K142:K142)</f>
        <v>0</v>
      </c>
      <c r="L143" s="17">
        <f>SUM(L142:L142)</f>
        <v>0</v>
      </c>
      <c r="M143" s="109"/>
      <c r="N143" s="109"/>
      <c r="O143" s="17">
        <f>SUM(O142)</f>
        <v>0</v>
      </c>
      <c r="P143" s="17">
        <f>SUM(P142)</f>
        <v>0</v>
      </c>
      <c r="Q143"/>
    </row>
    <row r="144" spans="1:17" ht="22.5">
      <c r="A144" s="9"/>
      <c r="B144" s="9"/>
      <c r="C144" s="15"/>
      <c r="D144" s="15"/>
      <c r="E144" s="16"/>
      <c r="F144" s="12"/>
      <c r="G144" s="12"/>
      <c r="H144" s="129"/>
      <c r="I144" s="13"/>
      <c r="J144" s="17" t="s">
        <v>115</v>
      </c>
      <c r="K144" s="17">
        <f>K143+O143</f>
        <v>0</v>
      </c>
      <c r="L144" s="17">
        <f>L143+P143</f>
        <v>0</v>
      </c>
      <c r="M144" s="109"/>
      <c r="N144" s="109"/>
      <c r="O144" s="90"/>
      <c r="P144" s="90"/>
      <c r="Q144"/>
    </row>
    <row r="147" spans="1:17">
      <c r="A147" s="48" t="s">
        <v>130</v>
      </c>
    </row>
    <row r="148" spans="1:17" ht="56.25">
      <c r="A148" s="1" t="s">
        <v>17</v>
      </c>
      <c r="B148" s="1" t="s">
        <v>1</v>
      </c>
      <c r="C148" s="2" t="s">
        <v>2</v>
      </c>
      <c r="D148" s="2" t="s">
        <v>3</v>
      </c>
      <c r="E148" s="1" t="s">
        <v>4</v>
      </c>
      <c r="F148" s="1" t="s">
        <v>5</v>
      </c>
      <c r="G148" s="3" t="s">
        <v>6</v>
      </c>
      <c r="H148" s="4" t="s">
        <v>7</v>
      </c>
      <c r="I148" s="3" t="s">
        <v>8</v>
      </c>
      <c r="J148" s="4" t="s">
        <v>9</v>
      </c>
      <c r="K148" s="4" t="s">
        <v>10</v>
      </c>
      <c r="L148" s="4" t="s">
        <v>11</v>
      </c>
      <c r="M148" s="61" t="s">
        <v>93</v>
      </c>
      <c r="N148" s="61" t="s">
        <v>94</v>
      </c>
      <c r="O148" s="64" t="s">
        <v>95</v>
      </c>
      <c r="P148" s="64" t="s">
        <v>96</v>
      </c>
      <c r="Q148" s="4" t="s">
        <v>12</v>
      </c>
    </row>
    <row r="149" spans="1:17" ht="78.75">
      <c r="A149" s="5">
        <v>1</v>
      </c>
      <c r="B149" s="5" t="s">
        <v>131</v>
      </c>
      <c r="C149" s="121"/>
      <c r="D149" s="121" t="s">
        <v>132</v>
      </c>
      <c r="E149" s="28"/>
      <c r="F149" s="5" t="s">
        <v>62</v>
      </c>
      <c r="G149" s="6">
        <v>6</v>
      </c>
      <c r="H149" s="122"/>
      <c r="I149" s="79"/>
      <c r="J149" s="122">
        <f>H149*I149+H149</f>
        <v>0</v>
      </c>
      <c r="K149" s="122">
        <f>H149*G149</f>
        <v>0</v>
      </c>
      <c r="L149" s="122">
        <f>K149*I149+K149</f>
        <v>0</v>
      </c>
      <c r="M149" s="33">
        <v>1</v>
      </c>
      <c r="N149" s="33">
        <v>6</v>
      </c>
      <c r="O149" s="123">
        <f>N149*H149</f>
        <v>0</v>
      </c>
      <c r="P149" s="123">
        <f>O149*I149+O149</f>
        <v>0</v>
      </c>
      <c r="Q149" s="122"/>
    </row>
    <row r="150" spans="1:17" ht="90">
      <c r="A150" s="5">
        <v>2</v>
      </c>
      <c r="B150" s="153" t="s">
        <v>133</v>
      </c>
      <c r="C150" s="101"/>
      <c r="D150" s="5" t="s">
        <v>140</v>
      </c>
      <c r="E150" s="28"/>
      <c r="F150" s="6" t="s">
        <v>62</v>
      </c>
      <c r="G150" s="6">
        <v>3</v>
      </c>
      <c r="H150" s="124"/>
      <c r="I150" s="79"/>
      <c r="J150" s="122">
        <f>H150*I150+H150</f>
        <v>0</v>
      </c>
      <c r="K150" s="122">
        <f>H150*G150</f>
        <v>0</v>
      </c>
      <c r="L150" s="122">
        <f>K150*I150+K150</f>
        <v>0</v>
      </c>
      <c r="M150" s="100">
        <v>1</v>
      </c>
      <c r="N150" s="100">
        <v>3</v>
      </c>
      <c r="O150" s="123">
        <f>N150*H150</f>
        <v>0</v>
      </c>
      <c r="P150" s="123">
        <f>O150*I150+O150</f>
        <v>0</v>
      </c>
      <c r="Q150" s="8"/>
    </row>
    <row r="151" spans="1:17">
      <c r="A151" s="9"/>
      <c r="B151" s="9"/>
      <c r="C151" s="10"/>
      <c r="D151" s="10"/>
      <c r="E151" s="11"/>
      <c r="F151" s="12"/>
      <c r="G151" s="12"/>
      <c r="H151" s="129"/>
      <c r="I151" s="13"/>
      <c r="J151" s="17" t="s">
        <v>16</v>
      </c>
      <c r="K151" s="17">
        <f>SUM(K149:K150)</f>
        <v>0</v>
      </c>
      <c r="L151" s="17">
        <f>SUM(L149:L150)</f>
        <v>0</v>
      </c>
      <c r="M151" s="109"/>
      <c r="N151" s="109"/>
      <c r="O151" s="17">
        <f>SUM(O149:O150)</f>
        <v>0</v>
      </c>
      <c r="P151" s="17">
        <f>SUM(P149:P150)</f>
        <v>0</v>
      </c>
      <c r="Q151"/>
    </row>
    <row r="152" spans="1:17" ht="22.5">
      <c r="A152" s="9"/>
      <c r="B152" s="9"/>
      <c r="C152" s="15"/>
      <c r="D152" s="15"/>
      <c r="E152" s="16"/>
      <c r="F152" s="12"/>
      <c r="G152" s="12"/>
      <c r="H152" s="129"/>
      <c r="I152" s="13"/>
      <c r="J152" s="17" t="s">
        <v>115</v>
      </c>
      <c r="K152" s="17">
        <f>K151+O151</f>
        <v>0</v>
      </c>
      <c r="L152" s="17">
        <f>L151+P151</f>
        <v>0</v>
      </c>
      <c r="M152" s="109"/>
      <c r="N152" s="109"/>
      <c r="O152" s="90"/>
      <c r="P152" s="90"/>
      <c r="Q152"/>
    </row>
  </sheetData>
  <mergeCells count="9">
    <mergeCell ref="B41:B42"/>
    <mergeCell ref="B43:B44"/>
    <mergeCell ref="B46:B47"/>
    <mergeCell ref="B25:B27"/>
    <mergeCell ref="B29:B30"/>
    <mergeCell ref="B31:B33"/>
    <mergeCell ref="B34:B35"/>
    <mergeCell ref="B36:B37"/>
    <mergeCell ref="B38:B40"/>
  </mergeCells>
  <pageMargins left="0.7" right="0.7" top="0.75" bottom="0.75" header="0.3" footer="0.3"/>
  <pageSetup paperSize="9"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Zdzislawa Cywinska</dc:creator>
  <cp:lastModifiedBy>Marta Kieras</cp:lastModifiedBy>
  <cp:lastPrinted>2024-06-13T10:47:49Z</cp:lastPrinted>
  <dcterms:created xsi:type="dcterms:W3CDTF">2023-11-20T08:38:47Z</dcterms:created>
  <dcterms:modified xsi:type="dcterms:W3CDTF">2024-06-13T10:50:46Z</dcterms:modified>
</cp:coreProperties>
</file>