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! ZAMÓWIENIA PUBLICZNE !\2024\37.24 Leki (3)\"/>
    </mc:Choice>
  </mc:AlternateContent>
  <xr:revisionPtr revIDLastSave="0" documentId="13_ncr:1_{D7D37EC6-995D-4854-BFBD-CEC490C209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3" i="1" l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G127" i="1"/>
  <c r="H127" i="1" s="1"/>
  <c r="G126" i="1"/>
  <c r="H126" i="1" s="1"/>
  <c r="G125" i="1"/>
  <c r="H125" i="1" s="1"/>
  <c r="G122" i="1"/>
  <c r="H122" i="1" s="1"/>
  <c r="G121" i="1"/>
  <c r="H121" i="1" s="1"/>
  <c r="G120" i="1"/>
  <c r="H120" i="1" s="1"/>
  <c r="G119" i="1"/>
  <c r="H119" i="1" s="1"/>
  <c r="G116" i="1"/>
  <c r="H116" i="1" s="1"/>
  <c r="G115" i="1"/>
  <c r="H115" i="1" s="1"/>
  <c r="G114" i="1"/>
  <c r="H114" i="1" s="1"/>
  <c r="G113" i="1"/>
  <c r="G110" i="1"/>
  <c r="H110" i="1" s="1"/>
  <c r="G109" i="1"/>
  <c r="H109" i="1" s="1"/>
  <c r="G108" i="1"/>
  <c r="H108" i="1" s="1"/>
  <c r="G107" i="1"/>
  <c r="H107" i="1" s="1"/>
  <c r="G106" i="1"/>
  <c r="H106" i="1" s="1"/>
  <c r="G103" i="1"/>
  <c r="G104" i="1" s="1"/>
  <c r="G100" i="1"/>
  <c r="H100" i="1" s="1"/>
  <c r="G99" i="1"/>
  <c r="H99" i="1" s="1"/>
  <c r="G96" i="1"/>
  <c r="G97" i="1" s="1"/>
  <c r="H47" i="1"/>
  <c r="H50" i="1" s="1"/>
  <c r="G48" i="1"/>
  <c r="H48" i="1" s="1"/>
  <c r="G49" i="1"/>
  <c r="H49" i="1" s="1"/>
  <c r="G47" i="1"/>
  <c r="G50" i="1" s="1"/>
  <c r="G44" i="1"/>
  <c r="H44" i="1" s="1"/>
  <c r="H45" i="1" s="1"/>
  <c r="H36" i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G37" i="1"/>
  <c r="H37" i="1" s="1"/>
  <c r="G38" i="1"/>
  <c r="H38" i="1" s="1"/>
  <c r="G39" i="1"/>
  <c r="H39" i="1" s="1"/>
  <c r="G40" i="1"/>
  <c r="H40" i="1" s="1"/>
  <c r="G41" i="1"/>
  <c r="H41" i="1" s="1"/>
  <c r="G28" i="1"/>
  <c r="G42" i="1" s="1"/>
  <c r="G23" i="1"/>
  <c r="H23" i="1" s="1"/>
  <c r="G24" i="1"/>
  <c r="H24" i="1" s="1"/>
  <c r="G25" i="1"/>
  <c r="H25" i="1" s="1"/>
  <c r="G22" i="1"/>
  <c r="H22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3" i="1"/>
  <c r="H3" i="1" s="1"/>
  <c r="G67" i="1"/>
  <c r="H67" i="1" s="1"/>
  <c r="G68" i="1"/>
  <c r="H68" i="1" s="1"/>
  <c r="G69" i="1"/>
  <c r="H69" i="1" s="1"/>
  <c r="G70" i="1"/>
  <c r="H70" i="1" s="1"/>
  <c r="G71" i="1"/>
  <c r="G72" i="1"/>
  <c r="H72" i="1" s="1"/>
  <c r="G73" i="1"/>
  <c r="H73" i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66" i="1"/>
  <c r="H66" i="1" s="1"/>
  <c r="H20" i="1" l="1"/>
  <c r="H94" i="1"/>
  <c r="H26" i="1"/>
  <c r="G26" i="1"/>
  <c r="G45" i="1"/>
  <c r="H96" i="1"/>
  <c r="H97" i="1" s="1"/>
  <c r="H28" i="1"/>
  <c r="H42" i="1" s="1"/>
  <c r="G20" i="1"/>
  <c r="G94" i="1"/>
  <c r="G123" i="1"/>
  <c r="H123" i="1" s="1"/>
  <c r="H134" i="1"/>
  <c r="G134" i="1"/>
  <c r="G117" i="1"/>
  <c r="H113" i="1"/>
  <c r="H103" i="1"/>
  <c r="H104" i="1" s="1"/>
  <c r="H101" i="1"/>
  <c r="H111" i="1"/>
  <c r="H117" i="1"/>
  <c r="G101" i="1"/>
  <c r="G111" i="1"/>
  <c r="H71" i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52" i="1"/>
  <c r="G64" i="1" l="1"/>
  <c r="H52" i="1"/>
  <c r="H64" i="1" s="1"/>
</calcChain>
</file>

<file path=xl/sharedStrings.xml><?xml version="1.0" encoding="utf-8"?>
<sst xmlns="http://schemas.openxmlformats.org/spreadsheetml/2006/main" count="338" uniqueCount="149">
  <si>
    <t>Lp.</t>
  </si>
  <si>
    <t>Opis przedmiotu zamówienia</t>
  </si>
  <si>
    <t>Jedn. miary</t>
  </si>
  <si>
    <t>Cena jednostkowa netto</t>
  </si>
  <si>
    <t>Wartość netto</t>
  </si>
  <si>
    <t>Wartość brutto</t>
  </si>
  <si>
    <t>Stawka VAT</t>
  </si>
  <si>
    <t>1.</t>
  </si>
  <si>
    <t>Aqua pro isu off. Do receptury 500 g</t>
  </si>
  <si>
    <t>op</t>
  </si>
  <si>
    <t>2.</t>
  </si>
  <si>
    <t>Argentum nitricum x 100 g</t>
  </si>
  <si>
    <t>3.</t>
  </si>
  <si>
    <t>Butelka szklana do leków 10ml z nakrętką</t>
  </si>
  <si>
    <t>szt</t>
  </si>
  <si>
    <t>4.</t>
  </si>
  <si>
    <t>Carbo activatus x 50g</t>
  </si>
  <si>
    <t>5.</t>
  </si>
  <si>
    <t>Chlorhexidini digluconatis sol. 20% x 500 g</t>
  </si>
  <si>
    <t>6.</t>
  </si>
  <si>
    <t>Glicerolum 85% sol. x 1000 g</t>
  </si>
  <si>
    <t>7.</t>
  </si>
  <si>
    <t>Kwas octowy 3% x 100 ML</t>
  </si>
  <si>
    <t>8.</t>
  </si>
  <si>
    <t>Natrium chloratum x 500 g</t>
  </si>
  <si>
    <t>9.</t>
  </si>
  <si>
    <t>Natrium citricum x 100 g</t>
  </si>
  <si>
    <t>10.</t>
  </si>
  <si>
    <t>Opłatki skrobiowe nr 2 po 500 kompl. w opakowaniu</t>
  </si>
  <si>
    <t>11.</t>
  </si>
  <si>
    <t>Opłatki skrobiowe nr 6 po 500 kompl. w opakowaniu</t>
  </si>
  <si>
    <t>12.</t>
  </si>
  <si>
    <t>Glukoza bezwodna x 1000</t>
  </si>
  <si>
    <t>13.</t>
  </si>
  <si>
    <t>Paraffinum liquidum x 800 g</t>
  </si>
  <si>
    <t>14.</t>
  </si>
  <si>
    <t>Torebka biała (120 mm x 190 mm) x 100 szt</t>
  </si>
  <si>
    <t>15.</t>
  </si>
  <si>
    <t>Torebka biała (70mmx100mm) x 100 szt</t>
  </si>
  <si>
    <t>16.</t>
  </si>
  <si>
    <t>Torebka pomarańczowa (120 mm x 170 mm) x 100 szt</t>
  </si>
  <si>
    <t>17.</t>
  </si>
  <si>
    <t>Vaselinum album x 1000 g</t>
  </si>
  <si>
    <t>Ogółem: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</si>
  <si>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</si>
  <si>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</si>
  <si>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</si>
  <si>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</si>
  <si>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</si>
  <si>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</si>
  <si>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</si>
  <si>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</si>
  <si>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</si>
  <si>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</si>
  <si>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Ogółem :</t>
  </si>
  <si>
    <t>op.</t>
  </si>
  <si>
    <t>Etomidate inj. [0,02 g/10 ml] x 10 amp. na bazie emulsji oleju sojowego</t>
  </si>
  <si>
    <t>Gentamicin  roztwór do infuzji; 1 mg/ml; 10 butelek 80 ml</t>
  </si>
  <si>
    <t>Gentamicin  roztwór do infuzji; 3 mg/ml; 10 butelek 80 ml</t>
  </si>
  <si>
    <t>Ibuprofen 0,6g/100ml z argininą  x 20 butelek</t>
  </si>
  <si>
    <t>(0,01g + 3,5g + 10,97g) sodu pikosiarczan, magnezu tlenek, kwas cytrynowy) x 50 saszetek ; produkt równoważny z Citrafleet</t>
  </si>
  <si>
    <t>Ammonium bituminosulfonate maść 10 % tuba 20 g</t>
  </si>
  <si>
    <t>Cefuroxime axetil zawiesina 0,25 g/5 ml po 50ml</t>
  </si>
  <si>
    <t>Clomipramine 75 mg x 20 tabl. o przedł. uwalnianiu</t>
  </si>
  <si>
    <t>Clotrimazole krem [1%] x 20 g</t>
  </si>
  <si>
    <t>Clotrimazole tabl. dopochwowe [0,1 g] x 6 tabl.</t>
  </si>
  <si>
    <t>Maść; 1 g zawiera: 20 mg wyciągu gęstego złożonego z koszyczków arniki i nagietka, 12,5 mg wyciągu suchego z kory kasztanowca; produkt równoważny z Arcalen maść tubka 30g</t>
  </si>
  <si>
    <t>Ofloxacin 0,3% po 5ml krople do oczu</t>
  </si>
  <si>
    <t>Olanzapine 10 mg inj. x 1 fiolka</t>
  </si>
  <si>
    <t>Olanzapine 210 mg inj. x 1 fiolka po 3 ml</t>
  </si>
  <si>
    <t>Olanzapine 300 mg inj. x 1 fiolka po 3 ml</t>
  </si>
  <si>
    <t>Olanzapine 405 mg inj. x 1 fiolka po 3 ml</t>
  </si>
  <si>
    <t>Potassium chloride tabl. [0,75 g = 0,391 g potasu] x 30 tabl.</t>
  </si>
  <si>
    <t>Immunoglobulina ludzka 5%/100ml x 1fiol.</t>
  </si>
  <si>
    <t>Aerozolowy preparat do utrwalania pobranych na szkiełka mikroskopowe rozmazów biologicznych, produkt równoważny z Cytofix 150ml</t>
  </si>
  <si>
    <t>Utrwalacz cytologiczny 500 ml, produkt równoważny z CYTOSPIN 500 ml</t>
  </si>
  <si>
    <t>Utrwalacz cytologiczny 4000 ml, produkt równoważny z CYTOSPIN 4000 ml</t>
  </si>
  <si>
    <t>Atenolol 50 mg x 30 tab.</t>
  </si>
  <si>
    <t>Betaxolol hydrochloride 20 mg x 28 tabl. powl.</t>
  </si>
  <si>
    <t>Drotaverine hydrochloride 20mg/1ml x 5/2ml ampułek inj.</t>
  </si>
  <si>
    <t>Drotaverine hydrochloride 40mg x 20 tabl.</t>
  </si>
  <si>
    <t>Drotaverine hydrochloride 80 mg x 20 tabl.</t>
  </si>
  <si>
    <t>Matryca kolagenowa o wymiarach 3,0cm x 2,5cm
pokryta fibrynogenem ludzkim(5,5mg na cm2) oraz trombina ludzką(2,0 j.m. na cm2) x 1 szt</t>
  </si>
  <si>
    <t>Matryca kolagenowa o wymiarach 4,8cm x 4,8cm
pokryta fibrynogenem ludzkim(5,5mg na cm2) oraz trombina ludzką(2,0 j.m. na cm2) x 2 szt</t>
  </si>
  <si>
    <t>Matryca kolagenowa o wymiarach 9,5cm x 4,8cm
pokryta fibrynogenem ludzkim(5,5mg na cm2) oraz trombina ludzką(2,0 j.m. na cm2) x 1 szt</t>
  </si>
  <si>
    <t>Phospholipids 300mg x 50 kapsułek</t>
  </si>
  <si>
    <t>Sotalol hydrochloricum 40 mg x 60 tabl.</t>
  </si>
  <si>
    <t>Sotalol hydrochloricum 80 mg x 30 tabl.</t>
  </si>
  <si>
    <t>Tolterodine tartate 2 mg 28 tabl.</t>
  </si>
  <si>
    <t>Brimonidine krople do oczu [0,2%] x 1 butelka 5 ml</t>
  </si>
  <si>
    <t>Cisapride tabl. [0,005 G] x 30 TABL.</t>
  </si>
  <si>
    <t>Dexamethasone 0,1% zawiesina do oczu [0,1%] x 5 ML</t>
  </si>
  <si>
    <t>Dextromethorphan [0,015 G] x 20 tabl..</t>
  </si>
  <si>
    <t>Dorszolamide 2% x 5 ml krople do oczu</t>
  </si>
  <si>
    <t>Ezetimibe [0,01 G] x 30 tabl.</t>
  </si>
  <si>
    <t>Framycetinum+Natrium benzoicum+papainum maść, produkt równoważny z CARIDENT MAŚĆ x 5 G</t>
  </si>
  <si>
    <t>Glucosum 75 g 1 sasz</t>
  </si>
  <si>
    <t>Heksametylodisiloksan w sprayu 50 ml, produkt równoważny ze STICK OFF</t>
  </si>
  <si>
    <t>Maść do nosa; zawiera: wit. A (0,05%), D-pantenol (5%), hydrolizat proteinowy owsa zwyczajnego, hialuronian sodu (0,1%); 10 g produkt równoważny z Rinopanteina maść do nosa</t>
  </si>
  <si>
    <t>Mepivacaini hydrochloridum 30 mg/ml po 1,7ml x 50 amp.</t>
  </si>
  <si>
    <t>Mikonazol, żel do stosowania w jamie ustnej; 20 mg/g (2%); 40 g</t>
  </si>
  <si>
    <t>Oliwka naturalna do masażu z olejem z oliwek x 500 ml</t>
  </si>
  <si>
    <t>Pasta 5g; 1g zawiera 450 mg paraformaldehydu i 370 mg lidokainy; produkt równoważny z Devipasta 5g</t>
  </si>
  <si>
    <t>Pasta stomatologiczna ; skład: parafina ciekła, wazelina biała, sól wapniowo sodowa kopolimeru PVM/MA karboksymetyloceluloza sodowa, ksylitol, d-pantenol, karboksymetylobetaglukan, wyciąg z aloesu, śluz z malwy, octan tokoferolu, glicyryzynian potasu, palmitynian witaminy A, tlenek cynku, chlorobutanol, chlorofil miedziowy, aromat, precyzyjnie przylega do błony śluzowej jamy ustnej przyspieszając gojenie i zmniejszając uczucie bólu.  Ponadto produkt wykazuje działanie aseptyczne, przeciwzapalne oraz przywraca równowagę immunologiczną, wspomagając tym samym regenerację tkanek. Opakowanie 5 ml . Produkt równoważny z Stomatovis</t>
  </si>
  <si>
    <t>Produkt równoważny z CITOCARTIN 100 x 50 wkładów 1,7 ml</t>
  </si>
  <si>
    <t>Produkt równoważny z MEPIDONT 3% [3%/1,8 ML] x 50 wkładów</t>
  </si>
  <si>
    <t>Roztwór do wstrzykiwań; 1 ml zawiera: 40 mg artykainy, 0,012 mg epinefryny; 50 amp. 1,7 ml</t>
  </si>
  <si>
    <t>Roztwór wodny jodu 40g (produkt równoważny z płynem Lugola)</t>
  </si>
  <si>
    <t>Spray chłodzący na urazy 130 ml, produkt równoważny z ALTACET ICE</t>
  </si>
  <si>
    <t>Spray zawierający proszek mineralny z 2,5% srebra jonowego, produkt równoważny z KELATIS suchy spray 100 ml</t>
  </si>
  <si>
    <t>Timonacic tabl. [0,1 G] x 30 tabl.</t>
  </si>
  <si>
    <t>Vaselinum album (wazelina biała)  x 20 G</t>
  </si>
  <si>
    <t>Woriksetyna 0,01 mg x 28 tabl. powlekanych</t>
  </si>
  <si>
    <t>Żel stomatologiczny (15 ml). Skład: woda oczyszczona, glikol propylenowy, PVP, D-panthenol, nanokolold srebra, chlorek benzalkoniowy, aromat miętowy,działa wspomagająco w leczeniu stanów zapalnych błony śluzowej jamy ustnej. Opakowanie 15 ml . Produkt równoważny z Aftargent nano</t>
  </si>
  <si>
    <t>Żel stomatologiczny; 1 g zawiera: 87,1 mg salicylanu choliny, 0,1 mg chlorku cetalkonium; 10 g produkt równoważny z SACHOL żel stomatologiczny 10 g</t>
  </si>
  <si>
    <t>Żel; 1 g zawiera 33,19 mg aminofluorków oraz 22,1 mg fluorku sodu, co odpowiada 12,5 mg fluoru; 50 g</t>
  </si>
  <si>
    <t>Paliperidone 0,525g/2,625ml x 1amp.strz. + 2 igły</t>
  </si>
  <si>
    <t>Proszek do inhalacji, dzielony; 1 inhalacja: 92 µg flutykazonu furoinianu, 65 µg umeklidyniowego bromku (co odpowiada 55 µg umeklidynium) oraz 22 µg wilanterolu ; 1op. = 30dawek</t>
  </si>
  <si>
    <t>28.</t>
  </si>
  <si>
    <t>Płyn do stosowania w jamie ustnej; 100 g zawiera: 2 g benzokainy, wyciąg płynny złożony (0,65 : 1) otrzymany z koszyczków rumianku, kory dębu, liści szałwii, ziela arniki, kłącza tataraku, ziela mięty pieprzowej, ziela tymianku; 25 g</t>
  </si>
  <si>
    <t xml:space="preserve">Ilość </t>
  </si>
  <si>
    <t>Nazwa handlowa, kod EAN, Producent</t>
  </si>
  <si>
    <t>Natrium chloratum 0,9 % roztwór do przepłukiwania butelka odkręcana 1 szt. = 500 ml</t>
  </si>
  <si>
    <t>szt.</t>
  </si>
  <si>
    <t>Natrium chloratum 0,9 % roztwór do przepłukiwania butelka odkręcana 1 szt. = 1000 ml</t>
  </si>
  <si>
    <t>Filgrastim roztwór do wstrzykiwań i infuzji; 0,96 mg/ml = 96 mln j.m./ml (0,48 mg/0,5 ml = 48 mln j.m./0,5 ml) x 5 ampułkostrzykawek 0,5 ml</t>
  </si>
  <si>
    <t>Benzydamina - proszek do sporządzania roztworu do irygacji; 53,2 mg/g proszku (saszetka zawiera 500 mg chlorowodorku benzydaminy); 10 saszetek 9,4 g</t>
  </si>
  <si>
    <t>Diklofenak 75 mg + Mizoprostol 0,2 mg x 20 tabl.</t>
  </si>
  <si>
    <t>92 µg flutykazonu furoinianu +  55 µg umeklidynium + 22 µg wilanterolu - proszek do inhalacji x 30 dawek + inhalator</t>
  </si>
  <si>
    <t>SACUBITRILUM+VALSARTANUM  0,0243+0,0257 G x 28 tabl.</t>
  </si>
  <si>
    <t>SACUBITRILUM+VALSARTANUM 0,0486+0,0514 G x 56 tabl.</t>
  </si>
  <si>
    <t>Brekspiprazol  1 mg x 28 tabl. powlekanych</t>
  </si>
  <si>
    <t>Brekspiprazol  2 mg x 28 tabl. powlekanych</t>
  </si>
  <si>
    <t>Brekspiprazol  3 mg x 28 tabl. powlekanych</t>
  </si>
  <si>
    <t>Brekspiprazol  4 mg x 28 tabl. powlekanych</t>
  </si>
  <si>
    <t>Tigecycline proszek do sporz. roztw. do inf. 50 mg x 10 fiolek</t>
  </si>
  <si>
    <t>Zawiesina do wstrzykiwań; 7 mg/ml (7 mg/ml; 1 ml zawiera: 6,43 mg dipropionianu betametazonu (co odpowiada 5 mg betametazonu), 2,63 mg soli sodowej fosforanu betametazonu (co odpowiada 2 mg betametazonu)); 5 amp. 1 ml; produkt równoważny z Diprophos inj. 0,007 g/1 ml x 5 amp. 1 ml</t>
  </si>
  <si>
    <t>Crotamiton 10% płyn x 100 g</t>
  </si>
  <si>
    <t>Primidone tabl. 0,25 g x 60 tabl.</t>
  </si>
  <si>
    <t>Lercanidipine 20mg x 60 tabl.</t>
  </si>
  <si>
    <t>Amikacinum inj. 250mg/1ml fiolka 2ml</t>
  </si>
  <si>
    <t>Natrium chloratum 0,9 % roztwór do przepłukiwania, butelka z korkiem typu "motylek" 1 szt.=500 ml; 1op. =10szt.</t>
  </si>
  <si>
    <t>Glucosum 5 % et natrium chloratum 0,9 % (2:1) roztwór do wlewu dożylnego  1szt.= 500 ml, opakowanie z dwoma  portami.</t>
  </si>
  <si>
    <t>Koncentrat fosforanów do suplementacji żywienia pozajelitowego 20ml x 20 amp</t>
  </si>
  <si>
    <t>Woda do  wstrzykiwań 1 szt.=3000 ml; worek</t>
  </si>
  <si>
    <t>Clarithromycine 250mg x 14tbl</t>
  </si>
  <si>
    <t>Clarithromycine 500mg x 14tbl</t>
  </si>
  <si>
    <t>Dieta wspomagająca leczenie odleżyn i ran, kompletna,bezresztkowa, hiperkaloryczna ( 1,24 kcal/ml) ,bezglutenowa, zawierająca argininę przyspieszającą gojenie ran,  zwiększona zawartość przeciwutleniaczy ( wit C i E, karotenoidów, cynku) , zawartość białka 8,8 g /100ml,o niskiej zawartości tłuszczu- 3,5g / 100ml, węglowodany 14,2 g/100ml, 28 % energii z białka, 45-46 % energii z węglowodanów, 26 % energii z tłuszczy ,o osmolarności min. 500 mOsmol/l opakowanie 4 x 125 ml, w trzech smakach: truskawkowy, czekoladowy, waniliowy</t>
  </si>
  <si>
    <t>Zamawiający dopuszcza zmianę wielkości opakowania wskazanego w Załączniku z przeliczeniem do pełnego opakowania w górę.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</si>
</sst>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#,##0.00&quot; zł&quot;"/>
    <numFmt numFmtId="166" formatCode="#,##0.00&quot; zł &quot;;&quot;-&quot;#,##0.00&quot; zł &quot;;&quot;-&quot;#&quot; zł &quot;;@&quot; &quot;"/>
    <numFmt numFmtId="167" formatCode="[$-415]General"/>
    <numFmt numFmtId="168" formatCode="#,##0.00\ &quot;zł&quot;"/>
    <numFmt numFmtId="169" formatCode="#,##0.00&quot; zł &quot;;&quot;-&quot;#,##0.00&quot; zł &quot;;&quot; -&quot;#&quot; zł &quot;;@&quot; &quot;"/>
    <numFmt numFmtId="170" formatCode="&quot; &quot;#,##0.00&quot; &quot;[$zł-415]&quot; &quot;;&quot;-&quot;#,##0.00&quot; &quot;[$zł-415]&quot; &quot;;&quot; -&quot;#&quot; &quot;[$zł-415]&quot; &quot;;&quot; &quot;@&quot; &quot;"/>
    <numFmt numFmtId="171" formatCode="[$-415]0.00"/>
  </numFmts>
  <fonts count="38">
    <font>
      <sz val="11"/>
      <color rgb="FF000000"/>
      <name val="Liberation Sans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sz val="10"/>
      <color rgb="FF000000"/>
      <name val="Mangal"/>
      <family val="1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000000"/>
      <name val="Arial11"/>
      <charset val="238"/>
    </font>
    <font>
      <sz val="10"/>
      <color rgb="FF333333"/>
      <name val="Liberation Sans"/>
      <charset val="238"/>
    </font>
    <font>
      <b/>
      <i/>
      <u/>
      <sz val="10"/>
      <color rgb="FF000000"/>
      <name val="Liberation Sans"/>
      <charset val="238"/>
    </font>
    <font>
      <sz val="10"/>
      <color rgb="FF000000"/>
      <name val="Arial1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Arial CE1"/>
      <charset val="238"/>
    </font>
    <font>
      <b/>
      <i/>
      <sz val="11"/>
      <color rgb="FF000000"/>
      <name val="Arial"/>
      <family val="2"/>
      <charset val="238"/>
    </font>
    <font>
      <b/>
      <i/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66FFFF"/>
        <bgColor rgb="FFD9D9D9"/>
      </patternFill>
    </fill>
    <fill>
      <patternFill patternType="solid">
        <fgColor rgb="FF66FFFF"/>
        <bgColor rgb="FFCCFFF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rgb="FFFFFFFF"/>
      </patternFill>
    </fill>
    <fill>
      <patternFill patternType="solid">
        <fgColor rgb="FF66FFFF"/>
        <bgColor indexed="64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7">
    <xf numFmtId="0" fontId="0" fillId="0" borderId="0"/>
    <xf numFmtId="0" fontId="4" fillId="0" borderId="0" applyNumberFormat="0" applyBorder="0" applyProtection="0"/>
    <xf numFmtId="0" fontId="5" fillId="2" borderId="0" applyNumberFormat="0" applyBorder="0" applyProtection="0"/>
    <xf numFmtId="0" fontId="5" fillId="3" borderId="0" applyNumberFormat="0" applyBorder="0" applyProtection="0"/>
    <xf numFmtId="0" fontId="3" fillId="4" borderId="0" applyNumberFormat="0" applyFont="0" applyBorder="0" applyProtection="0"/>
    <xf numFmtId="0" fontId="6" fillId="5" borderId="0" applyNumberFormat="0" applyBorder="0" applyProtection="0"/>
    <xf numFmtId="0" fontId="7" fillId="6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9" fontId="10" fillId="0" borderId="0" applyBorder="0" applyProtection="0"/>
    <xf numFmtId="0" fontId="11" fillId="0" borderId="0" applyNumberFormat="0" applyBorder="0" applyProtection="0"/>
    <xf numFmtId="0" fontId="12" fillId="7" borderId="0" applyNumberFormat="0" applyBorder="0" applyProtection="0"/>
    <xf numFmtId="0" fontId="13" fillId="0" borderId="0" applyNumberForma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0" fontId="16" fillId="0" borderId="0" applyNumberFormat="0" applyBorder="0" applyProtection="0"/>
    <xf numFmtId="0" fontId="17" fillId="8" borderId="0" applyNumberFormat="0" applyBorder="0" applyProtection="0"/>
    <xf numFmtId="0" fontId="18" fillId="0" borderId="0" applyNumberFormat="0" applyBorder="0" applyProtection="0"/>
    <xf numFmtId="0" fontId="9" fillId="0" borderId="0" applyNumberFormat="0" applyBorder="0" applyProtection="0"/>
    <xf numFmtId="167" fontId="10" fillId="0" borderId="0" applyBorder="0" applyProtection="0"/>
    <xf numFmtId="167" fontId="10" fillId="0" borderId="0" applyBorder="0" applyProtection="0"/>
    <xf numFmtId="0" fontId="10" fillId="0" borderId="0" applyNumberFormat="0" applyBorder="0" applyProtection="0"/>
    <xf numFmtId="0" fontId="19" fillId="8" borderId="1" applyNumberFormat="0" applyProtection="0"/>
    <xf numFmtId="0" fontId="20" fillId="0" borderId="0" applyNumberFormat="0" applyBorder="0" applyProtection="0"/>
    <xf numFmtId="164" fontId="20" fillId="0" borderId="0" applyBorder="0" applyProtection="0"/>
    <xf numFmtId="0" fontId="3" fillId="0" borderId="0" applyNumberFormat="0" applyFont="0" applyBorder="0" applyProtection="0"/>
    <xf numFmtId="167" fontId="21" fillId="0" borderId="0" applyBorder="0" applyProtection="0"/>
    <xf numFmtId="0" fontId="3" fillId="0" borderId="0" applyNumberFormat="0" applyFont="0" applyBorder="0" applyProtection="0"/>
    <xf numFmtId="166" fontId="8" fillId="0" borderId="0" applyBorder="0" applyProtection="0"/>
    <xf numFmtId="0" fontId="6" fillId="0" borderId="0" applyNumberFormat="0" applyBorder="0" applyProtection="0"/>
    <xf numFmtId="44" fontId="3" fillId="0" borderId="0" applyFont="0" applyFill="0" applyBorder="0" applyAlignment="0" applyProtection="0"/>
    <xf numFmtId="0" fontId="9" fillId="0" borderId="0" applyNumberFormat="0" applyBorder="0" applyProtection="0"/>
    <xf numFmtId="0" fontId="8" fillId="0" borderId="0" applyNumberFormat="0" applyBorder="0" applyProtection="0"/>
    <xf numFmtId="0" fontId="26" fillId="0" borderId="0" applyNumberFormat="0" applyBorder="0" applyProtection="0">
      <alignment horizontal="center"/>
    </xf>
    <xf numFmtId="0" fontId="26" fillId="0" borderId="0" applyNumberFormat="0" applyBorder="0" applyProtection="0">
      <alignment horizontal="center" textRotation="90"/>
    </xf>
    <xf numFmtId="0" fontId="9" fillId="0" borderId="0" applyNumberFormat="0" applyBorder="0" applyProtection="0"/>
    <xf numFmtId="0" fontId="18" fillId="0" borderId="0" applyNumberFormat="0" applyBorder="0" applyProtection="0"/>
    <xf numFmtId="0" fontId="9" fillId="0" borderId="0" applyNumberFormat="0" applyBorder="0" applyProtection="0"/>
    <xf numFmtId="0" fontId="27" fillId="0" borderId="0" applyNumberFormat="0" applyBorder="0" applyProtection="0"/>
    <xf numFmtId="0" fontId="10" fillId="0" borderId="0" applyNumberFormat="0" applyBorder="0" applyProtection="0"/>
    <xf numFmtId="9" fontId="10" fillId="0" borderId="0" applyFill="0" applyBorder="0" applyAlignment="0" applyProtection="0"/>
    <xf numFmtId="0" fontId="28" fillId="0" borderId="0" applyNumberFormat="0" applyBorder="0" applyProtection="0"/>
    <xf numFmtId="164" fontId="28" fillId="0" borderId="0" applyBorder="0" applyProtection="0"/>
    <xf numFmtId="0" fontId="10" fillId="0" borderId="0" applyNumberFormat="0" applyBorder="0" applyProtection="0"/>
    <xf numFmtId="169" fontId="8" fillId="0" borderId="0" applyBorder="0" applyProtection="0"/>
    <xf numFmtId="170" fontId="10" fillId="0" borderId="0" applyFill="0" applyBorder="0" applyAlignment="0" applyProtection="0"/>
    <xf numFmtId="0" fontId="10" fillId="0" borderId="0" applyNumberFormat="0" applyBorder="0" applyProtection="0"/>
  </cellStyleXfs>
  <cellXfs count="160">
    <xf numFmtId="0" fontId="0" fillId="0" borderId="0" xfId="0"/>
    <xf numFmtId="0" fontId="9" fillId="0" borderId="0" xfId="0" applyFont="1"/>
    <xf numFmtId="164" fontId="9" fillId="0" borderId="0" xfId="0" applyNumberFormat="1" applyFont="1"/>
    <xf numFmtId="0" fontId="9" fillId="0" borderId="0" xfId="7" applyFont="1" applyProtection="1"/>
    <xf numFmtId="0" fontId="9" fillId="0" borderId="0" xfId="7" applyFont="1" applyAlignment="1" applyProtection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17" applyFont="1" applyAlignment="1" applyProtection="1">
      <alignment vertical="center"/>
    </xf>
    <xf numFmtId="0" fontId="9" fillId="0" borderId="0" xfId="17" applyFont="1" applyAlignment="1" applyProtection="1">
      <alignment horizontal="center" vertical="center"/>
    </xf>
    <xf numFmtId="0" fontId="9" fillId="0" borderId="0" xfId="17" applyFont="1" applyAlignment="1" applyProtection="1">
      <alignment horizontal="center"/>
    </xf>
    <xf numFmtId="0" fontId="9" fillId="0" borderId="0" xfId="17" applyFont="1" applyProtection="1"/>
    <xf numFmtId="0" fontId="22" fillId="12" borderId="17" xfId="0" applyFont="1" applyFill="1" applyBorder="1" applyAlignment="1">
      <alignment horizontal="center" vertical="center" wrapText="1"/>
    </xf>
    <xf numFmtId="0" fontId="22" fillId="12" borderId="8" xfId="0" applyFont="1" applyFill="1" applyBorder="1" applyAlignment="1">
      <alignment horizontal="center" vertical="center" wrapText="1"/>
    </xf>
    <xf numFmtId="0" fontId="23" fillId="12" borderId="17" xfId="0" applyFont="1" applyFill="1" applyBorder="1" applyAlignment="1">
      <alignment horizontal="center" vertical="center" wrapText="1"/>
    </xf>
    <xf numFmtId="165" fontId="22" fillId="12" borderId="17" xfId="0" applyNumberFormat="1" applyFont="1" applyFill="1" applyBorder="1" applyAlignment="1">
      <alignment horizontal="center" vertical="center" wrapText="1"/>
    </xf>
    <xf numFmtId="9" fontId="24" fillId="12" borderId="17" xfId="0" applyNumberFormat="1" applyFont="1" applyFill="1" applyBorder="1" applyAlignment="1">
      <alignment horizontal="center" vertical="center" textRotation="90" wrapText="1"/>
    </xf>
    <xf numFmtId="0" fontId="25" fillId="11" borderId="18" xfId="39" applyFont="1" applyFill="1" applyBorder="1" applyAlignment="1">
      <alignment horizontal="center" vertical="center" wrapText="1"/>
    </xf>
    <xf numFmtId="0" fontId="32" fillId="9" borderId="2" xfId="0" applyFont="1" applyFill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9" fontId="32" fillId="0" borderId="2" xfId="9" applyFont="1" applyBorder="1" applyAlignment="1" applyProtection="1">
      <alignment horizontal="left" vertical="center" wrapText="1"/>
    </xf>
    <xf numFmtId="0" fontId="32" fillId="0" borderId="2" xfId="0" applyFont="1" applyBorder="1" applyAlignment="1">
      <alignment horizontal="center" vertical="center" wrapText="1"/>
    </xf>
    <xf numFmtId="1" fontId="32" fillId="0" borderId="2" xfId="0" applyNumberFormat="1" applyFont="1" applyBorder="1" applyAlignment="1">
      <alignment horizontal="center" vertical="center"/>
    </xf>
    <xf numFmtId="168" fontId="32" fillId="0" borderId="2" xfId="0" applyNumberFormat="1" applyFont="1" applyBorder="1" applyAlignment="1">
      <alignment horizontal="center" vertical="center"/>
    </xf>
    <xf numFmtId="9" fontId="32" fillId="0" borderId="3" xfId="17" applyNumberFormat="1" applyFont="1" applyBorder="1" applyAlignment="1" applyProtection="1">
      <alignment horizontal="center" vertical="center" wrapText="1"/>
    </xf>
    <xf numFmtId="164" fontId="32" fillId="0" borderId="6" xfId="0" applyNumberFormat="1" applyFont="1" applyBorder="1"/>
    <xf numFmtId="49" fontId="32" fillId="0" borderId="2" xfId="0" applyNumberFormat="1" applyFont="1" applyBorder="1" applyAlignment="1">
      <alignment horizontal="left" vertical="center" wrapText="1"/>
    </xf>
    <xf numFmtId="49" fontId="32" fillId="0" borderId="2" xfId="7" applyNumberFormat="1" applyFont="1" applyBorder="1" applyAlignment="1" applyProtection="1">
      <alignment horizontal="left" vertical="center" wrapText="1"/>
    </xf>
    <xf numFmtId="0" fontId="32" fillId="0" borderId="2" xfId="7" applyFont="1" applyBorder="1" applyAlignment="1" applyProtection="1">
      <alignment horizontal="center" vertical="center" wrapText="1"/>
    </xf>
    <xf numFmtId="0" fontId="32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vertical="center"/>
    </xf>
    <xf numFmtId="0" fontId="32" fillId="10" borderId="2" xfId="0" applyFont="1" applyFill="1" applyBorder="1" applyAlignment="1">
      <alignment vertical="center" wrapText="1"/>
    </xf>
    <xf numFmtId="0" fontId="32" fillId="10" borderId="2" xfId="7" applyFont="1" applyFill="1" applyBorder="1" applyAlignment="1" applyProtection="1">
      <alignment horizontal="center" vertical="center" wrapText="1"/>
    </xf>
    <xf numFmtId="0" fontId="32" fillId="10" borderId="0" xfId="7" applyFont="1" applyFill="1" applyProtection="1"/>
    <xf numFmtId="168" fontId="33" fillId="0" borderId="2" xfId="0" applyNumberFormat="1" applyFont="1" applyBorder="1" applyAlignment="1">
      <alignment horizontal="center" vertical="center"/>
    </xf>
    <xf numFmtId="1" fontId="32" fillId="10" borderId="5" xfId="7" applyNumberFormat="1" applyFont="1" applyFill="1" applyBorder="1" applyAlignment="1" applyProtection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10" fontId="32" fillId="0" borderId="3" xfId="17" applyNumberFormat="1" applyFont="1" applyBorder="1" applyAlignment="1" applyProtection="1">
      <alignment horizontal="center" vertical="center"/>
    </xf>
    <xf numFmtId="0" fontId="32" fillId="0" borderId="6" xfId="0" applyFont="1" applyBorder="1"/>
    <xf numFmtId="0" fontId="32" fillId="10" borderId="2" xfId="0" applyFont="1" applyFill="1" applyBorder="1" applyAlignment="1">
      <alignment horizontal="left" vertical="center" wrapText="1"/>
    </xf>
    <xf numFmtId="0" fontId="32" fillId="10" borderId="2" xfId="17" applyFont="1" applyFill="1" applyBorder="1" applyAlignment="1" applyProtection="1">
      <alignment vertical="center"/>
    </xf>
    <xf numFmtId="0" fontId="32" fillId="10" borderId="2" xfId="17" applyFont="1" applyFill="1" applyBorder="1" applyAlignment="1" applyProtection="1">
      <alignment horizontal="center" vertical="center"/>
    </xf>
    <xf numFmtId="0" fontId="32" fillId="0" borderId="0" xfId="0" applyFont="1"/>
    <xf numFmtId="0" fontId="32" fillId="0" borderId="3" xfId="0" applyFont="1" applyBorder="1"/>
    <xf numFmtId="1" fontId="32" fillId="0" borderId="2" xfId="7" applyNumberFormat="1" applyFont="1" applyBorder="1" applyAlignment="1" applyProtection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10" borderId="2" xfId="0" applyFont="1" applyFill="1" applyBorder="1" applyAlignment="1">
      <alignment horizontal="center" vertical="center" wrapText="1"/>
    </xf>
    <xf numFmtId="0" fontId="32" fillId="10" borderId="2" xfId="17" applyFont="1" applyFill="1" applyBorder="1" applyAlignment="1" applyProtection="1">
      <alignment horizontal="left" vertical="center" wrapText="1"/>
    </xf>
    <xf numFmtId="1" fontId="32" fillId="10" borderId="2" xfId="7" applyNumberFormat="1" applyFont="1" applyFill="1" applyBorder="1" applyAlignment="1" applyProtection="1">
      <alignment horizontal="center" vertical="center"/>
    </xf>
    <xf numFmtId="0" fontId="32" fillId="10" borderId="0" xfId="0" applyFont="1" applyFill="1" applyAlignment="1">
      <alignment vertical="center"/>
    </xf>
    <xf numFmtId="10" fontId="32" fillId="10" borderId="3" xfId="17" applyNumberFormat="1" applyFont="1" applyFill="1" applyBorder="1" applyAlignment="1" applyProtection="1">
      <alignment horizontal="center" vertical="center"/>
    </xf>
    <xf numFmtId="0" fontId="32" fillId="9" borderId="2" xfId="7" applyFont="1" applyFill="1" applyBorder="1" applyAlignment="1" applyProtection="1">
      <alignment horizontal="center" vertical="center"/>
    </xf>
    <xf numFmtId="168" fontId="33" fillId="0" borderId="2" xfId="0" applyNumberFormat="1" applyFont="1" applyBorder="1" applyAlignment="1">
      <alignment horizontal="center"/>
    </xf>
    <xf numFmtId="0" fontId="32" fillId="0" borderId="2" xfId="7" applyFont="1" applyBorder="1" applyAlignment="1" applyProtection="1">
      <alignment horizontal="center" vertical="center"/>
    </xf>
    <xf numFmtId="0" fontId="32" fillId="0" borderId="2" xfId="7" applyFont="1" applyBorder="1" applyAlignment="1" applyProtection="1">
      <alignment horizontal="left" vertical="center" wrapText="1"/>
    </xf>
    <xf numFmtId="0" fontId="32" fillId="0" borderId="2" xfId="17" applyFont="1" applyBorder="1" applyAlignment="1" applyProtection="1">
      <alignment horizontal="center" vertical="center" wrapText="1"/>
    </xf>
    <xf numFmtId="0" fontId="32" fillId="10" borderId="3" xfId="0" applyFont="1" applyFill="1" applyBorder="1" applyAlignment="1">
      <alignment vertical="center"/>
    </xf>
    <xf numFmtId="49" fontId="32" fillId="10" borderId="2" xfId="7" applyNumberFormat="1" applyFont="1" applyFill="1" applyBorder="1" applyAlignment="1" applyProtection="1">
      <alignment horizontal="left" vertical="center" wrapText="1"/>
    </xf>
    <xf numFmtId="0" fontId="32" fillId="0" borderId="2" xfId="17" applyFont="1" applyBorder="1" applyAlignment="1" applyProtection="1">
      <alignment vertical="center" wrapText="1"/>
    </xf>
    <xf numFmtId="0" fontId="32" fillId="10" borderId="2" xfId="7" applyFont="1" applyFill="1" applyBorder="1" applyAlignment="1" applyProtection="1">
      <alignment horizontal="left" vertical="center" wrapText="1"/>
    </xf>
    <xf numFmtId="0" fontId="32" fillId="10" borderId="2" xfId="17" applyFont="1" applyFill="1" applyBorder="1" applyAlignment="1" applyProtection="1">
      <alignment vertical="center" wrapText="1"/>
    </xf>
    <xf numFmtId="0" fontId="32" fillId="0" borderId="2" xfId="17" applyFont="1" applyBorder="1" applyAlignment="1" applyProtection="1">
      <alignment horizontal="left" vertical="center" wrapText="1"/>
    </xf>
    <xf numFmtId="0" fontId="32" fillId="0" borderId="2" xfId="17" applyFont="1" applyBorder="1" applyAlignment="1" applyProtection="1">
      <alignment horizontal="center" vertical="center"/>
    </xf>
    <xf numFmtId="0" fontId="32" fillId="0" borderId="0" xfId="7" applyFont="1" applyProtection="1"/>
    <xf numFmtId="0" fontId="29" fillId="0" borderId="3" xfId="17" applyFont="1" applyBorder="1" applyAlignment="1" applyProtection="1">
      <alignment horizontal="center" vertical="center"/>
    </xf>
    <xf numFmtId="0" fontId="32" fillId="10" borderId="2" xfId="46" applyFont="1" applyFill="1" applyBorder="1" applyAlignment="1" applyProtection="1">
      <alignment vertical="center" wrapText="1"/>
    </xf>
    <xf numFmtId="0" fontId="32" fillId="10" borderId="2" xfId="0" applyFont="1" applyFill="1" applyBorder="1" applyAlignment="1">
      <alignment horizontal="center" vertical="center"/>
    </xf>
    <xf numFmtId="168" fontId="32" fillId="0" borderId="2" xfId="30" applyNumberFormat="1" applyFont="1" applyFill="1" applyBorder="1" applyAlignment="1">
      <alignment horizontal="center" vertical="center"/>
    </xf>
    <xf numFmtId="168" fontId="33" fillId="0" borderId="2" xfId="30" applyNumberFormat="1" applyFont="1" applyBorder="1" applyAlignment="1">
      <alignment horizontal="center" vertical="center"/>
    </xf>
    <xf numFmtId="49" fontId="32" fillId="10" borderId="2" xfId="7" applyNumberFormat="1" applyFont="1" applyFill="1" applyBorder="1" applyAlignment="1" applyProtection="1">
      <alignment horizontal="center" vertical="center" wrapText="1"/>
    </xf>
    <xf numFmtId="0" fontId="32" fillId="10" borderId="5" xfId="0" applyFont="1" applyFill="1" applyBorder="1" applyAlignment="1">
      <alignment horizontal="center" vertical="center" wrapText="1"/>
    </xf>
    <xf numFmtId="0" fontId="32" fillId="10" borderId="10" xfId="0" applyFont="1" applyFill="1" applyBorder="1" applyAlignment="1">
      <alignment horizontal="left" vertical="center" wrapText="1"/>
    </xf>
    <xf numFmtId="0" fontId="32" fillId="10" borderId="7" xfId="0" applyFont="1" applyFill="1" applyBorder="1" applyAlignment="1">
      <alignment horizontal="center" vertical="center" wrapText="1"/>
    </xf>
    <xf numFmtId="0" fontId="34" fillId="0" borderId="6" xfId="0" applyFont="1" applyBorder="1" applyAlignment="1">
      <alignment horizontal="left" vertical="center" wrapText="1"/>
    </xf>
    <xf numFmtId="1" fontId="32" fillId="10" borderId="5" xfId="7" applyNumberFormat="1" applyFont="1" applyFill="1" applyBorder="1" applyAlignment="1" applyProtection="1">
      <alignment horizontal="center" vertical="center"/>
    </xf>
    <xf numFmtId="168" fontId="33" fillId="0" borderId="2" xfId="30" applyNumberFormat="1" applyFont="1" applyBorder="1" applyAlignment="1">
      <alignment horizontal="center"/>
    </xf>
    <xf numFmtId="0" fontId="32" fillId="14" borderId="0" xfId="0" applyFont="1" applyFill="1" applyAlignment="1">
      <alignment vertical="center"/>
    </xf>
    <xf numFmtId="0" fontId="32" fillId="13" borderId="6" xfId="0" applyFont="1" applyFill="1" applyBorder="1"/>
    <xf numFmtId="0" fontId="32" fillId="17" borderId="0" xfId="7" applyFont="1" applyFill="1" applyAlignment="1" applyProtection="1">
      <alignment vertical="center"/>
    </xf>
    <xf numFmtId="0" fontId="32" fillId="17" borderId="0" xfId="17" applyFont="1" applyFill="1" applyAlignment="1" applyProtection="1">
      <alignment horizontal="center" vertical="center"/>
    </xf>
    <xf numFmtId="0" fontId="32" fillId="17" borderId="0" xfId="17" applyFont="1" applyFill="1" applyAlignment="1" applyProtection="1">
      <alignment vertical="center"/>
    </xf>
    <xf numFmtId="0" fontId="32" fillId="17" borderId="0" xfId="0" applyFont="1" applyFill="1" applyAlignment="1">
      <alignment horizontal="center" vertical="center"/>
    </xf>
    <xf numFmtId="0" fontId="32" fillId="17" borderId="0" xfId="0" applyFont="1" applyFill="1"/>
    <xf numFmtId="1" fontId="32" fillId="15" borderId="5" xfId="7" applyNumberFormat="1" applyFont="1" applyFill="1" applyBorder="1" applyAlignment="1" applyProtection="1">
      <alignment horizontal="center" vertical="center"/>
    </xf>
    <xf numFmtId="0" fontId="32" fillId="16" borderId="2" xfId="0" applyFont="1" applyFill="1" applyBorder="1" applyAlignment="1">
      <alignment vertical="center" wrapText="1"/>
    </xf>
    <xf numFmtId="0" fontId="32" fillId="16" borderId="2" xfId="7" applyFont="1" applyFill="1" applyBorder="1" applyAlignment="1" applyProtection="1">
      <alignment horizontal="center" vertical="center" wrapText="1"/>
    </xf>
    <xf numFmtId="1" fontId="2" fillId="16" borderId="2" xfId="0" applyNumberFormat="1" applyFont="1" applyFill="1" applyBorder="1" applyAlignment="1">
      <alignment horizontal="center" vertical="center"/>
    </xf>
    <xf numFmtId="168" fontId="2" fillId="16" borderId="2" xfId="0" applyNumberFormat="1" applyFont="1" applyFill="1" applyBorder="1" applyAlignment="1">
      <alignment horizontal="center" vertical="center"/>
    </xf>
    <xf numFmtId="10" fontId="32" fillId="16" borderId="3" xfId="17" applyNumberFormat="1" applyFont="1" applyFill="1" applyBorder="1" applyAlignment="1" applyProtection="1">
      <alignment horizontal="center" vertical="center"/>
    </xf>
    <xf numFmtId="0" fontId="32" fillId="15" borderId="2" xfId="0" applyFont="1" applyFill="1" applyBorder="1" applyAlignment="1">
      <alignment vertical="center" wrapText="1"/>
    </xf>
    <xf numFmtId="0" fontId="32" fillId="15" borderId="2" xfId="7" applyFont="1" applyFill="1" applyBorder="1" applyAlignment="1" applyProtection="1">
      <alignment horizontal="center" vertical="center" wrapText="1"/>
    </xf>
    <xf numFmtId="0" fontId="32" fillId="15" borderId="2" xfId="0" applyFont="1" applyFill="1" applyBorder="1" applyAlignment="1">
      <alignment vertical="center"/>
    </xf>
    <xf numFmtId="0" fontId="2" fillId="16" borderId="2" xfId="0" applyFont="1" applyFill="1" applyBorder="1" applyAlignment="1">
      <alignment horizontal="center" vertical="center"/>
    </xf>
    <xf numFmtId="168" fontId="30" fillId="16" borderId="2" xfId="0" applyNumberFormat="1" applyFont="1" applyFill="1" applyBorder="1" applyAlignment="1">
      <alignment horizontal="center" vertical="center"/>
    </xf>
    <xf numFmtId="10" fontId="2" fillId="15" borderId="3" xfId="17" applyNumberFormat="1" applyFont="1" applyFill="1" applyBorder="1" applyAlignment="1" applyProtection="1">
      <alignment horizontal="center" vertical="center"/>
    </xf>
    <xf numFmtId="1" fontId="2" fillId="15" borderId="5" xfId="7" applyNumberFormat="1" applyFont="1" applyFill="1" applyBorder="1" applyAlignment="1" applyProtection="1">
      <alignment horizontal="center" vertical="center"/>
    </xf>
    <xf numFmtId="0" fontId="2" fillId="15" borderId="2" xfId="0" applyFont="1" applyFill="1" applyBorder="1" applyAlignment="1">
      <alignment vertical="center"/>
    </xf>
    <xf numFmtId="0" fontId="2" fillId="15" borderId="2" xfId="7" applyFont="1" applyFill="1" applyBorder="1" applyAlignment="1" applyProtection="1">
      <alignment horizontal="center" vertical="center" wrapText="1"/>
    </xf>
    <xf numFmtId="9" fontId="2" fillId="16" borderId="2" xfId="9" applyFont="1" applyFill="1" applyBorder="1" applyAlignment="1" applyProtection="1">
      <alignment horizontal="left" vertical="center" wrapText="1"/>
    </xf>
    <xf numFmtId="9" fontId="2" fillId="16" borderId="2" xfId="9" applyFont="1" applyFill="1" applyBorder="1" applyAlignment="1" applyProtection="1">
      <alignment horizontal="center" vertical="center" wrapText="1"/>
    </xf>
    <xf numFmtId="0" fontId="2" fillId="15" borderId="2" xfId="46" applyFont="1" applyFill="1" applyBorder="1" applyAlignment="1" applyProtection="1">
      <alignment vertical="center" wrapText="1"/>
    </xf>
    <xf numFmtId="0" fontId="2" fillId="15" borderId="5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/>
    </xf>
    <xf numFmtId="0" fontId="35" fillId="15" borderId="2" xfId="46" applyFont="1" applyFill="1" applyBorder="1" applyAlignment="1" applyProtection="1">
      <alignment horizontal="center" vertical="center" wrapText="1"/>
    </xf>
    <xf numFmtId="1" fontId="2" fillId="15" borderId="2" xfId="7" applyNumberFormat="1" applyFont="1" applyFill="1" applyBorder="1" applyAlignment="1" applyProtection="1">
      <alignment horizontal="center" vertical="center" wrapText="1"/>
    </xf>
    <xf numFmtId="0" fontId="35" fillId="15" borderId="2" xfId="0" applyFont="1" applyFill="1" applyBorder="1" applyAlignment="1">
      <alignment vertical="center" wrapText="1"/>
    </xf>
    <xf numFmtId="0" fontId="35" fillId="15" borderId="2" xfId="0" applyFont="1" applyFill="1" applyBorder="1" applyAlignment="1">
      <alignment horizontal="center" vertical="center" wrapText="1"/>
    </xf>
    <xf numFmtId="3" fontId="35" fillId="15" borderId="5" xfId="0" applyNumberFormat="1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 wrapText="1"/>
    </xf>
    <xf numFmtId="0" fontId="2" fillId="16" borderId="2" xfId="0" applyFont="1" applyFill="1" applyBorder="1" applyAlignment="1">
      <alignment vertical="center"/>
    </xf>
    <xf numFmtId="0" fontId="2" fillId="16" borderId="2" xfId="7" applyFont="1" applyFill="1" applyBorder="1" applyAlignment="1" applyProtection="1">
      <alignment horizontal="center" vertical="center" wrapText="1"/>
    </xf>
    <xf numFmtId="171" fontId="35" fillId="15" borderId="2" xfId="18" applyNumberFormat="1" applyFont="1" applyFill="1" applyBorder="1" applyAlignment="1" applyProtection="1">
      <alignment horizontal="left" vertical="center" wrapText="1"/>
    </xf>
    <xf numFmtId="0" fontId="2" fillId="16" borderId="2" xfId="8" applyFont="1" applyFill="1" applyBorder="1" applyAlignment="1" applyProtection="1">
      <alignment horizontal="center" vertical="center" wrapText="1"/>
    </xf>
    <xf numFmtId="168" fontId="30" fillId="16" borderId="5" xfId="0" applyNumberFormat="1" applyFont="1" applyFill="1" applyBorder="1" applyAlignment="1">
      <alignment horizontal="center" vertical="center"/>
    </xf>
    <xf numFmtId="1" fontId="32" fillId="15" borderId="19" xfId="7" applyNumberFormat="1" applyFont="1" applyFill="1" applyBorder="1" applyAlignment="1" applyProtection="1">
      <alignment horizontal="center" vertical="center"/>
    </xf>
    <xf numFmtId="0" fontId="32" fillId="15" borderId="10" xfId="0" applyFont="1" applyFill="1" applyBorder="1" applyAlignment="1">
      <alignment vertical="center" wrapText="1"/>
    </xf>
    <xf numFmtId="0" fontId="32" fillId="15" borderId="10" xfId="7" applyFont="1" applyFill="1" applyBorder="1" applyAlignment="1" applyProtection="1">
      <alignment horizontal="center" vertical="center" wrapText="1"/>
    </xf>
    <xf numFmtId="0" fontId="2" fillId="16" borderId="10" xfId="0" applyFont="1" applyFill="1" applyBorder="1" applyAlignment="1">
      <alignment horizontal="center" vertical="center"/>
    </xf>
    <xf numFmtId="0" fontId="32" fillId="9" borderId="12" xfId="7" applyFont="1" applyFill="1" applyBorder="1" applyAlignment="1" applyProtection="1">
      <alignment horizontal="center" vertical="center"/>
    </xf>
    <xf numFmtId="0" fontId="32" fillId="9" borderId="13" xfId="7" applyFont="1" applyFill="1" applyBorder="1" applyAlignment="1" applyProtection="1">
      <alignment horizontal="center" vertical="center"/>
    </xf>
    <xf numFmtId="0" fontId="32" fillId="9" borderId="14" xfId="7" applyFont="1" applyFill="1" applyBorder="1" applyAlignment="1" applyProtection="1">
      <alignment horizontal="center" vertical="center"/>
    </xf>
    <xf numFmtId="0" fontId="33" fillId="0" borderId="3" xfId="0" applyFont="1" applyBorder="1" applyAlignment="1">
      <alignment horizontal="right"/>
    </xf>
    <xf numFmtId="0" fontId="33" fillId="0" borderId="7" xfId="0" applyFont="1" applyBorder="1" applyAlignment="1">
      <alignment horizontal="right"/>
    </xf>
    <xf numFmtId="0" fontId="33" fillId="0" borderId="5" xfId="0" applyFont="1" applyBorder="1" applyAlignment="1">
      <alignment horizontal="right"/>
    </xf>
    <xf numFmtId="0" fontId="32" fillId="13" borderId="0" xfId="0" applyFont="1" applyFill="1" applyAlignment="1">
      <alignment horizontal="center"/>
    </xf>
    <xf numFmtId="0" fontId="32" fillId="13" borderId="11" xfId="0" applyFont="1" applyFill="1" applyBorder="1" applyAlignment="1">
      <alignment horizontal="center"/>
    </xf>
    <xf numFmtId="0" fontId="33" fillId="10" borderId="8" xfId="7" applyFont="1" applyFill="1" applyBorder="1" applyAlignment="1" applyProtection="1">
      <alignment horizontal="right" vertical="center" wrapText="1"/>
    </xf>
    <xf numFmtId="0" fontId="33" fillId="10" borderId="9" xfId="7" applyFont="1" applyFill="1" applyBorder="1" applyAlignment="1" applyProtection="1">
      <alignment horizontal="right" vertical="center" wrapText="1"/>
    </xf>
    <xf numFmtId="0" fontId="33" fillId="10" borderId="4" xfId="7" applyFont="1" applyFill="1" applyBorder="1" applyAlignment="1" applyProtection="1">
      <alignment horizontal="right" vertical="center" wrapText="1"/>
    </xf>
    <xf numFmtId="0" fontId="32" fillId="9" borderId="2" xfId="0" applyFont="1" applyFill="1" applyBorder="1" applyAlignment="1">
      <alignment horizontal="center" vertical="center" wrapText="1"/>
    </xf>
    <xf numFmtId="0" fontId="33" fillId="10" borderId="3" xfId="7" applyFont="1" applyFill="1" applyBorder="1" applyAlignment="1" applyProtection="1">
      <alignment horizontal="right" vertical="center" wrapText="1"/>
    </xf>
    <xf numFmtId="0" fontId="33" fillId="10" borderId="7" xfId="7" applyFont="1" applyFill="1" applyBorder="1" applyAlignment="1" applyProtection="1">
      <alignment horizontal="right" vertical="center" wrapText="1"/>
    </xf>
    <xf numFmtId="0" fontId="33" fillId="10" borderId="5" xfId="7" applyFont="1" applyFill="1" applyBorder="1" applyAlignment="1" applyProtection="1">
      <alignment horizontal="right" vertical="center" wrapText="1"/>
    </xf>
    <xf numFmtId="0" fontId="32" fillId="9" borderId="2" xfId="0" applyFont="1" applyFill="1" applyBorder="1" applyAlignment="1">
      <alignment horizontal="center" vertical="center"/>
    </xf>
    <xf numFmtId="0" fontId="32" fillId="14" borderId="0" xfId="0" applyFont="1" applyFill="1" applyAlignment="1">
      <alignment horizontal="center" vertical="center"/>
    </xf>
    <xf numFmtId="0" fontId="32" fillId="14" borderId="11" xfId="0" applyFont="1" applyFill="1" applyBorder="1" applyAlignment="1">
      <alignment horizontal="center" vertical="center"/>
    </xf>
    <xf numFmtId="0" fontId="31" fillId="19" borderId="6" xfId="7" applyFont="1" applyFill="1" applyBorder="1" applyAlignment="1" applyProtection="1">
      <alignment horizontal="center" vertical="center"/>
    </xf>
    <xf numFmtId="0" fontId="30" fillId="15" borderId="6" xfId="7" applyFont="1" applyFill="1" applyBorder="1" applyAlignment="1" applyProtection="1">
      <alignment horizontal="right" vertical="center" wrapText="1"/>
    </xf>
    <xf numFmtId="0" fontId="30" fillId="18" borderId="0" xfId="7" applyFont="1" applyFill="1" applyBorder="1" applyAlignment="1" applyProtection="1">
      <alignment horizontal="center" vertical="center" wrapText="1"/>
    </xf>
    <xf numFmtId="0" fontId="30" fillId="18" borderId="11" xfId="7" applyFont="1" applyFill="1" applyBorder="1" applyAlignment="1" applyProtection="1">
      <alignment horizontal="center" vertical="center" wrapText="1"/>
    </xf>
    <xf numFmtId="0" fontId="30" fillId="15" borderId="16" xfId="7" applyFont="1" applyFill="1" applyBorder="1" applyAlignment="1" applyProtection="1">
      <alignment horizontal="right" vertical="center" wrapText="1"/>
    </xf>
    <xf numFmtId="0" fontId="30" fillId="15" borderId="15" xfId="7" applyFont="1" applyFill="1" applyBorder="1" applyAlignment="1" applyProtection="1">
      <alignment horizontal="right" vertical="center" wrapText="1"/>
    </xf>
    <xf numFmtId="0" fontId="32" fillId="9" borderId="12" xfId="17" applyFont="1" applyFill="1" applyBorder="1" applyAlignment="1" applyProtection="1">
      <alignment horizontal="center" vertical="center"/>
    </xf>
    <xf numFmtId="0" fontId="32" fillId="9" borderId="13" xfId="17" applyFont="1" applyFill="1" applyBorder="1" applyAlignment="1" applyProtection="1">
      <alignment horizontal="center" vertical="center"/>
    </xf>
    <xf numFmtId="0" fontId="2" fillId="9" borderId="12" xfId="17" applyFont="1" applyFill="1" applyBorder="1" applyAlignment="1" applyProtection="1">
      <alignment horizontal="center" vertical="center"/>
    </xf>
    <xf numFmtId="0" fontId="2" fillId="9" borderId="13" xfId="17" applyFont="1" applyFill="1" applyBorder="1" applyAlignment="1" applyProtection="1">
      <alignment horizontal="center" vertical="center"/>
    </xf>
    <xf numFmtId="0" fontId="2" fillId="9" borderId="14" xfId="17" applyFont="1" applyFill="1" applyBorder="1" applyAlignment="1" applyProtection="1">
      <alignment horizontal="center" vertical="center"/>
    </xf>
    <xf numFmtId="0" fontId="33" fillId="0" borderId="3" xfId="7" applyFont="1" applyBorder="1" applyAlignment="1" applyProtection="1">
      <alignment horizontal="right" vertical="center" wrapText="1"/>
    </xf>
    <xf numFmtId="0" fontId="33" fillId="0" borderId="7" xfId="7" applyFont="1" applyBorder="1" applyAlignment="1" applyProtection="1">
      <alignment horizontal="right" vertical="center" wrapText="1"/>
    </xf>
    <xf numFmtId="0" fontId="33" fillId="0" borderId="5" xfId="7" applyFont="1" applyBorder="1" applyAlignment="1" applyProtection="1">
      <alignment horizontal="right" vertical="center" wrapText="1"/>
    </xf>
    <xf numFmtId="0" fontId="32" fillId="9" borderId="2" xfId="17" applyFont="1" applyFill="1" applyBorder="1" applyAlignment="1" applyProtection="1">
      <alignment horizontal="center" vertical="center"/>
    </xf>
    <xf numFmtId="2" fontId="36" fillId="12" borderId="17" xfId="0" applyNumberFormat="1" applyFont="1" applyFill="1" applyBorder="1" applyAlignment="1">
      <alignment horizontal="center" vertical="center" wrapText="1"/>
    </xf>
    <xf numFmtId="168" fontId="1" fillId="0" borderId="2" xfId="0" applyNumberFormat="1" applyFont="1" applyBorder="1" applyAlignment="1">
      <alignment horizontal="center" vertical="center"/>
    </xf>
    <xf numFmtId="168" fontId="1" fillId="0" borderId="2" xfId="30" applyNumberFormat="1" applyFont="1" applyFill="1" applyBorder="1" applyAlignment="1">
      <alignment vertical="center"/>
    </xf>
    <xf numFmtId="2" fontId="1" fillId="14" borderId="0" xfId="0" applyNumberFormat="1" applyFont="1" applyFill="1" applyAlignment="1">
      <alignment vertical="center"/>
    </xf>
    <xf numFmtId="2" fontId="1" fillId="17" borderId="0" xfId="0" applyNumberFormat="1" applyFont="1" applyFill="1" applyAlignment="1">
      <alignment horizontal="center" vertical="center"/>
    </xf>
    <xf numFmtId="168" fontId="1" fillId="16" borderId="2" xfId="0" applyNumberFormat="1" applyFont="1" applyFill="1" applyBorder="1" applyAlignment="1">
      <alignment horizontal="center" vertical="center"/>
    </xf>
    <xf numFmtId="168" fontId="1" fillId="16" borderId="10" xfId="0" applyNumberFormat="1" applyFont="1" applyFill="1" applyBorder="1" applyAlignment="1">
      <alignment horizontal="center" vertical="center"/>
    </xf>
    <xf numFmtId="168" fontId="1" fillId="15" borderId="2" xfId="28" applyNumberFormat="1" applyFont="1" applyFill="1" applyBorder="1" applyAlignment="1" applyProtection="1">
      <alignment horizontal="center" vertical="center" wrapText="1"/>
    </xf>
    <xf numFmtId="2" fontId="37" fillId="0" borderId="0" xfId="0" applyNumberFormat="1" applyFont="1" applyAlignment="1">
      <alignment horizontal="center" vertical="center"/>
    </xf>
    <xf numFmtId="0" fontId="9" fillId="0" borderId="0" xfId="0" applyFont="1" applyBorder="1"/>
    <xf numFmtId="168" fontId="1" fillId="16" borderId="0" xfId="30" applyNumberFormat="1" applyFont="1" applyFill="1" applyBorder="1" applyAlignment="1">
      <alignment horizontal="center" vertical="center"/>
    </xf>
  </cellXfs>
  <cellStyles count="4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Normal" xfId="7" xr:uid="{00000000-0005-0000-0000-000006000000}"/>
    <cellStyle name="Excel Built-in Normal 1" xfId="8" xr:uid="{00000000-0005-0000-0000-000007000000}"/>
    <cellStyle name="Excel Built-in Normal 1 2" xfId="31" xr:uid="{22B65713-5F6D-45C8-99E8-224B0EBB61F3}"/>
    <cellStyle name="Excel Built-in Normal 2" xfId="32" xr:uid="{52E46D29-CA17-44D1-BF40-2288472C8D03}"/>
    <cellStyle name="Excel_BuiltIn_Percent" xfId="9" xr:uid="{00000000-0005-0000-0000-000008000000}"/>
    <cellStyle name="Footnote" xfId="10" xr:uid="{00000000-0005-0000-0000-000009000000}"/>
    <cellStyle name="Good" xfId="11" xr:uid="{00000000-0005-0000-0000-00000A000000}"/>
    <cellStyle name="Heading" xfId="12" xr:uid="{00000000-0005-0000-0000-00000B000000}"/>
    <cellStyle name="Heading 1" xfId="13" xr:uid="{00000000-0005-0000-0000-00000C000000}"/>
    <cellStyle name="Heading 2" xfId="14" xr:uid="{00000000-0005-0000-0000-00000D000000}"/>
    <cellStyle name="Heading 3" xfId="33" xr:uid="{2A8E503E-A988-47D5-9553-ADF0805B4578}"/>
    <cellStyle name="Heading1" xfId="34" xr:uid="{33A5564D-2089-4F6C-A82A-3FB7CB2C7073}"/>
    <cellStyle name="Hyperlink" xfId="15" xr:uid="{00000000-0005-0000-0000-00000E000000}"/>
    <cellStyle name="Neutral" xfId="16" xr:uid="{00000000-0005-0000-0000-00000F000000}"/>
    <cellStyle name="Normalny" xfId="0" builtinId="0" customBuiltin="1"/>
    <cellStyle name="Normalny 2" xfId="17" xr:uid="{00000000-0005-0000-0000-000011000000}"/>
    <cellStyle name="Normalny 2 2" xfId="35" xr:uid="{48569CB0-B00B-4198-8F8A-2FE97BAF4EB1}"/>
    <cellStyle name="Normalny 2 3" xfId="36" xr:uid="{E2736AD3-A1BF-4FB5-B2B6-844C5DA96355}"/>
    <cellStyle name="Normalny 3" xfId="18" xr:uid="{00000000-0005-0000-0000-000012000000}"/>
    <cellStyle name="Normalny 3 2" xfId="19" xr:uid="{00000000-0005-0000-0000-000013000000}"/>
    <cellStyle name="Normalny 3 3" xfId="37" xr:uid="{419D3766-6D01-4DBA-9650-A4AF5CDFE3B9}"/>
    <cellStyle name="Normalny 4" xfId="20" xr:uid="{00000000-0005-0000-0000-000014000000}"/>
    <cellStyle name="Normalny 4 2" xfId="38" xr:uid="{C3265493-73C1-43E7-921C-5E3D95D8BC40}"/>
    <cellStyle name="Normalny 5" xfId="21" xr:uid="{00000000-0005-0000-0000-000015000000}"/>
    <cellStyle name="Normalny 6" xfId="39" xr:uid="{1E67F8E6-9F07-44D0-B27C-23FC98891F99}"/>
    <cellStyle name="Normalny_zalacznik 1 cz. B" xfId="46" xr:uid="{EC87C4E9-D01D-44E9-8600-8FFA8E9E6FFD}"/>
    <cellStyle name="Note" xfId="22" xr:uid="{00000000-0005-0000-0000-000016000000}"/>
    <cellStyle name="Procentowy 2" xfId="40" xr:uid="{FBEFD8E3-3C4F-4B84-96D9-C094D5832AF2}"/>
    <cellStyle name="Result" xfId="23" xr:uid="{00000000-0005-0000-0000-000017000000}"/>
    <cellStyle name="Result 2" xfId="41" xr:uid="{83FF506F-6FC8-45A6-ADA7-5D46C86A8121}"/>
    <cellStyle name="Result2" xfId="24" xr:uid="{00000000-0005-0000-0000-000018000000}"/>
    <cellStyle name="Result2 2" xfId="42" xr:uid="{A3A4A5F3-51F5-461B-90F2-6A7198E208D8}"/>
    <cellStyle name="Status" xfId="25" xr:uid="{00000000-0005-0000-0000-000019000000}"/>
    <cellStyle name="Styl 1" xfId="43" xr:uid="{EC5C3F43-BF4A-4B05-B641-96B03A5A81E3}"/>
    <cellStyle name="Styl 1 2" xfId="26" xr:uid="{00000000-0005-0000-0000-00001A000000}"/>
    <cellStyle name="Text" xfId="27" xr:uid="{00000000-0005-0000-0000-00001B000000}"/>
    <cellStyle name="Walutowy" xfId="30" builtinId="4"/>
    <cellStyle name="Walutowy 2" xfId="28" xr:uid="{00000000-0005-0000-0000-00001D000000}"/>
    <cellStyle name="Walutowy 2 2" xfId="44" xr:uid="{DC8A331E-2448-4662-8B16-F5322022FD70}"/>
    <cellStyle name="Walutowy 3" xfId="45" xr:uid="{E928EE7A-AA01-42C2-AAF8-A39C62C05B73}"/>
    <cellStyle name="Warning" xfId="29" xr:uid="{00000000-0005-0000-0000-00001E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33CC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186"/>
  <sheetViews>
    <sheetView tabSelected="1" zoomScale="71" zoomScaleNormal="71" workbookViewId="0">
      <selection activeCell="Q79" sqref="Q79"/>
    </sheetView>
  </sheetViews>
  <sheetFormatPr defaultRowHeight="14.25"/>
  <cols>
    <col min="1" max="1" width="8" style="3" customWidth="1"/>
    <col min="2" max="2" width="5.5" style="8" customWidth="1"/>
    <col min="3" max="3" width="50.5" style="9" customWidth="1"/>
    <col min="4" max="4" width="7.75" style="8" customWidth="1"/>
    <col min="5" max="5" width="14.625" style="5" customWidth="1"/>
    <col min="6" max="6" width="14.125" style="157" customWidth="1"/>
    <col min="7" max="7" width="17.875" style="5" customWidth="1"/>
    <col min="8" max="8" width="20.875" style="1" customWidth="1"/>
    <col min="9" max="9" width="9" style="9" customWidth="1"/>
    <col min="10" max="10" width="18.125" style="1" customWidth="1"/>
    <col min="11" max="11" width="16.5" style="1" customWidth="1"/>
    <col min="12" max="1023" width="10.625" style="1" customWidth="1"/>
    <col min="1024" max="1024" width="10.625" customWidth="1"/>
    <col min="1025" max="1025" width="9" customWidth="1"/>
  </cols>
  <sheetData>
    <row r="1" spans="1:10" ht="78" customHeight="1">
      <c r="A1" s="134" t="s">
        <v>148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51.75" customHeight="1">
      <c r="A2" s="10"/>
      <c r="B2" s="11" t="s">
        <v>0</v>
      </c>
      <c r="C2" s="11" t="s">
        <v>1</v>
      </c>
      <c r="D2" s="10" t="s">
        <v>2</v>
      </c>
      <c r="E2" s="12" t="s">
        <v>120</v>
      </c>
      <c r="F2" s="149" t="s">
        <v>3</v>
      </c>
      <c r="G2" s="13" t="s">
        <v>4</v>
      </c>
      <c r="H2" s="13" t="s">
        <v>5</v>
      </c>
      <c r="I2" s="14" t="s">
        <v>6</v>
      </c>
      <c r="J2" s="15" t="s">
        <v>121</v>
      </c>
    </row>
    <row r="3" spans="1:10" ht="15">
      <c r="A3" s="131">
        <v>1</v>
      </c>
      <c r="B3" s="17" t="s">
        <v>7</v>
      </c>
      <c r="C3" s="18" t="s">
        <v>8</v>
      </c>
      <c r="D3" s="19" t="s">
        <v>9</v>
      </c>
      <c r="E3" s="20">
        <v>2</v>
      </c>
      <c r="F3" s="150">
        <v>0</v>
      </c>
      <c r="G3" s="21">
        <f>SUM(E3*F3)</f>
        <v>0</v>
      </c>
      <c r="H3" s="21">
        <f>G3+G3*I3</f>
        <v>0</v>
      </c>
      <c r="I3" s="22"/>
      <c r="J3" s="23"/>
    </row>
    <row r="4" spans="1:10" ht="15">
      <c r="A4" s="131"/>
      <c r="B4" s="17" t="s">
        <v>10</v>
      </c>
      <c r="C4" s="24" t="s">
        <v>11</v>
      </c>
      <c r="D4" s="19" t="s">
        <v>9</v>
      </c>
      <c r="E4" s="20">
        <v>2</v>
      </c>
      <c r="F4" s="150">
        <v>0</v>
      </c>
      <c r="G4" s="21">
        <f t="shared" ref="G4:G19" si="0">SUM(E4*F4)</f>
        <v>0</v>
      </c>
      <c r="H4" s="21">
        <f t="shared" ref="H4:H19" si="1">SUM(G4+G4*I4)</f>
        <v>0</v>
      </c>
      <c r="I4" s="22"/>
      <c r="J4" s="23"/>
    </row>
    <row r="5" spans="1:10" ht="15">
      <c r="A5" s="131"/>
      <c r="B5" s="17" t="s">
        <v>12</v>
      </c>
      <c r="C5" s="25" t="s">
        <v>13</v>
      </c>
      <c r="D5" s="26" t="s">
        <v>14</v>
      </c>
      <c r="E5" s="20">
        <v>180</v>
      </c>
      <c r="F5" s="150">
        <v>0</v>
      </c>
      <c r="G5" s="21">
        <f t="shared" si="0"/>
        <v>0</v>
      </c>
      <c r="H5" s="21">
        <f t="shared" si="1"/>
        <v>0</v>
      </c>
      <c r="I5" s="22"/>
      <c r="J5" s="23"/>
    </row>
    <row r="6" spans="1:10" ht="15">
      <c r="A6" s="131"/>
      <c r="B6" s="17" t="s">
        <v>15</v>
      </c>
      <c r="C6" s="27" t="s">
        <v>16</v>
      </c>
      <c r="D6" s="26" t="s">
        <v>9</v>
      </c>
      <c r="E6" s="20">
        <v>14</v>
      </c>
      <c r="F6" s="150">
        <v>0</v>
      </c>
      <c r="G6" s="21">
        <f t="shared" si="0"/>
        <v>0</v>
      </c>
      <c r="H6" s="21">
        <f t="shared" si="1"/>
        <v>0</v>
      </c>
      <c r="I6" s="22"/>
      <c r="J6" s="23"/>
    </row>
    <row r="7" spans="1:10" ht="15">
      <c r="A7" s="131"/>
      <c r="B7" s="17" t="s">
        <v>17</v>
      </c>
      <c r="C7" s="28" t="s">
        <v>18</v>
      </c>
      <c r="D7" s="19" t="s">
        <v>9</v>
      </c>
      <c r="E7" s="20">
        <v>8</v>
      </c>
      <c r="F7" s="150">
        <v>0</v>
      </c>
      <c r="G7" s="21">
        <f t="shared" si="0"/>
        <v>0</v>
      </c>
      <c r="H7" s="21">
        <f t="shared" si="1"/>
        <v>0</v>
      </c>
      <c r="I7" s="22"/>
      <c r="J7" s="23"/>
    </row>
    <row r="8" spans="1:10" ht="15">
      <c r="A8" s="131"/>
      <c r="B8" s="17" t="s">
        <v>19</v>
      </c>
      <c r="C8" s="24" t="s">
        <v>20</v>
      </c>
      <c r="D8" s="19" t="s">
        <v>9</v>
      </c>
      <c r="E8" s="20">
        <v>1</v>
      </c>
      <c r="F8" s="150">
        <v>0</v>
      </c>
      <c r="G8" s="21">
        <f t="shared" si="0"/>
        <v>0</v>
      </c>
      <c r="H8" s="21">
        <f t="shared" si="1"/>
        <v>0</v>
      </c>
      <c r="I8" s="22"/>
      <c r="J8" s="23"/>
    </row>
    <row r="9" spans="1:10" ht="15">
      <c r="A9" s="131"/>
      <c r="B9" s="17" t="s">
        <v>21</v>
      </c>
      <c r="C9" s="29" t="s">
        <v>22</v>
      </c>
      <c r="D9" s="30" t="s">
        <v>9</v>
      </c>
      <c r="E9" s="20">
        <v>13</v>
      </c>
      <c r="F9" s="150">
        <v>0</v>
      </c>
      <c r="G9" s="21">
        <f t="shared" si="0"/>
        <v>0</v>
      </c>
      <c r="H9" s="21">
        <f t="shared" si="1"/>
        <v>0</v>
      </c>
      <c r="I9" s="22"/>
      <c r="J9" s="23"/>
    </row>
    <row r="10" spans="1:10" ht="15">
      <c r="A10" s="131"/>
      <c r="B10" s="17" t="s">
        <v>23</v>
      </c>
      <c r="C10" s="24" t="s">
        <v>24</v>
      </c>
      <c r="D10" s="19" t="s">
        <v>9</v>
      </c>
      <c r="E10" s="20">
        <v>12</v>
      </c>
      <c r="F10" s="150">
        <v>0</v>
      </c>
      <c r="G10" s="21">
        <f t="shared" si="0"/>
        <v>0</v>
      </c>
      <c r="H10" s="21">
        <f t="shared" si="1"/>
        <v>0</v>
      </c>
      <c r="I10" s="22"/>
      <c r="J10" s="23"/>
    </row>
    <row r="11" spans="1:10" ht="15">
      <c r="A11" s="131"/>
      <c r="B11" s="17" t="s">
        <v>25</v>
      </c>
      <c r="C11" s="24" t="s">
        <v>26</v>
      </c>
      <c r="D11" s="19" t="s">
        <v>9</v>
      </c>
      <c r="E11" s="20">
        <v>18.7777777777778</v>
      </c>
      <c r="F11" s="150">
        <v>0</v>
      </c>
      <c r="G11" s="21">
        <f t="shared" si="0"/>
        <v>0</v>
      </c>
      <c r="H11" s="21">
        <f t="shared" si="1"/>
        <v>0</v>
      </c>
      <c r="I11" s="22"/>
      <c r="J11" s="23"/>
    </row>
    <row r="12" spans="1:10" ht="15">
      <c r="A12" s="131"/>
      <c r="B12" s="17" t="s">
        <v>27</v>
      </c>
      <c r="C12" s="25" t="s">
        <v>28</v>
      </c>
      <c r="D12" s="26" t="s">
        <v>9</v>
      </c>
      <c r="E12" s="20">
        <v>1.44444444444444</v>
      </c>
      <c r="F12" s="150">
        <v>0</v>
      </c>
      <c r="G12" s="21">
        <f t="shared" si="0"/>
        <v>0</v>
      </c>
      <c r="H12" s="21">
        <f t="shared" si="1"/>
        <v>0</v>
      </c>
      <c r="I12" s="22"/>
      <c r="J12" s="23"/>
    </row>
    <row r="13" spans="1:10" ht="15">
      <c r="A13" s="131"/>
      <c r="B13" s="17" t="s">
        <v>29</v>
      </c>
      <c r="C13" s="25" t="s">
        <v>30</v>
      </c>
      <c r="D13" s="26" t="s">
        <v>9</v>
      </c>
      <c r="E13" s="20">
        <v>5</v>
      </c>
      <c r="F13" s="150">
        <v>0</v>
      </c>
      <c r="G13" s="21">
        <f t="shared" si="0"/>
        <v>0</v>
      </c>
      <c r="H13" s="21">
        <f t="shared" si="1"/>
        <v>0</v>
      </c>
      <c r="I13" s="22"/>
      <c r="J13" s="23"/>
    </row>
    <row r="14" spans="1:10" ht="15">
      <c r="A14" s="131"/>
      <c r="B14" s="17" t="s">
        <v>31</v>
      </c>
      <c r="C14" s="24" t="s">
        <v>32</v>
      </c>
      <c r="D14" s="19" t="s">
        <v>9</v>
      </c>
      <c r="E14" s="20">
        <v>4.3333333333333304</v>
      </c>
      <c r="F14" s="150">
        <v>0</v>
      </c>
      <c r="G14" s="21">
        <f t="shared" si="0"/>
        <v>0</v>
      </c>
      <c r="H14" s="21">
        <f t="shared" si="1"/>
        <v>0</v>
      </c>
      <c r="I14" s="22"/>
      <c r="J14" s="23"/>
    </row>
    <row r="15" spans="1:10" ht="15">
      <c r="A15" s="131"/>
      <c r="B15" s="17" t="s">
        <v>33</v>
      </c>
      <c r="C15" s="24" t="s">
        <v>34</v>
      </c>
      <c r="D15" s="19" t="s">
        <v>9</v>
      </c>
      <c r="E15" s="20">
        <v>85.2222222222222</v>
      </c>
      <c r="F15" s="150">
        <v>0</v>
      </c>
      <c r="G15" s="21">
        <f t="shared" si="0"/>
        <v>0</v>
      </c>
      <c r="H15" s="21">
        <f t="shared" si="1"/>
        <v>0</v>
      </c>
      <c r="I15" s="22"/>
      <c r="J15" s="23"/>
    </row>
    <row r="16" spans="1:10" ht="15">
      <c r="A16" s="131"/>
      <c r="B16" s="17" t="s">
        <v>35</v>
      </c>
      <c r="C16" s="25" t="s">
        <v>36</v>
      </c>
      <c r="D16" s="26" t="s">
        <v>9</v>
      </c>
      <c r="E16" s="20">
        <v>11.5555555555556</v>
      </c>
      <c r="F16" s="150">
        <v>0</v>
      </c>
      <c r="G16" s="21">
        <f t="shared" si="0"/>
        <v>0</v>
      </c>
      <c r="H16" s="21">
        <f t="shared" si="1"/>
        <v>0</v>
      </c>
      <c r="I16" s="22"/>
      <c r="J16" s="23"/>
    </row>
    <row r="17" spans="1:12" ht="15">
      <c r="A17" s="131"/>
      <c r="B17" s="17" t="s">
        <v>37</v>
      </c>
      <c r="C17" s="25" t="s">
        <v>38</v>
      </c>
      <c r="D17" s="26" t="s">
        <v>9</v>
      </c>
      <c r="E17" s="20">
        <v>1.44444444444444</v>
      </c>
      <c r="F17" s="150">
        <v>0</v>
      </c>
      <c r="G17" s="21">
        <f t="shared" si="0"/>
        <v>0</v>
      </c>
      <c r="H17" s="21">
        <f t="shared" si="1"/>
        <v>0</v>
      </c>
      <c r="I17" s="22"/>
      <c r="J17" s="23"/>
    </row>
    <row r="18" spans="1:12" ht="15">
      <c r="A18" s="131"/>
      <c r="B18" s="17" t="s">
        <v>39</v>
      </c>
      <c r="C18" s="25" t="s">
        <v>40</v>
      </c>
      <c r="D18" s="26" t="s">
        <v>9</v>
      </c>
      <c r="E18" s="20">
        <v>1.44444444444444</v>
      </c>
      <c r="F18" s="150">
        <v>0</v>
      </c>
      <c r="G18" s="21">
        <f t="shared" si="0"/>
        <v>0</v>
      </c>
      <c r="H18" s="21">
        <f t="shared" si="1"/>
        <v>0</v>
      </c>
      <c r="I18" s="22"/>
      <c r="J18" s="23"/>
      <c r="L18" s="2"/>
    </row>
    <row r="19" spans="1:12" ht="15">
      <c r="A19" s="131"/>
      <c r="B19" s="17" t="s">
        <v>41</v>
      </c>
      <c r="C19" s="24" t="s">
        <v>42</v>
      </c>
      <c r="D19" s="19" t="s">
        <v>9</v>
      </c>
      <c r="E19" s="20">
        <v>1</v>
      </c>
      <c r="F19" s="150">
        <v>0</v>
      </c>
      <c r="G19" s="21">
        <f t="shared" si="0"/>
        <v>0</v>
      </c>
      <c r="H19" s="21">
        <f t="shared" si="1"/>
        <v>0</v>
      </c>
      <c r="I19" s="22"/>
      <c r="J19" s="23"/>
    </row>
    <row r="20" spans="1:12" ht="15">
      <c r="A20" s="31"/>
      <c r="B20" s="119" t="s">
        <v>43</v>
      </c>
      <c r="C20" s="120"/>
      <c r="D20" s="120"/>
      <c r="E20" s="120"/>
      <c r="F20" s="121"/>
      <c r="G20" s="32">
        <f>SUM(G3:G19)</f>
        <v>0</v>
      </c>
      <c r="H20" s="32">
        <f>SUM(H3:H19)</f>
        <v>0</v>
      </c>
      <c r="I20" s="22"/>
      <c r="J20" s="23"/>
      <c r="K20" s="2"/>
      <c r="L20" s="2"/>
    </row>
    <row r="21" spans="1:12" ht="15">
      <c r="A21" s="122"/>
      <c r="B21" s="122"/>
      <c r="C21" s="122"/>
      <c r="D21" s="122"/>
      <c r="E21" s="122"/>
      <c r="F21" s="122"/>
      <c r="G21" s="122"/>
      <c r="H21" s="122"/>
      <c r="I21" s="122"/>
      <c r="J21" s="123"/>
      <c r="L21" s="2"/>
    </row>
    <row r="22" spans="1:12" ht="30">
      <c r="A22" s="131">
        <v>2</v>
      </c>
      <c r="B22" s="33" t="s">
        <v>7</v>
      </c>
      <c r="C22" s="34" t="s">
        <v>56</v>
      </c>
      <c r="D22" s="26" t="s">
        <v>9</v>
      </c>
      <c r="E22" s="20">
        <v>20</v>
      </c>
      <c r="F22" s="150">
        <v>0</v>
      </c>
      <c r="G22" s="21">
        <f>SUM(E22*F22)</f>
        <v>0</v>
      </c>
      <c r="H22" s="21">
        <f>SUM(G22+G22*I22)</f>
        <v>0</v>
      </c>
      <c r="I22" s="35"/>
      <c r="J22" s="36"/>
    </row>
    <row r="23" spans="1:12" ht="15">
      <c r="A23" s="131"/>
      <c r="B23" s="33" t="s">
        <v>10</v>
      </c>
      <c r="C23" s="37" t="s">
        <v>57</v>
      </c>
      <c r="D23" s="30" t="s">
        <v>9</v>
      </c>
      <c r="E23" s="20">
        <v>350</v>
      </c>
      <c r="F23" s="150">
        <v>0</v>
      </c>
      <c r="G23" s="21">
        <f t="shared" ref="G23:G25" si="2">SUM(E23*F23)</f>
        <v>0</v>
      </c>
      <c r="H23" s="21">
        <f t="shared" ref="H23:H25" si="3">SUM(G23+G23*I23)</f>
        <v>0</v>
      </c>
      <c r="I23" s="35"/>
      <c r="J23" s="36"/>
    </row>
    <row r="24" spans="1:12" ht="15">
      <c r="A24" s="131"/>
      <c r="B24" s="33" t="s">
        <v>12</v>
      </c>
      <c r="C24" s="37" t="s">
        <v>58</v>
      </c>
      <c r="D24" s="30" t="s">
        <v>9</v>
      </c>
      <c r="E24" s="20">
        <v>1</v>
      </c>
      <c r="F24" s="150">
        <v>0</v>
      </c>
      <c r="G24" s="21">
        <f t="shared" si="2"/>
        <v>0</v>
      </c>
      <c r="H24" s="21">
        <f t="shared" si="3"/>
        <v>0</v>
      </c>
      <c r="I24" s="35"/>
      <c r="J24" s="36"/>
    </row>
    <row r="25" spans="1:12" ht="15">
      <c r="A25" s="131"/>
      <c r="B25" s="33" t="s">
        <v>15</v>
      </c>
      <c r="C25" s="38" t="s">
        <v>59</v>
      </c>
      <c r="D25" s="39" t="s">
        <v>9</v>
      </c>
      <c r="E25" s="20">
        <v>125</v>
      </c>
      <c r="F25" s="150">
        <v>0</v>
      </c>
      <c r="G25" s="21">
        <f t="shared" si="2"/>
        <v>0</v>
      </c>
      <c r="H25" s="21">
        <f t="shared" si="3"/>
        <v>0</v>
      </c>
      <c r="I25" s="35"/>
      <c r="J25" s="36"/>
    </row>
    <row r="26" spans="1:12" ht="15">
      <c r="A26" s="40"/>
      <c r="B26" s="119" t="s">
        <v>43</v>
      </c>
      <c r="C26" s="120"/>
      <c r="D26" s="120"/>
      <c r="E26" s="120"/>
      <c r="F26" s="121"/>
      <c r="G26" s="32">
        <f>SUM(G22:G25)</f>
        <v>0</v>
      </c>
      <c r="H26" s="32">
        <f>SUM(H22:H25)</f>
        <v>0</v>
      </c>
      <c r="I26" s="41"/>
      <c r="J26" s="23"/>
    </row>
    <row r="27" spans="1:12" ht="15">
      <c r="A27" s="122"/>
      <c r="B27" s="122"/>
      <c r="C27" s="122"/>
      <c r="D27" s="122"/>
      <c r="E27" s="122"/>
      <c r="F27" s="122"/>
      <c r="G27" s="122"/>
      <c r="H27" s="122"/>
      <c r="I27" s="122"/>
      <c r="J27" s="123"/>
    </row>
    <row r="28" spans="1:12" ht="45">
      <c r="A28" s="131">
        <v>3</v>
      </c>
      <c r="B28" s="42" t="s">
        <v>7</v>
      </c>
      <c r="C28" s="27" t="s">
        <v>60</v>
      </c>
      <c r="D28" s="26" t="s">
        <v>9</v>
      </c>
      <c r="E28" s="43">
        <v>30</v>
      </c>
      <c r="F28" s="150">
        <v>0</v>
      </c>
      <c r="G28" s="21">
        <f>SUM(E28*F28)</f>
        <v>0</v>
      </c>
      <c r="H28" s="21">
        <f>SUM(G28+G28*I28)</f>
        <v>0</v>
      </c>
      <c r="I28" s="35"/>
      <c r="J28" s="36"/>
    </row>
    <row r="29" spans="1:12" ht="15">
      <c r="A29" s="131"/>
      <c r="B29" s="42" t="s">
        <v>10</v>
      </c>
      <c r="C29" s="37" t="s">
        <v>61</v>
      </c>
      <c r="D29" s="30" t="s">
        <v>9</v>
      </c>
      <c r="E29" s="43">
        <v>10</v>
      </c>
      <c r="F29" s="150">
        <v>0</v>
      </c>
      <c r="G29" s="21">
        <f t="shared" ref="G29:G41" si="4">SUM(E29*F29)</f>
        <v>0</v>
      </c>
      <c r="H29" s="21">
        <f t="shared" ref="H29:H41" si="5">SUM(G29+G29*I29)</f>
        <v>0</v>
      </c>
      <c r="I29" s="35"/>
      <c r="J29" s="36"/>
    </row>
    <row r="30" spans="1:12" ht="15">
      <c r="A30" s="131"/>
      <c r="B30" s="42" t="s">
        <v>12</v>
      </c>
      <c r="C30" s="29" t="s">
        <v>62</v>
      </c>
      <c r="D30" s="44" t="s">
        <v>9</v>
      </c>
      <c r="E30" s="43">
        <v>30</v>
      </c>
      <c r="F30" s="150">
        <v>0</v>
      </c>
      <c r="G30" s="21">
        <f t="shared" si="4"/>
        <v>0</v>
      </c>
      <c r="H30" s="21">
        <f t="shared" si="5"/>
        <v>0</v>
      </c>
      <c r="I30" s="35"/>
      <c r="J30" s="36"/>
    </row>
    <row r="31" spans="1:12" ht="15">
      <c r="A31" s="131"/>
      <c r="B31" s="42" t="s">
        <v>15</v>
      </c>
      <c r="C31" s="45" t="s">
        <v>63</v>
      </c>
      <c r="D31" s="30" t="s">
        <v>9</v>
      </c>
      <c r="E31" s="43">
        <v>10</v>
      </c>
      <c r="F31" s="150">
        <v>0</v>
      </c>
      <c r="G31" s="21">
        <f t="shared" si="4"/>
        <v>0</v>
      </c>
      <c r="H31" s="21">
        <f t="shared" si="5"/>
        <v>0</v>
      </c>
      <c r="I31" s="35"/>
      <c r="J31" s="36"/>
    </row>
    <row r="32" spans="1:12" ht="15">
      <c r="A32" s="131"/>
      <c r="B32" s="42" t="s">
        <v>17</v>
      </c>
      <c r="C32" s="29" t="s">
        <v>64</v>
      </c>
      <c r="D32" s="44" t="s">
        <v>9</v>
      </c>
      <c r="E32" s="43">
        <v>140</v>
      </c>
      <c r="F32" s="150">
        <v>0</v>
      </c>
      <c r="G32" s="21">
        <f t="shared" si="4"/>
        <v>0</v>
      </c>
      <c r="H32" s="21">
        <f t="shared" si="5"/>
        <v>0</v>
      </c>
      <c r="I32" s="35"/>
      <c r="J32" s="36"/>
    </row>
    <row r="33" spans="1:10" ht="15">
      <c r="A33" s="131"/>
      <c r="B33" s="42" t="s">
        <v>19</v>
      </c>
      <c r="C33" s="29" t="s">
        <v>65</v>
      </c>
      <c r="D33" s="44" t="s">
        <v>9</v>
      </c>
      <c r="E33" s="43">
        <v>30</v>
      </c>
      <c r="F33" s="150">
        <v>0</v>
      </c>
      <c r="G33" s="21">
        <f t="shared" si="4"/>
        <v>0</v>
      </c>
      <c r="H33" s="21">
        <f t="shared" si="5"/>
        <v>0</v>
      </c>
      <c r="I33" s="35"/>
      <c r="J33" s="36"/>
    </row>
    <row r="34" spans="1:10" ht="45">
      <c r="A34" s="131"/>
      <c r="B34" s="42" t="s">
        <v>21</v>
      </c>
      <c r="C34" s="45" t="s">
        <v>66</v>
      </c>
      <c r="D34" s="30" t="s">
        <v>9</v>
      </c>
      <c r="E34" s="43">
        <v>4</v>
      </c>
      <c r="F34" s="150">
        <v>0</v>
      </c>
      <c r="G34" s="21">
        <f t="shared" si="4"/>
        <v>0</v>
      </c>
      <c r="H34" s="21">
        <f t="shared" si="5"/>
        <v>0</v>
      </c>
      <c r="I34" s="35"/>
      <c r="J34" s="36"/>
    </row>
    <row r="35" spans="1:10" ht="15">
      <c r="A35" s="131"/>
      <c r="B35" s="42" t="s">
        <v>23</v>
      </c>
      <c r="C35" s="37" t="s">
        <v>67</v>
      </c>
      <c r="D35" s="46" t="s">
        <v>9</v>
      </c>
      <c r="E35" s="43">
        <v>35</v>
      </c>
      <c r="F35" s="150">
        <v>0</v>
      </c>
      <c r="G35" s="21">
        <f t="shared" si="4"/>
        <v>0</v>
      </c>
      <c r="H35" s="21">
        <f t="shared" si="5"/>
        <v>0</v>
      </c>
      <c r="I35" s="35"/>
      <c r="J35" s="36"/>
    </row>
    <row r="36" spans="1:10" ht="15">
      <c r="A36" s="131"/>
      <c r="B36" s="42" t="s">
        <v>25</v>
      </c>
      <c r="C36" s="45" t="s">
        <v>68</v>
      </c>
      <c r="D36" s="30" t="s">
        <v>9</v>
      </c>
      <c r="E36" s="43">
        <v>300</v>
      </c>
      <c r="F36" s="150">
        <v>0</v>
      </c>
      <c r="G36" s="21">
        <f t="shared" si="4"/>
        <v>0</v>
      </c>
      <c r="H36" s="21">
        <f t="shared" si="5"/>
        <v>0</v>
      </c>
      <c r="I36" s="35"/>
      <c r="J36" s="36"/>
    </row>
    <row r="37" spans="1:10" ht="15">
      <c r="A37" s="131"/>
      <c r="B37" s="42" t="s">
        <v>27</v>
      </c>
      <c r="C37" s="45" t="s">
        <v>69</v>
      </c>
      <c r="D37" s="30" t="s">
        <v>9</v>
      </c>
      <c r="E37" s="43">
        <v>1</v>
      </c>
      <c r="F37" s="150">
        <v>0</v>
      </c>
      <c r="G37" s="21">
        <f t="shared" si="4"/>
        <v>0</v>
      </c>
      <c r="H37" s="21">
        <f t="shared" si="5"/>
        <v>0</v>
      </c>
      <c r="I37" s="35"/>
      <c r="J37" s="36"/>
    </row>
    <row r="38" spans="1:10" ht="15">
      <c r="A38" s="131"/>
      <c r="B38" s="42" t="s">
        <v>29</v>
      </c>
      <c r="C38" s="45" t="s">
        <v>70</v>
      </c>
      <c r="D38" s="30" t="s">
        <v>9</v>
      </c>
      <c r="E38" s="43">
        <v>380</v>
      </c>
      <c r="F38" s="150">
        <v>0</v>
      </c>
      <c r="G38" s="21">
        <f t="shared" si="4"/>
        <v>0</v>
      </c>
      <c r="H38" s="21">
        <f t="shared" si="5"/>
        <v>0</v>
      </c>
      <c r="I38" s="35"/>
      <c r="J38" s="36"/>
    </row>
    <row r="39" spans="1:10" ht="15">
      <c r="A39" s="131"/>
      <c r="B39" s="42" t="s">
        <v>31</v>
      </c>
      <c r="C39" s="45" t="s">
        <v>71</v>
      </c>
      <c r="D39" s="30" t="s">
        <v>9</v>
      </c>
      <c r="E39" s="43">
        <v>230</v>
      </c>
      <c r="F39" s="150">
        <v>0</v>
      </c>
      <c r="G39" s="21">
        <f t="shared" si="4"/>
        <v>0</v>
      </c>
      <c r="H39" s="21">
        <f t="shared" si="5"/>
        <v>0</v>
      </c>
      <c r="I39" s="35"/>
      <c r="J39" s="36"/>
    </row>
    <row r="40" spans="1:10" ht="15">
      <c r="A40" s="131"/>
      <c r="B40" s="42" t="s">
        <v>33</v>
      </c>
      <c r="C40" s="37" t="s">
        <v>72</v>
      </c>
      <c r="D40" s="44" t="s">
        <v>9</v>
      </c>
      <c r="E40" s="43">
        <v>1100</v>
      </c>
      <c r="F40" s="150">
        <v>0</v>
      </c>
      <c r="G40" s="21">
        <f t="shared" si="4"/>
        <v>0</v>
      </c>
      <c r="H40" s="21">
        <f t="shared" si="5"/>
        <v>0</v>
      </c>
      <c r="I40" s="35"/>
      <c r="J40" s="36"/>
    </row>
    <row r="41" spans="1:10" ht="45">
      <c r="A41" s="131"/>
      <c r="B41" s="42" t="s">
        <v>35</v>
      </c>
      <c r="C41" s="37" t="s">
        <v>117</v>
      </c>
      <c r="D41" s="44" t="s">
        <v>9</v>
      </c>
      <c r="E41" s="43">
        <v>50</v>
      </c>
      <c r="F41" s="150">
        <v>0</v>
      </c>
      <c r="G41" s="21">
        <f t="shared" si="4"/>
        <v>0</v>
      </c>
      <c r="H41" s="21">
        <f t="shared" si="5"/>
        <v>0</v>
      </c>
      <c r="I41" s="35"/>
      <c r="J41" s="36"/>
    </row>
    <row r="42" spans="1:10" ht="15" customHeight="1">
      <c r="A42" s="47"/>
      <c r="B42" s="128" t="s">
        <v>54</v>
      </c>
      <c r="C42" s="129"/>
      <c r="D42" s="129"/>
      <c r="E42" s="129"/>
      <c r="F42" s="130"/>
      <c r="G42" s="32">
        <f>SUM(G28:G41)</f>
        <v>0</v>
      </c>
      <c r="H42" s="32">
        <f>SUM(H28:H41)</f>
        <v>0</v>
      </c>
      <c r="I42" s="48"/>
      <c r="J42" s="23"/>
    </row>
    <row r="43" spans="1:10" ht="24.75" customHeight="1">
      <c r="A43" s="122"/>
      <c r="B43" s="122"/>
      <c r="C43" s="122"/>
      <c r="D43" s="122"/>
      <c r="E43" s="122"/>
      <c r="F43" s="122"/>
      <c r="G43" s="122"/>
      <c r="H43" s="122"/>
      <c r="I43" s="122"/>
      <c r="J43" s="123"/>
    </row>
    <row r="44" spans="1:10" ht="27.75" customHeight="1">
      <c r="A44" s="49">
        <v>4</v>
      </c>
      <c r="B44" s="44">
        <v>1</v>
      </c>
      <c r="C44" s="29" t="s">
        <v>73</v>
      </c>
      <c r="D44" s="44" t="s">
        <v>55</v>
      </c>
      <c r="E44" s="43">
        <v>10</v>
      </c>
      <c r="F44" s="150">
        <v>0</v>
      </c>
      <c r="G44" s="21">
        <f>SUM(E44*F44)</f>
        <v>0</v>
      </c>
      <c r="H44" s="21">
        <f>SUM(G44+G44*I44)</f>
        <v>0</v>
      </c>
      <c r="I44" s="48"/>
      <c r="J44" s="36"/>
    </row>
    <row r="45" spans="1:10" ht="15" customHeight="1">
      <c r="A45" s="47"/>
      <c r="B45" s="128" t="s">
        <v>54</v>
      </c>
      <c r="C45" s="129"/>
      <c r="D45" s="129"/>
      <c r="E45" s="129"/>
      <c r="F45" s="130"/>
      <c r="G45" s="50">
        <f>SUM(G44)</f>
        <v>0</v>
      </c>
      <c r="H45" s="50">
        <f>SUM(H44)</f>
        <v>0</v>
      </c>
      <c r="I45" s="41"/>
      <c r="J45" s="23"/>
    </row>
    <row r="46" spans="1:10" ht="19.5" customHeight="1">
      <c r="A46" s="132"/>
      <c r="B46" s="132"/>
      <c r="C46" s="132"/>
      <c r="D46" s="132"/>
      <c r="E46" s="132"/>
      <c r="F46" s="132"/>
      <c r="G46" s="132"/>
      <c r="H46" s="132"/>
      <c r="I46" s="132"/>
      <c r="J46" s="133"/>
    </row>
    <row r="47" spans="1:10" ht="45">
      <c r="A47" s="131">
        <v>5</v>
      </c>
      <c r="B47" s="51" t="s">
        <v>7</v>
      </c>
      <c r="C47" s="52" t="s">
        <v>74</v>
      </c>
      <c r="D47" s="53" t="s">
        <v>9</v>
      </c>
      <c r="E47" s="43">
        <v>10</v>
      </c>
      <c r="F47" s="150">
        <v>0</v>
      </c>
      <c r="G47" s="21">
        <f>SUM(E47*F47)</f>
        <v>0</v>
      </c>
      <c r="H47" s="21">
        <f>SUM(G47+G47*I47)</f>
        <v>0</v>
      </c>
      <c r="I47" s="35"/>
      <c r="J47" s="36"/>
    </row>
    <row r="48" spans="1:10" ht="30">
      <c r="A48" s="131"/>
      <c r="B48" s="51" t="s">
        <v>10</v>
      </c>
      <c r="C48" s="52" t="s">
        <v>75</v>
      </c>
      <c r="D48" s="53" t="s">
        <v>9</v>
      </c>
      <c r="E48" s="43">
        <v>15</v>
      </c>
      <c r="F48" s="150">
        <v>0</v>
      </c>
      <c r="G48" s="21">
        <f t="shared" ref="G48:G49" si="6">SUM(E48*F48)</f>
        <v>0</v>
      </c>
      <c r="H48" s="21">
        <f t="shared" ref="H48:H49" si="7">SUM(G48+G48*I48)</f>
        <v>0</v>
      </c>
      <c r="I48" s="35"/>
      <c r="J48" s="36"/>
    </row>
    <row r="49" spans="1:10" ht="30">
      <c r="A49" s="131"/>
      <c r="B49" s="51" t="s">
        <v>12</v>
      </c>
      <c r="C49" s="52" t="s">
        <v>76</v>
      </c>
      <c r="D49" s="53" t="s">
        <v>9</v>
      </c>
      <c r="E49" s="43">
        <v>2</v>
      </c>
      <c r="F49" s="150">
        <v>0</v>
      </c>
      <c r="G49" s="21">
        <f t="shared" si="6"/>
        <v>0</v>
      </c>
      <c r="H49" s="21">
        <f t="shared" si="7"/>
        <v>0</v>
      </c>
      <c r="I49" s="35"/>
      <c r="J49" s="36"/>
    </row>
    <row r="50" spans="1:10" ht="21" customHeight="1">
      <c r="A50" s="54"/>
      <c r="B50" s="128" t="s">
        <v>54</v>
      </c>
      <c r="C50" s="129"/>
      <c r="D50" s="129"/>
      <c r="E50" s="129"/>
      <c r="F50" s="130"/>
      <c r="G50" s="32">
        <f>SUM(G47:G49)</f>
        <v>0</v>
      </c>
      <c r="H50" s="32">
        <f>SUM(H47:H49)</f>
        <v>0</v>
      </c>
      <c r="I50" s="41"/>
      <c r="J50" s="23"/>
    </row>
    <row r="51" spans="1:10" ht="19.5" customHeight="1">
      <c r="A51" s="132"/>
      <c r="B51" s="132"/>
      <c r="C51" s="132"/>
      <c r="D51" s="132"/>
      <c r="E51" s="132"/>
      <c r="F51" s="132"/>
      <c r="G51" s="132"/>
      <c r="H51" s="132"/>
      <c r="I51" s="132"/>
      <c r="J51" s="133"/>
    </row>
    <row r="52" spans="1:10" ht="13.5" customHeight="1">
      <c r="A52" s="127">
        <v>6</v>
      </c>
      <c r="B52" s="46" t="s">
        <v>7</v>
      </c>
      <c r="C52" s="29" t="s">
        <v>77</v>
      </c>
      <c r="D52" s="30" t="s">
        <v>9</v>
      </c>
      <c r="E52" s="43">
        <v>1</v>
      </c>
      <c r="F52" s="21">
        <v>0</v>
      </c>
      <c r="G52" s="21">
        <f>F52*E52</f>
        <v>0</v>
      </c>
      <c r="H52" s="21">
        <f>G52+G52*I52</f>
        <v>0</v>
      </c>
      <c r="I52" s="48"/>
      <c r="J52" s="36"/>
    </row>
    <row r="53" spans="1:10" ht="15">
      <c r="A53" s="127"/>
      <c r="B53" s="46" t="s">
        <v>10</v>
      </c>
      <c r="C53" s="37" t="s">
        <v>78</v>
      </c>
      <c r="D53" s="46" t="s">
        <v>9</v>
      </c>
      <c r="E53" s="43">
        <v>75</v>
      </c>
      <c r="F53" s="21">
        <v>0</v>
      </c>
      <c r="G53" s="21">
        <f>F53*E53</f>
        <v>0</v>
      </c>
      <c r="H53" s="21">
        <f>G53+G53*I53</f>
        <v>0</v>
      </c>
      <c r="I53" s="48"/>
      <c r="J53" s="36"/>
    </row>
    <row r="54" spans="1:10" ht="15">
      <c r="A54" s="127"/>
      <c r="B54" s="46" t="s">
        <v>12</v>
      </c>
      <c r="C54" s="37" t="s">
        <v>79</v>
      </c>
      <c r="D54" s="46" t="s">
        <v>9</v>
      </c>
      <c r="E54" s="43">
        <v>1950</v>
      </c>
      <c r="F54" s="21">
        <v>0</v>
      </c>
      <c r="G54" s="21">
        <f t="shared" ref="G54:G63" si="8">F54*E54</f>
        <v>0</v>
      </c>
      <c r="H54" s="21">
        <f t="shared" ref="H54:H63" si="9">G54+G54*I54</f>
        <v>0</v>
      </c>
      <c r="I54" s="48"/>
      <c r="J54" s="36"/>
    </row>
    <row r="55" spans="1:10" ht="15">
      <c r="A55" s="127"/>
      <c r="B55" s="46" t="s">
        <v>15</v>
      </c>
      <c r="C55" s="37" t="s">
        <v>80</v>
      </c>
      <c r="D55" s="46" t="s">
        <v>9</v>
      </c>
      <c r="E55" s="43">
        <v>195</v>
      </c>
      <c r="F55" s="21">
        <v>0</v>
      </c>
      <c r="G55" s="21">
        <f t="shared" si="8"/>
        <v>0</v>
      </c>
      <c r="H55" s="21">
        <f t="shared" si="9"/>
        <v>0</v>
      </c>
      <c r="I55" s="48"/>
      <c r="J55" s="36"/>
    </row>
    <row r="56" spans="1:10" ht="15">
      <c r="A56" s="127"/>
      <c r="B56" s="46" t="s">
        <v>17</v>
      </c>
      <c r="C56" s="37" t="s">
        <v>81</v>
      </c>
      <c r="D56" s="46" t="s">
        <v>9</v>
      </c>
      <c r="E56" s="43">
        <v>290</v>
      </c>
      <c r="F56" s="21">
        <v>0</v>
      </c>
      <c r="G56" s="21">
        <f t="shared" si="8"/>
        <v>0</v>
      </c>
      <c r="H56" s="21">
        <f t="shared" si="9"/>
        <v>0</v>
      </c>
      <c r="I56" s="48"/>
      <c r="J56" s="36"/>
    </row>
    <row r="57" spans="1:10" ht="45">
      <c r="A57" s="127"/>
      <c r="B57" s="46" t="s">
        <v>19</v>
      </c>
      <c r="C57" s="29" t="s">
        <v>82</v>
      </c>
      <c r="D57" s="30" t="s">
        <v>9</v>
      </c>
      <c r="E57" s="43">
        <v>1</v>
      </c>
      <c r="F57" s="21">
        <v>0</v>
      </c>
      <c r="G57" s="21">
        <f t="shared" si="8"/>
        <v>0</v>
      </c>
      <c r="H57" s="21">
        <f t="shared" si="9"/>
        <v>0</v>
      </c>
      <c r="I57" s="48"/>
      <c r="J57" s="36"/>
    </row>
    <row r="58" spans="1:10" ht="45">
      <c r="A58" s="127"/>
      <c r="B58" s="46" t="s">
        <v>21</v>
      </c>
      <c r="C58" s="29" t="s">
        <v>83</v>
      </c>
      <c r="D58" s="30" t="s">
        <v>9</v>
      </c>
      <c r="E58" s="43">
        <v>1</v>
      </c>
      <c r="F58" s="21">
        <v>0</v>
      </c>
      <c r="G58" s="21">
        <f t="shared" si="8"/>
        <v>0</v>
      </c>
      <c r="H58" s="21">
        <f t="shared" si="9"/>
        <v>0</v>
      </c>
      <c r="I58" s="48"/>
      <c r="J58" s="36"/>
    </row>
    <row r="59" spans="1:10" ht="45">
      <c r="A59" s="127"/>
      <c r="B59" s="46" t="s">
        <v>23</v>
      </c>
      <c r="C59" s="29" t="s">
        <v>84</v>
      </c>
      <c r="D59" s="30" t="s">
        <v>9</v>
      </c>
      <c r="E59" s="43">
        <v>15</v>
      </c>
      <c r="F59" s="21">
        <v>0</v>
      </c>
      <c r="G59" s="21">
        <f t="shared" si="8"/>
        <v>0</v>
      </c>
      <c r="H59" s="21">
        <f t="shared" si="9"/>
        <v>0</v>
      </c>
      <c r="I59" s="48"/>
      <c r="J59" s="36"/>
    </row>
    <row r="60" spans="1:10" ht="15">
      <c r="A60" s="127"/>
      <c r="B60" s="46" t="s">
        <v>25</v>
      </c>
      <c r="C60" s="37" t="s">
        <v>85</v>
      </c>
      <c r="D60" s="46" t="s">
        <v>9</v>
      </c>
      <c r="E60" s="43">
        <v>40</v>
      </c>
      <c r="F60" s="21">
        <v>0</v>
      </c>
      <c r="G60" s="21">
        <f t="shared" si="8"/>
        <v>0</v>
      </c>
      <c r="H60" s="21">
        <f t="shared" si="9"/>
        <v>0</v>
      </c>
      <c r="I60" s="48"/>
      <c r="J60" s="36"/>
    </row>
    <row r="61" spans="1:10" ht="15">
      <c r="A61" s="127"/>
      <c r="B61" s="46" t="s">
        <v>27</v>
      </c>
      <c r="C61" s="37" t="s">
        <v>86</v>
      </c>
      <c r="D61" s="46" t="s">
        <v>9</v>
      </c>
      <c r="E61" s="43">
        <v>18</v>
      </c>
      <c r="F61" s="21">
        <v>0</v>
      </c>
      <c r="G61" s="21">
        <f t="shared" si="8"/>
        <v>0</v>
      </c>
      <c r="H61" s="21">
        <f t="shared" si="9"/>
        <v>0</v>
      </c>
      <c r="I61" s="48"/>
      <c r="J61" s="36"/>
    </row>
    <row r="62" spans="1:10" ht="15">
      <c r="A62" s="127"/>
      <c r="B62" s="46" t="s">
        <v>29</v>
      </c>
      <c r="C62" s="37" t="s">
        <v>87</v>
      </c>
      <c r="D62" s="46" t="s">
        <v>9</v>
      </c>
      <c r="E62" s="43">
        <v>6</v>
      </c>
      <c r="F62" s="21">
        <v>0</v>
      </c>
      <c r="G62" s="21">
        <f t="shared" si="8"/>
        <v>0</v>
      </c>
      <c r="H62" s="21">
        <f t="shared" si="9"/>
        <v>0</v>
      </c>
      <c r="I62" s="48"/>
      <c r="J62" s="36"/>
    </row>
    <row r="63" spans="1:10" ht="15">
      <c r="A63" s="127"/>
      <c r="B63" s="46" t="s">
        <v>31</v>
      </c>
      <c r="C63" s="55" t="s">
        <v>88</v>
      </c>
      <c r="D63" s="30" t="s">
        <v>9</v>
      </c>
      <c r="E63" s="43">
        <v>3</v>
      </c>
      <c r="F63" s="21">
        <v>0</v>
      </c>
      <c r="G63" s="21">
        <f t="shared" si="8"/>
        <v>0</v>
      </c>
      <c r="H63" s="21">
        <f t="shared" si="9"/>
        <v>0</v>
      </c>
      <c r="I63" s="48"/>
      <c r="J63" s="36"/>
    </row>
    <row r="64" spans="1:10" ht="15" customHeight="1">
      <c r="A64" s="47"/>
      <c r="B64" s="124" t="s">
        <v>54</v>
      </c>
      <c r="C64" s="125"/>
      <c r="D64" s="125"/>
      <c r="E64" s="125"/>
      <c r="F64" s="126"/>
      <c r="G64" s="32">
        <f>SUM(G52:G63)</f>
        <v>0</v>
      </c>
      <c r="H64" s="32">
        <f>SUM(H52:H63)</f>
        <v>0</v>
      </c>
      <c r="I64" s="48"/>
      <c r="J64" s="23"/>
    </row>
    <row r="65" spans="1:15" ht="12.75" customHeight="1">
      <c r="A65" s="132"/>
      <c r="B65" s="132"/>
      <c r="C65" s="132"/>
      <c r="D65" s="132"/>
      <c r="E65" s="132"/>
      <c r="F65" s="132"/>
      <c r="G65" s="132"/>
      <c r="H65" s="132"/>
      <c r="I65" s="132"/>
      <c r="J65" s="133"/>
    </row>
    <row r="66" spans="1:15" ht="15">
      <c r="A66" s="148">
        <v>7</v>
      </c>
      <c r="B66" s="46" t="s">
        <v>7</v>
      </c>
      <c r="C66" s="29" t="s">
        <v>89</v>
      </c>
      <c r="D66" s="30" t="s">
        <v>9</v>
      </c>
      <c r="E66" s="43">
        <v>10</v>
      </c>
      <c r="F66" s="150">
        <v>0</v>
      </c>
      <c r="G66" s="21">
        <f t="shared" ref="G66" si="10">F66*E66</f>
        <v>0</v>
      </c>
      <c r="H66" s="21">
        <f t="shared" ref="H66" si="11">G66+G66*I66</f>
        <v>0</v>
      </c>
      <c r="I66" s="48"/>
      <c r="J66" s="36"/>
    </row>
    <row r="67" spans="1:15" ht="15">
      <c r="A67" s="148"/>
      <c r="B67" s="46" t="s">
        <v>10</v>
      </c>
      <c r="C67" s="29" t="s">
        <v>90</v>
      </c>
      <c r="D67" s="30" t="s">
        <v>9</v>
      </c>
      <c r="E67" s="43">
        <v>5</v>
      </c>
      <c r="F67" s="150">
        <v>0</v>
      </c>
      <c r="G67" s="21">
        <f t="shared" ref="G67:G93" si="12">F67*E67</f>
        <v>0</v>
      </c>
      <c r="H67" s="21">
        <f t="shared" ref="H67:H93" si="13">G67+G67*I67</f>
        <v>0</v>
      </c>
      <c r="I67" s="48"/>
      <c r="J67" s="36"/>
    </row>
    <row r="68" spans="1:15" ht="15">
      <c r="A68" s="148"/>
      <c r="B68" s="46" t="s">
        <v>12</v>
      </c>
      <c r="C68" s="29" t="s">
        <v>91</v>
      </c>
      <c r="D68" s="30" t="s">
        <v>9</v>
      </c>
      <c r="E68" s="43">
        <v>1</v>
      </c>
      <c r="F68" s="150">
        <v>0</v>
      </c>
      <c r="G68" s="21">
        <f t="shared" si="12"/>
        <v>0</v>
      </c>
      <c r="H68" s="21">
        <f t="shared" si="13"/>
        <v>0</v>
      </c>
      <c r="I68" s="48"/>
      <c r="J68" s="36"/>
    </row>
    <row r="69" spans="1:15" ht="15">
      <c r="A69" s="148"/>
      <c r="B69" s="46" t="s">
        <v>15</v>
      </c>
      <c r="C69" s="29" t="s">
        <v>92</v>
      </c>
      <c r="D69" s="30" t="s">
        <v>9</v>
      </c>
      <c r="E69" s="43">
        <v>210</v>
      </c>
      <c r="F69" s="150">
        <v>0</v>
      </c>
      <c r="G69" s="21">
        <f t="shared" si="12"/>
        <v>0</v>
      </c>
      <c r="H69" s="21">
        <f t="shared" si="13"/>
        <v>0</v>
      </c>
      <c r="I69" s="48"/>
      <c r="J69" s="36"/>
    </row>
    <row r="70" spans="1:15" ht="15">
      <c r="A70" s="148"/>
      <c r="B70" s="46" t="s">
        <v>17</v>
      </c>
      <c r="C70" s="29" t="s">
        <v>93</v>
      </c>
      <c r="D70" s="30" t="s">
        <v>9</v>
      </c>
      <c r="E70" s="43">
        <v>5</v>
      </c>
      <c r="F70" s="150">
        <v>0</v>
      </c>
      <c r="G70" s="21">
        <f t="shared" si="12"/>
        <v>0</v>
      </c>
      <c r="H70" s="21">
        <f t="shared" si="13"/>
        <v>0</v>
      </c>
      <c r="I70" s="48"/>
      <c r="J70" s="36"/>
    </row>
    <row r="71" spans="1:15" ht="15">
      <c r="A71" s="148"/>
      <c r="B71" s="46" t="s">
        <v>19</v>
      </c>
      <c r="C71" s="29" t="s">
        <v>94</v>
      </c>
      <c r="D71" s="30" t="s">
        <v>9</v>
      </c>
      <c r="E71" s="43">
        <v>40</v>
      </c>
      <c r="F71" s="150">
        <v>0</v>
      </c>
      <c r="G71" s="21">
        <f t="shared" si="12"/>
        <v>0</v>
      </c>
      <c r="H71" s="21">
        <f t="shared" si="13"/>
        <v>0</v>
      </c>
      <c r="I71" s="48"/>
      <c r="J71" s="36"/>
    </row>
    <row r="72" spans="1:15" ht="30">
      <c r="A72" s="148"/>
      <c r="B72" s="46" t="s">
        <v>21</v>
      </c>
      <c r="C72" s="29" t="s">
        <v>95</v>
      </c>
      <c r="D72" s="30" t="s">
        <v>9</v>
      </c>
      <c r="E72" s="43">
        <v>6</v>
      </c>
      <c r="F72" s="150">
        <v>0</v>
      </c>
      <c r="G72" s="21">
        <f t="shared" si="12"/>
        <v>0</v>
      </c>
      <c r="H72" s="21">
        <f t="shared" si="13"/>
        <v>0</v>
      </c>
      <c r="I72" s="48"/>
      <c r="J72" s="36"/>
      <c r="M72" s="158"/>
      <c r="N72" s="159"/>
      <c r="O72" s="158"/>
    </row>
    <row r="73" spans="1:15" ht="15">
      <c r="A73" s="148"/>
      <c r="B73" s="46" t="s">
        <v>23</v>
      </c>
      <c r="C73" s="29" t="s">
        <v>96</v>
      </c>
      <c r="D73" s="30" t="s">
        <v>9</v>
      </c>
      <c r="E73" s="43">
        <v>1</v>
      </c>
      <c r="F73" s="150">
        <v>0</v>
      </c>
      <c r="G73" s="21">
        <f t="shared" si="12"/>
        <v>0</v>
      </c>
      <c r="H73" s="21">
        <f t="shared" si="13"/>
        <v>0</v>
      </c>
      <c r="I73" s="48"/>
      <c r="J73" s="36"/>
      <c r="M73" s="158"/>
      <c r="N73" s="159"/>
      <c r="O73" s="158"/>
    </row>
    <row r="74" spans="1:15" ht="30">
      <c r="A74" s="148"/>
      <c r="B74" s="46" t="s">
        <v>25</v>
      </c>
      <c r="C74" s="29" t="s">
        <v>97</v>
      </c>
      <c r="D74" s="30" t="s">
        <v>9</v>
      </c>
      <c r="E74" s="43">
        <v>3</v>
      </c>
      <c r="F74" s="150">
        <v>0</v>
      </c>
      <c r="G74" s="21">
        <f t="shared" si="12"/>
        <v>0</v>
      </c>
      <c r="H74" s="21">
        <f t="shared" si="13"/>
        <v>0</v>
      </c>
      <c r="I74" s="48"/>
      <c r="J74" s="36"/>
      <c r="M74" s="158"/>
      <c r="N74" s="159"/>
      <c r="O74" s="158"/>
    </row>
    <row r="75" spans="1:15" ht="45">
      <c r="A75" s="148"/>
      <c r="B75" s="46" t="s">
        <v>27</v>
      </c>
      <c r="C75" s="56" t="s">
        <v>98</v>
      </c>
      <c r="D75" s="30" t="s">
        <v>9</v>
      </c>
      <c r="E75" s="43">
        <v>3</v>
      </c>
      <c r="F75" s="150">
        <v>0</v>
      </c>
      <c r="G75" s="21">
        <f t="shared" si="12"/>
        <v>0</v>
      </c>
      <c r="H75" s="21">
        <f t="shared" si="13"/>
        <v>0</v>
      </c>
      <c r="I75" s="48"/>
      <c r="J75" s="36"/>
      <c r="M75" s="158"/>
      <c r="N75" s="159"/>
      <c r="O75" s="158"/>
    </row>
    <row r="76" spans="1:15" ht="15">
      <c r="A76" s="148"/>
      <c r="B76" s="46" t="s">
        <v>29</v>
      </c>
      <c r="C76" s="57" t="s">
        <v>99</v>
      </c>
      <c r="D76" s="30" t="s">
        <v>9</v>
      </c>
      <c r="E76" s="43">
        <v>13</v>
      </c>
      <c r="F76" s="150">
        <v>0</v>
      </c>
      <c r="G76" s="21">
        <f t="shared" si="12"/>
        <v>0</v>
      </c>
      <c r="H76" s="21">
        <f t="shared" si="13"/>
        <v>0</v>
      </c>
      <c r="I76" s="48"/>
      <c r="J76" s="36"/>
      <c r="M76" s="158"/>
      <c r="N76" s="159"/>
      <c r="O76" s="158"/>
    </row>
    <row r="77" spans="1:15" ht="30">
      <c r="A77" s="148"/>
      <c r="B77" s="46" t="s">
        <v>31</v>
      </c>
      <c r="C77" s="29" t="s">
        <v>100</v>
      </c>
      <c r="D77" s="30" t="s">
        <v>9</v>
      </c>
      <c r="E77" s="43">
        <v>1</v>
      </c>
      <c r="F77" s="150">
        <v>0</v>
      </c>
      <c r="G77" s="21">
        <f t="shared" si="12"/>
        <v>0</v>
      </c>
      <c r="H77" s="21">
        <f t="shared" si="13"/>
        <v>0</v>
      </c>
      <c r="I77" s="48"/>
      <c r="J77" s="36"/>
      <c r="M77" s="158"/>
      <c r="N77" s="159"/>
      <c r="O77" s="158"/>
    </row>
    <row r="78" spans="1:15" ht="15">
      <c r="A78" s="148"/>
      <c r="B78" s="46" t="s">
        <v>33</v>
      </c>
      <c r="C78" s="29" t="s">
        <v>101</v>
      </c>
      <c r="D78" s="30" t="s">
        <v>9</v>
      </c>
      <c r="E78" s="43">
        <v>90</v>
      </c>
      <c r="F78" s="150">
        <v>0</v>
      </c>
      <c r="G78" s="21">
        <f t="shared" si="12"/>
        <v>0</v>
      </c>
      <c r="H78" s="21">
        <f t="shared" si="13"/>
        <v>0</v>
      </c>
      <c r="I78" s="48"/>
      <c r="J78" s="36"/>
      <c r="M78" s="158"/>
      <c r="N78" s="159"/>
      <c r="O78" s="158"/>
    </row>
    <row r="79" spans="1:15" ht="30">
      <c r="A79" s="148"/>
      <c r="B79" s="46" t="s">
        <v>35</v>
      </c>
      <c r="C79" s="58" t="s">
        <v>102</v>
      </c>
      <c r="D79" s="39" t="s">
        <v>55</v>
      </c>
      <c r="E79" s="43">
        <v>6</v>
      </c>
      <c r="F79" s="150">
        <v>0</v>
      </c>
      <c r="G79" s="21">
        <f t="shared" si="12"/>
        <v>0</v>
      </c>
      <c r="H79" s="21">
        <f t="shared" si="13"/>
        <v>0</v>
      </c>
      <c r="I79" s="48"/>
      <c r="J79" s="36"/>
      <c r="M79" s="158"/>
      <c r="N79" s="159"/>
      <c r="O79" s="158"/>
    </row>
    <row r="80" spans="1:15" ht="164.1" customHeight="1">
      <c r="A80" s="148"/>
      <c r="B80" s="46" t="s">
        <v>37</v>
      </c>
      <c r="C80" s="29" t="s">
        <v>103</v>
      </c>
      <c r="D80" s="30" t="s">
        <v>9</v>
      </c>
      <c r="E80" s="43">
        <v>1</v>
      </c>
      <c r="F80" s="150">
        <v>0</v>
      </c>
      <c r="G80" s="21">
        <f t="shared" si="12"/>
        <v>0</v>
      </c>
      <c r="H80" s="21">
        <f t="shared" si="13"/>
        <v>0</v>
      </c>
      <c r="I80" s="48"/>
      <c r="J80" s="36"/>
      <c r="M80" s="158"/>
      <c r="N80" s="159"/>
      <c r="O80" s="158"/>
    </row>
    <row r="81" spans="1:15" ht="15">
      <c r="A81" s="148"/>
      <c r="B81" s="46" t="s">
        <v>39</v>
      </c>
      <c r="C81" s="29" t="s">
        <v>104</v>
      </c>
      <c r="D81" s="30" t="s">
        <v>9</v>
      </c>
      <c r="E81" s="43">
        <v>50</v>
      </c>
      <c r="F81" s="150">
        <v>0</v>
      </c>
      <c r="G81" s="21">
        <f t="shared" si="12"/>
        <v>0</v>
      </c>
      <c r="H81" s="21">
        <f t="shared" si="13"/>
        <v>0</v>
      </c>
      <c r="I81" s="48"/>
      <c r="J81" s="36"/>
      <c r="M81" s="158"/>
      <c r="N81" s="159"/>
      <c r="O81" s="158"/>
    </row>
    <row r="82" spans="1:15" ht="30">
      <c r="A82" s="148"/>
      <c r="B82" s="46" t="s">
        <v>41</v>
      </c>
      <c r="C82" s="29" t="s">
        <v>105</v>
      </c>
      <c r="D82" s="30" t="s">
        <v>9</v>
      </c>
      <c r="E82" s="43">
        <v>13</v>
      </c>
      <c r="F82" s="150">
        <v>0</v>
      </c>
      <c r="G82" s="21">
        <f t="shared" si="12"/>
        <v>0</v>
      </c>
      <c r="H82" s="21">
        <f t="shared" si="13"/>
        <v>0</v>
      </c>
      <c r="I82" s="48"/>
      <c r="J82" s="36"/>
      <c r="M82" s="158"/>
      <c r="N82" s="159"/>
      <c r="O82" s="158"/>
    </row>
    <row r="83" spans="1:15" ht="30">
      <c r="A83" s="148"/>
      <c r="B83" s="46" t="s">
        <v>44</v>
      </c>
      <c r="C83" s="29" t="s">
        <v>106</v>
      </c>
      <c r="D83" s="44" t="s">
        <v>55</v>
      </c>
      <c r="E83" s="43">
        <v>1</v>
      </c>
      <c r="F83" s="150">
        <v>0</v>
      </c>
      <c r="G83" s="21">
        <f t="shared" si="12"/>
        <v>0</v>
      </c>
      <c r="H83" s="21">
        <f t="shared" si="13"/>
        <v>0</v>
      </c>
      <c r="I83" s="48"/>
      <c r="J83" s="36"/>
      <c r="M83" s="158"/>
      <c r="N83" s="159"/>
      <c r="O83" s="158"/>
    </row>
    <row r="84" spans="1:15" ht="30">
      <c r="A84" s="148"/>
      <c r="B84" s="46" t="s">
        <v>45</v>
      </c>
      <c r="C84" s="29" t="s">
        <v>107</v>
      </c>
      <c r="D84" s="30" t="s">
        <v>9</v>
      </c>
      <c r="E84" s="43">
        <v>10</v>
      </c>
      <c r="F84" s="150">
        <v>0</v>
      </c>
      <c r="G84" s="21">
        <f t="shared" si="12"/>
        <v>0</v>
      </c>
      <c r="H84" s="21">
        <f t="shared" si="13"/>
        <v>0</v>
      </c>
      <c r="I84" s="48"/>
      <c r="J84" s="36"/>
    </row>
    <row r="85" spans="1:15" ht="30">
      <c r="A85" s="148"/>
      <c r="B85" s="46" t="s">
        <v>46</v>
      </c>
      <c r="C85" s="59" t="s">
        <v>108</v>
      </c>
      <c r="D85" s="60" t="s">
        <v>9</v>
      </c>
      <c r="E85" s="43">
        <v>20</v>
      </c>
      <c r="F85" s="150">
        <v>0</v>
      </c>
      <c r="G85" s="21">
        <f t="shared" si="12"/>
        <v>0</v>
      </c>
      <c r="H85" s="21">
        <f t="shared" si="13"/>
        <v>0</v>
      </c>
      <c r="I85" s="48"/>
      <c r="J85" s="36"/>
    </row>
    <row r="86" spans="1:15" ht="30">
      <c r="A86" s="148"/>
      <c r="B86" s="46" t="s">
        <v>47</v>
      </c>
      <c r="C86" s="29" t="s">
        <v>109</v>
      </c>
      <c r="D86" s="30" t="s">
        <v>9</v>
      </c>
      <c r="E86" s="43">
        <v>10</v>
      </c>
      <c r="F86" s="150">
        <v>0</v>
      </c>
      <c r="G86" s="21">
        <f t="shared" si="12"/>
        <v>0</v>
      </c>
      <c r="H86" s="21">
        <f t="shared" si="13"/>
        <v>0</v>
      </c>
      <c r="I86" s="48"/>
      <c r="J86" s="36"/>
    </row>
    <row r="87" spans="1:15" ht="15">
      <c r="A87" s="148"/>
      <c r="B87" s="46" t="s">
        <v>48</v>
      </c>
      <c r="C87" s="29" t="s">
        <v>110</v>
      </c>
      <c r="D87" s="30" t="s">
        <v>9</v>
      </c>
      <c r="E87" s="43">
        <v>420</v>
      </c>
      <c r="F87" s="150">
        <v>0</v>
      </c>
      <c r="G87" s="21">
        <f t="shared" si="12"/>
        <v>0</v>
      </c>
      <c r="H87" s="21">
        <f t="shared" si="13"/>
        <v>0</v>
      </c>
      <c r="I87" s="48"/>
      <c r="J87" s="36"/>
    </row>
    <row r="88" spans="1:15" ht="15">
      <c r="A88" s="148"/>
      <c r="B88" s="46" t="s">
        <v>49</v>
      </c>
      <c r="C88" s="29" t="s">
        <v>111</v>
      </c>
      <c r="D88" s="30" t="s">
        <v>9</v>
      </c>
      <c r="E88" s="43">
        <v>70</v>
      </c>
      <c r="F88" s="150">
        <v>0</v>
      </c>
      <c r="G88" s="21">
        <f t="shared" si="12"/>
        <v>0</v>
      </c>
      <c r="H88" s="21">
        <f t="shared" si="13"/>
        <v>0</v>
      </c>
      <c r="I88" s="48"/>
      <c r="J88" s="36"/>
    </row>
    <row r="89" spans="1:15" ht="15">
      <c r="A89" s="148"/>
      <c r="B89" s="46" t="s">
        <v>50</v>
      </c>
      <c r="C89" s="29" t="s">
        <v>112</v>
      </c>
      <c r="D89" s="30" t="s">
        <v>9</v>
      </c>
      <c r="E89" s="43">
        <v>6</v>
      </c>
      <c r="F89" s="150">
        <v>0</v>
      </c>
      <c r="G89" s="21">
        <f t="shared" si="12"/>
        <v>0</v>
      </c>
      <c r="H89" s="21">
        <f t="shared" si="13"/>
        <v>0</v>
      </c>
      <c r="I89" s="48"/>
      <c r="J89" s="36"/>
    </row>
    <row r="90" spans="1:15" ht="75">
      <c r="A90" s="148"/>
      <c r="B90" s="46" t="s">
        <v>51</v>
      </c>
      <c r="C90" s="29" t="s">
        <v>113</v>
      </c>
      <c r="D90" s="30" t="s">
        <v>9</v>
      </c>
      <c r="E90" s="43">
        <v>1</v>
      </c>
      <c r="F90" s="150">
        <v>0</v>
      </c>
      <c r="G90" s="21">
        <f t="shared" si="12"/>
        <v>0</v>
      </c>
      <c r="H90" s="21">
        <f t="shared" si="13"/>
        <v>0</v>
      </c>
      <c r="I90" s="48"/>
      <c r="J90" s="36"/>
    </row>
    <row r="91" spans="1:15" ht="45">
      <c r="A91" s="148"/>
      <c r="B91" s="46" t="s">
        <v>52</v>
      </c>
      <c r="C91" s="29" t="s">
        <v>114</v>
      </c>
      <c r="D91" s="30" t="s">
        <v>9</v>
      </c>
      <c r="E91" s="43">
        <v>10</v>
      </c>
      <c r="F91" s="150">
        <v>0</v>
      </c>
      <c r="G91" s="21">
        <f t="shared" si="12"/>
        <v>0</v>
      </c>
      <c r="H91" s="21">
        <f t="shared" si="13"/>
        <v>0</v>
      </c>
      <c r="I91" s="48"/>
      <c r="J91" s="36"/>
    </row>
    <row r="92" spans="1:15" ht="30">
      <c r="A92" s="148"/>
      <c r="B92" s="46" t="s">
        <v>53</v>
      </c>
      <c r="C92" s="29" t="s">
        <v>115</v>
      </c>
      <c r="D92" s="30" t="s">
        <v>9</v>
      </c>
      <c r="E92" s="43">
        <v>220</v>
      </c>
      <c r="F92" s="150">
        <v>0</v>
      </c>
      <c r="G92" s="21">
        <f t="shared" si="12"/>
        <v>0</v>
      </c>
      <c r="H92" s="21">
        <f t="shared" si="13"/>
        <v>0</v>
      </c>
      <c r="I92" s="48"/>
      <c r="J92" s="36"/>
    </row>
    <row r="93" spans="1:15" ht="89.25" customHeight="1">
      <c r="A93" s="148"/>
      <c r="B93" s="46" t="s">
        <v>118</v>
      </c>
      <c r="C93" s="29" t="s">
        <v>119</v>
      </c>
      <c r="D93" s="30" t="s">
        <v>9</v>
      </c>
      <c r="E93" s="43">
        <v>3</v>
      </c>
      <c r="F93" s="150">
        <v>0</v>
      </c>
      <c r="G93" s="21">
        <f t="shared" si="12"/>
        <v>0</v>
      </c>
      <c r="H93" s="21">
        <f t="shared" si="13"/>
        <v>0</v>
      </c>
      <c r="I93" s="48"/>
      <c r="J93" s="36"/>
    </row>
    <row r="94" spans="1:15" ht="15" customHeight="1">
      <c r="A94" s="61"/>
      <c r="B94" s="145" t="s">
        <v>54</v>
      </c>
      <c r="C94" s="146"/>
      <c r="D94" s="146"/>
      <c r="E94" s="146"/>
      <c r="F94" s="147"/>
      <c r="G94" s="32">
        <f>SUM(G66:G93)</f>
        <v>0</v>
      </c>
      <c r="H94" s="32">
        <f>SUM(H66:H93)</f>
        <v>0</v>
      </c>
      <c r="I94" s="62"/>
      <c r="J94" s="23"/>
    </row>
    <row r="95" spans="1:15" ht="18.75" customHeight="1">
      <c r="A95" s="122"/>
      <c r="B95" s="122"/>
      <c r="C95" s="122"/>
      <c r="D95" s="122"/>
      <c r="E95" s="122"/>
      <c r="F95" s="122"/>
      <c r="G95" s="122"/>
      <c r="H95" s="122"/>
      <c r="I95" s="122"/>
      <c r="J95" s="123"/>
    </row>
    <row r="96" spans="1:15" ht="15">
      <c r="A96" s="16">
        <v>8</v>
      </c>
      <c r="B96" s="44" t="s">
        <v>7</v>
      </c>
      <c r="C96" s="29" t="s">
        <v>116</v>
      </c>
      <c r="D96" s="44" t="s">
        <v>55</v>
      </c>
      <c r="E96" s="43">
        <v>7</v>
      </c>
      <c r="F96" s="150">
        <v>0</v>
      </c>
      <c r="G96" s="21">
        <f>SUM(E96*F96)</f>
        <v>0</v>
      </c>
      <c r="H96" s="21">
        <f>SUM(G96+G96*I96)</f>
        <v>0</v>
      </c>
      <c r="I96" s="48"/>
      <c r="J96" s="36"/>
    </row>
    <row r="97" spans="1:11" ht="15" customHeight="1">
      <c r="A97" s="47"/>
      <c r="B97" s="128" t="s">
        <v>54</v>
      </c>
      <c r="C97" s="129"/>
      <c r="D97" s="129"/>
      <c r="E97" s="129"/>
      <c r="F97" s="130"/>
      <c r="G97" s="32">
        <f>SUM(G96)</f>
        <v>0</v>
      </c>
      <c r="H97" s="32">
        <f>SUM(H96)</f>
        <v>0</v>
      </c>
      <c r="I97" s="48"/>
      <c r="J97" s="23"/>
    </row>
    <row r="98" spans="1:11" ht="12.75" customHeight="1">
      <c r="A98" s="122"/>
      <c r="B98" s="122"/>
      <c r="C98" s="122"/>
      <c r="D98" s="122"/>
      <c r="E98" s="122"/>
      <c r="F98" s="122"/>
      <c r="G98" s="122"/>
      <c r="H98" s="122"/>
      <c r="I98" s="122"/>
      <c r="J98" s="122"/>
    </row>
    <row r="99" spans="1:11" ht="30">
      <c r="A99" s="131">
        <v>9</v>
      </c>
      <c r="B99" s="17" t="s">
        <v>7</v>
      </c>
      <c r="C99" s="63" t="s">
        <v>122</v>
      </c>
      <c r="D99" s="30" t="s">
        <v>123</v>
      </c>
      <c r="E99" s="64">
        <v>3000</v>
      </c>
      <c r="F99" s="151">
        <v>0</v>
      </c>
      <c r="G99" s="65">
        <f>E99*F99</f>
        <v>0</v>
      </c>
      <c r="H99" s="65">
        <f>G99+G99*I99</f>
        <v>0</v>
      </c>
      <c r="I99" s="35"/>
      <c r="J99" s="36"/>
      <c r="K99" s="2"/>
    </row>
    <row r="100" spans="1:11" ht="30">
      <c r="A100" s="131"/>
      <c r="B100" s="17" t="s">
        <v>10</v>
      </c>
      <c r="C100" s="63" t="s">
        <v>124</v>
      </c>
      <c r="D100" s="30" t="s">
        <v>123</v>
      </c>
      <c r="E100" s="64">
        <v>300</v>
      </c>
      <c r="F100" s="151">
        <v>0</v>
      </c>
      <c r="G100" s="65">
        <f>E100*F100</f>
        <v>0</v>
      </c>
      <c r="H100" s="65">
        <f>G100+G100*I100</f>
        <v>0</v>
      </c>
      <c r="I100" s="35"/>
      <c r="J100" s="23"/>
      <c r="K100" s="2"/>
    </row>
    <row r="101" spans="1:11" ht="15">
      <c r="A101" s="31"/>
      <c r="B101" s="119" t="s">
        <v>43</v>
      </c>
      <c r="C101" s="120"/>
      <c r="D101" s="120"/>
      <c r="E101" s="120"/>
      <c r="F101" s="121"/>
      <c r="G101" s="66">
        <f>SUM(G99:G100)</f>
        <v>0</v>
      </c>
      <c r="H101" s="66">
        <f>SUM(H99:H100)</f>
        <v>0</v>
      </c>
      <c r="I101" s="41"/>
      <c r="J101" s="36"/>
    </row>
    <row r="102" spans="1:11" ht="15">
      <c r="A102" s="122"/>
      <c r="B102" s="122"/>
      <c r="C102" s="122"/>
      <c r="D102" s="122"/>
      <c r="E102" s="122"/>
      <c r="F102" s="122"/>
      <c r="G102" s="122"/>
      <c r="H102" s="122"/>
      <c r="I102" s="122"/>
      <c r="J102" s="123"/>
    </row>
    <row r="103" spans="1:11" ht="45">
      <c r="A103" s="16">
        <v>10</v>
      </c>
      <c r="B103" s="33" t="s">
        <v>7</v>
      </c>
      <c r="C103" s="55" t="s">
        <v>125</v>
      </c>
      <c r="D103" s="67" t="s">
        <v>9</v>
      </c>
      <c r="E103" s="43">
        <v>4</v>
      </c>
      <c r="F103" s="150">
        <v>0</v>
      </c>
      <c r="G103" s="65">
        <f>E103*F103</f>
        <v>0</v>
      </c>
      <c r="H103" s="65">
        <f>G103+G103*I103</f>
        <v>0</v>
      </c>
      <c r="I103" s="48"/>
      <c r="J103" s="36"/>
    </row>
    <row r="104" spans="1:11" ht="15">
      <c r="A104" s="40"/>
      <c r="B104" s="119" t="s">
        <v>43</v>
      </c>
      <c r="C104" s="120"/>
      <c r="D104" s="120"/>
      <c r="E104" s="120"/>
      <c r="F104" s="121"/>
      <c r="G104" s="66">
        <f>SUM(G103)</f>
        <v>0</v>
      </c>
      <c r="H104" s="66">
        <f>SUM(H103)</f>
        <v>0</v>
      </c>
      <c r="I104" s="41"/>
      <c r="J104" s="36"/>
    </row>
    <row r="105" spans="1:11" ht="15">
      <c r="A105" s="122"/>
      <c r="B105" s="122"/>
      <c r="C105" s="122"/>
      <c r="D105" s="122"/>
      <c r="E105" s="122"/>
      <c r="F105" s="122"/>
      <c r="G105" s="122"/>
      <c r="H105" s="122"/>
      <c r="I105" s="122"/>
      <c r="J105" s="123"/>
    </row>
    <row r="106" spans="1:11" ht="45">
      <c r="A106" s="116">
        <v>11</v>
      </c>
      <c r="B106" s="68" t="s">
        <v>7</v>
      </c>
      <c r="C106" s="29" t="s">
        <v>126</v>
      </c>
      <c r="D106" s="44" t="s">
        <v>55</v>
      </c>
      <c r="E106" s="43">
        <v>10</v>
      </c>
      <c r="F106" s="150">
        <v>0</v>
      </c>
      <c r="G106" s="65">
        <f>E106*F106</f>
        <v>0</v>
      </c>
      <c r="H106" s="65">
        <f>G106+G106*I106</f>
        <v>0</v>
      </c>
      <c r="I106" s="48"/>
      <c r="J106" s="36"/>
    </row>
    <row r="107" spans="1:11" ht="15">
      <c r="A107" s="117"/>
      <c r="B107" s="68" t="s">
        <v>10</v>
      </c>
      <c r="C107" s="37" t="s">
        <v>127</v>
      </c>
      <c r="D107" s="46" t="s">
        <v>9</v>
      </c>
      <c r="E107" s="43">
        <v>3</v>
      </c>
      <c r="F107" s="150">
        <v>0</v>
      </c>
      <c r="G107" s="65">
        <f t="shared" ref="G107:G110" si="14">E107*F107</f>
        <v>0</v>
      </c>
      <c r="H107" s="65">
        <f t="shared" ref="H107:H110" si="15">G107+G107*I107</f>
        <v>0</v>
      </c>
      <c r="I107" s="48"/>
      <c r="J107" s="36"/>
    </row>
    <row r="108" spans="1:11" ht="30">
      <c r="A108" s="117"/>
      <c r="B108" s="68" t="s">
        <v>12</v>
      </c>
      <c r="C108" s="69" t="s">
        <v>128</v>
      </c>
      <c r="D108" s="46" t="s">
        <v>9</v>
      </c>
      <c r="E108" s="43">
        <v>20</v>
      </c>
      <c r="F108" s="150">
        <v>0</v>
      </c>
      <c r="G108" s="65">
        <f t="shared" si="14"/>
        <v>0</v>
      </c>
      <c r="H108" s="65">
        <f t="shared" si="15"/>
        <v>0</v>
      </c>
      <c r="I108" s="48"/>
      <c r="J108" s="36"/>
    </row>
    <row r="109" spans="1:11" ht="31.5">
      <c r="A109" s="117"/>
      <c r="B109" s="70" t="s">
        <v>15</v>
      </c>
      <c r="C109" s="71" t="s">
        <v>129</v>
      </c>
      <c r="D109" s="72" t="s">
        <v>9</v>
      </c>
      <c r="E109" s="43">
        <v>4</v>
      </c>
      <c r="F109" s="150">
        <v>0</v>
      </c>
      <c r="G109" s="65">
        <f t="shared" si="14"/>
        <v>0</v>
      </c>
      <c r="H109" s="65">
        <f t="shared" si="15"/>
        <v>0</v>
      </c>
      <c r="I109" s="48"/>
      <c r="J109" s="36"/>
    </row>
    <row r="110" spans="1:11" ht="31.5">
      <c r="A110" s="118"/>
      <c r="B110" s="70" t="s">
        <v>17</v>
      </c>
      <c r="C110" s="71" t="s">
        <v>130</v>
      </c>
      <c r="D110" s="72" t="s">
        <v>9</v>
      </c>
      <c r="E110" s="43">
        <v>1</v>
      </c>
      <c r="F110" s="150">
        <v>0</v>
      </c>
      <c r="G110" s="65">
        <f t="shared" si="14"/>
        <v>0</v>
      </c>
      <c r="H110" s="65">
        <f t="shared" si="15"/>
        <v>0</v>
      </c>
      <c r="I110" s="48"/>
      <c r="J110" s="36"/>
    </row>
    <row r="111" spans="1:11" ht="15" customHeight="1">
      <c r="A111" s="47"/>
      <c r="B111" s="124" t="s">
        <v>54</v>
      </c>
      <c r="C111" s="125"/>
      <c r="D111" s="125"/>
      <c r="E111" s="125"/>
      <c r="F111" s="126"/>
      <c r="G111" s="73">
        <f>SUM(G106:G110)</f>
        <v>0</v>
      </c>
      <c r="H111" s="73">
        <f>SUM(H106:H110)</f>
        <v>0</v>
      </c>
      <c r="I111" s="41"/>
      <c r="J111" s="36"/>
    </row>
    <row r="112" spans="1:11" ht="15">
      <c r="A112" s="74"/>
      <c r="B112" s="74"/>
      <c r="C112" s="74"/>
      <c r="D112" s="74"/>
      <c r="E112" s="74"/>
      <c r="F112" s="152"/>
      <c r="G112" s="74"/>
      <c r="H112" s="74"/>
      <c r="I112" s="74"/>
      <c r="J112" s="75"/>
    </row>
    <row r="113" spans="1:10" ht="15">
      <c r="A113" s="116">
        <v>12</v>
      </c>
      <c r="B113" s="68" t="s">
        <v>7</v>
      </c>
      <c r="C113" s="29" t="s">
        <v>131</v>
      </c>
      <c r="D113" s="44" t="s">
        <v>55</v>
      </c>
      <c r="E113" s="43">
        <v>50</v>
      </c>
      <c r="F113" s="150">
        <v>0</v>
      </c>
      <c r="G113" s="65">
        <f>E113*F113</f>
        <v>0</v>
      </c>
      <c r="H113" s="65">
        <f>G113+G113*I113</f>
        <v>0</v>
      </c>
      <c r="I113" s="48"/>
      <c r="J113" s="36"/>
    </row>
    <row r="114" spans="1:10" ht="15">
      <c r="A114" s="117"/>
      <c r="B114" s="68" t="s">
        <v>10</v>
      </c>
      <c r="C114" s="29" t="s">
        <v>132</v>
      </c>
      <c r="D114" s="46" t="s">
        <v>9</v>
      </c>
      <c r="E114" s="43">
        <v>50</v>
      </c>
      <c r="F114" s="150">
        <v>0</v>
      </c>
      <c r="G114" s="65">
        <f t="shared" ref="G114:G116" si="16">E114*F114</f>
        <v>0</v>
      </c>
      <c r="H114" s="65">
        <f t="shared" ref="H114:H116" si="17">G114+G114*I114</f>
        <v>0</v>
      </c>
      <c r="I114" s="48"/>
      <c r="J114" s="36"/>
    </row>
    <row r="115" spans="1:10" ht="15">
      <c r="A115" s="117"/>
      <c r="B115" s="68" t="s">
        <v>12</v>
      </c>
      <c r="C115" s="29" t="s">
        <v>133</v>
      </c>
      <c r="D115" s="46" t="s">
        <v>9</v>
      </c>
      <c r="E115" s="43">
        <v>10</v>
      </c>
      <c r="F115" s="150">
        <v>0</v>
      </c>
      <c r="G115" s="65">
        <f t="shared" si="16"/>
        <v>0</v>
      </c>
      <c r="H115" s="65">
        <f t="shared" si="17"/>
        <v>0</v>
      </c>
      <c r="I115" s="48"/>
      <c r="J115" s="36"/>
    </row>
    <row r="116" spans="1:10" ht="15">
      <c r="A116" s="118"/>
      <c r="B116" s="70" t="s">
        <v>15</v>
      </c>
      <c r="C116" s="29" t="s">
        <v>134</v>
      </c>
      <c r="D116" s="72" t="s">
        <v>9</v>
      </c>
      <c r="E116" s="43">
        <v>10</v>
      </c>
      <c r="F116" s="150">
        <v>0</v>
      </c>
      <c r="G116" s="65">
        <f t="shared" si="16"/>
        <v>0</v>
      </c>
      <c r="H116" s="65">
        <f t="shared" si="17"/>
        <v>0</v>
      </c>
      <c r="I116" s="48"/>
      <c r="J116" s="36"/>
    </row>
    <row r="117" spans="1:10" ht="15" customHeight="1">
      <c r="A117" s="47"/>
      <c r="B117" s="128" t="s">
        <v>54</v>
      </c>
      <c r="C117" s="129"/>
      <c r="D117" s="129"/>
      <c r="E117" s="129"/>
      <c r="F117" s="130"/>
      <c r="G117" s="73">
        <f>SUM(G113:G116)</f>
        <v>0</v>
      </c>
      <c r="H117" s="73">
        <f>SUM(H113:H116)</f>
        <v>0</v>
      </c>
      <c r="I117" s="41"/>
      <c r="J117" s="36"/>
    </row>
    <row r="118" spans="1:10" ht="15">
      <c r="A118" s="76"/>
      <c r="B118" s="77"/>
      <c r="C118" s="78"/>
      <c r="D118" s="77"/>
      <c r="E118" s="79"/>
      <c r="F118" s="153"/>
      <c r="G118" s="79"/>
      <c r="H118" s="80"/>
      <c r="I118" s="78"/>
      <c r="J118" s="80"/>
    </row>
    <row r="119" spans="1:10" ht="15">
      <c r="A119" s="140">
        <v>13</v>
      </c>
      <c r="B119" s="81" t="s">
        <v>7</v>
      </c>
      <c r="C119" s="82" t="s">
        <v>135</v>
      </c>
      <c r="D119" s="83" t="s">
        <v>9</v>
      </c>
      <c r="E119" s="84">
        <v>3</v>
      </c>
      <c r="F119" s="154">
        <v>0</v>
      </c>
      <c r="G119" s="85">
        <f t="shared" ref="G119:G122" si="18">E119*F119</f>
        <v>0</v>
      </c>
      <c r="H119" s="85">
        <f t="shared" ref="H119:H123" si="19">G119+G119*I119</f>
        <v>0</v>
      </c>
      <c r="I119" s="86"/>
      <c r="J119" s="36"/>
    </row>
    <row r="120" spans="1:10" ht="90">
      <c r="A120" s="141"/>
      <c r="B120" s="81" t="s">
        <v>10</v>
      </c>
      <c r="C120" s="87" t="s">
        <v>136</v>
      </c>
      <c r="D120" s="88" t="s">
        <v>9</v>
      </c>
      <c r="E120" s="84">
        <v>4</v>
      </c>
      <c r="F120" s="154">
        <v>0</v>
      </c>
      <c r="G120" s="85">
        <f t="shared" si="18"/>
        <v>0</v>
      </c>
      <c r="H120" s="85">
        <f t="shared" si="19"/>
        <v>0</v>
      </c>
      <c r="I120" s="86"/>
      <c r="J120" s="36"/>
    </row>
    <row r="121" spans="1:10" ht="15">
      <c r="A121" s="141"/>
      <c r="B121" s="81" t="s">
        <v>12</v>
      </c>
      <c r="C121" s="89" t="s">
        <v>137</v>
      </c>
      <c r="D121" s="88" t="s">
        <v>9</v>
      </c>
      <c r="E121" s="84">
        <v>3</v>
      </c>
      <c r="F121" s="154">
        <v>0</v>
      </c>
      <c r="G121" s="85">
        <f t="shared" si="18"/>
        <v>0</v>
      </c>
      <c r="H121" s="85">
        <f t="shared" si="19"/>
        <v>0</v>
      </c>
      <c r="I121" s="86"/>
      <c r="J121" s="36"/>
    </row>
    <row r="122" spans="1:10" ht="15" customHeight="1">
      <c r="A122" s="141"/>
      <c r="B122" s="112" t="s">
        <v>15</v>
      </c>
      <c r="C122" s="113" t="s">
        <v>138</v>
      </c>
      <c r="D122" s="114" t="s">
        <v>9</v>
      </c>
      <c r="E122" s="115">
        <v>1</v>
      </c>
      <c r="F122" s="155">
        <v>0</v>
      </c>
      <c r="G122" s="85">
        <f t="shared" si="18"/>
        <v>0</v>
      </c>
      <c r="H122" s="85">
        <f t="shared" si="19"/>
        <v>0</v>
      </c>
      <c r="I122" s="86"/>
      <c r="J122" s="36"/>
    </row>
    <row r="123" spans="1:10" ht="15" customHeight="1">
      <c r="A123" s="135" t="s">
        <v>54</v>
      </c>
      <c r="B123" s="135"/>
      <c r="C123" s="135"/>
      <c r="D123" s="135"/>
      <c r="E123" s="135"/>
      <c r="F123" s="135"/>
      <c r="G123" s="111">
        <f>SUM(G119:G122)</f>
        <v>0</v>
      </c>
      <c r="H123" s="91">
        <f t="shared" si="19"/>
        <v>0</v>
      </c>
      <c r="I123" s="92"/>
      <c r="J123" s="36"/>
    </row>
    <row r="124" spans="1:10" ht="15" customHeight="1">
      <c r="A124" s="136"/>
      <c r="B124" s="136"/>
      <c r="C124" s="136"/>
      <c r="D124" s="136"/>
      <c r="E124" s="136"/>
      <c r="F124" s="136"/>
      <c r="G124" s="136"/>
      <c r="H124" s="136"/>
      <c r="I124" s="136"/>
      <c r="J124" s="137"/>
    </row>
    <row r="125" spans="1:10" ht="15">
      <c r="A125" s="142">
        <v>14</v>
      </c>
      <c r="B125" s="93" t="s">
        <v>7</v>
      </c>
      <c r="C125" s="94" t="s">
        <v>139</v>
      </c>
      <c r="D125" s="95" t="s">
        <v>9</v>
      </c>
      <c r="E125" s="84">
        <v>1</v>
      </c>
      <c r="F125" s="156">
        <v>0</v>
      </c>
      <c r="G125" s="85">
        <f>E125*F125</f>
        <v>0</v>
      </c>
      <c r="H125" s="85">
        <f>G125+G125*I125</f>
        <v>0</v>
      </c>
      <c r="I125" s="92"/>
      <c r="J125" s="36"/>
    </row>
    <row r="126" spans="1:10" ht="15">
      <c r="A126" s="143"/>
      <c r="B126" s="93" t="s">
        <v>10</v>
      </c>
      <c r="C126" s="96" t="s">
        <v>140</v>
      </c>
      <c r="D126" s="97" t="s">
        <v>9</v>
      </c>
      <c r="E126" s="90">
        <v>20</v>
      </c>
      <c r="F126" s="156">
        <v>0</v>
      </c>
      <c r="G126" s="85">
        <f t="shared" ref="G126:G133" si="20">E126*F126</f>
        <v>0</v>
      </c>
      <c r="H126" s="85">
        <f t="shared" ref="H126:H133" si="21">G126+G126*I126</f>
        <v>0</v>
      </c>
      <c r="I126" s="92"/>
      <c r="J126" s="36"/>
    </row>
    <row r="127" spans="1:10" ht="30">
      <c r="A127" s="143"/>
      <c r="B127" s="93" t="s">
        <v>12</v>
      </c>
      <c r="C127" s="98" t="s">
        <v>141</v>
      </c>
      <c r="D127" s="99" t="s">
        <v>55</v>
      </c>
      <c r="E127" s="100">
        <v>10</v>
      </c>
      <c r="F127" s="156">
        <v>0</v>
      </c>
      <c r="G127" s="85">
        <f t="shared" si="20"/>
        <v>0</v>
      </c>
      <c r="H127" s="85">
        <f t="shared" si="21"/>
        <v>0</v>
      </c>
      <c r="I127" s="92"/>
      <c r="J127" s="36"/>
    </row>
    <row r="128" spans="1:10" ht="45">
      <c r="A128" s="143"/>
      <c r="B128" s="93" t="s">
        <v>15</v>
      </c>
      <c r="C128" s="98" t="s">
        <v>142</v>
      </c>
      <c r="D128" s="101" t="s">
        <v>123</v>
      </c>
      <c r="E128" s="102">
        <v>100</v>
      </c>
      <c r="F128" s="156">
        <v>0</v>
      </c>
      <c r="G128" s="85">
        <f t="shared" si="20"/>
        <v>0</v>
      </c>
      <c r="H128" s="85">
        <f t="shared" si="21"/>
        <v>0</v>
      </c>
      <c r="I128" s="92"/>
      <c r="J128" s="36"/>
    </row>
    <row r="129" spans="1:10" ht="25.5">
      <c r="A129" s="143"/>
      <c r="B129" s="93" t="s">
        <v>17</v>
      </c>
      <c r="C129" s="103" t="s">
        <v>143</v>
      </c>
      <c r="D129" s="104" t="s">
        <v>9</v>
      </c>
      <c r="E129" s="105">
        <v>3</v>
      </c>
      <c r="F129" s="156">
        <v>0</v>
      </c>
      <c r="G129" s="85">
        <f t="shared" si="20"/>
        <v>0</v>
      </c>
      <c r="H129" s="85">
        <f t="shared" si="21"/>
        <v>0</v>
      </c>
      <c r="I129" s="92"/>
      <c r="J129" s="36"/>
    </row>
    <row r="130" spans="1:10" ht="15">
      <c r="A130" s="143"/>
      <c r="B130" s="93" t="s">
        <v>19</v>
      </c>
      <c r="C130" s="98" t="s">
        <v>144</v>
      </c>
      <c r="D130" s="99" t="s">
        <v>123</v>
      </c>
      <c r="E130" s="106">
        <v>70</v>
      </c>
      <c r="F130" s="156">
        <v>0</v>
      </c>
      <c r="G130" s="85">
        <f t="shared" si="20"/>
        <v>0</v>
      </c>
      <c r="H130" s="85">
        <f t="shared" si="21"/>
        <v>0</v>
      </c>
      <c r="I130" s="92"/>
      <c r="J130" s="36"/>
    </row>
    <row r="131" spans="1:10" ht="15">
      <c r="A131" s="143"/>
      <c r="B131" s="93" t="s">
        <v>21</v>
      </c>
      <c r="C131" s="94" t="s">
        <v>145</v>
      </c>
      <c r="D131" s="95" t="s">
        <v>9</v>
      </c>
      <c r="E131" s="90">
        <v>1</v>
      </c>
      <c r="F131" s="156">
        <v>0</v>
      </c>
      <c r="G131" s="85">
        <f t="shared" si="20"/>
        <v>0</v>
      </c>
      <c r="H131" s="85">
        <f t="shared" si="21"/>
        <v>0</v>
      </c>
      <c r="I131" s="92"/>
      <c r="J131" s="36"/>
    </row>
    <row r="132" spans="1:10" ht="15">
      <c r="A132" s="143"/>
      <c r="B132" s="93" t="s">
        <v>23</v>
      </c>
      <c r="C132" s="107" t="s">
        <v>146</v>
      </c>
      <c r="D132" s="108" t="s">
        <v>9</v>
      </c>
      <c r="E132" s="90">
        <v>1</v>
      </c>
      <c r="F132" s="156">
        <v>0</v>
      </c>
      <c r="G132" s="85">
        <f t="shared" si="20"/>
        <v>0</v>
      </c>
      <c r="H132" s="85">
        <f t="shared" si="21"/>
        <v>0</v>
      </c>
      <c r="I132" s="92"/>
      <c r="J132" s="36"/>
    </row>
    <row r="133" spans="1:10" ht="136.5" customHeight="1">
      <c r="A133" s="144"/>
      <c r="B133" s="93" t="s">
        <v>25</v>
      </c>
      <c r="C133" s="109" t="s">
        <v>147</v>
      </c>
      <c r="D133" s="110" t="s">
        <v>9</v>
      </c>
      <c r="E133" s="90">
        <v>20</v>
      </c>
      <c r="F133" s="156">
        <v>0</v>
      </c>
      <c r="G133" s="85">
        <f t="shared" si="20"/>
        <v>0</v>
      </c>
      <c r="H133" s="85">
        <f t="shared" si="21"/>
        <v>0</v>
      </c>
      <c r="I133" s="92"/>
      <c r="J133" s="36"/>
    </row>
    <row r="134" spans="1:10" ht="15" customHeight="1">
      <c r="A134" s="138" t="s">
        <v>54</v>
      </c>
      <c r="B134" s="138"/>
      <c r="C134" s="138"/>
      <c r="D134" s="138"/>
      <c r="E134" s="138"/>
      <c r="F134" s="139"/>
      <c r="G134" s="91">
        <f>SUM(G125:G133)</f>
        <v>0</v>
      </c>
      <c r="H134" s="91">
        <f>SUM(H125:H133)</f>
        <v>0</v>
      </c>
      <c r="I134" s="92"/>
      <c r="J134" s="36"/>
    </row>
    <row r="135" spans="1:10">
      <c r="A135" s="4"/>
      <c r="B135" s="7"/>
      <c r="C135" s="6"/>
      <c r="D135" s="7"/>
      <c r="I135" s="6"/>
    </row>
    <row r="136" spans="1:10">
      <c r="A136" s="4"/>
      <c r="B136" s="7"/>
      <c r="C136" s="6"/>
      <c r="D136" s="7"/>
      <c r="I136" s="6"/>
    </row>
    <row r="137" spans="1:10">
      <c r="A137" s="4"/>
      <c r="B137" s="7"/>
      <c r="C137" s="6"/>
      <c r="D137" s="7"/>
      <c r="I137" s="6"/>
    </row>
    <row r="138" spans="1:10">
      <c r="A138" s="4"/>
      <c r="B138" s="7"/>
      <c r="C138" s="6"/>
      <c r="D138" s="7"/>
      <c r="I138" s="6"/>
    </row>
    <row r="139" spans="1:10">
      <c r="A139" s="4"/>
      <c r="B139" s="7"/>
      <c r="C139" s="6"/>
      <c r="D139" s="7"/>
      <c r="I139" s="6"/>
    </row>
    <row r="140" spans="1:10">
      <c r="A140" s="4"/>
      <c r="B140" s="7"/>
      <c r="C140" s="6"/>
      <c r="D140" s="7"/>
      <c r="I140" s="6"/>
    </row>
    <row r="141" spans="1:10">
      <c r="A141" s="4"/>
      <c r="B141" s="7"/>
      <c r="C141" s="6"/>
      <c r="D141" s="7"/>
      <c r="I141" s="6"/>
    </row>
    <row r="142" spans="1:10">
      <c r="A142" s="4"/>
      <c r="B142" s="7"/>
      <c r="C142" s="6"/>
      <c r="D142" s="7"/>
      <c r="I142" s="6"/>
    </row>
    <row r="143" spans="1:10">
      <c r="A143" s="4"/>
      <c r="B143" s="7"/>
      <c r="C143" s="6"/>
      <c r="D143" s="7"/>
      <c r="I143" s="6"/>
    </row>
    <row r="144" spans="1:10">
      <c r="A144" s="4"/>
      <c r="B144" s="7"/>
      <c r="C144" s="6"/>
      <c r="D144" s="7"/>
      <c r="I144" s="6"/>
    </row>
    <row r="145" spans="1:9">
      <c r="A145" s="4"/>
      <c r="B145" s="7"/>
      <c r="C145" s="6"/>
      <c r="D145" s="7"/>
      <c r="I145" s="6"/>
    </row>
    <row r="146" spans="1:9">
      <c r="A146" s="4"/>
      <c r="B146" s="7"/>
      <c r="C146" s="6"/>
      <c r="D146" s="7"/>
      <c r="I146" s="6"/>
    </row>
    <row r="147" spans="1:9">
      <c r="A147" s="4"/>
      <c r="B147" s="7"/>
      <c r="C147" s="6"/>
      <c r="D147" s="7"/>
      <c r="I147" s="6"/>
    </row>
    <row r="148" spans="1:9">
      <c r="A148" s="4"/>
      <c r="B148" s="7"/>
      <c r="C148" s="6"/>
      <c r="D148" s="7"/>
      <c r="I148" s="6"/>
    </row>
    <row r="149" spans="1:9">
      <c r="A149" s="4"/>
      <c r="B149" s="7"/>
      <c r="C149" s="6"/>
      <c r="D149" s="7"/>
      <c r="I149" s="6"/>
    </row>
    <row r="150" spans="1:9">
      <c r="A150" s="4"/>
      <c r="B150" s="7"/>
      <c r="C150" s="6"/>
      <c r="D150" s="7"/>
      <c r="I150" s="6"/>
    </row>
    <row r="151" spans="1:9">
      <c r="A151" s="4"/>
      <c r="B151" s="7"/>
      <c r="C151" s="6"/>
      <c r="D151" s="7"/>
      <c r="I151" s="6"/>
    </row>
    <row r="152" spans="1:9">
      <c r="A152" s="4"/>
      <c r="B152" s="7"/>
      <c r="C152" s="6"/>
      <c r="D152" s="7"/>
      <c r="I152" s="6"/>
    </row>
    <row r="153" spans="1:9">
      <c r="A153" s="4"/>
      <c r="B153" s="7"/>
      <c r="C153" s="6"/>
      <c r="D153" s="7"/>
      <c r="I153" s="6"/>
    </row>
    <row r="154" spans="1:9">
      <c r="A154" s="4"/>
      <c r="B154" s="7"/>
      <c r="C154" s="6"/>
      <c r="D154" s="7"/>
      <c r="I154" s="6"/>
    </row>
    <row r="155" spans="1:9">
      <c r="A155" s="4"/>
      <c r="B155" s="7"/>
      <c r="C155" s="6"/>
      <c r="D155" s="7"/>
      <c r="I155" s="6"/>
    </row>
    <row r="156" spans="1:9">
      <c r="A156" s="4"/>
      <c r="B156" s="7"/>
      <c r="C156" s="6"/>
      <c r="D156" s="7"/>
      <c r="I156" s="6"/>
    </row>
    <row r="157" spans="1:9">
      <c r="A157" s="4"/>
      <c r="B157" s="7"/>
      <c r="C157" s="6"/>
      <c r="D157" s="7"/>
      <c r="I157" s="6"/>
    </row>
    <row r="158" spans="1:9">
      <c r="A158" s="4"/>
      <c r="B158" s="7"/>
      <c r="C158" s="6"/>
      <c r="D158" s="7"/>
      <c r="I158" s="6"/>
    </row>
    <row r="159" spans="1:9">
      <c r="A159" s="4"/>
      <c r="B159" s="7"/>
      <c r="C159" s="6"/>
      <c r="D159" s="7"/>
      <c r="I159" s="6"/>
    </row>
    <row r="160" spans="1:9">
      <c r="A160" s="4"/>
      <c r="B160" s="7"/>
      <c r="C160" s="6"/>
      <c r="D160" s="7"/>
      <c r="I160" s="6"/>
    </row>
    <row r="161" spans="1:9">
      <c r="A161" s="4"/>
      <c r="B161" s="7"/>
      <c r="C161" s="6"/>
      <c r="D161" s="7"/>
      <c r="I161" s="6"/>
    </row>
    <row r="162" spans="1:9">
      <c r="A162" s="4"/>
      <c r="B162" s="7"/>
      <c r="C162" s="6"/>
      <c r="D162" s="7"/>
      <c r="I162" s="6"/>
    </row>
    <row r="163" spans="1:9">
      <c r="A163" s="4"/>
      <c r="B163" s="7"/>
      <c r="C163" s="6"/>
      <c r="D163" s="7"/>
      <c r="I163" s="6"/>
    </row>
    <row r="164" spans="1:9">
      <c r="A164" s="4"/>
      <c r="B164" s="7"/>
      <c r="C164" s="6"/>
      <c r="D164" s="7"/>
      <c r="I164" s="6"/>
    </row>
    <row r="165" spans="1:9">
      <c r="A165" s="4"/>
      <c r="B165" s="7"/>
      <c r="C165" s="6"/>
      <c r="D165" s="7"/>
      <c r="I165" s="6"/>
    </row>
    <row r="166" spans="1:9">
      <c r="A166" s="4"/>
      <c r="B166" s="7"/>
      <c r="C166" s="6"/>
      <c r="D166" s="7"/>
      <c r="I166" s="6"/>
    </row>
    <row r="167" spans="1:9">
      <c r="A167" s="4"/>
      <c r="B167" s="7"/>
      <c r="C167" s="6"/>
      <c r="D167" s="7"/>
      <c r="I167" s="6"/>
    </row>
    <row r="168" spans="1:9">
      <c r="A168" s="4"/>
      <c r="B168" s="7"/>
      <c r="C168" s="6"/>
      <c r="D168" s="7"/>
      <c r="I168" s="6"/>
    </row>
    <row r="169" spans="1:9">
      <c r="A169" s="4"/>
      <c r="B169" s="7"/>
      <c r="C169" s="6"/>
      <c r="D169" s="7"/>
      <c r="I169" s="6"/>
    </row>
    <row r="170" spans="1:9">
      <c r="A170" s="4"/>
      <c r="B170" s="7"/>
      <c r="C170" s="6"/>
      <c r="D170" s="7"/>
      <c r="I170" s="6"/>
    </row>
    <row r="171" spans="1:9">
      <c r="A171" s="4"/>
      <c r="B171" s="7"/>
      <c r="C171" s="6"/>
      <c r="D171" s="7"/>
      <c r="I171" s="6"/>
    </row>
    <row r="172" spans="1:9">
      <c r="A172" s="4"/>
      <c r="B172" s="7"/>
      <c r="C172" s="6"/>
      <c r="D172" s="7"/>
      <c r="I172" s="6"/>
    </row>
    <row r="173" spans="1:9">
      <c r="A173" s="4"/>
      <c r="B173" s="7"/>
      <c r="C173" s="6"/>
      <c r="D173" s="7"/>
      <c r="I173" s="6"/>
    </row>
    <row r="174" spans="1:9">
      <c r="A174" s="4"/>
      <c r="B174" s="7"/>
      <c r="C174" s="6"/>
      <c r="D174" s="7"/>
      <c r="I174" s="6"/>
    </row>
    <row r="175" spans="1:9">
      <c r="A175" s="4"/>
      <c r="B175" s="7"/>
      <c r="C175" s="6"/>
      <c r="D175" s="7"/>
      <c r="I175" s="6"/>
    </row>
    <row r="176" spans="1:9">
      <c r="A176" s="4"/>
      <c r="B176" s="7"/>
      <c r="C176" s="6"/>
      <c r="D176" s="7"/>
      <c r="I176" s="6"/>
    </row>
    <row r="177" spans="1:9">
      <c r="A177" s="4"/>
      <c r="B177" s="7"/>
      <c r="C177" s="6"/>
      <c r="D177" s="7"/>
      <c r="I177" s="6"/>
    </row>
    <row r="178" spans="1:9">
      <c r="A178" s="4"/>
      <c r="B178" s="7"/>
      <c r="C178" s="6"/>
      <c r="D178" s="7"/>
      <c r="I178" s="6"/>
    </row>
    <row r="179" spans="1:9">
      <c r="A179" s="4"/>
      <c r="B179" s="7"/>
      <c r="C179" s="6"/>
      <c r="D179" s="7"/>
      <c r="I179" s="6"/>
    </row>
    <row r="180" spans="1:9">
      <c r="A180" s="4"/>
      <c r="B180" s="7"/>
      <c r="C180" s="6"/>
      <c r="D180" s="7"/>
      <c r="I180" s="6"/>
    </row>
    <row r="181" spans="1:9">
      <c r="A181" s="4"/>
      <c r="B181" s="7"/>
      <c r="C181" s="6"/>
      <c r="D181" s="7"/>
      <c r="I181" s="6"/>
    </row>
    <row r="182" spans="1:9">
      <c r="A182" s="4"/>
      <c r="B182" s="7"/>
      <c r="C182" s="6"/>
      <c r="D182" s="7"/>
      <c r="I182" s="6"/>
    </row>
    <row r="183" spans="1:9">
      <c r="A183" s="4"/>
      <c r="B183" s="7"/>
      <c r="C183" s="6"/>
      <c r="D183" s="7"/>
      <c r="I183" s="6"/>
    </row>
    <row r="184" spans="1:9">
      <c r="A184" s="4"/>
      <c r="B184" s="7"/>
      <c r="C184" s="6"/>
      <c r="D184" s="7"/>
      <c r="I184" s="6"/>
    </row>
    <row r="185" spans="1:9">
      <c r="A185" s="4"/>
      <c r="B185" s="7"/>
      <c r="C185" s="6"/>
      <c r="D185" s="7"/>
      <c r="I185" s="6"/>
    </row>
    <row r="186" spans="1:9">
      <c r="A186" s="4"/>
      <c r="B186" s="7"/>
      <c r="C186" s="6"/>
      <c r="D186" s="7"/>
      <c r="I186" s="6"/>
    </row>
  </sheetData>
  <mergeCells count="37">
    <mergeCell ref="A1:J1"/>
    <mergeCell ref="A123:F123"/>
    <mergeCell ref="A124:J124"/>
    <mergeCell ref="A134:F134"/>
    <mergeCell ref="A119:A122"/>
    <mergeCell ref="A125:A133"/>
    <mergeCell ref="B64:F64"/>
    <mergeCell ref="B94:F94"/>
    <mergeCell ref="B97:F97"/>
    <mergeCell ref="A51:J51"/>
    <mergeCell ref="A65:J65"/>
    <mergeCell ref="A95:J95"/>
    <mergeCell ref="A66:A93"/>
    <mergeCell ref="B117:F117"/>
    <mergeCell ref="A3:A19"/>
    <mergeCell ref="A22:A25"/>
    <mergeCell ref="A28:A41"/>
    <mergeCell ref="A47:A49"/>
    <mergeCell ref="B26:F26"/>
    <mergeCell ref="B20:F20"/>
    <mergeCell ref="B42:F42"/>
    <mergeCell ref="B45:F45"/>
    <mergeCell ref="A21:J21"/>
    <mergeCell ref="A27:J27"/>
    <mergeCell ref="A43:J43"/>
    <mergeCell ref="A46:J46"/>
    <mergeCell ref="A98:J98"/>
    <mergeCell ref="A52:A63"/>
    <mergeCell ref="B50:F50"/>
    <mergeCell ref="A99:A100"/>
    <mergeCell ref="A106:A110"/>
    <mergeCell ref="A113:A116"/>
    <mergeCell ref="B101:F101"/>
    <mergeCell ref="B104:F104"/>
    <mergeCell ref="A102:J102"/>
    <mergeCell ref="A105:J105"/>
    <mergeCell ref="B111:F111"/>
  </mergeCells>
  <conditionalFormatting sqref="N72:N83">
    <cfRule type="expression" dxfId="0" priority="1" stopIfTrue="1">
      <formula>$F72=$M72</formula>
    </cfRule>
  </conditionalFormatting>
  <pageMargins left="0" right="0" top="0.39370078740157505" bottom="0.39370078740157505" header="0" footer="0"/>
  <pageSetup paperSize="9" scale="62" fitToHeight="0" orientation="landscape" verticalDpi="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670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Mikołajewska</dc:creator>
  <cp:lastModifiedBy>Angelika Hanc</cp:lastModifiedBy>
  <cp:revision>107</cp:revision>
  <cp:lastPrinted>2024-09-04T06:18:08Z</cp:lastPrinted>
  <dcterms:created xsi:type="dcterms:W3CDTF">2024-03-14T07:07:09Z</dcterms:created>
  <dcterms:modified xsi:type="dcterms:W3CDTF">2024-09-04T06:22:48Z</dcterms:modified>
</cp:coreProperties>
</file>