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asisty\Desktop\Przetarg - dostawa energii 2023\"/>
    </mc:Choice>
  </mc:AlternateContent>
  <xr:revisionPtr revIDLastSave="0" documentId="13_ncr:1_{9C00ABCD-BCA5-4FD8-B800-195DD94CF4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. 1" sheetId="1" r:id="rId1"/>
    <sheet name="Zał. 2" sheetId="2" r:id="rId2"/>
    <sheet name="Zał. 3" sheetId="3" r:id="rId3"/>
    <sheet name="Arkusz1" sheetId="4" r:id="rId4"/>
  </sheets>
  <definedNames>
    <definedName name="_FilterDatabase_0" localSheetId="2">'Zał. 3'!$P$1:$P$1</definedName>
    <definedName name="_xlnm._FilterDatabase" localSheetId="0">'Zał. 1'!$P$1:$P$1</definedName>
    <definedName name="_xlnm._FilterDatabase" localSheetId="1">'Zał. 2'!$P$1:$P$1</definedName>
    <definedName name="_xlnm._FilterDatabase" localSheetId="2">'Zał. 3'!$P$1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4" i="2" l="1"/>
  <c r="S174" i="2"/>
  <c r="T143" i="2"/>
  <c r="S143" i="2"/>
  <c r="T136" i="2"/>
  <c r="S136" i="2"/>
  <c r="T130" i="2"/>
  <c r="S130" i="2"/>
  <c r="T124" i="2"/>
  <c r="S124" i="2"/>
  <c r="T118" i="2"/>
  <c r="S118" i="2"/>
  <c r="T110" i="2"/>
  <c r="S110" i="2"/>
  <c r="T103" i="2"/>
  <c r="S103" i="2"/>
  <c r="T97" i="2"/>
  <c r="S97" i="2"/>
  <c r="T88" i="2"/>
  <c r="S88" i="2"/>
  <c r="T79" i="2"/>
  <c r="S79" i="2"/>
  <c r="T73" i="2"/>
  <c r="S73" i="2"/>
  <c r="T67" i="2"/>
  <c r="S67" i="2"/>
  <c r="T61" i="2"/>
  <c r="S61" i="2"/>
  <c r="T53" i="2"/>
  <c r="S53" i="2"/>
  <c r="T46" i="2"/>
  <c r="S46" i="2"/>
  <c r="T39" i="2"/>
  <c r="S39" i="2"/>
  <c r="T33" i="2"/>
  <c r="S33" i="2"/>
  <c r="T27" i="2"/>
  <c r="S27" i="2"/>
  <c r="T17" i="2"/>
  <c r="S17" i="2"/>
  <c r="T105" i="1"/>
  <c r="S105" i="1"/>
  <c r="V11" i="3"/>
  <c r="W11" i="3" s="1"/>
  <c r="T12" i="3"/>
  <c r="V9" i="3"/>
  <c r="W9" i="3" s="1"/>
  <c r="A1" i="3"/>
  <c r="U143" i="2"/>
  <c r="U136" i="2"/>
  <c r="U130" i="2"/>
  <c r="U124" i="2"/>
  <c r="U118" i="2"/>
  <c r="U110" i="2"/>
  <c r="U103" i="2"/>
  <c r="U97" i="2"/>
  <c r="V96" i="2"/>
  <c r="W96" i="2" s="1"/>
  <c r="U88" i="2"/>
  <c r="U79" i="2"/>
  <c r="U73" i="2"/>
  <c r="U67" i="2"/>
  <c r="U61" i="2"/>
  <c r="U53" i="2"/>
  <c r="U46" i="2"/>
  <c r="U39" i="2"/>
  <c r="U33" i="2"/>
  <c r="U27" i="2"/>
  <c r="V24" i="2"/>
  <c r="W24" i="2" s="1"/>
  <c r="U17" i="2"/>
  <c r="V13" i="2"/>
  <c r="W13" i="2" s="1"/>
  <c r="A1" i="2"/>
  <c r="U105" i="1"/>
  <c r="V98" i="1"/>
  <c r="W98" i="1" s="1"/>
  <c r="V92" i="1"/>
  <c r="W92" i="1" s="1"/>
  <c r="V86" i="1"/>
  <c r="W86" i="1" s="1"/>
  <c r="V77" i="1"/>
  <c r="W77" i="1" s="1"/>
  <c r="V74" i="1"/>
  <c r="W74" i="1" s="1"/>
  <c r="V71" i="1"/>
  <c r="W71" i="1" s="1"/>
  <c r="V65" i="1"/>
  <c r="W65" i="1" s="1"/>
  <c r="V59" i="1"/>
  <c r="W59" i="1" s="1"/>
  <c r="V50" i="1"/>
  <c r="W50" i="1" s="1"/>
  <c r="V47" i="1"/>
  <c r="W47" i="1" s="1"/>
  <c r="V41" i="1"/>
  <c r="W41" i="1" s="1"/>
  <c r="V35" i="1"/>
  <c r="W35" i="1" s="1"/>
  <c r="V32" i="1"/>
  <c r="W32" i="1" s="1"/>
  <c r="V29" i="1"/>
  <c r="W29" i="1" s="1"/>
  <c r="V17" i="1"/>
  <c r="W17" i="1" s="1"/>
  <c r="A1" i="1"/>
  <c r="T1" i="2" l="1"/>
  <c r="V10" i="2"/>
  <c r="W10" i="2" s="1"/>
  <c r="V116" i="2"/>
  <c r="W116" i="2" s="1"/>
  <c r="V99" i="1"/>
  <c r="W99" i="1" s="1"/>
  <c r="V7" i="1"/>
  <c r="W7" i="1" s="1"/>
  <c r="V31" i="1"/>
  <c r="W31" i="1" s="1"/>
  <c r="V94" i="1"/>
  <c r="W94" i="1" s="1"/>
  <c r="V95" i="1"/>
  <c r="W95" i="1" s="1"/>
  <c r="V38" i="1"/>
  <c r="W38" i="1" s="1"/>
  <c r="V10" i="1"/>
  <c r="W10" i="1" s="1"/>
  <c r="V13" i="1"/>
  <c r="W13" i="1" s="1"/>
  <c r="V16" i="1"/>
  <c r="W16" i="1" s="1"/>
  <c r="V25" i="1"/>
  <c r="W25" i="1" s="1"/>
  <c r="V28" i="1"/>
  <c r="W28" i="1" s="1"/>
  <c r="V55" i="1"/>
  <c r="W55" i="1" s="1"/>
  <c r="V61" i="1"/>
  <c r="W61" i="1" s="1"/>
  <c r="V79" i="1"/>
  <c r="W79" i="1" s="1"/>
  <c r="V85" i="1"/>
  <c r="W85" i="1" s="1"/>
  <c r="V91" i="1"/>
  <c r="W91" i="1" s="1"/>
  <c r="V9" i="1"/>
  <c r="W9" i="1" s="1"/>
  <c r="V15" i="1"/>
  <c r="W15" i="1" s="1"/>
  <c r="V36" i="1"/>
  <c r="W36" i="1" s="1"/>
  <c r="V39" i="1"/>
  <c r="W39" i="1" s="1"/>
  <c r="V51" i="1"/>
  <c r="W51" i="1" s="1"/>
  <c r="V87" i="1"/>
  <c r="W87" i="1" s="1"/>
  <c r="V90" i="1"/>
  <c r="W90" i="1" s="1"/>
  <c r="V102" i="1"/>
  <c r="W102" i="1" s="1"/>
  <c r="U12" i="3"/>
  <c r="V10" i="3"/>
  <c r="W10" i="3" s="1"/>
  <c r="V84" i="2"/>
  <c r="W84" i="2" s="1"/>
  <c r="V16" i="2"/>
  <c r="W16" i="2" s="1"/>
  <c r="V142" i="2"/>
  <c r="W142" i="2" s="1"/>
  <c r="V12" i="2"/>
  <c r="W12" i="2" s="1"/>
  <c r="V85" i="2"/>
  <c r="W85" i="2" s="1"/>
  <c r="V7" i="2"/>
  <c r="W7" i="2" s="1"/>
  <c r="V14" i="2"/>
  <c r="W14" i="2" s="1"/>
  <c r="V8" i="2"/>
  <c r="W8" i="2" s="1"/>
  <c r="V15" i="2"/>
  <c r="W15" i="2" s="1"/>
  <c r="V25" i="2"/>
  <c r="W25" i="2" s="1"/>
  <c r="V52" i="2"/>
  <c r="W52" i="2" s="1"/>
  <c r="V149" i="2"/>
  <c r="W149" i="2" s="1"/>
  <c r="V151" i="2"/>
  <c r="W151" i="2" s="1"/>
  <c r="V153" i="2"/>
  <c r="W153" i="2" s="1"/>
  <c r="V157" i="2"/>
  <c r="W157" i="2" s="1"/>
  <c r="V159" i="2"/>
  <c r="W159" i="2" s="1"/>
  <c r="V161" i="2"/>
  <c r="W161" i="2" s="1"/>
  <c r="V165" i="2"/>
  <c r="W165" i="2" s="1"/>
  <c r="V167" i="2"/>
  <c r="W167" i="2" s="1"/>
  <c r="V169" i="2"/>
  <c r="W169" i="2" s="1"/>
  <c r="V173" i="2"/>
  <c r="W173" i="2" s="1"/>
  <c r="V150" i="2"/>
  <c r="W150" i="2" s="1"/>
  <c r="V152" i="2"/>
  <c r="W152" i="2" s="1"/>
  <c r="V158" i="2"/>
  <c r="W158" i="2" s="1"/>
  <c r="V26" i="2"/>
  <c r="W26" i="2" s="1"/>
  <c r="V94" i="2"/>
  <c r="W94" i="2" s="1"/>
  <c r="V87" i="2"/>
  <c r="W87" i="2" s="1"/>
  <c r="V9" i="2"/>
  <c r="W9" i="2" s="1"/>
  <c r="V12" i="1"/>
  <c r="W12" i="1" s="1"/>
  <c r="V19" i="1"/>
  <c r="W19" i="1" s="1"/>
  <c r="V93" i="1"/>
  <c r="W93" i="1" s="1"/>
  <c r="V100" i="1"/>
  <c r="W100" i="1" s="1"/>
  <c r="V22" i="1"/>
  <c r="W22" i="1" s="1"/>
  <c r="V72" i="1"/>
  <c r="W72" i="1" s="1"/>
  <c r="V20" i="1"/>
  <c r="W20" i="1" s="1"/>
  <c r="V6" i="1"/>
  <c r="W6" i="1" s="1"/>
  <c r="V18" i="1"/>
  <c r="W18" i="1" s="1"/>
  <c r="V44" i="1"/>
  <c r="W44" i="1" s="1"/>
  <c r="V56" i="1"/>
  <c r="W56" i="1" s="1"/>
  <c r="V68" i="1"/>
  <c r="W68" i="1" s="1"/>
  <c r="V23" i="1"/>
  <c r="W23" i="1" s="1"/>
  <c r="V54" i="1"/>
  <c r="W54" i="1" s="1"/>
  <c r="V78" i="1"/>
  <c r="W78" i="1" s="1"/>
  <c r="V83" i="1"/>
  <c r="W83" i="1" s="1"/>
  <c r="V14" i="1"/>
  <c r="W14" i="1" s="1"/>
  <c r="V21" i="1"/>
  <c r="W21" i="1" s="1"/>
  <c r="V26" i="1"/>
  <c r="W26" i="1" s="1"/>
  <c r="V33" i="1"/>
  <c r="W33" i="1" s="1"/>
  <c r="V34" i="1"/>
  <c r="W34" i="1" s="1"/>
  <c r="V81" i="1"/>
  <c r="W81" i="1" s="1"/>
  <c r="V30" i="1"/>
  <c r="W30" i="1" s="1"/>
  <c r="V37" i="1"/>
  <c r="W37" i="1" s="1"/>
  <c r="V82" i="1"/>
  <c r="W82" i="1" s="1"/>
  <c r="V46" i="1"/>
  <c r="W46" i="1" s="1"/>
  <c r="V63" i="1"/>
  <c r="W63" i="1" s="1"/>
  <c r="V40" i="1"/>
  <c r="W40" i="1" s="1"/>
  <c r="V24" i="1"/>
  <c r="W24" i="1" s="1"/>
  <c r="V45" i="1"/>
  <c r="W45" i="1" s="1"/>
  <c r="V52" i="1"/>
  <c r="W52" i="1" s="1"/>
  <c r="V104" i="1"/>
  <c r="W104" i="1" s="1"/>
  <c r="V53" i="1"/>
  <c r="W53" i="1" s="1"/>
  <c r="V97" i="1"/>
  <c r="W97" i="1" s="1"/>
  <c r="V11" i="2"/>
  <c r="W11" i="2" s="1"/>
  <c r="V23" i="2"/>
  <c r="W23" i="2" s="1"/>
  <c r="V45" i="2"/>
  <c r="W45" i="2" s="1"/>
  <c r="V109" i="2"/>
  <c r="W109" i="2" s="1"/>
  <c r="V11" i="1"/>
  <c r="W11" i="1" s="1"/>
  <c r="V27" i="1"/>
  <c r="W27" i="1" s="1"/>
  <c r="V43" i="1"/>
  <c r="W43" i="1" s="1"/>
  <c r="V88" i="1"/>
  <c r="W88" i="1" s="1"/>
  <c r="V38" i="2"/>
  <c r="V48" i="1"/>
  <c r="W48" i="1" s="1"/>
  <c r="V57" i="1"/>
  <c r="W57" i="1" s="1"/>
  <c r="V66" i="1"/>
  <c r="W66" i="1" s="1"/>
  <c r="V75" i="1"/>
  <c r="W75" i="1" s="1"/>
  <c r="V70" i="1"/>
  <c r="W70" i="1" s="1"/>
  <c r="V64" i="1"/>
  <c r="W64" i="1" s="1"/>
  <c r="V73" i="1"/>
  <c r="W73" i="1" s="1"/>
  <c r="V84" i="1"/>
  <c r="W84" i="1" s="1"/>
  <c r="V95" i="2"/>
  <c r="W95" i="2" s="1"/>
  <c r="V117" i="2"/>
  <c r="W117" i="2" s="1"/>
  <c r="V59" i="2"/>
  <c r="W59" i="2" s="1"/>
  <c r="V60" i="1"/>
  <c r="W60" i="1" s="1"/>
  <c r="V69" i="1"/>
  <c r="W69" i="1" s="1"/>
  <c r="V80" i="1"/>
  <c r="W80" i="1" s="1"/>
  <c r="V44" i="2"/>
  <c r="W44" i="2" s="1"/>
  <c r="V166" i="2"/>
  <c r="W166" i="2" s="1"/>
  <c r="V42" i="1"/>
  <c r="W42" i="1" s="1"/>
  <c r="V49" i="1"/>
  <c r="W49" i="1" s="1"/>
  <c r="V58" i="1"/>
  <c r="W58" i="1" s="1"/>
  <c r="V67" i="1"/>
  <c r="W67" i="1" s="1"/>
  <c r="V76" i="1"/>
  <c r="W76" i="1" s="1"/>
  <c r="V89" i="1"/>
  <c r="W89" i="1" s="1"/>
  <c r="V168" i="2"/>
  <c r="W168" i="2" s="1"/>
  <c r="V101" i="1"/>
  <c r="W101" i="1" s="1"/>
  <c r="V62" i="1"/>
  <c r="W62" i="1" s="1"/>
  <c r="V96" i="1"/>
  <c r="W96" i="1" s="1"/>
  <c r="V32" i="2"/>
  <c r="V103" i="1"/>
  <c r="W103" i="1" s="1"/>
  <c r="V60" i="2"/>
  <c r="W60" i="2" s="1"/>
  <c r="V141" i="2"/>
  <c r="W141" i="2" s="1"/>
  <c r="S12" i="3"/>
  <c r="V115" i="2"/>
  <c r="W115" i="2" s="1"/>
  <c r="V108" i="2"/>
  <c r="W108" i="2" s="1"/>
  <c r="V8" i="1"/>
  <c r="W8" i="1" s="1"/>
  <c r="V93" i="2"/>
  <c r="W93" i="2" s="1"/>
  <c r="V86" i="2"/>
  <c r="W86" i="2" s="1"/>
  <c r="U174" i="2"/>
  <c r="V135" i="2"/>
  <c r="V162" i="2"/>
  <c r="W162" i="2" s="1"/>
  <c r="V22" i="2"/>
  <c r="W22" i="2" s="1"/>
  <c r="V51" i="2"/>
  <c r="W51" i="2" s="1"/>
  <c r="V102" i="2"/>
  <c r="W102" i="2" s="1"/>
  <c r="V66" i="2"/>
  <c r="V72" i="2"/>
  <c r="W72" i="2" s="1"/>
  <c r="V78" i="2"/>
  <c r="W78" i="2" s="1"/>
  <c r="V58" i="2"/>
  <c r="W58" i="2" s="1"/>
  <c r="V154" i="2"/>
  <c r="W154" i="2" s="1"/>
  <c r="V160" i="2"/>
  <c r="W160" i="2" s="1"/>
  <c r="V170" i="2"/>
  <c r="W170" i="2" s="1"/>
  <c r="V129" i="2"/>
  <c r="W129" i="2" s="1"/>
  <c r="V148" i="2"/>
  <c r="W148" i="2" s="1"/>
  <c r="V156" i="2"/>
  <c r="W156" i="2" s="1"/>
  <c r="V164" i="2"/>
  <c r="W164" i="2" s="1"/>
  <c r="V172" i="2"/>
  <c r="W172" i="2" s="1"/>
  <c r="V123" i="2"/>
  <c r="V155" i="2"/>
  <c r="W155" i="2" s="1"/>
  <c r="V163" i="2"/>
  <c r="W163" i="2" s="1"/>
  <c r="V171" i="2"/>
  <c r="W171" i="2" s="1"/>
  <c r="W12" i="3"/>
  <c r="V12" i="3" l="1"/>
  <c r="F17" i="3" s="1"/>
  <c r="V136" i="2"/>
  <c r="W135" i="2"/>
  <c r="W38" i="2"/>
  <c r="W39" i="2" s="1"/>
  <c r="V124" i="2"/>
  <c r="W123" i="2"/>
  <c r="W124" i="2" s="1"/>
  <c r="V33" i="2"/>
  <c r="W32" i="2"/>
  <c r="W33" i="2" s="1"/>
  <c r="V27" i="2"/>
  <c r="V39" i="2"/>
  <c r="V53" i="2"/>
  <c r="V17" i="2"/>
  <c r="V143" i="2"/>
  <c r="V88" i="2"/>
  <c r="W17" i="2"/>
  <c r="W53" i="2"/>
  <c r="V46" i="2"/>
  <c r="W46" i="2"/>
  <c r="W143" i="2"/>
  <c r="W61" i="2"/>
  <c r="V61" i="2"/>
  <c r="W73" i="2"/>
  <c r="V73" i="2"/>
  <c r="W130" i="2"/>
  <c r="V130" i="2"/>
  <c r="W118" i="2"/>
  <c r="V118" i="2"/>
  <c r="V174" i="2"/>
  <c r="W174" i="2"/>
  <c r="V67" i="2"/>
  <c r="W66" i="2"/>
  <c r="W67" i="2" s="1"/>
  <c r="W136" i="2"/>
  <c r="W110" i="2"/>
  <c r="V110" i="2"/>
  <c r="W27" i="2"/>
  <c r="W88" i="2"/>
  <c r="V79" i="2"/>
  <c r="W79" i="2"/>
  <c r="W103" i="2"/>
  <c r="V103" i="2"/>
  <c r="W105" i="1"/>
  <c r="V97" i="2"/>
  <c r="W97" i="2"/>
  <c r="V105" i="1"/>
  <c r="G113" i="1" s="1"/>
  <c r="F182" i="2" l="1"/>
  <c r="X1" i="1"/>
  <c r="X1" i="3"/>
  <c r="X1" i="2"/>
</calcChain>
</file>

<file path=xl/sharedStrings.xml><?xml version="1.0" encoding="utf-8"?>
<sst xmlns="http://schemas.openxmlformats.org/spreadsheetml/2006/main" count="4202" uniqueCount="476">
  <si>
    <t>1.0</t>
  </si>
  <si>
    <t>Dane do faktury</t>
  </si>
  <si>
    <t>Gmina Jabłonka</t>
  </si>
  <si>
    <t>Czas trwania umowy</t>
  </si>
  <si>
    <t>Prognozowane zużycie energii [kWh] w okresie</t>
  </si>
  <si>
    <t>Łączne zużycie</t>
  </si>
  <si>
    <t>Od:</t>
  </si>
  <si>
    <t>Do:</t>
  </si>
  <si>
    <t>01.01.2023</t>
  </si>
  <si>
    <t>31.12.2023</t>
  </si>
  <si>
    <t>L.p.</t>
  </si>
  <si>
    <t>Nabywca</t>
  </si>
  <si>
    <t>Adres nabywcy</t>
  </si>
  <si>
    <t>Odbiorca</t>
  </si>
  <si>
    <t>NIP Nabywcy</t>
  </si>
  <si>
    <t>Adres do faktury</t>
  </si>
  <si>
    <t>Nazwa punktu poboru</t>
  </si>
  <si>
    <t>Miejscowość</t>
  </si>
  <si>
    <t>Ulica</t>
  </si>
  <si>
    <t>Nr</t>
  </si>
  <si>
    <t>Kod</t>
  </si>
  <si>
    <t>Poczta</t>
  </si>
  <si>
    <t>Numer PPE/ewidencyjny</t>
  </si>
  <si>
    <t>Numer ewidencyjny OSD</t>
  </si>
  <si>
    <t>Numer licznika</t>
  </si>
  <si>
    <t>Obecna Taryfa</t>
  </si>
  <si>
    <t>Moc umowna</t>
  </si>
  <si>
    <t>miesiące</t>
  </si>
  <si>
    <t>Strefa szczyt dzienna</t>
  </si>
  <si>
    <t>Strefa poza szczyt nocna</t>
  </si>
  <si>
    <t>Reszta doby</t>
  </si>
  <si>
    <t>Suma Prognozowanego zużycia</t>
  </si>
  <si>
    <t>Suma</t>
  </si>
  <si>
    <t>Nazwa lokalnego OSD</t>
  </si>
  <si>
    <t>Pierwsza/ Kolejna zmiana sprzedawcy</t>
  </si>
  <si>
    <t>Aktualny sprzedawca</t>
  </si>
  <si>
    <t>Rodzaj umowy</t>
  </si>
  <si>
    <t>Okres wypowiedzenia</t>
  </si>
  <si>
    <t>Okres obowiązywania umowy</t>
  </si>
  <si>
    <t>Złożone wypowiedzenie</t>
  </si>
  <si>
    <t>Rozpoczęcie sprzedaży</t>
  </si>
  <si>
    <t>Zakończenie sprzedaży</t>
  </si>
  <si>
    <t>Uwagi</t>
  </si>
  <si>
    <t>ul. 3 Maja 1, 34-480 Jabłonka</t>
  </si>
  <si>
    <t>735-285-64-59</t>
  </si>
  <si>
    <t>oświetlenie uliczne</t>
  </si>
  <si>
    <t>Zubrzyca Górna</t>
  </si>
  <si>
    <t>34-484</t>
  </si>
  <si>
    <t>Jabłonka</t>
  </si>
  <si>
    <t>590322429600902807</t>
  </si>
  <si>
    <t>C12B</t>
  </si>
  <si>
    <t>Tauron Dystrybucja S.A.</t>
  </si>
  <si>
    <t>kolejna</t>
  </si>
  <si>
    <t>Entrade Sp. z o.o.</t>
  </si>
  <si>
    <t>rozdzielna</t>
  </si>
  <si>
    <t>nie dotyczy</t>
  </si>
  <si>
    <t>590322429600902814</t>
  </si>
  <si>
    <t>590322429600904351</t>
  </si>
  <si>
    <t>590322429600904368</t>
  </si>
  <si>
    <t>590322429600904375</t>
  </si>
  <si>
    <t>590322429600904382</t>
  </si>
  <si>
    <t>590322429600904399</t>
  </si>
  <si>
    <t>590322429600904405</t>
  </si>
  <si>
    <t>590322429600904412</t>
  </si>
  <si>
    <t>590322429600904429</t>
  </si>
  <si>
    <t>590322429600902708</t>
  </si>
  <si>
    <t>590322429600902715</t>
  </si>
  <si>
    <t>590322429600902722</t>
  </si>
  <si>
    <t>590322429600902739</t>
  </si>
  <si>
    <t>590322429600902746</t>
  </si>
  <si>
    <t>590322429600902753</t>
  </si>
  <si>
    <t>590322429600902760</t>
  </si>
  <si>
    <t>Lipnica Mała</t>
  </si>
  <si>
    <t>34-482</t>
  </si>
  <si>
    <t>590322429600902777</t>
  </si>
  <si>
    <t>590322429600902784</t>
  </si>
  <si>
    <t>590322429600902791</t>
  </si>
  <si>
    <t>590322429600901268</t>
  </si>
  <si>
    <t>590322429600901275</t>
  </si>
  <si>
    <t>590322429600901282</t>
  </si>
  <si>
    <t>590322429600901299</t>
  </si>
  <si>
    <t>590322429600901305</t>
  </si>
  <si>
    <t>590322429600901312</t>
  </si>
  <si>
    <t>590322429600901329</t>
  </si>
  <si>
    <t>590322429600901336</t>
  </si>
  <si>
    <t>590322429600902685</t>
  </si>
  <si>
    <t>590322429600902692</t>
  </si>
  <si>
    <t>590322429600899817</t>
  </si>
  <si>
    <t>590322429600899824</t>
  </si>
  <si>
    <t>Orawka</t>
  </si>
  <si>
    <t>34-480</t>
  </si>
  <si>
    <t>590322429600899831</t>
  </si>
  <si>
    <t>590322429600901190</t>
  </si>
  <si>
    <t>590322429600901206</t>
  </si>
  <si>
    <t>590322429600901213</t>
  </si>
  <si>
    <t>590322429600901220</t>
  </si>
  <si>
    <t>590322429600901237</t>
  </si>
  <si>
    <t>590322429600901244</t>
  </si>
  <si>
    <t>Chyżne</t>
  </si>
  <si>
    <t>34-481</t>
  </si>
  <si>
    <t>590322429600901251</t>
  </si>
  <si>
    <t>590322429600899718</t>
  </si>
  <si>
    <t>590322429600899725</t>
  </si>
  <si>
    <t>590322429600899732</t>
  </si>
  <si>
    <t>590322429600899749</t>
  </si>
  <si>
    <t>590322429600899756</t>
  </si>
  <si>
    <t>590322429600899763</t>
  </si>
  <si>
    <t>Podwilk</t>
  </si>
  <si>
    <t>34-722</t>
  </si>
  <si>
    <t>590322429600899770</t>
  </si>
  <si>
    <t>590322429600899787</t>
  </si>
  <si>
    <t>590322429600899794</t>
  </si>
  <si>
    <t>590322429600899800</t>
  </si>
  <si>
    <t>590322429600923048</t>
  </si>
  <si>
    <t>590322429600923055</t>
  </si>
  <si>
    <t>590322429600923062</t>
  </si>
  <si>
    <t>590322429600923079</t>
  </si>
  <si>
    <t>590322429600923086</t>
  </si>
  <si>
    <t>Zubrzyca Dolna</t>
  </si>
  <si>
    <t>590322429600923093</t>
  </si>
  <si>
    <t>590322429600923109</t>
  </si>
  <si>
    <t>590322429600923116</t>
  </si>
  <si>
    <t>590322429600923123</t>
  </si>
  <si>
    <t>590322429600899701</t>
  </si>
  <si>
    <t>590322429600907772</t>
  </si>
  <si>
    <t>590322429600907789</t>
  </si>
  <si>
    <t>Piusa Jabłońskiego</t>
  </si>
  <si>
    <t>590322429600923031</t>
  </si>
  <si>
    <t>Zacisze</t>
  </si>
  <si>
    <t>590322429600923024</t>
  </si>
  <si>
    <t>Machaja</t>
  </si>
  <si>
    <t>590322429600923017</t>
  </si>
  <si>
    <t>Pierogów</t>
  </si>
  <si>
    <t>590322429600923000</t>
  </si>
  <si>
    <t>Długa</t>
  </si>
  <si>
    <t>590322429600922997</t>
  </si>
  <si>
    <t>Magurska</t>
  </si>
  <si>
    <t>590322429600921624</t>
  </si>
  <si>
    <t>Gęstych Domów</t>
  </si>
  <si>
    <t>590322429600921587</t>
  </si>
  <si>
    <t>Sobieskiego</t>
  </si>
  <si>
    <t>590322429600921594</t>
  </si>
  <si>
    <t>Pogranicza</t>
  </si>
  <si>
    <t>590322429600906164</t>
  </si>
  <si>
    <t>Reymonta</t>
  </si>
  <si>
    <t>590322429600906171</t>
  </si>
  <si>
    <t>Szałasowa</t>
  </si>
  <si>
    <t>590322429600906188</t>
  </si>
  <si>
    <t>Bolesława Prusa</t>
  </si>
  <si>
    <t>590322429600907703</t>
  </si>
  <si>
    <t>Kamieniec</t>
  </si>
  <si>
    <t>590322429600907710</t>
  </si>
  <si>
    <t>Wilsona</t>
  </si>
  <si>
    <t>590322429600907727</t>
  </si>
  <si>
    <t>Krakowska</t>
  </si>
  <si>
    <t>590322429600907734</t>
  </si>
  <si>
    <t>Piusa  Jabłońskiego</t>
  </si>
  <si>
    <t>590322429600907741</t>
  </si>
  <si>
    <t>Słowacka</t>
  </si>
  <si>
    <t>590322429600907758</t>
  </si>
  <si>
    <t>Kępowa</t>
  </si>
  <si>
    <t>590322429600907765</t>
  </si>
  <si>
    <t>Energetyków</t>
  </si>
  <si>
    <t>590322429600906065</t>
  </si>
  <si>
    <t>Panowa</t>
  </si>
  <si>
    <t>590322429600906072</t>
  </si>
  <si>
    <t>Leśna</t>
  </si>
  <si>
    <t>590322429600906089</t>
  </si>
  <si>
    <t>Kurzaków</t>
  </si>
  <si>
    <t>590322429600906096</t>
  </si>
  <si>
    <t>590322429600906102</t>
  </si>
  <si>
    <t>590322429600906119</t>
  </si>
  <si>
    <t>3 Maja</t>
  </si>
  <si>
    <t>590322429600906126</t>
  </si>
  <si>
    <t>Spółdzielców</t>
  </si>
  <si>
    <t>590322429600906133</t>
  </si>
  <si>
    <t>Prusa</t>
  </si>
  <si>
    <t>590322429600906140</t>
  </si>
  <si>
    <t>Kopernika</t>
  </si>
  <si>
    <t>590322429600906157</t>
  </si>
  <si>
    <t>Podwilk Danielki</t>
  </si>
  <si>
    <t xml:space="preserve"> Stacja TRAFO nr 7 S-6659</t>
  </si>
  <si>
    <t>590322429600906058</t>
  </si>
  <si>
    <t>590322429600907895</t>
  </si>
  <si>
    <t>590322429600930626</t>
  </si>
  <si>
    <t>Podhalańska</t>
  </si>
  <si>
    <t>590322429600887517</t>
  </si>
  <si>
    <t>590322429600885551</t>
  </si>
  <si>
    <t>590322429601003718</t>
  </si>
  <si>
    <t>590322429600885636</t>
  </si>
  <si>
    <t>590322429600885643</t>
  </si>
  <si>
    <t>590322429600980652</t>
  </si>
  <si>
    <t>C11</t>
  </si>
  <si>
    <t>C12A</t>
  </si>
  <si>
    <t>1</t>
  </si>
  <si>
    <t>Jana Pawła II</t>
  </si>
  <si>
    <t>3</t>
  </si>
  <si>
    <t>Prognozowane zapotrzebowanie energii elektrycznej dla powyższych obiektów w okresie od 01.01.2023 r. do 31.12.2023 r. wynosi [kWh]:</t>
  </si>
  <si>
    <t>2023 – 2024</t>
  </si>
  <si>
    <t>budynek ZG 271</t>
  </si>
  <si>
    <t>590322429600313801</t>
  </si>
  <si>
    <t>Nowa Remiza OSP Podwilk</t>
  </si>
  <si>
    <t>590322429600972039</t>
  </si>
  <si>
    <t>C21</t>
  </si>
  <si>
    <t>Stara Szkoła w Matonogach</t>
  </si>
  <si>
    <t>Olejarska</t>
  </si>
  <si>
    <t>590322429600903170</t>
  </si>
  <si>
    <t>Orlik Zubrzyca Dolna</t>
  </si>
  <si>
    <t>590322429600953533</t>
  </si>
  <si>
    <t>Urząd Gminy Jabłonka, Stary Ośrodek Zdrowia</t>
  </si>
  <si>
    <t>29</t>
  </si>
  <si>
    <t>590322429600907932</t>
  </si>
  <si>
    <t>G11</t>
  </si>
  <si>
    <t>Budynek Urzędu Gminy Jabłonka</t>
  </si>
  <si>
    <t>590322429600904443</t>
  </si>
  <si>
    <t>322056164814</t>
  </si>
  <si>
    <t>Remiza OSP Chyżne</t>
  </si>
  <si>
    <t>590322429600904450</t>
  </si>
  <si>
    <t>322056164806</t>
  </si>
  <si>
    <t>Światło pulsacyjne Podwilk</t>
  </si>
  <si>
    <t>590322429600904467</t>
  </si>
  <si>
    <t>Remiza OSP Orawka</t>
  </si>
  <si>
    <t>590322429600904481</t>
  </si>
  <si>
    <t>322056164881</t>
  </si>
  <si>
    <t>Remiza OSP Jabłonka – syrena alarmowa</t>
  </si>
  <si>
    <t>590322429600904436</t>
  </si>
  <si>
    <t>R</t>
  </si>
  <si>
    <t>1.1</t>
  </si>
  <si>
    <t>Samodzielny Publiczny Zakład Opieki Zdrowotnej w Gminie Jabłonka</t>
  </si>
  <si>
    <t>ul. 3 Maja 7, 34-480 Jabłonka</t>
  </si>
  <si>
    <t>Orawskie Centrum Zdrowia  w Jabłonce 34-480 Jabłonka, ul.3 Maja 7</t>
  </si>
  <si>
    <t>7</t>
  </si>
  <si>
    <t>590322429600903149</t>
  </si>
  <si>
    <t>Filia OCZ 34-484 Zubrzyca Górna 496</t>
  </si>
  <si>
    <t>496</t>
  </si>
  <si>
    <t>590322429600903101</t>
  </si>
  <si>
    <t>590322429600903125</t>
  </si>
  <si>
    <t>Filia OCZ 34-722 Podwilk 288</t>
  </si>
  <si>
    <t>288</t>
  </si>
  <si>
    <t>590322429600903118</t>
  </si>
  <si>
    <t>Filia OCZ  34-482 Lipnica Mała 305A</t>
  </si>
  <si>
    <t>305A</t>
  </si>
  <si>
    <t>590322429600903132</t>
  </si>
  <si>
    <t>1.2</t>
  </si>
  <si>
    <t>Ośrodek Pomocy Społecznej</t>
  </si>
  <si>
    <t>Ośrodek pomocy społecznej</t>
  </si>
  <si>
    <t>590322429600903163</t>
  </si>
  <si>
    <t>1.3</t>
  </si>
  <si>
    <t>Gminne Przedszkole Samorządowe w Jabłonce</t>
  </si>
  <si>
    <t>ul. Piusa Jabłońskiego 9, 34-480 Jabłonka</t>
  </si>
  <si>
    <t>Przedszkole</t>
  </si>
  <si>
    <t>9</t>
  </si>
  <si>
    <t>590322429600920085</t>
  </si>
  <si>
    <t>1.4</t>
  </si>
  <si>
    <t>Szkoła Podstawowa nr 1 w Podwiku</t>
  </si>
  <si>
    <t>34-722 Podwik 287</t>
  </si>
  <si>
    <t>Boisko Sportowe Orlik Podwilk</t>
  </si>
  <si>
    <t>Podwik</t>
  </si>
  <si>
    <t>590322429600904474</t>
  </si>
  <si>
    <t>budynek szkoły</t>
  </si>
  <si>
    <t>287</t>
  </si>
  <si>
    <t>590322429600918662</t>
  </si>
  <si>
    <t>1.5</t>
  </si>
  <si>
    <t>Szkoła Podstawowa nr 2 w Podwiku</t>
  </si>
  <si>
    <t>34-722 Podwik 157</t>
  </si>
  <si>
    <t>budynek szkoły podstawowej</t>
  </si>
  <si>
    <t>172</t>
  </si>
  <si>
    <t>590322429600921693</t>
  </si>
  <si>
    <t>322056164910</t>
  </si>
  <si>
    <t>590322429600923215</t>
  </si>
  <si>
    <t>322056164911</t>
  </si>
  <si>
    <t>1.6</t>
  </si>
  <si>
    <t>Szkoła Podstawowa nr 1w Jabłonce</t>
  </si>
  <si>
    <t>ul. Piusa Jabłońskiego 4, 34-480 Jabłonka</t>
  </si>
  <si>
    <t>budynek hali sportowej przy Szkole Podstawowej Nr 1 w Jabłonce</t>
  </si>
  <si>
    <t>4</t>
  </si>
  <si>
    <t>590322429600920122</t>
  </si>
  <si>
    <t>322056102316</t>
  </si>
  <si>
    <t>budynek szkoły podstawowej (zielona szkoła)</t>
  </si>
  <si>
    <t>590322429600920146</t>
  </si>
  <si>
    <t>96968037</t>
  </si>
  <si>
    <t>budynek szkoły podstawowej (budynek gimnazjum)</t>
  </si>
  <si>
    <t>590322429600920153</t>
  </si>
  <si>
    <t>322056102326</t>
  </si>
  <si>
    <t>1.7</t>
  </si>
  <si>
    <t>Szkoła Podstawowa Jabłonka – Bory</t>
  </si>
  <si>
    <t>ul. Kopernika 14, 34-480 Jabłonka</t>
  </si>
  <si>
    <t>14</t>
  </si>
  <si>
    <t>590322429600917122</t>
  </si>
  <si>
    <t>96137451</t>
  </si>
  <si>
    <t>1.8</t>
  </si>
  <si>
    <t>Szkoła Podstawowa nr 1 w Lipnicy Małej</t>
  </si>
  <si>
    <t>34-482 Lipnica Mała 117</t>
  </si>
  <si>
    <t>117</t>
  </si>
  <si>
    <t>590322429600923246</t>
  </si>
  <si>
    <t>37870817</t>
  </si>
  <si>
    <t>1.9</t>
  </si>
  <si>
    <t>Szkoła Podstawowa nr 2 w Lipnicy Małej</t>
  </si>
  <si>
    <t>34-482 Lipnica Mała 346</t>
  </si>
  <si>
    <t>Budynek szkoły</t>
  </si>
  <si>
    <t>346</t>
  </si>
  <si>
    <t>590322429600918495</t>
  </si>
  <si>
    <t>50088886</t>
  </si>
  <si>
    <t>1.10</t>
  </si>
  <si>
    <t>Szkoła Podstawowa nr 3 w Lipnicy Małej</t>
  </si>
  <si>
    <t>34-482 Lipnica Mała 512</t>
  </si>
  <si>
    <t>512</t>
  </si>
  <si>
    <t>590322429600921648</t>
  </si>
  <si>
    <t>322056102248</t>
  </si>
  <si>
    <t>35-482 Lipnica Mała 512</t>
  </si>
  <si>
    <t>budynek szkoły gimnazjum</t>
  </si>
  <si>
    <t>590322429600921655</t>
  </si>
  <si>
    <t>322056102252</t>
  </si>
  <si>
    <t>36-482 Lipnica Mała 512</t>
  </si>
  <si>
    <t>590322429600921662</t>
  </si>
  <si>
    <t>322056102253</t>
  </si>
  <si>
    <t>37-482 Lipnica Mała 512</t>
  </si>
  <si>
    <t>boisko ORLIK przy SP3 w Lipnicy Małej</t>
  </si>
  <si>
    <t>590322429600921679</t>
  </si>
  <si>
    <t>1.11</t>
  </si>
  <si>
    <t>Szkoła Podstawowa w Chyżnem</t>
  </si>
  <si>
    <t>34-481 Chyżne 129</t>
  </si>
  <si>
    <t>129</t>
  </si>
  <si>
    <t>590322429600918624</t>
  </si>
  <si>
    <t>89127584</t>
  </si>
  <si>
    <t>35-481 Chyżne 129</t>
  </si>
  <si>
    <t>590322429600918631</t>
  </si>
  <si>
    <t>89127645</t>
  </si>
  <si>
    <t>36-481 Chyżne 129</t>
  </si>
  <si>
    <t>590322429600923239</t>
  </si>
  <si>
    <t>93934094</t>
  </si>
  <si>
    <t>37-481 Chyżne 129</t>
  </si>
  <si>
    <t>590322429600918648</t>
  </si>
  <si>
    <t>95619064</t>
  </si>
  <si>
    <t>1.12</t>
  </si>
  <si>
    <t>Szkoła Podstawowa nr 1 w Zubrzycy Górnej</t>
  </si>
  <si>
    <t>34-484 Zubrzyca Górna 43</t>
  </si>
  <si>
    <t>43</t>
  </si>
  <si>
    <t>590322429600998152</t>
  </si>
  <si>
    <t>1.13</t>
  </si>
  <si>
    <t>Szkoła Podstawowa nr 2 w Zubrzycy Górnej</t>
  </si>
  <si>
    <t>34-484 Zubrzyca Górna 482</t>
  </si>
  <si>
    <t>482</t>
  </si>
  <si>
    <t>590322429600923222</t>
  </si>
  <si>
    <t>96482443</t>
  </si>
  <si>
    <t>boisko ORLIK przy ZS w Zubrzycy Górnej</t>
  </si>
  <si>
    <t>590322429600918600</t>
  </si>
  <si>
    <t>322056164914</t>
  </si>
  <si>
    <t>1.14</t>
  </si>
  <si>
    <t xml:space="preserve">Szkoła Podstawowa nr 3 w Zubrzycy Górnej  </t>
  </si>
  <si>
    <t>34-484 Zubrzyca Górna 270</t>
  </si>
  <si>
    <t>270</t>
  </si>
  <si>
    <t>590322429600917146</t>
  </si>
  <si>
    <t>92947227</t>
  </si>
  <si>
    <t>590322429600917153</t>
  </si>
  <si>
    <t>95017145</t>
  </si>
  <si>
    <t>590322429600917160</t>
  </si>
  <si>
    <t>91360553</t>
  </si>
  <si>
    <t>1.15</t>
  </si>
  <si>
    <t>Szkoła Podstawowa w Zubrzycy Dolnej</t>
  </si>
  <si>
    <t>34-484 Zubrzyca Górna, Zubrzyca Dolna 257</t>
  </si>
  <si>
    <t>257</t>
  </si>
  <si>
    <t>590322429600917177</t>
  </si>
  <si>
    <t>322056164889</t>
  </si>
  <si>
    <t>1.16</t>
  </si>
  <si>
    <t>Szkoła Podstawowa w Orawce</t>
  </si>
  <si>
    <t>Orawka 76, 34-480 Jabłonka</t>
  </si>
  <si>
    <t>76</t>
  </si>
  <si>
    <t>590322429600921686</t>
  </si>
  <si>
    <t>322056226589</t>
  </si>
  <si>
    <t>1.17</t>
  </si>
  <si>
    <t>Orawskie Centrum Kultury w Jabłonce</t>
  </si>
  <si>
    <t>ul. 3 Maja 3, 34-480 Jabłonka</t>
  </si>
  <si>
    <t>735-179-72-98</t>
  </si>
  <si>
    <t>ul. 3-go Maja</t>
  </si>
  <si>
    <t>590322429600001432</t>
  </si>
  <si>
    <t>C22A</t>
  </si>
  <si>
    <t>1.18</t>
  </si>
  <si>
    <t>Orawska Biblioteka Publiczna w Jabłonce</t>
  </si>
  <si>
    <t>ul. Sobieskiego 13, 34-480 Jabłonka</t>
  </si>
  <si>
    <t>735-273-13-50</t>
  </si>
  <si>
    <t>Orawska Biblioteka Publiczna</t>
  </si>
  <si>
    <t>13</t>
  </si>
  <si>
    <t>590322429600910062</t>
  </si>
  <si>
    <t>322056165191</t>
  </si>
  <si>
    <t>Biblioteka w Lipnicy Małej w budynku Ośrodka Zdrowia</t>
  </si>
  <si>
    <t>590322429600792231</t>
  </si>
  <si>
    <t>1.19</t>
  </si>
  <si>
    <t>Zakład Usług Komunalnych w Jabłonce</t>
  </si>
  <si>
    <t>ul. 3-go Maja 1, 34-480 Jabłonka</t>
  </si>
  <si>
    <t>Kotłownia Ośrodka Zdrowia Lipnica Mała</t>
  </si>
  <si>
    <t>590322429600901404</t>
  </si>
  <si>
    <t>Lipnica Mała Dom Nauczyciela kotłownia korytarze</t>
  </si>
  <si>
    <t>590322429600901411</t>
  </si>
  <si>
    <t>Oczyszczalnia ścieków w Zubrzycy Dolnej</t>
  </si>
  <si>
    <t>590322429600901428</t>
  </si>
  <si>
    <t>C22B</t>
  </si>
  <si>
    <t>Przepompownia ścieków z Zubrzycy Dolnej</t>
  </si>
  <si>
    <t>"u Maślanych"</t>
  </si>
  <si>
    <t>325</t>
  </si>
  <si>
    <t>590322429600901435</t>
  </si>
  <si>
    <t>Przepompownia  Zubrzyca Dolna 17B (8)</t>
  </si>
  <si>
    <t>17 B</t>
  </si>
  <si>
    <t>590322429600901442</t>
  </si>
  <si>
    <t>Zubrzyca Górna 487</t>
  </si>
  <si>
    <t>Agronomówka- poddasze</t>
  </si>
  <si>
    <t>487</t>
  </si>
  <si>
    <t>590322429600901466</t>
  </si>
  <si>
    <t>Oczyszczalnia ścieków Podwilk</t>
  </si>
  <si>
    <t>66 B</t>
  </si>
  <si>
    <t>590322429600899404</t>
  </si>
  <si>
    <t>"Przepompownia Zawodzie"</t>
  </si>
  <si>
    <t>Obok nr 289</t>
  </si>
  <si>
    <t>590322429600913964</t>
  </si>
  <si>
    <t>"Przepompownia Bugaj"</t>
  </si>
  <si>
    <t>Obok nr 265</t>
  </si>
  <si>
    <t>590322429600912318</t>
  </si>
  <si>
    <t>"Przepompownia Bacówka"</t>
  </si>
  <si>
    <t>dz. ewid 3966/10</t>
  </si>
  <si>
    <t>590322429600885681</t>
  </si>
  <si>
    <t>"Przepompownia Pierogów"</t>
  </si>
  <si>
    <t>"Pierogów</t>
  </si>
  <si>
    <t>dz. ewid 2731</t>
  </si>
  <si>
    <t>590322429600887456</t>
  </si>
  <si>
    <t>"Przepompownia Orawka- Studzianki"</t>
  </si>
  <si>
    <t>"Studzianki"</t>
  </si>
  <si>
    <t>dz. ewid 738/1</t>
  </si>
  <si>
    <t>590322429600887470</t>
  </si>
  <si>
    <t>"Przepompownia Szałas</t>
  </si>
  <si>
    <t>Szałas</t>
  </si>
  <si>
    <t>dz. ewid. 9274/1</t>
  </si>
  <si>
    <t>590322429600946252</t>
  </si>
  <si>
    <t>Toaleta publiczna</t>
  </si>
  <si>
    <t>590322429600952161</t>
  </si>
  <si>
    <t>"Korytarz do mieszkań Ośrodek Zdrowia LM"</t>
  </si>
  <si>
    <t>590322429600910079</t>
  </si>
  <si>
    <t>Pompownia ścieków</t>
  </si>
  <si>
    <t>Jabłonka" Bory"</t>
  </si>
  <si>
    <t>590322429600902869</t>
  </si>
  <si>
    <t>Targowa</t>
  </si>
  <si>
    <t>590322429600899947</t>
  </si>
  <si>
    <t>1Maja</t>
  </si>
  <si>
    <t>590322429600899954</t>
  </si>
  <si>
    <t>Przepompownia</t>
  </si>
  <si>
    <t>Nadwodnia</t>
  </si>
  <si>
    <t>590322429600899961</t>
  </si>
  <si>
    <t>Garaże - Lecznica</t>
  </si>
  <si>
    <t>590322429600899978</t>
  </si>
  <si>
    <t>Blok (klatka schodowa)</t>
  </si>
  <si>
    <t>590322429600901343</t>
  </si>
  <si>
    <t>Dom Nauczyciela</t>
  </si>
  <si>
    <t>Jabłońskiego</t>
  </si>
  <si>
    <t>590322429600901350</t>
  </si>
  <si>
    <t>Szalety - Poczekalnia dworcowa</t>
  </si>
  <si>
    <t>Plac Dworcowy</t>
  </si>
  <si>
    <t>590322429600901367</t>
  </si>
  <si>
    <t>590322429600901374</t>
  </si>
  <si>
    <t>Stadion sportowy Jabłonka</t>
  </si>
  <si>
    <t>1-go Maja</t>
  </si>
  <si>
    <t>590322429600901398</t>
  </si>
  <si>
    <t>590322429600896830</t>
  </si>
  <si>
    <t>19</t>
  </si>
  <si>
    <t>B23</t>
  </si>
  <si>
    <t>B11</t>
  </si>
  <si>
    <t>Oczyszczalnia ścieków - nowy licznik</t>
  </si>
  <si>
    <t>Otrębowa</t>
  </si>
  <si>
    <t>590322429600998503</t>
  </si>
  <si>
    <t>Oczyszczalnia ścieków w Lipnicy Małej</t>
  </si>
  <si>
    <t>590322429600895505</t>
  </si>
  <si>
    <t>Oczyszczalnia ścieków Chyżne</t>
  </si>
  <si>
    <t>300</t>
  </si>
  <si>
    <t>590322429600904726</t>
  </si>
  <si>
    <t>Planowana instalacja fotowoltaiczna o mocy: 12 [kW] ; Planowane uruchomienie instalacji: 01.01.2023 r.; Planowana nadwyżka oddanej energii elektrycznej 7000 [kWh]</t>
  </si>
  <si>
    <t>Załącznik nr 1a - (taryfa Cxx - oświetlenie uliczne)</t>
  </si>
  <si>
    <t>Załącznik nr 1b - (taryfa Cxx i Gxx)</t>
  </si>
  <si>
    <t>Załącznik nr 1c -(taryfa Bxx)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</si>
</sst>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dd&quot;.&quot;mm&quot;.&quot;yyyy"/>
    <numFmt numFmtId="165" formatCode="yyyy\-mm\-dd"/>
    <numFmt numFmtId="166" formatCode="#,##0.000"/>
    <numFmt numFmtId="167" formatCode="00&quot;-&quot;000"/>
    <numFmt numFmtId="168" formatCode="d&quot;.&quot;mm&quot;.&quot;yyyy"/>
    <numFmt numFmtId="169" formatCode="#,##0.00&quot;      &quot;;#,##0.00&quot;      &quot;;&quot;-&quot;#&quot;      &quot;;&quot; &quot;@&quot; &quot;"/>
    <numFmt numFmtId="170" formatCode="[$$-409]#,##0.00;[Red]&quot;-&quot;[$$-409]#,##0.00"/>
    <numFmt numFmtId="171" formatCode="#,##0.00&quot; zł &quot;;#,##0.00&quot; zł &quot;;&quot;-&quot;#&quot; zł &quot;;&quot; &quot;@&quot; &quot;"/>
  </numFmts>
  <fonts count="34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b/>
      <i/>
      <sz val="16"/>
      <color rgb="FF0000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1"/>
      <color rgb="FF000000"/>
      <name val="Czcionka tekstu podstawowego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5"/>
      <color rgb="FF000000"/>
      <name val="Calibri"/>
      <family val="2"/>
    </font>
    <font>
      <sz val="10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2"/>
      <color rgb="FF000000"/>
      <name val="Calibri1"/>
    </font>
    <font>
      <b/>
      <i/>
      <sz val="10"/>
      <color rgb="FF000000"/>
      <name val="Calibri1"/>
    </font>
    <font>
      <sz val="10"/>
      <color rgb="FF000000"/>
      <name val="Calibri1"/>
    </font>
    <font>
      <sz val="10"/>
      <color rgb="FFFFFFFF"/>
      <name val="Calibri1"/>
    </font>
    <font>
      <sz val="11"/>
      <color rgb="FF000000"/>
      <name val="Calibri1"/>
    </font>
    <font>
      <b/>
      <sz val="10"/>
      <color rgb="FF000000"/>
      <name val="Calibri1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88">
    <xf numFmtId="0" fontId="0" fillId="0" borderId="0"/>
    <xf numFmtId="0" fontId="12" fillId="0" borderId="0">
      <alignment horizontal="center" textRotation="90"/>
    </xf>
    <xf numFmtId="0" fontId="2" fillId="0" borderId="0"/>
    <xf numFmtId="0" fontId="3" fillId="2" borderId="0"/>
    <xf numFmtId="0" fontId="3" fillId="2" borderId="0"/>
    <xf numFmtId="0" fontId="3" fillId="3" borderId="0"/>
    <xf numFmtId="0" fontId="2" fillId="4" borderId="0"/>
    <xf numFmtId="0" fontId="4" fillId="5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" fillId="6" borderId="0"/>
    <xf numFmtId="169" fontId="1" fillId="0" borderId="0"/>
    <xf numFmtId="0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170" fontId="1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171" fontId="1" fillId="0" borderId="0"/>
    <xf numFmtId="0" fontId="4" fillId="0" borderId="0"/>
  </cellStyleXfs>
  <cellXfs count="164">
    <xf numFmtId="0" fontId="0" fillId="0" borderId="0" xfId="0"/>
    <xf numFmtId="0" fontId="3" fillId="0" borderId="0" xfId="0" applyFont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49" fontId="19" fillId="9" borderId="0" xfId="0" applyNumberFormat="1" applyFont="1" applyFill="1" applyAlignment="1">
      <alignment horizontal="center" vertical="center"/>
    </xf>
    <xf numFmtId="4" fontId="19" fillId="9" borderId="0" xfId="0" applyNumberFormat="1" applyFont="1" applyFill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0" fillId="0" borderId="2" xfId="0" applyBorder="1"/>
    <xf numFmtId="0" fontId="20" fillId="10" borderId="5" xfId="0" applyFont="1" applyFill="1" applyBorder="1" applyAlignment="1">
      <alignment horizontal="center" vertical="center"/>
    </xf>
    <xf numFmtId="4" fontId="19" fillId="9" borderId="6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4" fontId="19" fillId="9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 shrinkToFit="1"/>
    </xf>
    <xf numFmtId="49" fontId="19" fillId="9" borderId="3" xfId="0" applyNumberFormat="1" applyFont="1" applyFill="1" applyBorder="1" applyAlignment="1">
      <alignment horizontal="center" vertical="center" wrapText="1"/>
    </xf>
    <xf numFmtId="49" fontId="19" fillId="9" borderId="6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167" fontId="19" fillId="9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19" fillId="4" borderId="3" xfId="0" applyNumberFormat="1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/>
    </xf>
    <xf numFmtId="49" fontId="19" fillId="0" borderId="6" xfId="4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wrapText="1"/>
    </xf>
    <xf numFmtId="49" fontId="19" fillId="0" borderId="6" xfId="0" applyNumberFormat="1" applyFont="1" applyBorder="1" applyAlignment="1">
      <alignment horizontal="center" wrapText="1"/>
    </xf>
    <xf numFmtId="4" fontId="19" fillId="4" borderId="6" xfId="65" applyNumberFormat="1" applyFont="1" applyFill="1" applyBorder="1" applyAlignment="1">
      <alignment horizontal="right" vertical="center"/>
    </xf>
    <xf numFmtId="4" fontId="19" fillId="9" borderId="6" xfId="0" applyNumberFormat="1" applyFont="1" applyFill="1" applyBorder="1" applyAlignment="1">
      <alignment horizontal="right"/>
    </xf>
    <xf numFmtId="4" fontId="19" fillId="4" borderId="6" xfId="28" applyNumberFormat="1" applyFont="1" applyFill="1" applyBorder="1" applyAlignment="1">
      <alignment horizontal="right" vertical="center"/>
    </xf>
    <xf numFmtId="4" fontId="19" fillId="0" borderId="6" xfId="65" applyNumberFormat="1" applyFont="1" applyBorder="1" applyAlignment="1">
      <alignment horizontal="right" vertical="center"/>
    </xf>
    <xf numFmtId="0" fontId="19" fillId="0" borderId="6" xfId="4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0" fontId="19" fillId="0" borderId="0" xfId="0" applyFont="1"/>
    <xf numFmtId="0" fontId="2" fillId="11" borderId="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 wrapText="1"/>
    </xf>
    <xf numFmtId="49" fontId="2" fillId="11" borderId="6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4" fontId="2" fillId="11" borderId="8" xfId="0" applyNumberFormat="1" applyFont="1" applyFill="1" applyBorder="1"/>
    <xf numFmtId="0" fontId="2" fillId="11" borderId="10" xfId="0" applyFont="1" applyFill="1" applyBorder="1" applyAlignment="1">
      <alignment horizontal="center" vertical="center"/>
    </xf>
    <xf numFmtId="0" fontId="2" fillId="0" borderId="0" xfId="0" applyFont="1"/>
    <xf numFmtId="0" fontId="19" fillId="0" borderId="6" xfId="0" applyFont="1" applyBorder="1" applyAlignment="1">
      <alignment horizontal="center"/>
    </xf>
    <xf numFmtId="4" fontId="5" fillId="0" borderId="0" xfId="0" applyNumberFormat="1" applyFont="1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/>
    </xf>
    <xf numFmtId="4" fontId="2" fillId="4" borderId="0" xfId="0" applyNumberFormat="1" applyFont="1" applyFill="1" applyAlignment="1">
      <alignment horizontal="righ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/>
    </xf>
    <xf numFmtId="4" fontId="24" fillId="9" borderId="6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2" fillId="10" borderId="7" xfId="0" applyFont="1" applyFill="1" applyBorder="1" applyAlignment="1">
      <alignment horizontal="center" vertical="center"/>
    </xf>
    <xf numFmtId="4" fontId="24" fillId="9" borderId="3" xfId="0" applyNumberFormat="1" applyFont="1" applyFill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4" fontId="24" fillId="9" borderId="0" xfId="0" applyNumberFormat="1" applyFont="1" applyFill="1" applyAlignment="1">
      <alignment horizontal="center" vertical="center"/>
    </xf>
    <xf numFmtId="4" fontId="24" fillId="0" borderId="0" xfId="0" applyNumberFormat="1" applyFont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/>
    </xf>
    <xf numFmtId="49" fontId="27" fillId="11" borderId="6" xfId="0" applyNumberFormat="1" applyFont="1" applyFill="1" applyBorder="1" applyAlignment="1">
      <alignment horizontal="center" vertical="center" wrapText="1"/>
    </xf>
    <xf numFmtId="49" fontId="27" fillId="11" borderId="6" xfId="0" applyNumberFormat="1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4" fontId="27" fillId="11" borderId="8" xfId="0" applyNumberFormat="1" applyFont="1" applyFill="1" applyBorder="1"/>
    <xf numFmtId="0" fontId="27" fillId="11" borderId="10" xfId="0" applyFont="1" applyFill="1" applyBorder="1" applyAlignment="1">
      <alignment horizontal="center" vertical="center"/>
    </xf>
    <xf numFmtId="0" fontId="27" fillId="0" borderId="0" xfId="0" applyFont="1"/>
    <xf numFmtId="4" fontId="2" fillId="4" borderId="0" xfId="0" applyNumberFormat="1" applyFont="1" applyFill="1"/>
    <xf numFmtId="166" fontId="2" fillId="0" borderId="0" xfId="0" applyNumberFormat="1" applyFont="1"/>
    <xf numFmtId="0" fontId="19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 shrinkToFit="1"/>
    </xf>
    <xf numFmtId="49" fontId="28" fillId="9" borderId="3" xfId="0" applyNumberFormat="1" applyFont="1" applyFill="1" applyBorder="1" applyAlignment="1">
      <alignment horizontal="center" vertical="center" wrapText="1"/>
    </xf>
    <xf numFmtId="49" fontId="28" fillId="9" borderId="6" xfId="0" applyNumberFormat="1" applyFont="1" applyFill="1" applyBorder="1" applyAlignment="1">
      <alignment horizontal="center" vertical="center" wrapText="1"/>
    </xf>
    <xf numFmtId="0" fontId="28" fillId="9" borderId="3" xfId="0" applyFont="1" applyFill="1" applyBorder="1" applyAlignment="1">
      <alignment horizontal="center" vertical="center" wrapText="1"/>
    </xf>
    <xf numFmtId="167" fontId="28" fillId="9" borderId="3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8" fillId="4" borderId="3" xfId="0" applyNumberFormat="1" applyFont="1" applyFill="1" applyBorder="1" applyAlignment="1">
      <alignment horizontal="center" vertical="center" wrapText="1"/>
    </xf>
    <xf numFmtId="4" fontId="28" fillId="4" borderId="3" xfId="0" applyNumberFormat="1" applyFont="1" applyFill="1" applyBorder="1" applyAlignment="1">
      <alignment horizontal="center" vertical="center" wrapText="1"/>
    </xf>
    <xf numFmtId="4" fontId="28" fillId="0" borderId="5" xfId="0" applyNumberFormat="1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164" fontId="28" fillId="0" borderId="3" xfId="0" applyNumberFormat="1" applyFont="1" applyBorder="1" applyAlignment="1">
      <alignment horizontal="center" vertical="center" wrapText="1"/>
    </xf>
    <xf numFmtId="164" fontId="28" fillId="0" borderId="6" xfId="0" applyNumberFormat="1" applyFont="1" applyBorder="1" applyAlignment="1">
      <alignment horizontal="center" vertical="center" wrapText="1"/>
    </xf>
    <xf numFmtId="0" fontId="29" fillId="0" borderId="0" xfId="0" applyFont="1"/>
    <xf numFmtId="0" fontId="28" fillId="9" borderId="6" xfId="0" applyFont="1" applyFill="1" applyBorder="1" applyAlignment="1">
      <alignment horizontal="center" vertical="center"/>
    </xf>
    <xf numFmtId="0" fontId="28" fillId="9" borderId="6" xfId="0" applyFont="1" applyFill="1" applyBorder="1" applyAlignment="1">
      <alignment horizontal="center"/>
    </xf>
    <xf numFmtId="49" fontId="28" fillId="0" borderId="6" xfId="4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wrapText="1"/>
    </xf>
    <xf numFmtId="49" fontId="28" fillId="0" borderId="6" xfId="0" applyNumberFormat="1" applyFont="1" applyBorder="1" applyAlignment="1">
      <alignment horizontal="center" wrapText="1"/>
    </xf>
    <xf numFmtId="4" fontId="28" fillId="4" borderId="6" xfId="65" applyNumberFormat="1" applyFont="1" applyFill="1" applyBorder="1" applyAlignment="1">
      <alignment horizontal="right" vertical="center"/>
    </xf>
    <xf numFmtId="4" fontId="28" fillId="0" borderId="6" xfId="28" applyNumberFormat="1" applyFont="1" applyBorder="1" applyAlignment="1">
      <alignment horizontal="right" vertical="center"/>
    </xf>
    <xf numFmtId="4" fontId="28" fillId="4" borderId="6" xfId="28" applyNumberFormat="1" applyFont="1" applyFill="1" applyBorder="1" applyAlignment="1">
      <alignment horizontal="right" vertical="center"/>
    </xf>
    <xf numFmtId="4" fontId="28" fillId="0" borderId="6" xfId="65" applyNumberFormat="1" applyFont="1" applyBorder="1" applyAlignment="1">
      <alignment horizontal="right" vertical="center"/>
    </xf>
    <xf numFmtId="0" fontId="28" fillId="0" borderId="6" xfId="4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68" fontId="28" fillId="0" borderId="6" xfId="0" applyNumberFormat="1" applyFont="1" applyBorder="1" applyAlignment="1">
      <alignment horizontal="center" vertical="center"/>
    </xf>
    <xf numFmtId="0" fontId="28" fillId="0" borderId="0" xfId="0" applyFont="1"/>
    <xf numFmtId="0" fontId="30" fillId="10" borderId="5" xfId="0" applyFont="1" applyFill="1" applyBorder="1" applyAlignment="1">
      <alignment horizontal="center" vertical="center"/>
    </xf>
    <xf numFmtId="4" fontId="28" fillId="9" borderId="6" xfId="0" applyNumberFormat="1" applyFont="1" applyFill="1" applyBorder="1" applyAlignment="1">
      <alignment horizontal="center" vertical="center"/>
    </xf>
    <xf numFmtId="4" fontId="32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0" borderId="7" xfId="0" applyFont="1" applyFill="1" applyBorder="1" applyAlignment="1">
      <alignment horizontal="center" vertical="center"/>
    </xf>
    <xf numFmtId="164" fontId="33" fillId="9" borderId="3" xfId="0" applyNumberFormat="1" applyFont="1" applyFill="1" applyBorder="1" applyAlignment="1">
      <alignment horizontal="center" vertical="center"/>
    </xf>
    <xf numFmtId="4" fontId="28" fillId="9" borderId="3" xfId="0" applyNumberFormat="1" applyFont="1" applyFill="1" applyBorder="1" applyAlignment="1">
      <alignment horizontal="center" vertical="center"/>
    </xf>
    <xf numFmtId="164" fontId="33" fillId="0" borderId="3" xfId="0" applyNumberFormat="1" applyFont="1" applyBorder="1" applyAlignment="1">
      <alignment horizontal="center" vertical="center"/>
    </xf>
    <xf numFmtId="4" fontId="28" fillId="9" borderId="0" xfId="0" applyNumberFormat="1" applyFont="1" applyFill="1" applyAlignment="1">
      <alignment horizontal="center" vertical="center"/>
    </xf>
    <xf numFmtId="4" fontId="28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2" fontId="19" fillId="9" borderId="6" xfId="0" applyNumberFormat="1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49" fontId="20" fillId="10" borderId="3" xfId="0" applyNumberFormat="1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49" fontId="22" fillId="10" borderId="3" xfId="0" applyNumberFormat="1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2" fontId="24" fillId="9" borderId="6" xfId="0" applyNumberFormat="1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2" fontId="28" fillId="9" borderId="6" xfId="0" applyNumberFormat="1" applyFont="1" applyFill="1" applyBorder="1" applyAlignment="1">
      <alignment horizontal="center" vertical="center"/>
    </xf>
    <xf numFmtId="0" fontId="18" fillId="9" borderId="0" xfId="0" applyFont="1" applyFill="1" applyAlignment="1">
      <alignment horizontal="left" vertical="center"/>
    </xf>
    <xf numFmtId="49" fontId="30" fillId="10" borderId="3" xfId="0" applyNumberFormat="1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4" xfId="0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</cellXfs>
  <cellStyles count="88">
    <cellStyle name="Accent" xfId="2" xr:uid="{00000000-0005-0000-0000-000000000000}"/>
    <cellStyle name="Accent 1" xfId="3" xr:uid="{00000000-0005-0000-0000-000001000000}"/>
    <cellStyle name="Accent 1 1" xfId="4" xr:uid="{00000000-0005-0000-0000-000002000000}"/>
    <cellStyle name="Accent 2" xfId="5" xr:uid="{00000000-0005-0000-0000-000003000000}"/>
    <cellStyle name="Accent 3" xfId="6" xr:uid="{00000000-0005-0000-0000-000004000000}"/>
    <cellStyle name="Bad" xfId="7" xr:uid="{00000000-0005-0000-0000-000005000000}"/>
    <cellStyle name="ConditionalStyle_1" xfId="8" xr:uid="{00000000-0005-0000-0000-000006000000}"/>
    <cellStyle name="Dziesiętny 10" xfId="9" xr:uid="{00000000-0005-0000-0000-000007000000}"/>
    <cellStyle name="Dziesiętny 11" xfId="10" xr:uid="{00000000-0005-0000-0000-000008000000}"/>
    <cellStyle name="Dziesiętny 2" xfId="11" xr:uid="{00000000-0005-0000-0000-000009000000}"/>
    <cellStyle name="Dziesiętny 2 2" xfId="12" xr:uid="{00000000-0005-0000-0000-00000A000000}"/>
    <cellStyle name="Dziesiętny 2 3" xfId="13" xr:uid="{00000000-0005-0000-0000-00000B000000}"/>
    <cellStyle name="Dziesiętny 2 3 2" xfId="14" xr:uid="{00000000-0005-0000-0000-00000C000000}"/>
    <cellStyle name="Dziesiętny 2 4" xfId="15" xr:uid="{00000000-0005-0000-0000-00000D000000}"/>
    <cellStyle name="Dziesiętny 3" xfId="16" xr:uid="{00000000-0005-0000-0000-00000E000000}"/>
    <cellStyle name="Dziesiętny 3 2" xfId="17" xr:uid="{00000000-0005-0000-0000-00000F000000}"/>
    <cellStyle name="Dziesiętny 3 3" xfId="18" xr:uid="{00000000-0005-0000-0000-000010000000}"/>
    <cellStyle name="Dziesiętny 3 3 2" xfId="19" xr:uid="{00000000-0005-0000-0000-000011000000}"/>
    <cellStyle name="Dziesiętny 4" xfId="20" xr:uid="{00000000-0005-0000-0000-000012000000}"/>
    <cellStyle name="Dziesiętny 5" xfId="21" xr:uid="{00000000-0005-0000-0000-000013000000}"/>
    <cellStyle name="Dziesiętny 5 2" xfId="22" xr:uid="{00000000-0005-0000-0000-000014000000}"/>
    <cellStyle name="Dziesiętny 6" xfId="23" xr:uid="{00000000-0005-0000-0000-000015000000}"/>
    <cellStyle name="Dziesiętny 7" xfId="24" xr:uid="{00000000-0005-0000-0000-000016000000}"/>
    <cellStyle name="Dziesiętny 8" xfId="25" xr:uid="{00000000-0005-0000-0000-000017000000}"/>
    <cellStyle name="Dziesiętny 9" xfId="26" xr:uid="{00000000-0005-0000-0000-000018000000}"/>
    <cellStyle name="Error" xfId="27" xr:uid="{00000000-0005-0000-0000-000019000000}"/>
    <cellStyle name="Excel Built-in Comma" xfId="28" xr:uid="{00000000-0005-0000-0000-00001A000000}"/>
    <cellStyle name="Excel Built-in Normal" xfId="29" xr:uid="{00000000-0005-0000-0000-00001B000000}"/>
    <cellStyle name="Footnote" xfId="30" xr:uid="{00000000-0005-0000-0000-00001C000000}"/>
    <cellStyle name="Good" xfId="31" xr:uid="{00000000-0005-0000-0000-00001D000000}"/>
    <cellStyle name="Heading (user)" xfId="32" xr:uid="{00000000-0005-0000-0000-00001E000000}"/>
    <cellStyle name="Heading 1" xfId="33" xr:uid="{00000000-0005-0000-0000-00001F000000}"/>
    <cellStyle name="Heading 2" xfId="34" xr:uid="{00000000-0005-0000-0000-000020000000}"/>
    <cellStyle name="Hyperlink" xfId="35" xr:uid="{00000000-0005-0000-0000-000021000000}"/>
    <cellStyle name="Nagłówek 1" xfId="1" builtinId="16" customBuiltin="1"/>
    <cellStyle name="Neutral" xfId="36" xr:uid="{00000000-0005-0000-0000-000023000000}"/>
    <cellStyle name="Normalny" xfId="0" builtinId="0" customBuiltin="1"/>
    <cellStyle name="Normalny 10" xfId="37" xr:uid="{00000000-0005-0000-0000-000025000000}"/>
    <cellStyle name="Normalny 10 2" xfId="38" xr:uid="{00000000-0005-0000-0000-000026000000}"/>
    <cellStyle name="Normalny 12" xfId="39" xr:uid="{00000000-0005-0000-0000-000027000000}"/>
    <cellStyle name="Normalny 12 2" xfId="40" xr:uid="{00000000-0005-0000-0000-000028000000}"/>
    <cellStyle name="Normalny 15 2" xfId="41" xr:uid="{00000000-0005-0000-0000-000029000000}"/>
    <cellStyle name="Normalny 18" xfId="42" xr:uid="{00000000-0005-0000-0000-00002A000000}"/>
    <cellStyle name="Normalny 19" xfId="43" xr:uid="{00000000-0005-0000-0000-00002B000000}"/>
    <cellStyle name="Normalny 19 2" xfId="44" xr:uid="{00000000-0005-0000-0000-00002C000000}"/>
    <cellStyle name="Normalny 2" xfId="45" xr:uid="{00000000-0005-0000-0000-00002D000000}"/>
    <cellStyle name="Normalny 2 10" xfId="46" xr:uid="{00000000-0005-0000-0000-00002E000000}"/>
    <cellStyle name="Normalny 2 2" xfId="47" xr:uid="{00000000-0005-0000-0000-00002F000000}"/>
    <cellStyle name="Normalny 2 3" xfId="48" xr:uid="{00000000-0005-0000-0000-000030000000}"/>
    <cellStyle name="Normalny 2 3 2" xfId="49" xr:uid="{00000000-0005-0000-0000-000031000000}"/>
    <cellStyle name="Normalny 2 4" xfId="50" xr:uid="{00000000-0005-0000-0000-000032000000}"/>
    <cellStyle name="Normalny 2 4 2" xfId="51" xr:uid="{00000000-0005-0000-0000-000033000000}"/>
    <cellStyle name="Normalny 2 5" xfId="52" xr:uid="{00000000-0005-0000-0000-000034000000}"/>
    <cellStyle name="Normalny 2 6" xfId="53" xr:uid="{00000000-0005-0000-0000-000035000000}"/>
    <cellStyle name="Normalny 3" xfId="54" xr:uid="{00000000-0005-0000-0000-000036000000}"/>
    <cellStyle name="Normalny 3 2" xfId="55" xr:uid="{00000000-0005-0000-0000-000037000000}"/>
    <cellStyle name="Normalny 3 3" xfId="56" xr:uid="{00000000-0005-0000-0000-000038000000}"/>
    <cellStyle name="Normalny 3 3 2" xfId="57" xr:uid="{00000000-0005-0000-0000-000039000000}"/>
    <cellStyle name="Normalny 3 4" xfId="58" xr:uid="{00000000-0005-0000-0000-00003A000000}"/>
    <cellStyle name="Normalny 4" xfId="59" xr:uid="{00000000-0005-0000-0000-00003B000000}"/>
    <cellStyle name="Normalny 4 2" xfId="60" xr:uid="{00000000-0005-0000-0000-00003C000000}"/>
    <cellStyle name="Normalny 4 2 2" xfId="61" xr:uid="{00000000-0005-0000-0000-00003D000000}"/>
    <cellStyle name="Normalny 4 2 2 2" xfId="62" xr:uid="{00000000-0005-0000-0000-00003E000000}"/>
    <cellStyle name="Normalny 4 2 2 2 2" xfId="63" xr:uid="{00000000-0005-0000-0000-00003F000000}"/>
    <cellStyle name="Normalny 4 3" xfId="64" xr:uid="{00000000-0005-0000-0000-000040000000}"/>
    <cellStyle name="Normalny 5" xfId="65" xr:uid="{00000000-0005-0000-0000-000041000000}"/>
    <cellStyle name="Normalny 6" xfId="66" xr:uid="{00000000-0005-0000-0000-000042000000}"/>
    <cellStyle name="Normalny 6 2" xfId="67" xr:uid="{00000000-0005-0000-0000-000043000000}"/>
    <cellStyle name="Normalny 7" xfId="68" xr:uid="{00000000-0005-0000-0000-000044000000}"/>
    <cellStyle name="Normalny 8" xfId="69" xr:uid="{00000000-0005-0000-0000-000045000000}"/>
    <cellStyle name="Normalny 9" xfId="70" xr:uid="{00000000-0005-0000-0000-000046000000}"/>
    <cellStyle name="Note" xfId="71" xr:uid="{00000000-0005-0000-0000-000047000000}"/>
    <cellStyle name="Procentowy 2" xfId="72" xr:uid="{00000000-0005-0000-0000-000048000000}"/>
    <cellStyle name="Procentowy 2 2" xfId="73" xr:uid="{00000000-0005-0000-0000-000049000000}"/>
    <cellStyle name="Procentowy 2 3" xfId="74" xr:uid="{00000000-0005-0000-0000-00004A000000}"/>
    <cellStyle name="Procentowy 2 3 2" xfId="75" xr:uid="{00000000-0005-0000-0000-00004B000000}"/>
    <cellStyle name="Procentowy 3" xfId="76" xr:uid="{00000000-0005-0000-0000-00004C000000}"/>
    <cellStyle name="Procentowy 3 2" xfId="77" xr:uid="{00000000-0005-0000-0000-00004D000000}"/>
    <cellStyle name="Procentowy 3 3" xfId="78" xr:uid="{00000000-0005-0000-0000-00004E000000}"/>
    <cellStyle name="Procentowy 3 3 2" xfId="79" xr:uid="{00000000-0005-0000-0000-00004F000000}"/>
    <cellStyle name="Procentowy 4" xfId="80" xr:uid="{00000000-0005-0000-0000-000050000000}"/>
    <cellStyle name="Result2" xfId="81" xr:uid="{00000000-0005-0000-0000-000051000000}"/>
    <cellStyle name="Status" xfId="82" xr:uid="{00000000-0005-0000-0000-000052000000}"/>
    <cellStyle name="TableStyleLight1" xfId="83" xr:uid="{00000000-0005-0000-0000-000053000000}"/>
    <cellStyle name="Tekst objaśnienia 4" xfId="84" xr:uid="{00000000-0005-0000-0000-000054000000}"/>
    <cellStyle name="Text" xfId="85" xr:uid="{00000000-0005-0000-0000-000055000000}"/>
    <cellStyle name="Walutowy 2" xfId="86" xr:uid="{00000000-0005-0000-0000-000056000000}"/>
    <cellStyle name="Warning" xfId="8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22"/>
  <sheetViews>
    <sheetView tabSelected="1" topLeftCell="A97" workbookViewId="0">
      <selection activeCell="B1" sqref="B1:E1"/>
    </sheetView>
  </sheetViews>
  <sheetFormatPr defaultColWidth="11.42578125" defaultRowHeight="15"/>
  <cols>
    <col min="1" max="1" width="8.85546875" customWidth="1"/>
    <col min="2" max="2" width="28" customWidth="1"/>
    <col min="3" max="3" width="57.140625" customWidth="1"/>
    <col min="4" max="4" width="48.42578125" customWidth="1"/>
    <col min="5" max="5" width="22.85546875" customWidth="1"/>
    <col min="6" max="6" width="59" customWidth="1"/>
    <col min="7" max="7" width="33.42578125" customWidth="1"/>
    <col min="8" max="8" width="37.42578125" customWidth="1"/>
    <col min="9" max="9" width="41.28515625" customWidth="1"/>
    <col min="10" max="10" width="20.140625" customWidth="1"/>
    <col min="11" max="11" width="12.140625" customWidth="1"/>
    <col min="12" max="12" width="25.7109375" customWidth="1"/>
    <col min="13" max="13" width="44.42578125" customWidth="1"/>
    <col min="14" max="14" width="28.85546875" customWidth="1"/>
    <col min="15" max="15" width="23.85546875" customWidth="1"/>
    <col min="16" max="16" width="11.28515625" customWidth="1"/>
    <col min="17" max="17" width="9.140625" customWidth="1"/>
    <col min="18" max="18" width="12" customWidth="1"/>
    <col min="19" max="23" width="25.85546875" customWidth="1"/>
    <col min="24" max="24" width="37.140625" customWidth="1"/>
    <col min="25" max="25" width="23.7109375" customWidth="1"/>
    <col min="26" max="26" width="36" customWidth="1"/>
    <col min="27" max="32" width="21.140625" customWidth="1"/>
    <col min="33" max="33" width="86.42578125" customWidth="1"/>
    <col min="34" max="52" width="18.42578125" customWidth="1"/>
  </cols>
  <sheetData>
    <row r="1" spans="1:52" ht="19.5">
      <c r="A1" s="1" t="e">
        <f>#REF!</f>
        <v>#REF!</v>
      </c>
      <c r="B1" s="146" t="s">
        <v>473</v>
      </c>
      <c r="C1" s="146"/>
      <c r="D1" s="146"/>
      <c r="E1" s="146"/>
      <c r="F1" s="1"/>
      <c r="G1" s="2"/>
      <c r="H1" s="2"/>
      <c r="I1" s="2"/>
      <c r="J1" s="2"/>
      <c r="K1" s="2"/>
      <c r="L1" s="2"/>
      <c r="M1" s="3"/>
      <c r="N1" s="3"/>
      <c r="O1" s="3"/>
      <c r="P1" s="2"/>
      <c r="Q1" s="4"/>
      <c r="R1" s="5"/>
      <c r="S1" s="6"/>
      <c r="T1" s="6"/>
      <c r="U1" s="6"/>
      <c r="V1" s="6"/>
      <c r="W1" s="7"/>
      <c r="X1" s="9">
        <f>SUM(W:W)</f>
        <v>2261899</v>
      </c>
      <c r="Y1" s="10"/>
      <c r="Z1" s="11"/>
      <c r="AA1" s="12"/>
      <c r="AB1" s="12"/>
      <c r="AC1" s="11"/>
    </row>
    <row r="2" spans="1:52" ht="13.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5" customHeight="1">
      <c r="A3" s="147" t="s">
        <v>0</v>
      </c>
      <c r="B3" s="148" t="s">
        <v>1</v>
      </c>
      <c r="C3" s="148"/>
      <c r="D3" s="148"/>
      <c r="E3" s="149" t="s">
        <v>2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"/>
      <c r="R3" s="150" t="s">
        <v>3</v>
      </c>
      <c r="S3" s="145" t="s">
        <v>4</v>
      </c>
      <c r="T3" s="145"/>
      <c r="U3" s="145"/>
      <c r="V3" s="145"/>
      <c r="W3" s="15" t="s">
        <v>5</v>
      </c>
      <c r="X3" s="9"/>
      <c r="Y3" s="6"/>
      <c r="Z3" s="6"/>
      <c r="AA3" s="6"/>
      <c r="AB3" s="6"/>
      <c r="AC3" s="6"/>
      <c r="AD3" s="6"/>
      <c r="AE3" s="16"/>
      <c r="AF3" s="16"/>
      <c r="AG3" s="17"/>
    </row>
    <row r="4" spans="1:52" ht="26.25" customHeight="1">
      <c r="A4" s="147"/>
      <c r="B4" s="148"/>
      <c r="C4" s="148"/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8"/>
      <c r="R4" s="150"/>
      <c r="S4" s="20" t="s">
        <v>6</v>
      </c>
      <c r="T4" s="19" t="s">
        <v>8</v>
      </c>
      <c r="U4" s="20" t="s">
        <v>7</v>
      </c>
      <c r="V4" s="21" t="s">
        <v>9</v>
      </c>
      <c r="W4" s="21">
        <v>2023</v>
      </c>
      <c r="X4" s="4"/>
      <c r="Y4" s="22"/>
      <c r="Z4" s="6"/>
      <c r="AA4" s="6"/>
      <c r="AB4" s="6"/>
      <c r="AC4" s="6"/>
      <c r="AD4" s="6"/>
      <c r="AE4" s="16"/>
      <c r="AF4" s="16"/>
      <c r="AG4" s="17"/>
    </row>
    <row r="5" spans="1:52" ht="42" customHeight="1">
      <c r="A5" s="23" t="s">
        <v>10</v>
      </c>
      <c r="B5" s="23" t="s">
        <v>11</v>
      </c>
      <c r="C5" s="23" t="s">
        <v>12</v>
      </c>
      <c r="D5" s="23" t="s">
        <v>13</v>
      </c>
      <c r="E5" s="23" t="s">
        <v>14</v>
      </c>
      <c r="F5" s="23" t="s">
        <v>15</v>
      </c>
      <c r="G5" s="24" t="s">
        <v>16</v>
      </c>
      <c r="H5" s="25" t="s">
        <v>17</v>
      </c>
      <c r="I5" s="26" t="s">
        <v>18</v>
      </c>
      <c r="J5" s="27" t="s">
        <v>19</v>
      </c>
      <c r="K5" s="28" t="s">
        <v>20</v>
      </c>
      <c r="L5" s="25" t="s">
        <v>21</v>
      </c>
      <c r="M5" s="29" t="s">
        <v>22</v>
      </c>
      <c r="N5" s="29" t="s">
        <v>23</v>
      </c>
      <c r="O5" s="29" t="s">
        <v>24</v>
      </c>
      <c r="P5" s="29" t="s">
        <v>25</v>
      </c>
      <c r="Q5" s="30" t="s">
        <v>26</v>
      </c>
      <c r="R5" s="30" t="s">
        <v>27</v>
      </c>
      <c r="S5" s="31" t="s">
        <v>28</v>
      </c>
      <c r="T5" s="31" t="s">
        <v>29</v>
      </c>
      <c r="U5" s="31" t="s">
        <v>30</v>
      </c>
      <c r="V5" s="32" t="s">
        <v>31</v>
      </c>
      <c r="W5" s="33" t="s">
        <v>32</v>
      </c>
      <c r="X5" s="34" t="s">
        <v>33</v>
      </c>
      <c r="Y5" s="35" t="s">
        <v>34</v>
      </c>
      <c r="Z5" s="35" t="s">
        <v>35</v>
      </c>
      <c r="AA5" s="35" t="s">
        <v>36</v>
      </c>
      <c r="AB5" s="35" t="s">
        <v>37</v>
      </c>
      <c r="AC5" s="35" t="s">
        <v>38</v>
      </c>
      <c r="AD5" s="35" t="s">
        <v>39</v>
      </c>
      <c r="AE5" s="36" t="s">
        <v>40</v>
      </c>
      <c r="AF5" s="36" t="s">
        <v>41</v>
      </c>
      <c r="AG5" s="37" t="s">
        <v>42</v>
      </c>
    </row>
    <row r="6" spans="1:52" ht="12.75" customHeight="1">
      <c r="A6" s="38">
        <v>1</v>
      </c>
      <c r="B6" s="38" t="s">
        <v>2</v>
      </c>
      <c r="C6" s="39" t="s">
        <v>43</v>
      </c>
      <c r="D6" s="38" t="s">
        <v>2</v>
      </c>
      <c r="E6" s="38" t="s">
        <v>44</v>
      </c>
      <c r="F6" s="39" t="s">
        <v>43</v>
      </c>
      <c r="G6" s="40" t="s">
        <v>45</v>
      </c>
      <c r="H6" s="41" t="s">
        <v>46</v>
      </c>
      <c r="I6" s="42"/>
      <c r="J6" s="42"/>
      <c r="K6" s="41" t="s">
        <v>47</v>
      </c>
      <c r="L6" s="41" t="s">
        <v>46</v>
      </c>
      <c r="M6" s="38" t="s">
        <v>49</v>
      </c>
      <c r="N6" s="38"/>
      <c r="O6" s="38">
        <v>73918852</v>
      </c>
      <c r="P6" s="38" t="s">
        <v>50</v>
      </c>
      <c r="Q6" s="38">
        <v>1</v>
      </c>
      <c r="R6" s="38">
        <v>12</v>
      </c>
      <c r="S6" s="46">
        <v>1272</v>
      </c>
      <c r="T6" s="46">
        <v>4187</v>
      </c>
      <c r="U6" s="44"/>
      <c r="V6" s="45">
        <f t="shared" ref="V6:V37" si="0">SUM(S6:U6)</f>
        <v>5459</v>
      </c>
      <c r="W6" s="43">
        <f>V6</f>
        <v>5459</v>
      </c>
      <c r="X6" s="47" t="s">
        <v>51</v>
      </c>
      <c r="Y6" s="48" t="s">
        <v>52</v>
      </c>
      <c r="Z6" s="47" t="s">
        <v>53</v>
      </c>
      <c r="AA6" s="48" t="s">
        <v>54</v>
      </c>
      <c r="AB6" s="48" t="s">
        <v>55</v>
      </c>
      <c r="AC6" s="49">
        <v>44926</v>
      </c>
      <c r="AD6" s="48" t="s">
        <v>55</v>
      </c>
      <c r="AE6" s="49" t="s">
        <v>8</v>
      </c>
      <c r="AF6" s="49">
        <v>45291</v>
      </c>
      <c r="AG6" s="38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</row>
    <row r="7" spans="1:52" ht="12.75" customHeight="1">
      <c r="A7" s="38">
        <v>2</v>
      </c>
      <c r="B7" s="38" t="s">
        <v>2</v>
      </c>
      <c r="C7" s="39" t="s">
        <v>43</v>
      </c>
      <c r="D7" s="38" t="s">
        <v>2</v>
      </c>
      <c r="E7" s="38" t="s">
        <v>44</v>
      </c>
      <c r="F7" s="39" t="s">
        <v>43</v>
      </c>
      <c r="G7" s="40" t="s">
        <v>45</v>
      </c>
      <c r="H7" s="41" t="s">
        <v>46</v>
      </c>
      <c r="I7" s="42"/>
      <c r="J7" s="42"/>
      <c r="K7" s="41" t="s">
        <v>47</v>
      </c>
      <c r="L7" s="41" t="s">
        <v>46</v>
      </c>
      <c r="M7" s="38" t="s">
        <v>56</v>
      </c>
      <c r="N7" s="38"/>
      <c r="O7" s="38">
        <v>95306320</v>
      </c>
      <c r="P7" s="38" t="s">
        <v>50</v>
      </c>
      <c r="Q7" s="38">
        <v>1</v>
      </c>
      <c r="R7" s="38">
        <v>12</v>
      </c>
      <c r="S7" s="46">
        <v>2595</v>
      </c>
      <c r="T7" s="46">
        <v>6155</v>
      </c>
      <c r="U7" s="44"/>
      <c r="V7" s="45">
        <f t="shared" si="0"/>
        <v>8750</v>
      </c>
      <c r="W7" s="43">
        <f t="shared" ref="W7:W70" si="1">V7</f>
        <v>8750</v>
      </c>
      <c r="X7" s="47" t="s">
        <v>51</v>
      </c>
      <c r="Y7" s="48" t="s">
        <v>52</v>
      </c>
      <c r="Z7" s="47" t="s">
        <v>53</v>
      </c>
      <c r="AA7" s="48" t="s">
        <v>54</v>
      </c>
      <c r="AB7" s="48" t="s">
        <v>55</v>
      </c>
      <c r="AC7" s="49">
        <v>44926</v>
      </c>
      <c r="AD7" s="48" t="s">
        <v>55</v>
      </c>
      <c r="AE7" s="49" t="s">
        <v>8</v>
      </c>
      <c r="AF7" s="49">
        <v>45291</v>
      </c>
      <c r="AG7" s="38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52" ht="12.75" customHeight="1">
      <c r="A8" s="38">
        <v>3</v>
      </c>
      <c r="B8" s="38" t="s">
        <v>2</v>
      </c>
      <c r="C8" s="39" t="s">
        <v>43</v>
      </c>
      <c r="D8" s="38" t="s">
        <v>2</v>
      </c>
      <c r="E8" s="38" t="s">
        <v>44</v>
      </c>
      <c r="F8" s="39" t="s">
        <v>43</v>
      </c>
      <c r="G8" s="40" t="s">
        <v>45</v>
      </c>
      <c r="H8" s="41" t="s">
        <v>46</v>
      </c>
      <c r="I8" s="42"/>
      <c r="J8" s="42"/>
      <c r="K8" s="41" t="s">
        <v>47</v>
      </c>
      <c r="L8" s="41" t="s">
        <v>46</v>
      </c>
      <c r="M8" s="38" t="s">
        <v>57</v>
      </c>
      <c r="N8" s="38"/>
      <c r="O8" s="38">
        <v>40586241</v>
      </c>
      <c r="P8" s="38" t="s">
        <v>50</v>
      </c>
      <c r="Q8" s="38">
        <v>1</v>
      </c>
      <c r="R8" s="38">
        <v>12</v>
      </c>
      <c r="S8" s="46">
        <v>1035</v>
      </c>
      <c r="T8" s="46">
        <v>3000</v>
      </c>
      <c r="U8" s="44"/>
      <c r="V8" s="45">
        <f t="shared" si="0"/>
        <v>4035</v>
      </c>
      <c r="W8" s="43">
        <f t="shared" si="1"/>
        <v>4035</v>
      </c>
      <c r="X8" s="47" t="s">
        <v>51</v>
      </c>
      <c r="Y8" s="48" t="s">
        <v>52</v>
      </c>
      <c r="Z8" s="47" t="s">
        <v>53</v>
      </c>
      <c r="AA8" s="48" t="s">
        <v>54</v>
      </c>
      <c r="AB8" s="48" t="s">
        <v>55</v>
      </c>
      <c r="AC8" s="49">
        <v>44926</v>
      </c>
      <c r="AD8" s="48" t="s">
        <v>55</v>
      </c>
      <c r="AE8" s="49" t="s">
        <v>8</v>
      </c>
      <c r="AF8" s="49">
        <v>45291</v>
      </c>
      <c r="AG8" s="38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2.75" customHeight="1">
      <c r="A9" s="38">
        <v>4</v>
      </c>
      <c r="B9" s="38" t="s">
        <v>2</v>
      </c>
      <c r="C9" s="39" t="s">
        <v>43</v>
      </c>
      <c r="D9" s="38" t="s">
        <v>2</v>
      </c>
      <c r="E9" s="38" t="s">
        <v>44</v>
      </c>
      <c r="F9" s="39" t="s">
        <v>43</v>
      </c>
      <c r="G9" s="40" t="s">
        <v>45</v>
      </c>
      <c r="H9" s="41" t="s">
        <v>46</v>
      </c>
      <c r="I9" s="42"/>
      <c r="J9" s="42"/>
      <c r="K9" s="41" t="s">
        <v>47</v>
      </c>
      <c r="L9" s="41" t="s">
        <v>46</v>
      </c>
      <c r="M9" s="38" t="s">
        <v>58</v>
      </c>
      <c r="N9" s="38"/>
      <c r="O9" s="38">
        <v>25322890</v>
      </c>
      <c r="P9" s="38" t="s">
        <v>50</v>
      </c>
      <c r="Q9" s="38">
        <v>2</v>
      </c>
      <c r="R9" s="38">
        <v>12</v>
      </c>
      <c r="S9" s="46">
        <v>4516</v>
      </c>
      <c r="T9" s="46">
        <v>7002</v>
      </c>
      <c r="U9" s="44"/>
      <c r="V9" s="45">
        <f t="shared" si="0"/>
        <v>11518</v>
      </c>
      <c r="W9" s="43">
        <f t="shared" si="1"/>
        <v>11518</v>
      </c>
      <c r="X9" s="47" t="s">
        <v>51</v>
      </c>
      <c r="Y9" s="48" t="s">
        <v>52</v>
      </c>
      <c r="Z9" s="47" t="s">
        <v>53</v>
      </c>
      <c r="AA9" s="48" t="s">
        <v>54</v>
      </c>
      <c r="AB9" s="48" t="s">
        <v>55</v>
      </c>
      <c r="AC9" s="49">
        <v>44926</v>
      </c>
      <c r="AD9" s="48" t="s">
        <v>55</v>
      </c>
      <c r="AE9" s="49" t="s">
        <v>8</v>
      </c>
      <c r="AF9" s="49">
        <v>45291</v>
      </c>
      <c r="AG9" s="38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ht="12.75" customHeight="1">
      <c r="A10" s="38">
        <v>5</v>
      </c>
      <c r="B10" s="38" t="s">
        <v>2</v>
      </c>
      <c r="C10" s="39" t="s">
        <v>43</v>
      </c>
      <c r="D10" s="38" t="s">
        <v>2</v>
      </c>
      <c r="E10" s="38" t="s">
        <v>44</v>
      </c>
      <c r="F10" s="39" t="s">
        <v>43</v>
      </c>
      <c r="G10" s="40" t="s">
        <v>45</v>
      </c>
      <c r="H10" s="41" t="s">
        <v>46</v>
      </c>
      <c r="I10" s="42"/>
      <c r="J10" s="42"/>
      <c r="K10" s="41" t="s">
        <v>47</v>
      </c>
      <c r="L10" s="41" t="s">
        <v>46</v>
      </c>
      <c r="M10" s="38" t="s">
        <v>59</v>
      </c>
      <c r="N10" s="38"/>
      <c r="O10" s="38">
        <v>83645123</v>
      </c>
      <c r="P10" s="38" t="s">
        <v>50</v>
      </c>
      <c r="Q10" s="38">
        <v>2</v>
      </c>
      <c r="R10" s="38">
        <v>12</v>
      </c>
      <c r="S10" s="46">
        <v>2823</v>
      </c>
      <c r="T10" s="46">
        <v>6009</v>
      </c>
      <c r="U10" s="44"/>
      <c r="V10" s="45">
        <f t="shared" si="0"/>
        <v>8832</v>
      </c>
      <c r="W10" s="43">
        <f t="shared" si="1"/>
        <v>8832</v>
      </c>
      <c r="X10" s="47" t="s">
        <v>51</v>
      </c>
      <c r="Y10" s="48" t="s">
        <v>52</v>
      </c>
      <c r="Z10" s="47" t="s">
        <v>53</v>
      </c>
      <c r="AA10" s="48" t="s">
        <v>54</v>
      </c>
      <c r="AB10" s="48" t="s">
        <v>55</v>
      </c>
      <c r="AC10" s="49">
        <v>44926</v>
      </c>
      <c r="AD10" s="48" t="s">
        <v>55</v>
      </c>
      <c r="AE10" s="49" t="s">
        <v>8</v>
      </c>
      <c r="AF10" s="49">
        <v>45291</v>
      </c>
      <c r="AG10" s="38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ht="12.75" customHeight="1">
      <c r="A11" s="38">
        <v>6</v>
      </c>
      <c r="B11" s="38" t="s">
        <v>2</v>
      </c>
      <c r="C11" s="39" t="s">
        <v>43</v>
      </c>
      <c r="D11" s="38" t="s">
        <v>2</v>
      </c>
      <c r="E11" s="38" t="s">
        <v>44</v>
      </c>
      <c r="F11" s="39" t="s">
        <v>43</v>
      </c>
      <c r="G11" s="40" t="s">
        <v>45</v>
      </c>
      <c r="H11" s="41" t="s">
        <v>46</v>
      </c>
      <c r="I11" s="42"/>
      <c r="J11" s="42"/>
      <c r="K11" s="41" t="s">
        <v>47</v>
      </c>
      <c r="L11" s="41" t="s">
        <v>46</v>
      </c>
      <c r="M11" s="38" t="s">
        <v>60</v>
      </c>
      <c r="N11" s="38"/>
      <c r="O11" s="38">
        <v>89127462</v>
      </c>
      <c r="P11" s="38" t="s">
        <v>50</v>
      </c>
      <c r="Q11" s="38">
        <v>2</v>
      </c>
      <c r="R11" s="38">
        <v>12</v>
      </c>
      <c r="S11" s="46">
        <v>2582</v>
      </c>
      <c r="T11" s="46">
        <v>5885</v>
      </c>
      <c r="U11" s="44"/>
      <c r="V11" s="45">
        <f t="shared" si="0"/>
        <v>8467</v>
      </c>
      <c r="W11" s="43">
        <f t="shared" si="1"/>
        <v>8467</v>
      </c>
      <c r="X11" s="47" t="s">
        <v>51</v>
      </c>
      <c r="Y11" s="48" t="s">
        <v>52</v>
      </c>
      <c r="Z11" s="47" t="s">
        <v>53</v>
      </c>
      <c r="AA11" s="48" t="s">
        <v>54</v>
      </c>
      <c r="AB11" s="48" t="s">
        <v>55</v>
      </c>
      <c r="AC11" s="49">
        <v>44926</v>
      </c>
      <c r="AD11" s="48" t="s">
        <v>55</v>
      </c>
      <c r="AE11" s="49" t="s">
        <v>8</v>
      </c>
      <c r="AF11" s="49">
        <v>45291</v>
      </c>
      <c r="AG11" s="38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ht="12.75" customHeight="1">
      <c r="A12" s="38">
        <v>7</v>
      </c>
      <c r="B12" s="38" t="s">
        <v>2</v>
      </c>
      <c r="C12" s="39" t="s">
        <v>43</v>
      </c>
      <c r="D12" s="38" t="s">
        <v>2</v>
      </c>
      <c r="E12" s="38" t="s">
        <v>44</v>
      </c>
      <c r="F12" s="39" t="s">
        <v>43</v>
      </c>
      <c r="G12" s="40" t="s">
        <v>45</v>
      </c>
      <c r="H12" s="41" t="s">
        <v>46</v>
      </c>
      <c r="I12" s="42"/>
      <c r="J12" s="42"/>
      <c r="K12" s="41" t="s">
        <v>47</v>
      </c>
      <c r="L12" s="41" t="s">
        <v>46</v>
      </c>
      <c r="M12" s="38" t="s">
        <v>61</v>
      </c>
      <c r="N12" s="38"/>
      <c r="O12" s="38">
        <v>89127351</v>
      </c>
      <c r="P12" s="38" t="s">
        <v>50</v>
      </c>
      <c r="Q12" s="38">
        <v>2</v>
      </c>
      <c r="R12" s="38">
        <v>12</v>
      </c>
      <c r="S12" s="46">
        <v>2233</v>
      </c>
      <c r="T12" s="46">
        <v>5804</v>
      </c>
      <c r="U12" s="44"/>
      <c r="V12" s="45">
        <f t="shared" si="0"/>
        <v>8037</v>
      </c>
      <c r="W12" s="43">
        <f t="shared" si="1"/>
        <v>8037</v>
      </c>
      <c r="X12" s="47" t="s">
        <v>51</v>
      </c>
      <c r="Y12" s="48" t="s">
        <v>52</v>
      </c>
      <c r="Z12" s="47" t="s">
        <v>53</v>
      </c>
      <c r="AA12" s="48" t="s">
        <v>54</v>
      </c>
      <c r="AB12" s="48" t="s">
        <v>55</v>
      </c>
      <c r="AC12" s="49">
        <v>44926</v>
      </c>
      <c r="AD12" s="48" t="s">
        <v>55</v>
      </c>
      <c r="AE12" s="49" t="s">
        <v>8</v>
      </c>
      <c r="AF12" s="49">
        <v>45291</v>
      </c>
      <c r="AG12" s="38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ht="12.75" customHeight="1">
      <c r="A13" s="38">
        <v>8</v>
      </c>
      <c r="B13" s="38" t="s">
        <v>2</v>
      </c>
      <c r="C13" s="39" t="s">
        <v>43</v>
      </c>
      <c r="D13" s="38" t="s">
        <v>2</v>
      </c>
      <c r="E13" s="38" t="s">
        <v>44</v>
      </c>
      <c r="F13" s="39" t="s">
        <v>43</v>
      </c>
      <c r="G13" s="40" t="s">
        <v>45</v>
      </c>
      <c r="H13" s="41" t="s">
        <v>46</v>
      </c>
      <c r="I13" s="42"/>
      <c r="J13" s="42"/>
      <c r="K13" s="41" t="s">
        <v>47</v>
      </c>
      <c r="L13" s="41" t="s">
        <v>46</v>
      </c>
      <c r="M13" s="38" t="s">
        <v>62</v>
      </c>
      <c r="N13" s="38"/>
      <c r="O13" s="38">
        <v>80816571</v>
      </c>
      <c r="P13" s="38" t="s">
        <v>50</v>
      </c>
      <c r="Q13" s="38">
        <v>3</v>
      </c>
      <c r="R13" s="38">
        <v>12</v>
      </c>
      <c r="S13" s="46">
        <v>3095</v>
      </c>
      <c r="T13" s="46">
        <v>6344</v>
      </c>
      <c r="U13" s="44"/>
      <c r="V13" s="45">
        <f t="shared" si="0"/>
        <v>9439</v>
      </c>
      <c r="W13" s="43">
        <f t="shared" si="1"/>
        <v>9439</v>
      </c>
      <c r="X13" s="47" t="s">
        <v>51</v>
      </c>
      <c r="Y13" s="48" t="s">
        <v>52</v>
      </c>
      <c r="Z13" s="47" t="s">
        <v>53</v>
      </c>
      <c r="AA13" s="48" t="s">
        <v>54</v>
      </c>
      <c r="AB13" s="48" t="s">
        <v>55</v>
      </c>
      <c r="AC13" s="49">
        <v>44926</v>
      </c>
      <c r="AD13" s="48" t="s">
        <v>55</v>
      </c>
      <c r="AE13" s="49" t="s">
        <v>8</v>
      </c>
      <c r="AF13" s="49">
        <v>45291</v>
      </c>
      <c r="AG13" s="38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ht="12.75" customHeight="1">
      <c r="A14" s="38">
        <v>9</v>
      </c>
      <c r="B14" s="38" t="s">
        <v>2</v>
      </c>
      <c r="C14" s="39" t="s">
        <v>43</v>
      </c>
      <c r="D14" s="38" t="s">
        <v>2</v>
      </c>
      <c r="E14" s="38" t="s">
        <v>44</v>
      </c>
      <c r="F14" s="39" t="s">
        <v>43</v>
      </c>
      <c r="G14" s="40" t="s">
        <v>45</v>
      </c>
      <c r="H14" s="41" t="s">
        <v>46</v>
      </c>
      <c r="I14" s="42"/>
      <c r="J14" s="42"/>
      <c r="K14" s="41" t="s">
        <v>47</v>
      </c>
      <c r="L14" s="41" t="s">
        <v>46</v>
      </c>
      <c r="M14" s="38" t="s">
        <v>63</v>
      </c>
      <c r="N14" s="38"/>
      <c r="O14" s="38">
        <v>89127396</v>
      </c>
      <c r="P14" s="38" t="s">
        <v>50</v>
      </c>
      <c r="Q14" s="38">
        <v>5</v>
      </c>
      <c r="R14" s="38">
        <v>12</v>
      </c>
      <c r="S14" s="46">
        <v>6699</v>
      </c>
      <c r="T14" s="46">
        <v>14088</v>
      </c>
      <c r="U14" s="44"/>
      <c r="V14" s="45">
        <f t="shared" si="0"/>
        <v>20787</v>
      </c>
      <c r="W14" s="43">
        <f t="shared" si="1"/>
        <v>20787</v>
      </c>
      <c r="X14" s="47" t="s">
        <v>51</v>
      </c>
      <c r="Y14" s="48" t="s">
        <v>52</v>
      </c>
      <c r="Z14" s="47" t="s">
        <v>53</v>
      </c>
      <c r="AA14" s="48" t="s">
        <v>54</v>
      </c>
      <c r="AB14" s="48" t="s">
        <v>55</v>
      </c>
      <c r="AC14" s="49">
        <v>44926</v>
      </c>
      <c r="AD14" s="48" t="s">
        <v>55</v>
      </c>
      <c r="AE14" s="49" t="s">
        <v>8</v>
      </c>
      <c r="AF14" s="49">
        <v>45291</v>
      </c>
      <c r="AG14" s="38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ht="12.75" customHeight="1">
      <c r="A15" s="38">
        <v>10</v>
      </c>
      <c r="B15" s="38" t="s">
        <v>2</v>
      </c>
      <c r="C15" s="39" t="s">
        <v>43</v>
      </c>
      <c r="D15" s="38" t="s">
        <v>2</v>
      </c>
      <c r="E15" s="38" t="s">
        <v>44</v>
      </c>
      <c r="F15" s="39" t="s">
        <v>43</v>
      </c>
      <c r="G15" s="40" t="s">
        <v>45</v>
      </c>
      <c r="H15" s="41" t="s">
        <v>46</v>
      </c>
      <c r="I15" s="42"/>
      <c r="J15" s="42"/>
      <c r="K15" s="41" t="s">
        <v>47</v>
      </c>
      <c r="L15" s="41" t="s">
        <v>46</v>
      </c>
      <c r="M15" s="38" t="s">
        <v>64</v>
      </c>
      <c r="N15" s="38"/>
      <c r="O15" s="38">
        <v>89127341</v>
      </c>
      <c r="P15" s="38" t="s">
        <v>50</v>
      </c>
      <c r="Q15" s="38">
        <v>3</v>
      </c>
      <c r="R15" s="38">
        <v>12</v>
      </c>
      <c r="S15" s="46">
        <v>2796</v>
      </c>
      <c r="T15" s="46">
        <v>5848</v>
      </c>
      <c r="U15" s="44"/>
      <c r="V15" s="45">
        <f t="shared" si="0"/>
        <v>8644</v>
      </c>
      <c r="W15" s="43">
        <f t="shared" si="1"/>
        <v>8644</v>
      </c>
      <c r="X15" s="47" t="s">
        <v>51</v>
      </c>
      <c r="Y15" s="48" t="s">
        <v>52</v>
      </c>
      <c r="Z15" s="47" t="s">
        <v>53</v>
      </c>
      <c r="AA15" s="48" t="s">
        <v>54</v>
      </c>
      <c r="AB15" s="48" t="s">
        <v>55</v>
      </c>
      <c r="AC15" s="49">
        <v>44926</v>
      </c>
      <c r="AD15" s="48" t="s">
        <v>55</v>
      </c>
      <c r="AE15" s="49" t="s">
        <v>8</v>
      </c>
      <c r="AF15" s="49">
        <v>45291</v>
      </c>
      <c r="AG15" s="38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ht="12.75" customHeight="1">
      <c r="A16" s="38">
        <v>11</v>
      </c>
      <c r="B16" s="38" t="s">
        <v>2</v>
      </c>
      <c r="C16" s="39" t="s">
        <v>43</v>
      </c>
      <c r="D16" s="38" t="s">
        <v>2</v>
      </c>
      <c r="E16" s="38" t="s">
        <v>44</v>
      </c>
      <c r="F16" s="39" t="s">
        <v>43</v>
      </c>
      <c r="G16" s="40" t="s">
        <v>45</v>
      </c>
      <c r="H16" s="41" t="s">
        <v>46</v>
      </c>
      <c r="I16" s="42"/>
      <c r="J16" s="42"/>
      <c r="K16" s="41" t="s">
        <v>47</v>
      </c>
      <c r="L16" s="41" t="s">
        <v>46</v>
      </c>
      <c r="M16" s="38" t="s">
        <v>65</v>
      </c>
      <c r="N16" s="38"/>
      <c r="O16" s="38">
        <v>89127321</v>
      </c>
      <c r="P16" s="38" t="s">
        <v>50</v>
      </c>
      <c r="Q16" s="38">
        <v>3</v>
      </c>
      <c r="R16" s="38">
        <v>12</v>
      </c>
      <c r="S16" s="46">
        <v>3212</v>
      </c>
      <c r="T16" s="46">
        <v>7647</v>
      </c>
      <c r="U16" s="44"/>
      <c r="V16" s="45">
        <f t="shared" si="0"/>
        <v>10859</v>
      </c>
      <c r="W16" s="43">
        <f t="shared" si="1"/>
        <v>10859</v>
      </c>
      <c r="X16" s="47" t="s">
        <v>51</v>
      </c>
      <c r="Y16" s="48" t="s">
        <v>52</v>
      </c>
      <c r="Z16" s="47" t="s">
        <v>53</v>
      </c>
      <c r="AA16" s="48" t="s">
        <v>54</v>
      </c>
      <c r="AB16" s="48" t="s">
        <v>55</v>
      </c>
      <c r="AC16" s="49">
        <v>44926</v>
      </c>
      <c r="AD16" s="48" t="s">
        <v>55</v>
      </c>
      <c r="AE16" s="49" t="s">
        <v>8</v>
      </c>
      <c r="AF16" s="49">
        <v>45291</v>
      </c>
      <c r="AG16" s="38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ht="12.75" customHeight="1">
      <c r="A17" s="38">
        <v>12</v>
      </c>
      <c r="B17" s="38" t="s">
        <v>2</v>
      </c>
      <c r="C17" s="39" t="s">
        <v>43</v>
      </c>
      <c r="D17" s="38" t="s">
        <v>2</v>
      </c>
      <c r="E17" s="38" t="s">
        <v>44</v>
      </c>
      <c r="F17" s="39" t="s">
        <v>43</v>
      </c>
      <c r="G17" s="40" t="s">
        <v>45</v>
      </c>
      <c r="H17" s="41" t="s">
        <v>46</v>
      </c>
      <c r="I17" s="42"/>
      <c r="J17" s="42"/>
      <c r="K17" s="41" t="s">
        <v>47</v>
      </c>
      <c r="L17" s="41" t="s">
        <v>46</v>
      </c>
      <c r="M17" s="38" t="s">
        <v>66</v>
      </c>
      <c r="N17" s="38"/>
      <c r="O17" s="38">
        <v>89127216</v>
      </c>
      <c r="P17" s="38" t="s">
        <v>50</v>
      </c>
      <c r="Q17" s="38">
        <v>2</v>
      </c>
      <c r="R17" s="38">
        <v>12</v>
      </c>
      <c r="S17" s="46">
        <v>3339</v>
      </c>
      <c r="T17" s="46">
        <v>6834</v>
      </c>
      <c r="U17" s="44"/>
      <c r="V17" s="45">
        <f t="shared" si="0"/>
        <v>10173</v>
      </c>
      <c r="W17" s="43">
        <f t="shared" si="1"/>
        <v>10173</v>
      </c>
      <c r="X17" s="47" t="s">
        <v>51</v>
      </c>
      <c r="Y17" s="48" t="s">
        <v>52</v>
      </c>
      <c r="Z17" s="47" t="s">
        <v>53</v>
      </c>
      <c r="AA17" s="48" t="s">
        <v>54</v>
      </c>
      <c r="AB17" s="48" t="s">
        <v>55</v>
      </c>
      <c r="AC17" s="49">
        <v>44926</v>
      </c>
      <c r="AD17" s="48" t="s">
        <v>55</v>
      </c>
      <c r="AE17" s="49" t="s">
        <v>8</v>
      </c>
      <c r="AF17" s="49">
        <v>45291</v>
      </c>
      <c r="AG17" s="38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2" ht="12.75" customHeight="1">
      <c r="A18" s="38">
        <v>13</v>
      </c>
      <c r="B18" s="38" t="s">
        <v>2</v>
      </c>
      <c r="C18" s="39" t="s">
        <v>43</v>
      </c>
      <c r="D18" s="38" t="s">
        <v>2</v>
      </c>
      <c r="E18" s="38" t="s">
        <v>44</v>
      </c>
      <c r="F18" s="39" t="s">
        <v>43</v>
      </c>
      <c r="G18" s="40" t="s">
        <v>45</v>
      </c>
      <c r="H18" s="41" t="s">
        <v>46</v>
      </c>
      <c r="I18" s="42"/>
      <c r="J18" s="42"/>
      <c r="K18" s="41" t="s">
        <v>47</v>
      </c>
      <c r="L18" s="41" t="s">
        <v>46</v>
      </c>
      <c r="M18" s="38" t="s">
        <v>67</v>
      </c>
      <c r="N18" s="38"/>
      <c r="O18" s="38">
        <v>97800279</v>
      </c>
      <c r="P18" s="38" t="s">
        <v>50</v>
      </c>
      <c r="Q18" s="38">
        <v>1</v>
      </c>
      <c r="R18" s="38">
        <v>12</v>
      </c>
      <c r="S18" s="46">
        <v>1724</v>
      </c>
      <c r="T18" s="46">
        <v>3311</v>
      </c>
      <c r="U18" s="44"/>
      <c r="V18" s="45">
        <f t="shared" si="0"/>
        <v>5035</v>
      </c>
      <c r="W18" s="43">
        <f t="shared" si="1"/>
        <v>5035</v>
      </c>
      <c r="X18" s="47" t="s">
        <v>51</v>
      </c>
      <c r="Y18" s="48" t="s">
        <v>52</v>
      </c>
      <c r="Z18" s="47" t="s">
        <v>53</v>
      </c>
      <c r="AA18" s="48" t="s">
        <v>54</v>
      </c>
      <c r="AB18" s="48" t="s">
        <v>55</v>
      </c>
      <c r="AC18" s="49">
        <v>44926</v>
      </c>
      <c r="AD18" s="48" t="s">
        <v>55</v>
      </c>
      <c r="AE18" s="49" t="s">
        <v>8</v>
      </c>
      <c r="AF18" s="49">
        <v>45291</v>
      </c>
      <c r="AG18" s="38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ht="12.75" customHeight="1">
      <c r="A19" s="38">
        <v>14</v>
      </c>
      <c r="B19" s="38" t="s">
        <v>2</v>
      </c>
      <c r="C19" s="39" t="s">
        <v>43</v>
      </c>
      <c r="D19" s="38" t="s">
        <v>2</v>
      </c>
      <c r="E19" s="38" t="s">
        <v>44</v>
      </c>
      <c r="F19" s="39" t="s">
        <v>43</v>
      </c>
      <c r="G19" s="40" t="s">
        <v>45</v>
      </c>
      <c r="H19" s="41" t="s">
        <v>46</v>
      </c>
      <c r="I19" s="42"/>
      <c r="J19" s="42"/>
      <c r="K19" s="41" t="s">
        <v>47</v>
      </c>
      <c r="L19" s="41" t="s">
        <v>46</v>
      </c>
      <c r="M19" s="38" t="s">
        <v>68</v>
      </c>
      <c r="N19" s="38"/>
      <c r="O19" s="38">
        <v>83828869</v>
      </c>
      <c r="P19" s="38" t="s">
        <v>50</v>
      </c>
      <c r="Q19" s="38">
        <v>2</v>
      </c>
      <c r="R19" s="38">
        <v>12</v>
      </c>
      <c r="S19" s="46">
        <v>2031</v>
      </c>
      <c r="T19" s="46">
        <v>4625</v>
      </c>
      <c r="U19" s="44"/>
      <c r="V19" s="45">
        <f t="shared" si="0"/>
        <v>6656</v>
      </c>
      <c r="W19" s="43">
        <f t="shared" si="1"/>
        <v>6656</v>
      </c>
      <c r="X19" s="47" t="s">
        <v>51</v>
      </c>
      <c r="Y19" s="48" t="s">
        <v>52</v>
      </c>
      <c r="Z19" s="47" t="s">
        <v>53</v>
      </c>
      <c r="AA19" s="48" t="s">
        <v>54</v>
      </c>
      <c r="AB19" s="48" t="s">
        <v>55</v>
      </c>
      <c r="AC19" s="49">
        <v>44926</v>
      </c>
      <c r="AD19" s="48" t="s">
        <v>55</v>
      </c>
      <c r="AE19" s="49" t="s">
        <v>8</v>
      </c>
      <c r="AF19" s="49">
        <v>45291</v>
      </c>
      <c r="AG19" s="38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ht="12.75" customHeight="1">
      <c r="A20" s="38">
        <v>15</v>
      </c>
      <c r="B20" s="38" t="s">
        <v>2</v>
      </c>
      <c r="C20" s="39" t="s">
        <v>43</v>
      </c>
      <c r="D20" s="38" t="s">
        <v>2</v>
      </c>
      <c r="E20" s="38" t="s">
        <v>44</v>
      </c>
      <c r="F20" s="39" t="s">
        <v>43</v>
      </c>
      <c r="G20" s="40" t="s">
        <v>45</v>
      </c>
      <c r="H20" s="41" t="s">
        <v>46</v>
      </c>
      <c r="I20" s="42"/>
      <c r="J20" s="42"/>
      <c r="K20" s="41" t="s">
        <v>47</v>
      </c>
      <c r="L20" s="41" t="s">
        <v>46</v>
      </c>
      <c r="M20" s="38" t="s">
        <v>69</v>
      </c>
      <c r="N20" s="38"/>
      <c r="O20" s="38">
        <v>89127362</v>
      </c>
      <c r="P20" s="38" t="s">
        <v>50</v>
      </c>
      <c r="Q20" s="38">
        <v>1</v>
      </c>
      <c r="R20" s="38">
        <v>12</v>
      </c>
      <c r="S20" s="46">
        <v>4472</v>
      </c>
      <c r="T20" s="46">
        <v>8820</v>
      </c>
      <c r="U20" s="44"/>
      <c r="V20" s="45">
        <f t="shared" si="0"/>
        <v>13292</v>
      </c>
      <c r="W20" s="43">
        <f t="shared" si="1"/>
        <v>13292</v>
      </c>
      <c r="X20" s="47" t="s">
        <v>51</v>
      </c>
      <c r="Y20" s="48" t="s">
        <v>52</v>
      </c>
      <c r="Z20" s="47" t="s">
        <v>53</v>
      </c>
      <c r="AA20" s="48" t="s">
        <v>54</v>
      </c>
      <c r="AB20" s="48" t="s">
        <v>55</v>
      </c>
      <c r="AC20" s="49">
        <v>44926</v>
      </c>
      <c r="AD20" s="48" t="s">
        <v>55</v>
      </c>
      <c r="AE20" s="49" t="s">
        <v>8</v>
      </c>
      <c r="AF20" s="49">
        <v>45291</v>
      </c>
      <c r="AG20" s="38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ht="12.75" customHeight="1">
      <c r="A21" s="38">
        <v>16</v>
      </c>
      <c r="B21" s="38" t="s">
        <v>2</v>
      </c>
      <c r="C21" s="39" t="s">
        <v>43</v>
      </c>
      <c r="D21" s="38" t="s">
        <v>2</v>
      </c>
      <c r="E21" s="38" t="s">
        <v>44</v>
      </c>
      <c r="F21" s="39" t="s">
        <v>43</v>
      </c>
      <c r="G21" s="40" t="s">
        <v>45</v>
      </c>
      <c r="H21" s="41" t="s">
        <v>46</v>
      </c>
      <c r="I21" s="42"/>
      <c r="J21" s="42"/>
      <c r="K21" s="41" t="s">
        <v>47</v>
      </c>
      <c r="L21" s="41" t="s">
        <v>46</v>
      </c>
      <c r="M21" s="38" t="s">
        <v>70</v>
      </c>
      <c r="N21" s="38"/>
      <c r="O21" s="38">
        <v>89127386</v>
      </c>
      <c r="P21" s="38" t="s">
        <v>50</v>
      </c>
      <c r="Q21" s="38">
        <v>1</v>
      </c>
      <c r="R21" s="38">
        <v>12</v>
      </c>
      <c r="S21" s="46">
        <v>777</v>
      </c>
      <c r="T21" s="46">
        <v>1992</v>
      </c>
      <c r="U21" s="44"/>
      <c r="V21" s="45">
        <f t="shared" si="0"/>
        <v>2769</v>
      </c>
      <c r="W21" s="43">
        <f t="shared" si="1"/>
        <v>2769</v>
      </c>
      <c r="X21" s="47" t="s">
        <v>51</v>
      </c>
      <c r="Y21" s="48" t="s">
        <v>52</v>
      </c>
      <c r="Z21" s="47" t="s">
        <v>53</v>
      </c>
      <c r="AA21" s="48" t="s">
        <v>54</v>
      </c>
      <c r="AB21" s="48" t="s">
        <v>55</v>
      </c>
      <c r="AC21" s="49">
        <v>44926</v>
      </c>
      <c r="AD21" s="48" t="s">
        <v>55</v>
      </c>
      <c r="AE21" s="49" t="s">
        <v>8</v>
      </c>
      <c r="AF21" s="49">
        <v>45291</v>
      </c>
      <c r="AG21" s="38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ht="12.75" customHeight="1">
      <c r="A22" s="38">
        <v>17</v>
      </c>
      <c r="B22" s="38" t="s">
        <v>2</v>
      </c>
      <c r="C22" s="39" t="s">
        <v>43</v>
      </c>
      <c r="D22" s="38" t="s">
        <v>2</v>
      </c>
      <c r="E22" s="38" t="s">
        <v>44</v>
      </c>
      <c r="F22" s="39" t="s">
        <v>43</v>
      </c>
      <c r="G22" s="40" t="s">
        <v>45</v>
      </c>
      <c r="H22" s="41" t="s">
        <v>46</v>
      </c>
      <c r="I22" s="42"/>
      <c r="J22" s="42"/>
      <c r="K22" s="41" t="s">
        <v>47</v>
      </c>
      <c r="L22" s="41" t="s">
        <v>46</v>
      </c>
      <c r="M22" s="38" t="s">
        <v>71</v>
      </c>
      <c r="N22" s="38"/>
      <c r="O22" s="38">
        <v>95172765</v>
      </c>
      <c r="P22" s="38" t="s">
        <v>50</v>
      </c>
      <c r="Q22" s="38">
        <v>1</v>
      </c>
      <c r="R22" s="38">
        <v>12</v>
      </c>
      <c r="S22" s="46">
        <v>577</v>
      </c>
      <c r="T22" s="46">
        <v>1563</v>
      </c>
      <c r="U22" s="44"/>
      <c r="V22" s="45">
        <f t="shared" si="0"/>
        <v>2140</v>
      </c>
      <c r="W22" s="43">
        <f t="shared" si="1"/>
        <v>2140</v>
      </c>
      <c r="X22" s="47" t="s">
        <v>51</v>
      </c>
      <c r="Y22" s="48" t="s">
        <v>52</v>
      </c>
      <c r="Z22" s="47" t="s">
        <v>53</v>
      </c>
      <c r="AA22" s="48" t="s">
        <v>54</v>
      </c>
      <c r="AB22" s="48" t="s">
        <v>55</v>
      </c>
      <c r="AC22" s="49">
        <v>44926</v>
      </c>
      <c r="AD22" s="48" t="s">
        <v>55</v>
      </c>
      <c r="AE22" s="49" t="s">
        <v>8</v>
      </c>
      <c r="AF22" s="49">
        <v>45291</v>
      </c>
      <c r="AG22" s="38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ht="12.75" customHeight="1">
      <c r="A23" s="38">
        <v>18</v>
      </c>
      <c r="B23" s="38" t="s">
        <v>2</v>
      </c>
      <c r="C23" s="39" t="s">
        <v>43</v>
      </c>
      <c r="D23" s="38" t="s">
        <v>2</v>
      </c>
      <c r="E23" s="38" t="s">
        <v>44</v>
      </c>
      <c r="F23" s="39" t="s">
        <v>43</v>
      </c>
      <c r="G23" s="40" t="s">
        <v>45</v>
      </c>
      <c r="H23" s="41" t="s">
        <v>72</v>
      </c>
      <c r="I23" s="42"/>
      <c r="J23" s="42"/>
      <c r="K23" s="41" t="s">
        <v>73</v>
      </c>
      <c r="L23" s="41" t="s">
        <v>72</v>
      </c>
      <c r="M23" s="38" t="s">
        <v>74</v>
      </c>
      <c r="N23" s="38"/>
      <c r="O23" s="38">
        <v>40583006</v>
      </c>
      <c r="P23" s="38" t="s">
        <v>50</v>
      </c>
      <c r="Q23" s="38">
        <v>3</v>
      </c>
      <c r="R23" s="38">
        <v>12</v>
      </c>
      <c r="S23" s="46">
        <v>3525</v>
      </c>
      <c r="T23" s="46">
        <v>4923</v>
      </c>
      <c r="U23" s="44"/>
      <c r="V23" s="45">
        <f t="shared" si="0"/>
        <v>8448</v>
      </c>
      <c r="W23" s="43">
        <f t="shared" si="1"/>
        <v>8448</v>
      </c>
      <c r="X23" s="47" t="s">
        <v>51</v>
      </c>
      <c r="Y23" s="48" t="s">
        <v>52</v>
      </c>
      <c r="Z23" s="47" t="s">
        <v>53</v>
      </c>
      <c r="AA23" s="48" t="s">
        <v>54</v>
      </c>
      <c r="AB23" s="48" t="s">
        <v>55</v>
      </c>
      <c r="AC23" s="49">
        <v>44926</v>
      </c>
      <c r="AD23" s="48" t="s">
        <v>55</v>
      </c>
      <c r="AE23" s="49" t="s">
        <v>8</v>
      </c>
      <c r="AF23" s="49">
        <v>45291</v>
      </c>
      <c r="AG23" s="38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ht="12.75" customHeight="1">
      <c r="A24" s="38">
        <v>19</v>
      </c>
      <c r="B24" s="38" t="s">
        <v>2</v>
      </c>
      <c r="C24" s="39" t="s">
        <v>43</v>
      </c>
      <c r="D24" s="38" t="s">
        <v>2</v>
      </c>
      <c r="E24" s="38" t="s">
        <v>44</v>
      </c>
      <c r="F24" s="39" t="s">
        <v>43</v>
      </c>
      <c r="G24" s="40" t="s">
        <v>45</v>
      </c>
      <c r="H24" s="41" t="s">
        <v>72</v>
      </c>
      <c r="I24" s="42"/>
      <c r="J24" s="42"/>
      <c r="K24" s="41" t="s">
        <v>73</v>
      </c>
      <c r="L24" s="41" t="s">
        <v>72</v>
      </c>
      <c r="M24" s="38" t="s">
        <v>75</v>
      </c>
      <c r="N24" s="38"/>
      <c r="O24" s="38">
        <v>70073966</v>
      </c>
      <c r="P24" s="38" t="s">
        <v>50</v>
      </c>
      <c r="Q24" s="38">
        <v>2</v>
      </c>
      <c r="R24" s="38">
        <v>12</v>
      </c>
      <c r="S24" s="46">
        <v>1215</v>
      </c>
      <c r="T24" s="46">
        <v>2989</v>
      </c>
      <c r="U24" s="44"/>
      <c r="V24" s="45">
        <f t="shared" si="0"/>
        <v>4204</v>
      </c>
      <c r="W24" s="43">
        <f t="shared" si="1"/>
        <v>4204</v>
      </c>
      <c r="X24" s="47" t="s">
        <v>51</v>
      </c>
      <c r="Y24" s="48" t="s">
        <v>52</v>
      </c>
      <c r="Z24" s="47" t="s">
        <v>53</v>
      </c>
      <c r="AA24" s="48" t="s">
        <v>54</v>
      </c>
      <c r="AB24" s="48" t="s">
        <v>55</v>
      </c>
      <c r="AC24" s="49">
        <v>44926</v>
      </c>
      <c r="AD24" s="48" t="s">
        <v>55</v>
      </c>
      <c r="AE24" s="49" t="s">
        <v>8</v>
      </c>
      <c r="AF24" s="49">
        <v>45291</v>
      </c>
      <c r="AG24" s="38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ht="12.75" customHeight="1">
      <c r="A25" s="38">
        <v>20</v>
      </c>
      <c r="B25" s="38" t="s">
        <v>2</v>
      </c>
      <c r="C25" s="39" t="s">
        <v>43</v>
      </c>
      <c r="D25" s="38" t="s">
        <v>2</v>
      </c>
      <c r="E25" s="38" t="s">
        <v>44</v>
      </c>
      <c r="F25" s="39" t="s">
        <v>43</v>
      </c>
      <c r="G25" s="40" t="s">
        <v>45</v>
      </c>
      <c r="H25" s="42" t="s">
        <v>72</v>
      </c>
      <c r="I25" s="42"/>
      <c r="J25" s="42"/>
      <c r="K25" s="41" t="s">
        <v>73</v>
      </c>
      <c r="L25" s="41" t="s">
        <v>72</v>
      </c>
      <c r="M25" s="38" t="s">
        <v>76</v>
      </c>
      <c r="N25" s="38"/>
      <c r="O25" s="38">
        <v>94777979</v>
      </c>
      <c r="P25" s="38" t="s">
        <v>50</v>
      </c>
      <c r="Q25" s="38">
        <v>5</v>
      </c>
      <c r="R25" s="38">
        <v>12</v>
      </c>
      <c r="S25" s="46">
        <v>10333</v>
      </c>
      <c r="T25" s="46">
        <v>16264</v>
      </c>
      <c r="U25" s="44"/>
      <c r="V25" s="45">
        <f t="shared" si="0"/>
        <v>26597</v>
      </c>
      <c r="W25" s="43">
        <f t="shared" si="1"/>
        <v>26597</v>
      </c>
      <c r="X25" s="47" t="s">
        <v>51</v>
      </c>
      <c r="Y25" s="48" t="s">
        <v>52</v>
      </c>
      <c r="Z25" s="47" t="s">
        <v>53</v>
      </c>
      <c r="AA25" s="48" t="s">
        <v>54</v>
      </c>
      <c r="AB25" s="48" t="s">
        <v>55</v>
      </c>
      <c r="AC25" s="49">
        <v>44926</v>
      </c>
      <c r="AD25" s="48" t="s">
        <v>55</v>
      </c>
      <c r="AE25" s="49" t="s">
        <v>8</v>
      </c>
      <c r="AF25" s="49">
        <v>45291</v>
      </c>
      <c r="AG25" s="38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ht="12.75" customHeight="1">
      <c r="A26" s="38">
        <v>21</v>
      </c>
      <c r="B26" s="38" t="s">
        <v>2</v>
      </c>
      <c r="C26" s="39" t="s">
        <v>43</v>
      </c>
      <c r="D26" s="38" t="s">
        <v>2</v>
      </c>
      <c r="E26" s="38" t="s">
        <v>44</v>
      </c>
      <c r="F26" s="39" t="s">
        <v>43</v>
      </c>
      <c r="G26" s="40" t="s">
        <v>45</v>
      </c>
      <c r="H26" s="41" t="s">
        <v>72</v>
      </c>
      <c r="I26" s="42"/>
      <c r="J26" s="42"/>
      <c r="K26" s="41" t="s">
        <v>73</v>
      </c>
      <c r="L26" s="41" t="s">
        <v>72</v>
      </c>
      <c r="M26" s="38" t="s">
        <v>77</v>
      </c>
      <c r="N26" s="38"/>
      <c r="O26" s="38">
        <v>72197069</v>
      </c>
      <c r="P26" s="38" t="s">
        <v>50</v>
      </c>
      <c r="Q26" s="38">
        <v>7</v>
      </c>
      <c r="R26" s="38">
        <v>12</v>
      </c>
      <c r="S26" s="46">
        <v>6024</v>
      </c>
      <c r="T26" s="46">
        <v>16156</v>
      </c>
      <c r="U26" s="44"/>
      <c r="V26" s="45">
        <f t="shared" si="0"/>
        <v>22180</v>
      </c>
      <c r="W26" s="43">
        <f t="shared" si="1"/>
        <v>22180</v>
      </c>
      <c r="X26" s="47" t="s">
        <v>51</v>
      </c>
      <c r="Y26" s="48" t="s">
        <v>52</v>
      </c>
      <c r="Z26" s="47" t="s">
        <v>53</v>
      </c>
      <c r="AA26" s="48" t="s">
        <v>54</v>
      </c>
      <c r="AB26" s="48" t="s">
        <v>55</v>
      </c>
      <c r="AC26" s="49">
        <v>44926</v>
      </c>
      <c r="AD26" s="48" t="s">
        <v>55</v>
      </c>
      <c r="AE26" s="49" t="s">
        <v>8</v>
      </c>
      <c r="AF26" s="49">
        <v>45291</v>
      </c>
      <c r="AG26" s="38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ht="12.75" customHeight="1">
      <c r="A27" s="38">
        <v>22</v>
      </c>
      <c r="B27" s="38" t="s">
        <v>2</v>
      </c>
      <c r="C27" s="39" t="s">
        <v>43</v>
      </c>
      <c r="D27" s="38" t="s">
        <v>2</v>
      </c>
      <c r="E27" s="38" t="s">
        <v>44</v>
      </c>
      <c r="F27" s="39" t="s">
        <v>43</v>
      </c>
      <c r="G27" s="40" t="s">
        <v>45</v>
      </c>
      <c r="H27" s="41" t="s">
        <v>72</v>
      </c>
      <c r="I27" s="42"/>
      <c r="J27" s="42"/>
      <c r="K27" s="41" t="s">
        <v>73</v>
      </c>
      <c r="L27" s="41" t="s">
        <v>72</v>
      </c>
      <c r="M27" s="38" t="s">
        <v>78</v>
      </c>
      <c r="N27" s="38"/>
      <c r="O27" s="38">
        <v>3098291</v>
      </c>
      <c r="P27" s="38" t="s">
        <v>50</v>
      </c>
      <c r="Q27" s="38">
        <v>2</v>
      </c>
      <c r="R27" s="38">
        <v>12</v>
      </c>
      <c r="S27" s="46">
        <v>6672</v>
      </c>
      <c r="T27" s="46">
        <v>10934</v>
      </c>
      <c r="U27" s="44"/>
      <c r="V27" s="45">
        <f t="shared" si="0"/>
        <v>17606</v>
      </c>
      <c r="W27" s="43">
        <f t="shared" si="1"/>
        <v>17606</v>
      </c>
      <c r="X27" s="47" t="s">
        <v>51</v>
      </c>
      <c r="Y27" s="48" t="s">
        <v>52</v>
      </c>
      <c r="Z27" s="47" t="s">
        <v>53</v>
      </c>
      <c r="AA27" s="48" t="s">
        <v>54</v>
      </c>
      <c r="AB27" s="48" t="s">
        <v>55</v>
      </c>
      <c r="AC27" s="49">
        <v>44926</v>
      </c>
      <c r="AD27" s="48" t="s">
        <v>55</v>
      </c>
      <c r="AE27" s="49" t="s">
        <v>8</v>
      </c>
      <c r="AF27" s="49">
        <v>45291</v>
      </c>
      <c r="AG27" s="38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ht="12.75" customHeight="1">
      <c r="A28" s="38">
        <v>23</v>
      </c>
      <c r="B28" s="38" t="s">
        <v>2</v>
      </c>
      <c r="C28" s="39" t="s">
        <v>43</v>
      </c>
      <c r="D28" s="38" t="s">
        <v>2</v>
      </c>
      <c r="E28" s="38" t="s">
        <v>44</v>
      </c>
      <c r="F28" s="39" t="s">
        <v>43</v>
      </c>
      <c r="G28" s="40" t="s">
        <v>45</v>
      </c>
      <c r="H28" s="41" t="s">
        <v>72</v>
      </c>
      <c r="I28" s="42"/>
      <c r="J28" s="42"/>
      <c r="K28" s="41" t="s">
        <v>73</v>
      </c>
      <c r="L28" s="41" t="s">
        <v>72</v>
      </c>
      <c r="M28" s="38" t="s">
        <v>79</v>
      </c>
      <c r="N28" s="38"/>
      <c r="O28" s="38">
        <v>91715617</v>
      </c>
      <c r="P28" s="38" t="s">
        <v>50</v>
      </c>
      <c r="Q28" s="38">
        <v>11</v>
      </c>
      <c r="R28" s="38">
        <v>12</v>
      </c>
      <c r="S28" s="46">
        <v>9025</v>
      </c>
      <c r="T28" s="46">
        <v>25131</v>
      </c>
      <c r="U28" s="44"/>
      <c r="V28" s="45">
        <f t="shared" si="0"/>
        <v>34156</v>
      </c>
      <c r="W28" s="43">
        <f t="shared" si="1"/>
        <v>34156</v>
      </c>
      <c r="X28" s="47" t="s">
        <v>51</v>
      </c>
      <c r="Y28" s="48" t="s">
        <v>52</v>
      </c>
      <c r="Z28" s="47" t="s">
        <v>53</v>
      </c>
      <c r="AA28" s="48" t="s">
        <v>54</v>
      </c>
      <c r="AB28" s="48" t="s">
        <v>55</v>
      </c>
      <c r="AC28" s="49">
        <v>44926</v>
      </c>
      <c r="AD28" s="48" t="s">
        <v>55</v>
      </c>
      <c r="AE28" s="49" t="s">
        <v>8</v>
      </c>
      <c r="AF28" s="49">
        <v>45291</v>
      </c>
      <c r="AG28" s="38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2" ht="12.75" customHeight="1">
      <c r="A29" s="38">
        <v>24</v>
      </c>
      <c r="B29" s="38" t="s">
        <v>2</v>
      </c>
      <c r="C29" s="39" t="s">
        <v>43</v>
      </c>
      <c r="D29" s="38" t="s">
        <v>2</v>
      </c>
      <c r="E29" s="38" t="s">
        <v>44</v>
      </c>
      <c r="F29" s="39" t="s">
        <v>43</v>
      </c>
      <c r="G29" s="40" t="s">
        <v>45</v>
      </c>
      <c r="H29" s="41" t="s">
        <v>72</v>
      </c>
      <c r="I29" s="42"/>
      <c r="J29" s="42"/>
      <c r="K29" s="41" t="s">
        <v>73</v>
      </c>
      <c r="L29" s="41" t="s">
        <v>72</v>
      </c>
      <c r="M29" s="38" t="s">
        <v>80</v>
      </c>
      <c r="N29" s="38"/>
      <c r="O29" s="38">
        <v>98149033</v>
      </c>
      <c r="P29" s="38" t="s">
        <v>50</v>
      </c>
      <c r="Q29" s="38">
        <v>5</v>
      </c>
      <c r="R29" s="38">
        <v>12</v>
      </c>
      <c r="S29" s="46">
        <v>5924</v>
      </c>
      <c r="T29" s="46">
        <v>11255</v>
      </c>
      <c r="U29" s="44"/>
      <c r="V29" s="45">
        <f t="shared" si="0"/>
        <v>17179</v>
      </c>
      <c r="W29" s="43">
        <f t="shared" si="1"/>
        <v>17179</v>
      </c>
      <c r="X29" s="47" t="s">
        <v>51</v>
      </c>
      <c r="Y29" s="48" t="s">
        <v>52</v>
      </c>
      <c r="Z29" s="47" t="s">
        <v>53</v>
      </c>
      <c r="AA29" s="48" t="s">
        <v>54</v>
      </c>
      <c r="AB29" s="48" t="s">
        <v>55</v>
      </c>
      <c r="AC29" s="49">
        <v>44926</v>
      </c>
      <c r="AD29" s="48" t="s">
        <v>55</v>
      </c>
      <c r="AE29" s="49" t="s">
        <v>8</v>
      </c>
      <c r="AF29" s="49">
        <v>45291</v>
      </c>
      <c r="AG29" s="38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2" ht="12.75" customHeight="1">
      <c r="A30" s="38">
        <v>25</v>
      </c>
      <c r="B30" s="38" t="s">
        <v>2</v>
      </c>
      <c r="C30" s="39" t="s">
        <v>43</v>
      </c>
      <c r="D30" s="38" t="s">
        <v>2</v>
      </c>
      <c r="E30" s="38" t="s">
        <v>44</v>
      </c>
      <c r="F30" s="39" t="s">
        <v>43</v>
      </c>
      <c r="G30" s="40" t="s">
        <v>45</v>
      </c>
      <c r="H30" s="41" t="s">
        <v>72</v>
      </c>
      <c r="I30" s="42"/>
      <c r="J30" s="42"/>
      <c r="K30" s="41" t="s">
        <v>73</v>
      </c>
      <c r="L30" s="41" t="s">
        <v>72</v>
      </c>
      <c r="M30" s="38" t="s">
        <v>81</v>
      </c>
      <c r="N30" s="38"/>
      <c r="O30" s="38">
        <v>95306597</v>
      </c>
      <c r="P30" s="38" t="s">
        <v>50</v>
      </c>
      <c r="Q30" s="38">
        <v>3</v>
      </c>
      <c r="R30" s="38">
        <v>12</v>
      </c>
      <c r="S30" s="46">
        <v>4317</v>
      </c>
      <c r="T30" s="46">
        <v>10955</v>
      </c>
      <c r="U30" s="44"/>
      <c r="V30" s="45">
        <f t="shared" si="0"/>
        <v>15272</v>
      </c>
      <c r="W30" s="43">
        <f t="shared" si="1"/>
        <v>15272</v>
      </c>
      <c r="X30" s="47" t="s">
        <v>51</v>
      </c>
      <c r="Y30" s="48" t="s">
        <v>52</v>
      </c>
      <c r="Z30" s="47" t="s">
        <v>53</v>
      </c>
      <c r="AA30" s="48" t="s">
        <v>54</v>
      </c>
      <c r="AB30" s="48" t="s">
        <v>55</v>
      </c>
      <c r="AC30" s="49">
        <v>44926</v>
      </c>
      <c r="AD30" s="48" t="s">
        <v>55</v>
      </c>
      <c r="AE30" s="49" t="s">
        <v>8</v>
      </c>
      <c r="AF30" s="49">
        <v>45291</v>
      </c>
      <c r="AG30" s="38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</row>
    <row r="31" spans="1:52" ht="12.75" customHeight="1">
      <c r="A31" s="38">
        <v>26</v>
      </c>
      <c r="B31" s="38" t="s">
        <v>2</v>
      </c>
      <c r="C31" s="39" t="s">
        <v>43</v>
      </c>
      <c r="D31" s="38" t="s">
        <v>2</v>
      </c>
      <c r="E31" s="38" t="s">
        <v>44</v>
      </c>
      <c r="F31" s="39" t="s">
        <v>43</v>
      </c>
      <c r="G31" s="40" t="s">
        <v>45</v>
      </c>
      <c r="H31" s="41" t="s">
        <v>72</v>
      </c>
      <c r="I31" s="42"/>
      <c r="J31" s="42"/>
      <c r="K31" s="41" t="s">
        <v>73</v>
      </c>
      <c r="L31" s="41" t="s">
        <v>72</v>
      </c>
      <c r="M31" s="38" t="s">
        <v>82</v>
      </c>
      <c r="N31" s="38"/>
      <c r="O31" s="38">
        <v>95172764</v>
      </c>
      <c r="P31" s="38" t="s">
        <v>50</v>
      </c>
      <c r="Q31" s="38">
        <v>2</v>
      </c>
      <c r="R31" s="38">
        <v>12</v>
      </c>
      <c r="S31" s="46">
        <v>1544</v>
      </c>
      <c r="T31" s="46">
        <v>4454</v>
      </c>
      <c r="U31" s="44"/>
      <c r="V31" s="45">
        <f t="shared" si="0"/>
        <v>5998</v>
      </c>
      <c r="W31" s="43">
        <f t="shared" si="1"/>
        <v>5998</v>
      </c>
      <c r="X31" s="47" t="s">
        <v>51</v>
      </c>
      <c r="Y31" s="48" t="s">
        <v>52</v>
      </c>
      <c r="Z31" s="47" t="s">
        <v>53</v>
      </c>
      <c r="AA31" s="48" t="s">
        <v>54</v>
      </c>
      <c r="AB31" s="48" t="s">
        <v>55</v>
      </c>
      <c r="AC31" s="49">
        <v>44926</v>
      </c>
      <c r="AD31" s="48" t="s">
        <v>55</v>
      </c>
      <c r="AE31" s="49" t="s">
        <v>8</v>
      </c>
      <c r="AF31" s="49">
        <v>45291</v>
      </c>
      <c r="AG31" s="38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ht="12.75" customHeight="1">
      <c r="A32" s="38">
        <v>27</v>
      </c>
      <c r="B32" s="38" t="s">
        <v>2</v>
      </c>
      <c r="C32" s="39" t="s">
        <v>43</v>
      </c>
      <c r="D32" s="38" t="s">
        <v>2</v>
      </c>
      <c r="E32" s="38" t="s">
        <v>44</v>
      </c>
      <c r="F32" s="39" t="s">
        <v>43</v>
      </c>
      <c r="G32" s="40" t="s">
        <v>45</v>
      </c>
      <c r="H32" s="41" t="s">
        <v>72</v>
      </c>
      <c r="I32" s="42"/>
      <c r="J32" s="42"/>
      <c r="K32" s="41" t="s">
        <v>73</v>
      </c>
      <c r="L32" s="41" t="s">
        <v>72</v>
      </c>
      <c r="M32" s="38" t="s">
        <v>83</v>
      </c>
      <c r="N32" s="38"/>
      <c r="O32" s="38">
        <v>90863632</v>
      </c>
      <c r="P32" s="38" t="s">
        <v>50</v>
      </c>
      <c r="Q32" s="38">
        <v>1</v>
      </c>
      <c r="R32" s="38">
        <v>12</v>
      </c>
      <c r="S32" s="46">
        <v>1629</v>
      </c>
      <c r="T32" s="46">
        <v>13669</v>
      </c>
      <c r="U32" s="44"/>
      <c r="V32" s="45">
        <f t="shared" si="0"/>
        <v>15298</v>
      </c>
      <c r="W32" s="43">
        <f t="shared" si="1"/>
        <v>15298</v>
      </c>
      <c r="X32" s="47" t="s">
        <v>51</v>
      </c>
      <c r="Y32" s="48" t="s">
        <v>52</v>
      </c>
      <c r="Z32" s="47" t="s">
        <v>53</v>
      </c>
      <c r="AA32" s="48" t="s">
        <v>54</v>
      </c>
      <c r="AB32" s="48" t="s">
        <v>55</v>
      </c>
      <c r="AC32" s="49">
        <v>44926</v>
      </c>
      <c r="AD32" s="48" t="s">
        <v>55</v>
      </c>
      <c r="AE32" s="49" t="s">
        <v>8</v>
      </c>
      <c r="AF32" s="49">
        <v>45291</v>
      </c>
      <c r="AG32" s="38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ht="12.75" customHeight="1">
      <c r="A33" s="38">
        <v>28</v>
      </c>
      <c r="B33" s="38" t="s">
        <v>2</v>
      </c>
      <c r="C33" s="39" t="s">
        <v>43</v>
      </c>
      <c r="D33" s="38" t="s">
        <v>2</v>
      </c>
      <c r="E33" s="38" t="s">
        <v>44</v>
      </c>
      <c r="F33" s="39" t="s">
        <v>43</v>
      </c>
      <c r="G33" s="40" t="s">
        <v>45</v>
      </c>
      <c r="H33" s="41" t="s">
        <v>72</v>
      </c>
      <c r="I33" s="42"/>
      <c r="J33" s="42"/>
      <c r="K33" s="41" t="s">
        <v>73</v>
      </c>
      <c r="L33" s="41" t="s">
        <v>72</v>
      </c>
      <c r="M33" s="38" t="s">
        <v>84</v>
      </c>
      <c r="N33" s="38"/>
      <c r="O33" s="38">
        <v>95306596</v>
      </c>
      <c r="P33" s="38" t="s">
        <v>50</v>
      </c>
      <c r="Q33" s="38">
        <v>1</v>
      </c>
      <c r="R33" s="38">
        <v>12</v>
      </c>
      <c r="S33" s="46">
        <v>3632</v>
      </c>
      <c r="T33" s="46">
        <v>8379</v>
      </c>
      <c r="U33" s="44"/>
      <c r="V33" s="45">
        <f t="shared" si="0"/>
        <v>12011</v>
      </c>
      <c r="W33" s="43">
        <f t="shared" si="1"/>
        <v>12011</v>
      </c>
      <c r="X33" s="47" t="s">
        <v>51</v>
      </c>
      <c r="Y33" s="48" t="s">
        <v>52</v>
      </c>
      <c r="Z33" s="47" t="s">
        <v>53</v>
      </c>
      <c r="AA33" s="48" t="s">
        <v>54</v>
      </c>
      <c r="AB33" s="48" t="s">
        <v>55</v>
      </c>
      <c r="AC33" s="49">
        <v>44926</v>
      </c>
      <c r="AD33" s="48" t="s">
        <v>55</v>
      </c>
      <c r="AE33" s="49" t="s">
        <v>8</v>
      </c>
      <c r="AF33" s="49">
        <v>45291</v>
      </c>
      <c r="AG33" s="38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ht="12.75" customHeight="1">
      <c r="A34" s="38">
        <v>29</v>
      </c>
      <c r="B34" s="38" t="s">
        <v>2</v>
      </c>
      <c r="C34" s="39" t="s">
        <v>43</v>
      </c>
      <c r="D34" s="38" t="s">
        <v>2</v>
      </c>
      <c r="E34" s="38" t="s">
        <v>44</v>
      </c>
      <c r="F34" s="39" t="s">
        <v>43</v>
      </c>
      <c r="G34" s="40" t="s">
        <v>45</v>
      </c>
      <c r="H34" s="41" t="s">
        <v>72</v>
      </c>
      <c r="I34" s="42"/>
      <c r="J34" s="42"/>
      <c r="K34" s="41" t="s">
        <v>73</v>
      </c>
      <c r="L34" s="41" t="s">
        <v>72</v>
      </c>
      <c r="M34" s="38" t="s">
        <v>85</v>
      </c>
      <c r="N34" s="38"/>
      <c r="O34" s="38">
        <v>91715653</v>
      </c>
      <c r="P34" s="38" t="s">
        <v>50</v>
      </c>
      <c r="Q34" s="38">
        <v>3</v>
      </c>
      <c r="R34" s="38">
        <v>12</v>
      </c>
      <c r="S34" s="46">
        <v>3719</v>
      </c>
      <c r="T34" s="46">
        <v>8924</v>
      </c>
      <c r="U34" s="44"/>
      <c r="V34" s="45">
        <f t="shared" si="0"/>
        <v>12643</v>
      </c>
      <c r="W34" s="43">
        <f t="shared" si="1"/>
        <v>12643</v>
      </c>
      <c r="X34" s="47" t="s">
        <v>51</v>
      </c>
      <c r="Y34" s="48" t="s">
        <v>52</v>
      </c>
      <c r="Z34" s="47" t="s">
        <v>53</v>
      </c>
      <c r="AA34" s="48" t="s">
        <v>54</v>
      </c>
      <c r="AB34" s="48" t="s">
        <v>55</v>
      </c>
      <c r="AC34" s="49">
        <v>44926</v>
      </c>
      <c r="AD34" s="48" t="s">
        <v>55</v>
      </c>
      <c r="AE34" s="49" t="s">
        <v>8</v>
      </c>
      <c r="AF34" s="49">
        <v>45291</v>
      </c>
      <c r="AG34" s="38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52" ht="12.75" customHeight="1">
      <c r="A35" s="38">
        <v>30</v>
      </c>
      <c r="B35" s="38" t="s">
        <v>2</v>
      </c>
      <c r="C35" s="39" t="s">
        <v>43</v>
      </c>
      <c r="D35" s="38" t="s">
        <v>2</v>
      </c>
      <c r="E35" s="38" t="s">
        <v>44</v>
      </c>
      <c r="F35" s="39" t="s">
        <v>43</v>
      </c>
      <c r="G35" s="40" t="s">
        <v>45</v>
      </c>
      <c r="H35" s="41" t="s">
        <v>72</v>
      </c>
      <c r="I35" s="42"/>
      <c r="J35" s="42"/>
      <c r="K35" s="41" t="s">
        <v>73</v>
      </c>
      <c r="L35" s="41" t="s">
        <v>72</v>
      </c>
      <c r="M35" s="38" t="s">
        <v>86</v>
      </c>
      <c r="N35" s="38"/>
      <c r="O35" s="38">
        <v>26452345</v>
      </c>
      <c r="P35" s="38" t="s">
        <v>50</v>
      </c>
      <c r="Q35" s="38">
        <v>1</v>
      </c>
      <c r="R35" s="38">
        <v>12</v>
      </c>
      <c r="S35" s="46">
        <v>4105</v>
      </c>
      <c r="T35" s="46">
        <v>7405</v>
      </c>
      <c r="U35" s="44"/>
      <c r="V35" s="45">
        <f t="shared" si="0"/>
        <v>11510</v>
      </c>
      <c r="W35" s="43">
        <f t="shared" si="1"/>
        <v>11510</v>
      </c>
      <c r="X35" s="47" t="s">
        <v>51</v>
      </c>
      <c r="Y35" s="48" t="s">
        <v>52</v>
      </c>
      <c r="Z35" s="47" t="s">
        <v>53</v>
      </c>
      <c r="AA35" s="48" t="s">
        <v>54</v>
      </c>
      <c r="AB35" s="48" t="s">
        <v>55</v>
      </c>
      <c r="AC35" s="49">
        <v>44926</v>
      </c>
      <c r="AD35" s="48" t="s">
        <v>55</v>
      </c>
      <c r="AE35" s="49" t="s">
        <v>8</v>
      </c>
      <c r="AF35" s="49">
        <v>45291</v>
      </c>
      <c r="AG35" s="38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</row>
    <row r="36" spans="1:52" ht="12.75" customHeight="1">
      <c r="A36" s="38">
        <v>31</v>
      </c>
      <c r="B36" s="38" t="s">
        <v>2</v>
      </c>
      <c r="C36" s="39" t="s">
        <v>43</v>
      </c>
      <c r="D36" s="38" t="s">
        <v>2</v>
      </c>
      <c r="E36" s="38" t="s">
        <v>44</v>
      </c>
      <c r="F36" s="39" t="s">
        <v>43</v>
      </c>
      <c r="G36" s="40" t="s">
        <v>45</v>
      </c>
      <c r="H36" s="41" t="s">
        <v>72</v>
      </c>
      <c r="I36" s="42"/>
      <c r="J36" s="42"/>
      <c r="K36" s="41" t="s">
        <v>73</v>
      </c>
      <c r="L36" s="41" t="s">
        <v>72</v>
      </c>
      <c r="M36" s="38" t="s">
        <v>87</v>
      </c>
      <c r="N36" s="38"/>
      <c r="O36" s="38">
        <v>28305716</v>
      </c>
      <c r="P36" s="38" t="s">
        <v>50</v>
      </c>
      <c r="Q36" s="38">
        <v>1</v>
      </c>
      <c r="R36" s="38">
        <v>12</v>
      </c>
      <c r="S36" s="46">
        <v>629</v>
      </c>
      <c r="T36" s="46">
        <v>1257</v>
      </c>
      <c r="U36" s="44"/>
      <c r="V36" s="45">
        <f t="shared" si="0"/>
        <v>1886</v>
      </c>
      <c r="W36" s="43">
        <f t="shared" si="1"/>
        <v>1886</v>
      </c>
      <c r="X36" s="47" t="s">
        <v>51</v>
      </c>
      <c r="Y36" s="48" t="s">
        <v>52</v>
      </c>
      <c r="Z36" s="47" t="s">
        <v>53</v>
      </c>
      <c r="AA36" s="48" t="s">
        <v>54</v>
      </c>
      <c r="AB36" s="48" t="s">
        <v>55</v>
      </c>
      <c r="AC36" s="49">
        <v>44926</v>
      </c>
      <c r="AD36" s="48" t="s">
        <v>55</v>
      </c>
      <c r="AE36" s="49" t="s">
        <v>8</v>
      </c>
      <c r="AF36" s="49">
        <v>45291</v>
      </c>
      <c r="AG36" s="38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</row>
    <row r="37" spans="1:52" ht="12.75" customHeight="1">
      <c r="A37" s="38">
        <v>32</v>
      </c>
      <c r="B37" s="38" t="s">
        <v>2</v>
      </c>
      <c r="C37" s="39" t="s">
        <v>43</v>
      </c>
      <c r="D37" s="38" t="s">
        <v>2</v>
      </c>
      <c r="E37" s="38" t="s">
        <v>44</v>
      </c>
      <c r="F37" s="39" t="s">
        <v>43</v>
      </c>
      <c r="G37" s="40" t="s">
        <v>45</v>
      </c>
      <c r="H37" s="41" t="s">
        <v>72</v>
      </c>
      <c r="I37" s="42"/>
      <c r="J37" s="42"/>
      <c r="K37" s="41" t="s">
        <v>73</v>
      </c>
      <c r="L37" s="41" t="s">
        <v>72</v>
      </c>
      <c r="M37" s="38" t="s">
        <v>88</v>
      </c>
      <c r="N37" s="38"/>
      <c r="O37" s="38">
        <v>29756762</v>
      </c>
      <c r="P37" s="38" t="s">
        <v>50</v>
      </c>
      <c r="Q37" s="38">
        <v>1</v>
      </c>
      <c r="R37" s="38">
        <v>12</v>
      </c>
      <c r="S37" s="46">
        <v>648</v>
      </c>
      <c r="T37" s="46">
        <v>914</v>
      </c>
      <c r="U37" s="44"/>
      <c r="V37" s="45">
        <f t="shared" si="0"/>
        <v>1562</v>
      </c>
      <c r="W37" s="43">
        <f t="shared" si="1"/>
        <v>1562</v>
      </c>
      <c r="X37" s="47" t="s">
        <v>51</v>
      </c>
      <c r="Y37" s="48" t="s">
        <v>52</v>
      </c>
      <c r="Z37" s="47" t="s">
        <v>53</v>
      </c>
      <c r="AA37" s="48" t="s">
        <v>54</v>
      </c>
      <c r="AB37" s="48" t="s">
        <v>55</v>
      </c>
      <c r="AC37" s="49">
        <v>44926</v>
      </c>
      <c r="AD37" s="48" t="s">
        <v>55</v>
      </c>
      <c r="AE37" s="49" t="s">
        <v>8</v>
      </c>
      <c r="AF37" s="49">
        <v>45291</v>
      </c>
      <c r="AG37" s="38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ht="12.75" customHeight="1">
      <c r="A38" s="38">
        <v>33</v>
      </c>
      <c r="B38" s="38" t="s">
        <v>2</v>
      </c>
      <c r="C38" s="39" t="s">
        <v>43</v>
      </c>
      <c r="D38" s="38" t="s">
        <v>2</v>
      </c>
      <c r="E38" s="38" t="s">
        <v>44</v>
      </c>
      <c r="F38" s="39" t="s">
        <v>43</v>
      </c>
      <c r="G38" s="40" t="s">
        <v>45</v>
      </c>
      <c r="H38" s="41" t="s">
        <v>89</v>
      </c>
      <c r="I38" s="42"/>
      <c r="J38" s="42"/>
      <c r="K38" s="41" t="s">
        <v>90</v>
      </c>
      <c r="L38" s="41" t="s">
        <v>48</v>
      </c>
      <c r="M38" s="38" t="s">
        <v>91</v>
      </c>
      <c r="N38" s="38"/>
      <c r="O38" s="38">
        <v>97918229</v>
      </c>
      <c r="P38" s="38" t="s">
        <v>50</v>
      </c>
      <c r="Q38" s="38">
        <v>4</v>
      </c>
      <c r="R38" s="38">
        <v>12</v>
      </c>
      <c r="S38" s="46">
        <v>5370</v>
      </c>
      <c r="T38" s="46">
        <v>9896</v>
      </c>
      <c r="U38" s="44"/>
      <c r="V38" s="45">
        <f t="shared" ref="V38:V69" si="2">SUM(S38:U38)</f>
        <v>15266</v>
      </c>
      <c r="W38" s="43">
        <f t="shared" si="1"/>
        <v>15266</v>
      </c>
      <c r="X38" s="47" t="s">
        <v>51</v>
      </c>
      <c r="Y38" s="48" t="s">
        <v>52</v>
      </c>
      <c r="Z38" s="47" t="s">
        <v>53</v>
      </c>
      <c r="AA38" s="48" t="s">
        <v>54</v>
      </c>
      <c r="AB38" s="48" t="s">
        <v>55</v>
      </c>
      <c r="AC38" s="49">
        <v>44926</v>
      </c>
      <c r="AD38" s="48" t="s">
        <v>55</v>
      </c>
      <c r="AE38" s="49" t="s">
        <v>8</v>
      </c>
      <c r="AF38" s="49">
        <v>45291</v>
      </c>
      <c r="AG38" s="38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ht="12.75" customHeight="1">
      <c r="A39" s="38">
        <v>34</v>
      </c>
      <c r="B39" s="38" t="s">
        <v>2</v>
      </c>
      <c r="C39" s="39" t="s">
        <v>43</v>
      </c>
      <c r="D39" s="38" t="s">
        <v>2</v>
      </c>
      <c r="E39" s="38" t="s">
        <v>44</v>
      </c>
      <c r="F39" s="39" t="s">
        <v>43</v>
      </c>
      <c r="G39" s="40" t="s">
        <v>45</v>
      </c>
      <c r="H39" s="41" t="s">
        <v>89</v>
      </c>
      <c r="I39" s="42"/>
      <c r="J39" s="42"/>
      <c r="K39" s="41" t="s">
        <v>90</v>
      </c>
      <c r="L39" s="41" t="s">
        <v>48</v>
      </c>
      <c r="M39" s="38" t="s">
        <v>92</v>
      </c>
      <c r="N39" s="38"/>
      <c r="O39" s="38">
        <v>40583120</v>
      </c>
      <c r="P39" s="38" t="s">
        <v>50</v>
      </c>
      <c r="Q39" s="38">
        <v>3</v>
      </c>
      <c r="R39" s="38">
        <v>12</v>
      </c>
      <c r="S39" s="46">
        <v>7530</v>
      </c>
      <c r="T39" s="46">
        <v>17082</v>
      </c>
      <c r="U39" s="44"/>
      <c r="V39" s="45">
        <f t="shared" si="2"/>
        <v>24612</v>
      </c>
      <c r="W39" s="43">
        <f t="shared" si="1"/>
        <v>24612</v>
      </c>
      <c r="X39" s="47" t="s">
        <v>51</v>
      </c>
      <c r="Y39" s="48" t="s">
        <v>52</v>
      </c>
      <c r="Z39" s="47" t="s">
        <v>53</v>
      </c>
      <c r="AA39" s="48" t="s">
        <v>54</v>
      </c>
      <c r="AB39" s="48" t="s">
        <v>55</v>
      </c>
      <c r="AC39" s="49">
        <v>44926</v>
      </c>
      <c r="AD39" s="48" t="s">
        <v>55</v>
      </c>
      <c r="AE39" s="49" t="s">
        <v>8</v>
      </c>
      <c r="AF39" s="49">
        <v>45291</v>
      </c>
      <c r="AG39" s="38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</row>
    <row r="40" spans="1:52" ht="12.75" customHeight="1">
      <c r="A40" s="38">
        <v>35</v>
      </c>
      <c r="B40" s="38" t="s">
        <v>2</v>
      </c>
      <c r="C40" s="39" t="s">
        <v>43</v>
      </c>
      <c r="D40" s="38" t="s">
        <v>2</v>
      </c>
      <c r="E40" s="38" t="s">
        <v>44</v>
      </c>
      <c r="F40" s="39" t="s">
        <v>43</v>
      </c>
      <c r="G40" s="40" t="s">
        <v>45</v>
      </c>
      <c r="H40" s="41" t="s">
        <v>89</v>
      </c>
      <c r="I40" s="42"/>
      <c r="J40" s="42"/>
      <c r="K40" s="41" t="s">
        <v>90</v>
      </c>
      <c r="L40" s="41" t="s">
        <v>48</v>
      </c>
      <c r="M40" s="38" t="s">
        <v>93</v>
      </c>
      <c r="N40" s="38"/>
      <c r="O40" s="38">
        <v>40583135</v>
      </c>
      <c r="P40" s="38" t="s">
        <v>50</v>
      </c>
      <c r="Q40" s="38">
        <v>5</v>
      </c>
      <c r="R40" s="38">
        <v>12</v>
      </c>
      <c r="S40" s="46">
        <v>10600</v>
      </c>
      <c r="T40" s="46">
        <v>25600</v>
      </c>
      <c r="U40" s="44"/>
      <c r="V40" s="45">
        <f t="shared" si="2"/>
        <v>36200</v>
      </c>
      <c r="W40" s="43">
        <f t="shared" si="1"/>
        <v>36200</v>
      </c>
      <c r="X40" s="47" t="s">
        <v>51</v>
      </c>
      <c r="Y40" s="48" t="s">
        <v>52</v>
      </c>
      <c r="Z40" s="47" t="s">
        <v>53</v>
      </c>
      <c r="AA40" s="48" t="s">
        <v>54</v>
      </c>
      <c r="AB40" s="48" t="s">
        <v>55</v>
      </c>
      <c r="AC40" s="49">
        <v>44926</v>
      </c>
      <c r="AD40" s="48" t="s">
        <v>55</v>
      </c>
      <c r="AE40" s="49" t="s">
        <v>8</v>
      </c>
      <c r="AF40" s="49">
        <v>45291</v>
      </c>
      <c r="AG40" s="38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</row>
    <row r="41" spans="1:52" ht="12.75" customHeight="1">
      <c r="A41" s="38">
        <v>36</v>
      </c>
      <c r="B41" s="38" t="s">
        <v>2</v>
      </c>
      <c r="C41" s="39" t="s">
        <v>43</v>
      </c>
      <c r="D41" s="38" t="s">
        <v>2</v>
      </c>
      <c r="E41" s="38" t="s">
        <v>44</v>
      </c>
      <c r="F41" s="39" t="s">
        <v>43</v>
      </c>
      <c r="G41" s="40" t="s">
        <v>45</v>
      </c>
      <c r="H41" s="41" t="s">
        <v>89</v>
      </c>
      <c r="I41" s="42"/>
      <c r="J41" s="42"/>
      <c r="K41" s="41" t="s">
        <v>90</v>
      </c>
      <c r="L41" s="41" t="s">
        <v>48</v>
      </c>
      <c r="M41" s="38" t="s">
        <v>94</v>
      </c>
      <c r="N41" s="38"/>
      <c r="O41" s="38">
        <v>93556207</v>
      </c>
      <c r="P41" s="38" t="s">
        <v>50</v>
      </c>
      <c r="Q41" s="38">
        <v>4</v>
      </c>
      <c r="R41" s="38">
        <v>12</v>
      </c>
      <c r="S41" s="46">
        <v>5890</v>
      </c>
      <c r="T41" s="46">
        <v>11589</v>
      </c>
      <c r="U41" s="44"/>
      <c r="V41" s="45">
        <f t="shared" si="2"/>
        <v>17479</v>
      </c>
      <c r="W41" s="43">
        <f t="shared" si="1"/>
        <v>17479</v>
      </c>
      <c r="X41" s="47" t="s">
        <v>51</v>
      </c>
      <c r="Y41" s="48" t="s">
        <v>52</v>
      </c>
      <c r="Z41" s="47" t="s">
        <v>53</v>
      </c>
      <c r="AA41" s="48" t="s">
        <v>54</v>
      </c>
      <c r="AB41" s="48" t="s">
        <v>55</v>
      </c>
      <c r="AC41" s="49">
        <v>44926</v>
      </c>
      <c r="AD41" s="48" t="s">
        <v>55</v>
      </c>
      <c r="AE41" s="49" t="s">
        <v>8</v>
      </c>
      <c r="AF41" s="49">
        <v>45291</v>
      </c>
      <c r="AG41" s="38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ht="12.75" customHeight="1">
      <c r="A42" s="38">
        <v>37</v>
      </c>
      <c r="B42" s="38" t="s">
        <v>2</v>
      </c>
      <c r="C42" s="39" t="s">
        <v>43</v>
      </c>
      <c r="D42" s="38" t="s">
        <v>2</v>
      </c>
      <c r="E42" s="38" t="s">
        <v>44</v>
      </c>
      <c r="F42" s="39" t="s">
        <v>43</v>
      </c>
      <c r="G42" s="40" t="s">
        <v>45</v>
      </c>
      <c r="H42" s="41" t="s">
        <v>89</v>
      </c>
      <c r="I42" s="42"/>
      <c r="J42" s="42"/>
      <c r="K42" s="41" t="s">
        <v>90</v>
      </c>
      <c r="L42" s="41" t="s">
        <v>48</v>
      </c>
      <c r="M42" s="38" t="s">
        <v>95</v>
      </c>
      <c r="N42" s="38"/>
      <c r="O42" s="38">
        <v>97918252</v>
      </c>
      <c r="P42" s="38" t="s">
        <v>50</v>
      </c>
      <c r="Q42" s="38">
        <v>2</v>
      </c>
      <c r="R42" s="38">
        <v>12</v>
      </c>
      <c r="S42" s="46">
        <v>3126</v>
      </c>
      <c r="T42" s="46">
        <v>5319</v>
      </c>
      <c r="U42" s="44"/>
      <c r="V42" s="45">
        <f t="shared" si="2"/>
        <v>8445</v>
      </c>
      <c r="W42" s="43">
        <f t="shared" si="1"/>
        <v>8445</v>
      </c>
      <c r="X42" s="47" t="s">
        <v>51</v>
      </c>
      <c r="Y42" s="48" t="s">
        <v>52</v>
      </c>
      <c r="Z42" s="47" t="s">
        <v>53</v>
      </c>
      <c r="AA42" s="48" t="s">
        <v>54</v>
      </c>
      <c r="AB42" s="48" t="s">
        <v>55</v>
      </c>
      <c r="AC42" s="49">
        <v>44926</v>
      </c>
      <c r="AD42" s="48" t="s">
        <v>55</v>
      </c>
      <c r="AE42" s="49" t="s">
        <v>8</v>
      </c>
      <c r="AF42" s="49">
        <v>45291</v>
      </c>
      <c r="AG42" s="38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ht="12.75" customHeight="1">
      <c r="A43" s="38">
        <v>38</v>
      </c>
      <c r="B43" s="38" t="s">
        <v>2</v>
      </c>
      <c r="C43" s="39" t="s">
        <v>43</v>
      </c>
      <c r="D43" s="38" t="s">
        <v>2</v>
      </c>
      <c r="E43" s="38" t="s">
        <v>44</v>
      </c>
      <c r="F43" s="39" t="s">
        <v>43</v>
      </c>
      <c r="G43" s="40" t="s">
        <v>45</v>
      </c>
      <c r="H43" s="41" t="s">
        <v>89</v>
      </c>
      <c r="I43" s="42"/>
      <c r="J43" s="42"/>
      <c r="K43" s="41" t="s">
        <v>90</v>
      </c>
      <c r="L43" s="41" t="s">
        <v>48</v>
      </c>
      <c r="M43" s="38" t="s">
        <v>96</v>
      </c>
      <c r="N43" s="38"/>
      <c r="O43" s="38">
        <v>83520931</v>
      </c>
      <c r="P43" s="38" t="s">
        <v>50</v>
      </c>
      <c r="Q43" s="38">
        <v>1</v>
      </c>
      <c r="R43" s="38">
        <v>12</v>
      </c>
      <c r="S43" s="46">
        <v>1011</v>
      </c>
      <c r="T43" s="46">
        <v>1811</v>
      </c>
      <c r="U43" s="44"/>
      <c r="V43" s="45">
        <f t="shared" si="2"/>
        <v>2822</v>
      </c>
      <c r="W43" s="43">
        <f t="shared" si="1"/>
        <v>2822</v>
      </c>
      <c r="X43" s="47" t="s">
        <v>51</v>
      </c>
      <c r="Y43" s="48" t="s">
        <v>52</v>
      </c>
      <c r="Z43" s="47" t="s">
        <v>53</v>
      </c>
      <c r="AA43" s="48" t="s">
        <v>54</v>
      </c>
      <c r="AB43" s="48" t="s">
        <v>55</v>
      </c>
      <c r="AC43" s="49">
        <v>44926</v>
      </c>
      <c r="AD43" s="48" t="s">
        <v>55</v>
      </c>
      <c r="AE43" s="49" t="s">
        <v>8</v>
      </c>
      <c r="AF43" s="49">
        <v>45291</v>
      </c>
      <c r="AG43" s="38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 customHeight="1">
      <c r="A44" s="38">
        <v>39</v>
      </c>
      <c r="B44" s="38" t="s">
        <v>2</v>
      </c>
      <c r="C44" s="39" t="s">
        <v>43</v>
      </c>
      <c r="D44" s="38" t="s">
        <v>2</v>
      </c>
      <c r="E44" s="38" t="s">
        <v>44</v>
      </c>
      <c r="F44" s="39" t="s">
        <v>43</v>
      </c>
      <c r="G44" s="40" t="s">
        <v>45</v>
      </c>
      <c r="H44" s="41" t="s">
        <v>89</v>
      </c>
      <c r="I44" s="42"/>
      <c r="J44" s="42"/>
      <c r="K44" s="41" t="s">
        <v>90</v>
      </c>
      <c r="L44" s="41" t="s">
        <v>48</v>
      </c>
      <c r="M44" s="38" t="s">
        <v>97</v>
      </c>
      <c r="N44" s="38"/>
      <c r="O44" s="38">
        <v>98513446</v>
      </c>
      <c r="P44" s="38" t="s">
        <v>50</v>
      </c>
      <c r="Q44" s="38">
        <v>4</v>
      </c>
      <c r="R44" s="38">
        <v>12</v>
      </c>
      <c r="S44" s="46">
        <v>11456</v>
      </c>
      <c r="T44" s="46">
        <v>19636</v>
      </c>
      <c r="U44" s="44"/>
      <c r="V44" s="45">
        <f t="shared" si="2"/>
        <v>31092</v>
      </c>
      <c r="W44" s="43">
        <f t="shared" si="1"/>
        <v>31092</v>
      </c>
      <c r="X44" s="47" t="s">
        <v>51</v>
      </c>
      <c r="Y44" s="48" t="s">
        <v>52</v>
      </c>
      <c r="Z44" s="47" t="s">
        <v>53</v>
      </c>
      <c r="AA44" s="48" t="s">
        <v>54</v>
      </c>
      <c r="AB44" s="48" t="s">
        <v>55</v>
      </c>
      <c r="AC44" s="49">
        <v>44926</v>
      </c>
      <c r="AD44" s="48" t="s">
        <v>55</v>
      </c>
      <c r="AE44" s="49" t="s">
        <v>8</v>
      </c>
      <c r="AF44" s="49">
        <v>45291</v>
      </c>
      <c r="AG44" s="38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 customHeight="1">
      <c r="A45" s="38">
        <v>40</v>
      </c>
      <c r="B45" s="38" t="s">
        <v>2</v>
      </c>
      <c r="C45" s="39" t="s">
        <v>43</v>
      </c>
      <c r="D45" s="38" t="s">
        <v>2</v>
      </c>
      <c r="E45" s="38" t="s">
        <v>44</v>
      </c>
      <c r="F45" s="39" t="s">
        <v>43</v>
      </c>
      <c r="G45" s="40" t="s">
        <v>45</v>
      </c>
      <c r="H45" s="41" t="s">
        <v>98</v>
      </c>
      <c r="I45" s="42"/>
      <c r="J45" s="42"/>
      <c r="K45" s="41" t="s">
        <v>99</v>
      </c>
      <c r="L45" s="41" t="s">
        <v>98</v>
      </c>
      <c r="M45" s="38" t="s">
        <v>100</v>
      </c>
      <c r="N45" s="38"/>
      <c r="O45" s="38">
        <v>25667806</v>
      </c>
      <c r="P45" s="38" t="s">
        <v>50</v>
      </c>
      <c r="Q45" s="38">
        <v>2</v>
      </c>
      <c r="R45" s="38">
        <v>12</v>
      </c>
      <c r="S45" s="46">
        <v>1637</v>
      </c>
      <c r="T45" s="46">
        <v>2221</v>
      </c>
      <c r="U45" s="44"/>
      <c r="V45" s="45">
        <f t="shared" si="2"/>
        <v>3858</v>
      </c>
      <c r="W45" s="43">
        <f t="shared" si="1"/>
        <v>3858</v>
      </c>
      <c r="X45" s="47" t="s">
        <v>51</v>
      </c>
      <c r="Y45" s="48" t="s">
        <v>52</v>
      </c>
      <c r="Z45" s="47" t="s">
        <v>53</v>
      </c>
      <c r="AA45" s="48" t="s">
        <v>54</v>
      </c>
      <c r="AB45" s="48" t="s">
        <v>55</v>
      </c>
      <c r="AC45" s="49">
        <v>44926</v>
      </c>
      <c r="AD45" s="48" t="s">
        <v>55</v>
      </c>
      <c r="AE45" s="49" t="s">
        <v>8</v>
      </c>
      <c r="AF45" s="49">
        <v>45291</v>
      </c>
      <c r="AG45" s="38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1:52" ht="12.75" customHeight="1">
      <c r="A46" s="38">
        <v>41</v>
      </c>
      <c r="B46" s="38" t="s">
        <v>2</v>
      </c>
      <c r="C46" s="39" t="s">
        <v>43</v>
      </c>
      <c r="D46" s="38" t="s">
        <v>2</v>
      </c>
      <c r="E46" s="38" t="s">
        <v>44</v>
      </c>
      <c r="F46" s="39" t="s">
        <v>43</v>
      </c>
      <c r="G46" s="40" t="s">
        <v>45</v>
      </c>
      <c r="H46" s="41" t="s">
        <v>98</v>
      </c>
      <c r="I46" s="42"/>
      <c r="J46" s="42"/>
      <c r="K46" s="41" t="s">
        <v>99</v>
      </c>
      <c r="L46" s="41" t="s">
        <v>98</v>
      </c>
      <c r="M46" s="38" t="s">
        <v>101</v>
      </c>
      <c r="N46" s="38"/>
      <c r="O46" s="38">
        <v>89226428</v>
      </c>
      <c r="P46" s="38" t="s">
        <v>50</v>
      </c>
      <c r="Q46" s="38">
        <v>2</v>
      </c>
      <c r="R46" s="38">
        <v>12</v>
      </c>
      <c r="S46" s="46">
        <v>1329</v>
      </c>
      <c r="T46" s="46">
        <v>3314</v>
      </c>
      <c r="U46" s="44"/>
      <c r="V46" s="45">
        <f t="shared" si="2"/>
        <v>4643</v>
      </c>
      <c r="W46" s="43">
        <f t="shared" si="1"/>
        <v>4643</v>
      </c>
      <c r="X46" s="47" t="s">
        <v>51</v>
      </c>
      <c r="Y46" s="48" t="s">
        <v>52</v>
      </c>
      <c r="Z46" s="47" t="s">
        <v>53</v>
      </c>
      <c r="AA46" s="48" t="s">
        <v>54</v>
      </c>
      <c r="AB46" s="48" t="s">
        <v>55</v>
      </c>
      <c r="AC46" s="49">
        <v>44926</v>
      </c>
      <c r="AD46" s="48" t="s">
        <v>55</v>
      </c>
      <c r="AE46" s="49" t="s">
        <v>8</v>
      </c>
      <c r="AF46" s="49">
        <v>45291</v>
      </c>
      <c r="AG46" s="38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2.75" customHeight="1">
      <c r="A47" s="38">
        <v>42</v>
      </c>
      <c r="B47" s="38" t="s">
        <v>2</v>
      </c>
      <c r="C47" s="39" t="s">
        <v>43</v>
      </c>
      <c r="D47" s="38" t="s">
        <v>2</v>
      </c>
      <c r="E47" s="38" t="s">
        <v>44</v>
      </c>
      <c r="F47" s="39" t="s">
        <v>43</v>
      </c>
      <c r="G47" s="40" t="s">
        <v>45</v>
      </c>
      <c r="H47" s="41" t="s">
        <v>98</v>
      </c>
      <c r="I47" s="42"/>
      <c r="J47" s="42"/>
      <c r="K47" s="41" t="s">
        <v>99</v>
      </c>
      <c r="L47" s="41" t="s">
        <v>98</v>
      </c>
      <c r="M47" s="38" t="s">
        <v>102</v>
      </c>
      <c r="N47" s="38"/>
      <c r="O47" s="38">
        <v>89226429</v>
      </c>
      <c r="P47" s="38" t="s">
        <v>50</v>
      </c>
      <c r="Q47" s="38">
        <v>4</v>
      </c>
      <c r="R47" s="38">
        <v>12</v>
      </c>
      <c r="S47" s="46">
        <v>4020</v>
      </c>
      <c r="T47" s="46">
        <v>8994</v>
      </c>
      <c r="U47" s="44"/>
      <c r="V47" s="45">
        <f t="shared" si="2"/>
        <v>13014</v>
      </c>
      <c r="W47" s="43">
        <f t="shared" si="1"/>
        <v>13014</v>
      </c>
      <c r="X47" s="47" t="s">
        <v>51</v>
      </c>
      <c r="Y47" s="48" t="s">
        <v>52</v>
      </c>
      <c r="Z47" s="47" t="s">
        <v>53</v>
      </c>
      <c r="AA47" s="48" t="s">
        <v>54</v>
      </c>
      <c r="AB47" s="48" t="s">
        <v>55</v>
      </c>
      <c r="AC47" s="49">
        <v>44926</v>
      </c>
      <c r="AD47" s="48" t="s">
        <v>55</v>
      </c>
      <c r="AE47" s="49" t="s">
        <v>8</v>
      </c>
      <c r="AF47" s="49">
        <v>45291</v>
      </c>
      <c r="AG47" s="38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12.75" customHeight="1">
      <c r="A48" s="38">
        <v>43</v>
      </c>
      <c r="B48" s="38" t="s">
        <v>2</v>
      </c>
      <c r="C48" s="39" t="s">
        <v>43</v>
      </c>
      <c r="D48" s="38" t="s">
        <v>2</v>
      </c>
      <c r="E48" s="38" t="s">
        <v>44</v>
      </c>
      <c r="F48" s="39" t="s">
        <v>43</v>
      </c>
      <c r="G48" s="40" t="s">
        <v>45</v>
      </c>
      <c r="H48" s="41" t="s">
        <v>98</v>
      </c>
      <c r="I48" s="42"/>
      <c r="J48" s="42"/>
      <c r="K48" s="41" t="s">
        <v>99</v>
      </c>
      <c r="L48" s="41" t="s">
        <v>98</v>
      </c>
      <c r="M48" s="38" t="s">
        <v>103</v>
      </c>
      <c r="N48" s="38"/>
      <c r="O48" s="38">
        <v>25698020</v>
      </c>
      <c r="P48" s="38" t="s">
        <v>50</v>
      </c>
      <c r="Q48" s="38">
        <v>4</v>
      </c>
      <c r="R48" s="38">
        <v>12</v>
      </c>
      <c r="S48" s="46">
        <v>3724</v>
      </c>
      <c r="T48" s="46">
        <v>11401</v>
      </c>
      <c r="U48" s="44"/>
      <c r="V48" s="45">
        <f t="shared" si="2"/>
        <v>15125</v>
      </c>
      <c r="W48" s="43">
        <f t="shared" si="1"/>
        <v>15125</v>
      </c>
      <c r="X48" s="47" t="s">
        <v>51</v>
      </c>
      <c r="Y48" s="48" t="s">
        <v>52</v>
      </c>
      <c r="Z48" s="47" t="s">
        <v>53</v>
      </c>
      <c r="AA48" s="48" t="s">
        <v>54</v>
      </c>
      <c r="AB48" s="48" t="s">
        <v>55</v>
      </c>
      <c r="AC48" s="49">
        <v>44926</v>
      </c>
      <c r="AD48" s="48" t="s">
        <v>55</v>
      </c>
      <c r="AE48" s="49" t="s">
        <v>8</v>
      </c>
      <c r="AF48" s="49">
        <v>45291</v>
      </c>
      <c r="AG48" s="38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</row>
    <row r="49" spans="1:52" ht="12.75" customHeight="1">
      <c r="A49" s="38">
        <v>44</v>
      </c>
      <c r="B49" s="38" t="s">
        <v>2</v>
      </c>
      <c r="C49" s="39" t="s">
        <v>43</v>
      </c>
      <c r="D49" s="38" t="s">
        <v>2</v>
      </c>
      <c r="E49" s="38" t="s">
        <v>44</v>
      </c>
      <c r="F49" s="39" t="s">
        <v>43</v>
      </c>
      <c r="G49" s="40" t="s">
        <v>45</v>
      </c>
      <c r="H49" s="41" t="s">
        <v>98</v>
      </c>
      <c r="I49" s="42"/>
      <c r="J49" s="42"/>
      <c r="K49" s="41" t="s">
        <v>99</v>
      </c>
      <c r="L49" s="41" t="s">
        <v>98</v>
      </c>
      <c r="M49" s="38" t="s">
        <v>104</v>
      </c>
      <c r="N49" s="38"/>
      <c r="O49" s="38">
        <v>89127615</v>
      </c>
      <c r="P49" s="38" t="s">
        <v>50</v>
      </c>
      <c r="Q49" s="38">
        <v>3</v>
      </c>
      <c r="R49" s="38">
        <v>12</v>
      </c>
      <c r="S49" s="46">
        <v>3549</v>
      </c>
      <c r="T49" s="46">
        <v>7031</v>
      </c>
      <c r="U49" s="44"/>
      <c r="V49" s="45">
        <f t="shared" si="2"/>
        <v>10580</v>
      </c>
      <c r="W49" s="43">
        <f t="shared" si="1"/>
        <v>10580</v>
      </c>
      <c r="X49" s="47" t="s">
        <v>51</v>
      </c>
      <c r="Y49" s="48" t="s">
        <v>52</v>
      </c>
      <c r="Z49" s="47" t="s">
        <v>53</v>
      </c>
      <c r="AA49" s="48" t="s">
        <v>54</v>
      </c>
      <c r="AB49" s="48" t="s">
        <v>55</v>
      </c>
      <c r="AC49" s="49">
        <v>44926</v>
      </c>
      <c r="AD49" s="48" t="s">
        <v>55</v>
      </c>
      <c r="AE49" s="49" t="s">
        <v>8</v>
      </c>
      <c r="AF49" s="49">
        <v>45291</v>
      </c>
      <c r="AG49" s="38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ht="12.75" customHeight="1">
      <c r="A50" s="38">
        <v>45</v>
      </c>
      <c r="B50" s="38" t="s">
        <v>2</v>
      </c>
      <c r="C50" s="39" t="s">
        <v>43</v>
      </c>
      <c r="D50" s="38" t="s">
        <v>2</v>
      </c>
      <c r="E50" s="38" t="s">
        <v>44</v>
      </c>
      <c r="F50" s="39" t="s">
        <v>43</v>
      </c>
      <c r="G50" s="40" t="s">
        <v>45</v>
      </c>
      <c r="H50" s="41" t="s">
        <v>98</v>
      </c>
      <c r="I50" s="42"/>
      <c r="J50" s="42"/>
      <c r="K50" s="41" t="s">
        <v>99</v>
      </c>
      <c r="L50" s="41" t="s">
        <v>98</v>
      </c>
      <c r="M50" s="38" t="s">
        <v>105</v>
      </c>
      <c r="N50" s="38"/>
      <c r="O50" s="38">
        <v>89226430</v>
      </c>
      <c r="P50" s="38" t="s">
        <v>50</v>
      </c>
      <c r="Q50" s="38">
        <v>3</v>
      </c>
      <c r="R50" s="38">
        <v>12</v>
      </c>
      <c r="S50" s="46">
        <v>3068</v>
      </c>
      <c r="T50" s="46">
        <v>7595</v>
      </c>
      <c r="U50" s="44"/>
      <c r="V50" s="45">
        <f t="shared" si="2"/>
        <v>10663</v>
      </c>
      <c r="W50" s="43">
        <f t="shared" si="1"/>
        <v>10663</v>
      </c>
      <c r="X50" s="47" t="s">
        <v>51</v>
      </c>
      <c r="Y50" s="48" t="s">
        <v>52</v>
      </c>
      <c r="Z50" s="47" t="s">
        <v>53</v>
      </c>
      <c r="AA50" s="48" t="s">
        <v>54</v>
      </c>
      <c r="AB50" s="48" t="s">
        <v>55</v>
      </c>
      <c r="AC50" s="49">
        <v>44926</v>
      </c>
      <c r="AD50" s="48" t="s">
        <v>55</v>
      </c>
      <c r="AE50" s="49" t="s">
        <v>8</v>
      </c>
      <c r="AF50" s="49">
        <v>45291</v>
      </c>
      <c r="AG50" s="38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</row>
    <row r="51" spans="1:52" ht="12.75" customHeight="1">
      <c r="A51" s="38">
        <v>46</v>
      </c>
      <c r="B51" s="38" t="s">
        <v>2</v>
      </c>
      <c r="C51" s="39" t="s">
        <v>43</v>
      </c>
      <c r="D51" s="38" t="s">
        <v>2</v>
      </c>
      <c r="E51" s="38" t="s">
        <v>44</v>
      </c>
      <c r="F51" s="39" t="s">
        <v>43</v>
      </c>
      <c r="G51" s="40" t="s">
        <v>45</v>
      </c>
      <c r="H51" s="41" t="s">
        <v>98</v>
      </c>
      <c r="I51" s="42"/>
      <c r="J51" s="42"/>
      <c r="K51" s="41" t="s">
        <v>99</v>
      </c>
      <c r="L51" s="41" t="s">
        <v>98</v>
      </c>
      <c r="M51" s="38" t="s">
        <v>106</v>
      </c>
      <c r="N51" s="38"/>
      <c r="O51" s="38">
        <v>89226431</v>
      </c>
      <c r="P51" s="38" t="s">
        <v>50</v>
      </c>
      <c r="Q51" s="38">
        <v>4</v>
      </c>
      <c r="R51" s="38">
        <v>12</v>
      </c>
      <c r="S51" s="46">
        <v>2635</v>
      </c>
      <c r="T51" s="46">
        <v>5656</v>
      </c>
      <c r="U51" s="44"/>
      <c r="V51" s="45">
        <f t="shared" si="2"/>
        <v>8291</v>
      </c>
      <c r="W51" s="43">
        <f t="shared" si="1"/>
        <v>8291</v>
      </c>
      <c r="X51" s="47" t="s">
        <v>51</v>
      </c>
      <c r="Y51" s="48" t="s">
        <v>52</v>
      </c>
      <c r="Z51" s="47" t="s">
        <v>53</v>
      </c>
      <c r="AA51" s="48" t="s">
        <v>54</v>
      </c>
      <c r="AB51" s="48" t="s">
        <v>55</v>
      </c>
      <c r="AC51" s="49">
        <v>44926</v>
      </c>
      <c r="AD51" s="48" t="s">
        <v>55</v>
      </c>
      <c r="AE51" s="49" t="s">
        <v>8</v>
      </c>
      <c r="AF51" s="49">
        <v>45291</v>
      </c>
      <c r="AG51" s="38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ht="12.75" customHeight="1">
      <c r="A52" s="38">
        <v>47</v>
      </c>
      <c r="B52" s="38" t="s">
        <v>2</v>
      </c>
      <c r="C52" s="39" t="s">
        <v>43</v>
      </c>
      <c r="D52" s="38" t="s">
        <v>2</v>
      </c>
      <c r="E52" s="38" t="s">
        <v>44</v>
      </c>
      <c r="F52" s="39" t="s">
        <v>43</v>
      </c>
      <c r="G52" s="40" t="s">
        <v>45</v>
      </c>
      <c r="H52" s="41" t="s">
        <v>107</v>
      </c>
      <c r="I52" s="42"/>
      <c r="J52" s="42"/>
      <c r="K52" s="41" t="s">
        <v>108</v>
      </c>
      <c r="L52" s="41" t="s">
        <v>107</v>
      </c>
      <c r="M52" s="38" t="s">
        <v>109</v>
      </c>
      <c r="N52" s="38"/>
      <c r="O52" s="38">
        <v>89223520</v>
      </c>
      <c r="P52" s="38" t="s">
        <v>50</v>
      </c>
      <c r="Q52" s="38">
        <v>2</v>
      </c>
      <c r="R52" s="38">
        <v>12</v>
      </c>
      <c r="S52" s="46">
        <v>2880</v>
      </c>
      <c r="T52" s="46">
        <v>7149</v>
      </c>
      <c r="U52" s="44"/>
      <c r="V52" s="45">
        <f t="shared" si="2"/>
        <v>10029</v>
      </c>
      <c r="W52" s="43">
        <f t="shared" si="1"/>
        <v>10029</v>
      </c>
      <c r="X52" s="47" t="s">
        <v>51</v>
      </c>
      <c r="Y52" s="48" t="s">
        <v>52</v>
      </c>
      <c r="Z52" s="47" t="s">
        <v>53</v>
      </c>
      <c r="AA52" s="48" t="s">
        <v>54</v>
      </c>
      <c r="AB52" s="48" t="s">
        <v>55</v>
      </c>
      <c r="AC52" s="49">
        <v>44926</v>
      </c>
      <c r="AD52" s="48" t="s">
        <v>55</v>
      </c>
      <c r="AE52" s="49" t="s">
        <v>8</v>
      </c>
      <c r="AF52" s="49">
        <v>45291</v>
      </c>
      <c r="AG52" s="38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ht="12.75" customHeight="1">
      <c r="A53" s="38">
        <v>48</v>
      </c>
      <c r="B53" s="38" t="s">
        <v>2</v>
      </c>
      <c r="C53" s="39" t="s">
        <v>43</v>
      </c>
      <c r="D53" s="38" t="s">
        <v>2</v>
      </c>
      <c r="E53" s="38" t="s">
        <v>44</v>
      </c>
      <c r="F53" s="39" t="s">
        <v>43</v>
      </c>
      <c r="G53" s="40" t="s">
        <v>45</v>
      </c>
      <c r="H53" s="41" t="s">
        <v>107</v>
      </c>
      <c r="I53" s="42"/>
      <c r="J53" s="42"/>
      <c r="K53" s="41" t="s">
        <v>108</v>
      </c>
      <c r="L53" s="41" t="s">
        <v>107</v>
      </c>
      <c r="M53" s="38" t="s">
        <v>110</v>
      </c>
      <c r="N53" s="38"/>
      <c r="O53" s="38">
        <v>70417570</v>
      </c>
      <c r="P53" s="38" t="s">
        <v>50</v>
      </c>
      <c r="Q53" s="38">
        <v>2</v>
      </c>
      <c r="R53" s="38">
        <v>12</v>
      </c>
      <c r="S53" s="46">
        <v>4094</v>
      </c>
      <c r="T53" s="46">
        <v>5207</v>
      </c>
      <c r="U53" s="44"/>
      <c r="V53" s="45">
        <f t="shared" si="2"/>
        <v>9301</v>
      </c>
      <c r="W53" s="43">
        <f t="shared" si="1"/>
        <v>9301</v>
      </c>
      <c r="X53" s="47" t="s">
        <v>51</v>
      </c>
      <c r="Y53" s="48" t="s">
        <v>52</v>
      </c>
      <c r="Z53" s="47" t="s">
        <v>53</v>
      </c>
      <c r="AA53" s="48" t="s">
        <v>54</v>
      </c>
      <c r="AB53" s="48" t="s">
        <v>55</v>
      </c>
      <c r="AC53" s="49">
        <v>44926</v>
      </c>
      <c r="AD53" s="48" t="s">
        <v>55</v>
      </c>
      <c r="AE53" s="49" t="s">
        <v>8</v>
      </c>
      <c r="AF53" s="49">
        <v>45291</v>
      </c>
      <c r="AG53" s="38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</row>
    <row r="54" spans="1:52" ht="12.75" customHeight="1">
      <c r="A54" s="38">
        <v>49</v>
      </c>
      <c r="B54" s="38" t="s">
        <v>2</v>
      </c>
      <c r="C54" s="39" t="s">
        <v>43</v>
      </c>
      <c r="D54" s="38" t="s">
        <v>2</v>
      </c>
      <c r="E54" s="38" t="s">
        <v>44</v>
      </c>
      <c r="F54" s="39" t="s">
        <v>43</v>
      </c>
      <c r="G54" s="40" t="s">
        <v>45</v>
      </c>
      <c r="H54" s="41" t="s">
        <v>107</v>
      </c>
      <c r="I54" s="42"/>
      <c r="J54" s="42"/>
      <c r="K54" s="41" t="s">
        <v>108</v>
      </c>
      <c r="L54" s="41" t="s">
        <v>107</v>
      </c>
      <c r="M54" s="38" t="s">
        <v>111</v>
      </c>
      <c r="N54" s="38"/>
      <c r="O54" s="38">
        <v>89226424</v>
      </c>
      <c r="P54" s="38" t="s">
        <v>50</v>
      </c>
      <c r="Q54" s="38">
        <v>5</v>
      </c>
      <c r="R54" s="38">
        <v>12</v>
      </c>
      <c r="S54" s="46">
        <v>2562</v>
      </c>
      <c r="T54" s="46">
        <v>6240</v>
      </c>
      <c r="U54" s="44"/>
      <c r="V54" s="45">
        <f t="shared" si="2"/>
        <v>8802</v>
      </c>
      <c r="W54" s="43">
        <f t="shared" si="1"/>
        <v>8802</v>
      </c>
      <c r="X54" s="47" t="s">
        <v>51</v>
      </c>
      <c r="Y54" s="48" t="s">
        <v>52</v>
      </c>
      <c r="Z54" s="47" t="s">
        <v>53</v>
      </c>
      <c r="AA54" s="48" t="s">
        <v>54</v>
      </c>
      <c r="AB54" s="48" t="s">
        <v>55</v>
      </c>
      <c r="AC54" s="49">
        <v>44926</v>
      </c>
      <c r="AD54" s="48" t="s">
        <v>55</v>
      </c>
      <c r="AE54" s="49" t="s">
        <v>8</v>
      </c>
      <c r="AF54" s="49">
        <v>45291</v>
      </c>
      <c r="AG54" s="38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</row>
    <row r="55" spans="1:52" ht="12.75" customHeight="1">
      <c r="A55" s="38">
        <v>50</v>
      </c>
      <c r="B55" s="38" t="s">
        <v>2</v>
      </c>
      <c r="C55" s="39" t="s">
        <v>43</v>
      </c>
      <c r="D55" s="38" t="s">
        <v>2</v>
      </c>
      <c r="E55" s="38" t="s">
        <v>44</v>
      </c>
      <c r="F55" s="39" t="s">
        <v>43</v>
      </c>
      <c r="G55" s="40" t="s">
        <v>45</v>
      </c>
      <c r="H55" s="41" t="s">
        <v>107</v>
      </c>
      <c r="I55" s="42"/>
      <c r="J55" s="42"/>
      <c r="K55" s="41" t="s">
        <v>108</v>
      </c>
      <c r="L55" s="41" t="s">
        <v>107</v>
      </c>
      <c r="M55" s="38" t="s">
        <v>112</v>
      </c>
      <c r="N55" s="38"/>
      <c r="O55" s="38">
        <v>93782127</v>
      </c>
      <c r="P55" s="38" t="s">
        <v>50</v>
      </c>
      <c r="Q55" s="38">
        <v>4</v>
      </c>
      <c r="R55" s="38">
        <v>12</v>
      </c>
      <c r="S55" s="46">
        <v>7125</v>
      </c>
      <c r="T55" s="46">
        <v>17558</v>
      </c>
      <c r="U55" s="44"/>
      <c r="V55" s="45">
        <f t="shared" si="2"/>
        <v>24683</v>
      </c>
      <c r="W55" s="43">
        <f t="shared" si="1"/>
        <v>24683</v>
      </c>
      <c r="X55" s="47" t="s">
        <v>51</v>
      </c>
      <c r="Y55" s="48" t="s">
        <v>52</v>
      </c>
      <c r="Z55" s="47" t="s">
        <v>53</v>
      </c>
      <c r="AA55" s="48" t="s">
        <v>54</v>
      </c>
      <c r="AB55" s="48" t="s">
        <v>55</v>
      </c>
      <c r="AC55" s="49">
        <v>44926</v>
      </c>
      <c r="AD55" s="48" t="s">
        <v>55</v>
      </c>
      <c r="AE55" s="49" t="s">
        <v>8</v>
      </c>
      <c r="AF55" s="49">
        <v>45291</v>
      </c>
      <c r="AG55" s="38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52" ht="12.75" customHeight="1">
      <c r="A56" s="38">
        <v>51</v>
      </c>
      <c r="B56" s="38" t="s">
        <v>2</v>
      </c>
      <c r="C56" s="39" t="s">
        <v>43</v>
      </c>
      <c r="D56" s="38" t="s">
        <v>2</v>
      </c>
      <c r="E56" s="38" t="s">
        <v>44</v>
      </c>
      <c r="F56" s="39" t="s">
        <v>43</v>
      </c>
      <c r="G56" s="40" t="s">
        <v>45</v>
      </c>
      <c r="H56" s="41" t="s">
        <v>107</v>
      </c>
      <c r="I56" s="42"/>
      <c r="J56" s="42"/>
      <c r="K56" s="41" t="s">
        <v>108</v>
      </c>
      <c r="L56" s="41" t="s">
        <v>107</v>
      </c>
      <c r="M56" s="38" t="s">
        <v>113</v>
      </c>
      <c r="N56" s="38"/>
      <c r="O56" s="38">
        <v>89226423</v>
      </c>
      <c r="P56" s="38" t="s">
        <v>50</v>
      </c>
      <c r="Q56" s="38">
        <v>2</v>
      </c>
      <c r="R56" s="38">
        <v>12</v>
      </c>
      <c r="S56" s="46">
        <v>4270</v>
      </c>
      <c r="T56" s="46">
        <v>7833</v>
      </c>
      <c r="U56" s="44"/>
      <c r="V56" s="45">
        <f t="shared" si="2"/>
        <v>12103</v>
      </c>
      <c r="W56" s="43">
        <f t="shared" si="1"/>
        <v>12103</v>
      </c>
      <c r="X56" s="47" t="s">
        <v>51</v>
      </c>
      <c r="Y56" s="48" t="s">
        <v>52</v>
      </c>
      <c r="Z56" s="47" t="s">
        <v>53</v>
      </c>
      <c r="AA56" s="48" t="s">
        <v>54</v>
      </c>
      <c r="AB56" s="48" t="s">
        <v>55</v>
      </c>
      <c r="AC56" s="49">
        <v>44926</v>
      </c>
      <c r="AD56" s="48" t="s">
        <v>55</v>
      </c>
      <c r="AE56" s="49" t="s">
        <v>8</v>
      </c>
      <c r="AF56" s="49">
        <v>45291</v>
      </c>
      <c r="AG56" s="38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ht="12.75" customHeight="1">
      <c r="A57" s="38">
        <v>52</v>
      </c>
      <c r="B57" s="38" t="s">
        <v>2</v>
      </c>
      <c r="C57" s="39" t="s">
        <v>43</v>
      </c>
      <c r="D57" s="38" t="s">
        <v>2</v>
      </c>
      <c r="E57" s="38" t="s">
        <v>44</v>
      </c>
      <c r="F57" s="39" t="s">
        <v>43</v>
      </c>
      <c r="G57" s="40" t="s">
        <v>45</v>
      </c>
      <c r="H57" s="41" t="s">
        <v>107</v>
      </c>
      <c r="I57" s="42"/>
      <c r="J57" s="42"/>
      <c r="K57" s="41" t="s">
        <v>108</v>
      </c>
      <c r="L57" s="41" t="s">
        <v>107</v>
      </c>
      <c r="M57" s="38" t="s">
        <v>114</v>
      </c>
      <c r="N57" s="38"/>
      <c r="O57" s="38">
        <v>93840660</v>
      </c>
      <c r="P57" s="38" t="s">
        <v>50</v>
      </c>
      <c r="Q57" s="38">
        <v>2</v>
      </c>
      <c r="R57" s="38">
        <v>12</v>
      </c>
      <c r="S57" s="46">
        <v>4498</v>
      </c>
      <c r="T57" s="46">
        <v>6832</v>
      </c>
      <c r="U57" s="44"/>
      <c r="V57" s="45">
        <f t="shared" si="2"/>
        <v>11330</v>
      </c>
      <c r="W57" s="43">
        <f t="shared" si="1"/>
        <v>11330</v>
      </c>
      <c r="X57" s="47" t="s">
        <v>51</v>
      </c>
      <c r="Y57" s="48" t="s">
        <v>52</v>
      </c>
      <c r="Z57" s="47" t="s">
        <v>53</v>
      </c>
      <c r="AA57" s="48" t="s">
        <v>54</v>
      </c>
      <c r="AB57" s="48" t="s">
        <v>55</v>
      </c>
      <c r="AC57" s="49">
        <v>44926</v>
      </c>
      <c r="AD57" s="48" t="s">
        <v>55</v>
      </c>
      <c r="AE57" s="49" t="s">
        <v>8</v>
      </c>
      <c r="AF57" s="49">
        <v>45291</v>
      </c>
      <c r="AG57" s="38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52" ht="12.75" customHeight="1">
      <c r="A58" s="38">
        <v>53</v>
      </c>
      <c r="B58" s="38" t="s">
        <v>2</v>
      </c>
      <c r="C58" s="39" t="s">
        <v>43</v>
      </c>
      <c r="D58" s="38" t="s">
        <v>2</v>
      </c>
      <c r="E58" s="38" t="s">
        <v>44</v>
      </c>
      <c r="F58" s="39" t="s">
        <v>43</v>
      </c>
      <c r="G58" s="40" t="s">
        <v>45</v>
      </c>
      <c r="H58" s="41" t="s">
        <v>107</v>
      </c>
      <c r="I58" s="42"/>
      <c r="J58" s="42"/>
      <c r="K58" s="41" t="s">
        <v>108</v>
      </c>
      <c r="L58" s="41" t="s">
        <v>107</v>
      </c>
      <c r="M58" s="38" t="s">
        <v>115</v>
      </c>
      <c r="N58" s="38"/>
      <c r="O58" s="38">
        <v>89223523</v>
      </c>
      <c r="P58" s="38" t="s">
        <v>50</v>
      </c>
      <c r="Q58" s="38">
        <v>4</v>
      </c>
      <c r="R58" s="38">
        <v>12</v>
      </c>
      <c r="S58" s="46">
        <v>4119</v>
      </c>
      <c r="T58" s="46">
        <v>9396</v>
      </c>
      <c r="U58" s="44"/>
      <c r="V58" s="45">
        <f t="shared" si="2"/>
        <v>13515</v>
      </c>
      <c r="W58" s="43">
        <f t="shared" si="1"/>
        <v>13515</v>
      </c>
      <c r="X58" s="47" t="s">
        <v>51</v>
      </c>
      <c r="Y58" s="48" t="s">
        <v>52</v>
      </c>
      <c r="Z58" s="47" t="s">
        <v>53</v>
      </c>
      <c r="AA58" s="48" t="s">
        <v>54</v>
      </c>
      <c r="AB58" s="48" t="s">
        <v>55</v>
      </c>
      <c r="AC58" s="49">
        <v>44926</v>
      </c>
      <c r="AD58" s="48" t="s">
        <v>55</v>
      </c>
      <c r="AE58" s="49" t="s">
        <v>8</v>
      </c>
      <c r="AF58" s="49">
        <v>45291</v>
      </c>
      <c r="AG58" s="38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52" ht="12.75" customHeight="1">
      <c r="A59" s="38">
        <v>54</v>
      </c>
      <c r="B59" s="38" t="s">
        <v>2</v>
      </c>
      <c r="C59" s="39" t="s">
        <v>43</v>
      </c>
      <c r="D59" s="38" t="s">
        <v>2</v>
      </c>
      <c r="E59" s="38" t="s">
        <v>44</v>
      </c>
      <c r="F59" s="39" t="s">
        <v>43</v>
      </c>
      <c r="G59" s="40" t="s">
        <v>45</v>
      </c>
      <c r="H59" s="41" t="s">
        <v>107</v>
      </c>
      <c r="I59" s="42"/>
      <c r="J59" s="42"/>
      <c r="K59" s="41" t="s">
        <v>108</v>
      </c>
      <c r="L59" s="41" t="s">
        <v>107</v>
      </c>
      <c r="M59" s="38" t="s">
        <v>116</v>
      </c>
      <c r="N59" s="38"/>
      <c r="O59" s="38">
        <v>29689823</v>
      </c>
      <c r="P59" s="38" t="s">
        <v>50</v>
      </c>
      <c r="Q59" s="38">
        <v>1</v>
      </c>
      <c r="R59" s="38">
        <v>12</v>
      </c>
      <c r="S59" s="46">
        <v>2200</v>
      </c>
      <c r="T59" s="46">
        <v>4306</v>
      </c>
      <c r="U59" s="44"/>
      <c r="V59" s="45">
        <f t="shared" si="2"/>
        <v>6506</v>
      </c>
      <c r="W59" s="43">
        <f t="shared" si="1"/>
        <v>6506</v>
      </c>
      <c r="X59" s="47" t="s">
        <v>51</v>
      </c>
      <c r="Y59" s="48" t="s">
        <v>52</v>
      </c>
      <c r="Z59" s="47" t="s">
        <v>53</v>
      </c>
      <c r="AA59" s="48" t="s">
        <v>54</v>
      </c>
      <c r="AB59" s="48" t="s">
        <v>55</v>
      </c>
      <c r="AC59" s="49">
        <v>44926</v>
      </c>
      <c r="AD59" s="48" t="s">
        <v>55</v>
      </c>
      <c r="AE59" s="49" t="s">
        <v>8</v>
      </c>
      <c r="AF59" s="49">
        <v>45291</v>
      </c>
      <c r="AG59" s="38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ht="12.75" customHeight="1">
      <c r="A60" s="38">
        <v>55</v>
      </c>
      <c r="B60" s="38" t="s">
        <v>2</v>
      </c>
      <c r="C60" s="39" t="s">
        <v>43</v>
      </c>
      <c r="D60" s="38" t="s">
        <v>2</v>
      </c>
      <c r="E60" s="38" t="s">
        <v>44</v>
      </c>
      <c r="F60" s="39" t="s">
        <v>43</v>
      </c>
      <c r="G60" s="40" t="s">
        <v>45</v>
      </c>
      <c r="H60" s="41" t="s">
        <v>107</v>
      </c>
      <c r="I60" s="42"/>
      <c r="J60" s="42"/>
      <c r="K60" s="41" t="s">
        <v>108</v>
      </c>
      <c r="L60" s="41" t="s">
        <v>107</v>
      </c>
      <c r="M60" s="38" t="s">
        <v>117</v>
      </c>
      <c r="N60" s="38"/>
      <c r="O60" s="38">
        <v>89223524</v>
      </c>
      <c r="P60" s="38" t="s">
        <v>50</v>
      </c>
      <c r="Q60" s="38">
        <v>1</v>
      </c>
      <c r="R60" s="38">
        <v>12</v>
      </c>
      <c r="S60" s="46">
        <v>1640</v>
      </c>
      <c r="T60" s="46">
        <v>3165</v>
      </c>
      <c r="U60" s="44"/>
      <c r="V60" s="45">
        <f t="shared" si="2"/>
        <v>4805</v>
      </c>
      <c r="W60" s="43">
        <f t="shared" si="1"/>
        <v>4805</v>
      </c>
      <c r="X60" s="47" t="s">
        <v>51</v>
      </c>
      <c r="Y60" s="48" t="s">
        <v>52</v>
      </c>
      <c r="Z60" s="47" t="s">
        <v>53</v>
      </c>
      <c r="AA60" s="48" t="s">
        <v>54</v>
      </c>
      <c r="AB60" s="48" t="s">
        <v>55</v>
      </c>
      <c r="AC60" s="49">
        <v>44926</v>
      </c>
      <c r="AD60" s="48" t="s">
        <v>55</v>
      </c>
      <c r="AE60" s="49" t="s">
        <v>8</v>
      </c>
      <c r="AF60" s="49">
        <v>45291</v>
      </c>
      <c r="AG60" s="38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12.75" customHeight="1">
      <c r="A61" s="38">
        <v>56</v>
      </c>
      <c r="B61" s="38" t="s">
        <v>2</v>
      </c>
      <c r="C61" s="39" t="s">
        <v>43</v>
      </c>
      <c r="D61" s="38" t="s">
        <v>2</v>
      </c>
      <c r="E61" s="38" t="s">
        <v>44</v>
      </c>
      <c r="F61" s="39" t="s">
        <v>43</v>
      </c>
      <c r="G61" s="40" t="s">
        <v>45</v>
      </c>
      <c r="H61" s="41" t="s">
        <v>118</v>
      </c>
      <c r="I61" s="42"/>
      <c r="J61" s="42"/>
      <c r="K61" s="41" t="s">
        <v>47</v>
      </c>
      <c r="L61" s="41" t="s">
        <v>46</v>
      </c>
      <c r="M61" s="38" t="s">
        <v>119</v>
      </c>
      <c r="N61" s="38"/>
      <c r="O61" s="38">
        <v>95014717</v>
      </c>
      <c r="P61" s="38" t="s">
        <v>50</v>
      </c>
      <c r="Q61" s="38">
        <v>3</v>
      </c>
      <c r="R61" s="38">
        <v>12</v>
      </c>
      <c r="S61" s="46">
        <v>5423</v>
      </c>
      <c r="T61" s="46">
        <v>8430</v>
      </c>
      <c r="U61" s="44"/>
      <c r="V61" s="45">
        <f t="shared" si="2"/>
        <v>13853</v>
      </c>
      <c r="W61" s="43">
        <f t="shared" si="1"/>
        <v>13853</v>
      </c>
      <c r="X61" s="47" t="s">
        <v>51</v>
      </c>
      <c r="Y61" s="48" t="s">
        <v>52</v>
      </c>
      <c r="Z61" s="47" t="s">
        <v>53</v>
      </c>
      <c r="AA61" s="48" t="s">
        <v>54</v>
      </c>
      <c r="AB61" s="48" t="s">
        <v>55</v>
      </c>
      <c r="AC61" s="49">
        <v>44926</v>
      </c>
      <c r="AD61" s="48" t="s">
        <v>55</v>
      </c>
      <c r="AE61" s="49" t="s">
        <v>8</v>
      </c>
      <c r="AF61" s="49">
        <v>45291</v>
      </c>
      <c r="AG61" s="38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ht="12.75" customHeight="1">
      <c r="A62" s="38">
        <v>57</v>
      </c>
      <c r="B62" s="38" t="s">
        <v>2</v>
      </c>
      <c r="C62" s="39" t="s">
        <v>43</v>
      </c>
      <c r="D62" s="38" t="s">
        <v>2</v>
      </c>
      <c r="E62" s="38" t="s">
        <v>44</v>
      </c>
      <c r="F62" s="39" t="s">
        <v>43</v>
      </c>
      <c r="G62" s="40" t="s">
        <v>45</v>
      </c>
      <c r="H62" s="41" t="s">
        <v>118</v>
      </c>
      <c r="I62" s="42"/>
      <c r="J62" s="42"/>
      <c r="K62" s="41" t="s">
        <v>47</v>
      </c>
      <c r="L62" s="41" t="s">
        <v>46</v>
      </c>
      <c r="M62" s="38" t="s">
        <v>120</v>
      </c>
      <c r="N62" s="38"/>
      <c r="O62" s="38">
        <v>40586242</v>
      </c>
      <c r="P62" s="38" t="s">
        <v>50</v>
      </c>
      <c r="Q62" s="38">
        <v>2</v>
      </c>
      <c r="R62" s="38">
        <v>12</v>
      </c>
      <c r="S62" s="46">
        <v>2050</v>
      </c>
      <c r="T62" s="46">
        <v>4000</v>
      </c>
      <c r="U62" s="44"/>
      <c r="V62" s="45">
        <f t="shared" si="2"/>
        <v>6050</v>
      </c>
      <c r="W62" s="43">
        <f t="shared" si="1"/>
        <v>6050</v>
      </c>
      <c r="X62" s="47" t="s">
        <v>51</v>
      </c>
      <c r="Y62" s="48" t="s">
        <v>52</v>
      </c>
      <c r="Z62" s="47" t="s">
        <v>53</v>
      </c>
      <c r="AA62" s="48" t="s">
        <v>54</v>
      </c>
      <c r="AB62" s="48" t="s">
        <v>55</v>
      </c>
      <c r="AC62" s="49">
        <v>44926</v>
      </c>
      <c r="AD62" s="48" t="s">
        <v>55</v>
      </c>
      <c r="AE62" s="49" t="s">
        <v>8</v>
      </c>
      <c r="AF62" s="49">
        <v>45291</v>
      </c>
      <c r="AG62" s="38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ht="12.75" customHeight="1">
      <c r="A63" s="38">
        <v>58</v>
      </c>
      <c r="B63" s="38" t="s">
        <v>2</v>
      </c>
      <c r="C63" s="39" t="s">
        <v>43</v>
      </c>
      <c r="D63" s="38" t="s">
        <v>2</v>
      </c>
      <c r="E63" s="38" t="s">
        <v>44</v>
      </c>
      <c r="F63" s="39" t="s">
        <v>43</v>
      </c>
      <c r="G63" s="40" t="s">
        <v>45</v>
      </c>
      <c r="H63" s="41" t="s">
        <v>118</v>
      </c>
      <c r="I63" s="42"/>
      <c r="J63" s="42"/>
      <c r="K63" s="41" t="s">
        <v>47</v>
      </c>
      <c r="L63" s="41" t="s">
        <v>46</v>
      </c>
      <c r="M63" s="38" t="s">
        <v>121</v>
      </c>
      <c r="N63" s="38"/>
      <c r="O63" s="38">
        <v>26428215</v>
      </c>
      <c r="P63" s="38" t="s">
        <v>50</v>
      </c>
      <c r="Q63" s="38">
        <v>1</v>
      </c>
      <c r="R63" s="38">
        <v>12</v>
      </c>
      <c r="S63" s="46">
        <v>4380</v>
      </c>
      <c r="T63" s="46">
        <v>5999</v>
      </c>
      <c r="U63" s="44"/>
      <c r="V63" s="45">
        <f t="shared" si="2"/>
        <v>10379</v>
      </c>
      <c r="W63" s="43">
        <f t="shared" si="1"/>
        <v>10379</v>
      </c>
      <c r="X63" s="47" t="s">
        <v>51</v>
      </c>
      <c r="Y63" s="48" t="s">
        <v>52</v>
      </c>
      <c r="Z63" s="47" t="s">
        <v>53</v>
      </c>
      <c r="AA63" s="48" t="s">
        <v>54</v>
      </c>
      <c r="AB63" s="48" t="s">
        <v>55</v>
      </c>
      <c r="AC63" s="49">
        <v>44926</v>
      </c>
      <c r="AD63" s="48" t="s">
        <v>55</v>
      </c>
      <c r="AE63" s="49" t="s">
        <v>8</v>
      </c>
      <c r="AF63" s="49">
        <v>45291</v>
      </c>
      <c r="AG63" s="38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ht="12.75" customHeight="1">
      <c r="A64" s="38">
        <v>59</v>
      </c>
      <c r="B64" s="38" t="s">
        <v>2</v>
      </c>
      <c r="C64" s="39" t="s">
        <v>43</v>
      </c>
      <c r="D64" s="38" t="s">
        <v>2</v>
      </c>
      <c r="E64" s="38" t="s">
        <v>44</v>
      </c>
      <c r="F64" s="39" t="s">
        <v>43</v>
      </c>
      <c r="G64" s="40" t="s">
        <v>45</v>
      </c>
      <c r="H64" s="41" t="s">
        <v>118</v>
      </c>
      <c r="I64" s="42"/>
      <c r="J64" s="42"/>
      <c r="K64" s="41" t="s">
        <v>47</v>
      </c>
      <c r="L64" s="41" t="s">
        <v>46</v>
      </c>
      <c r="M64" s="38" t="s">
        <v>122</v>
      </c>
      <c r="N64" s="38"/>
      <c r="O64" s="38">
        <v>83970437</v>
      </c>
      <c r="P64" s="38" t="s">
        <v>50</v>
      </c>
      <c r="Q64" s="38">
        <v>6</v>
      </c>
      <c r="R64" s="38">
        <v>12</v>
      </c>
      <c r="S64" s="46">
        <v>7013</v>
      </c>
      <c r="T64" s="46">
        <v>14895</v>
      </c>
      <c r="U64" s="44"/>
      <c r="V64" s="45">
        <f t="shared" si="2"/>
        <v>21908</v>
      </c>
      <c r="W64" s="43">
        <f t="shared" si="1"/>
        <v>21908</v>
      </c>
      <c r="X64" s="47" t="s">
        <v>51</v>
      </c>
      <c r="Y64" s="48" t="s">
        <v>52</v>
      </c>
      <c r="Z64" s="47" t="s">
        <v>53</v>
      </c>
      <c r="AA64" s="48" t="s">
        <v>54</v>
      </c>
      <c r="AB64" s="48" t="s">
        <v>55</v>
      </c>
      <c r="AC64" s="49">
        <v>44926</v>
      </c>
      <c r="AD64" s="48" t="s">
        <v>55</v>
      </c>
      <c r="AE64" s="49" t="s">
        <v>8</v>
      </c>
      <c r="AF64" s="49">
        <v>45291</v>
      </c>
      <c r="AG64" s="38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ht="12.75" customHeight="1">
      <c r="A65" s="38">
        <v>60</v>
      </c>
      <c r="B65" s="38" t="s">
        <v>2</v>
      </c>
      <c r="C65" s="39" t="s">
        <v>43</v>
      </c>
      <c r="D65" s="38" t="s">
        <v>2</v>
      </c>
      <c r="E65" s="38" t="s">
        <v>44</v>
      </c>
      <c r="F65" s="39" t="s">
        <v>43</v>
      </c>
      <c r="G65" s="40" t="s">
        <v>45</v>
      </c>
      <c r="H65" s="41" t="s">
        <v>118</v>
      </c>
      <c r="I65" s="42"/>
      <c r="J65" s="42"/>
      <c r="K65" s="41" t="s">
        <v>47</v>
      </c>
      <c r="L65" s="41" t="s">
        <v>46</v>
      </c>
      <c r="M65" s="38" t="s">
        <v>123</v>
      </c>
      <c r="N65" s="38"/>
      <c r="O65" s="38">
        <v>95306318</v>
      </c>
      <c r="P65" s="38" t="s">
        <v>50</v>
      </c>
      <c r="Q65" s="38">
        <v>3</v>
      </c>
      <c r="R65" s="38">
        <v>12</v>
      </c>
      <c r="S65" s="46">
        <v>4014</v>
      </c>
      <c r="T65" s="46">
        <v>8405</v>
      </c>
      <c r="U65" s="44"/>
      <c r="V65" s="45">
        <f t="shared" si="2"/>
        <v>12419</v>
      </c>
      <c r="W65" s="43">
        <f t="shared" si="1"/>
        <v>12419</v>
      </c>
      <c r="X65" s="47" t="s">
        <v>51</v>
      </c>
      <c r="Y65" s="48" t="s">
        <v>52</v>
      </c>
      <c r="Z65" s="47" t="s">
        <v>53</v>
      </c>
      <c r="AA65" s="48" t="s">
        <v>54</v>
      </c>
      <c r="AB65" s="48" t="s">
        <v>55</v>
      </c>
      <c r="AC65" s="49">
        <v>44926</v>
      </c>
      <c r="AD65" s="48" t="s">
        <v>55</v>
      </c>
      <c r="AE65" s="49" t="s">
        <v>8</v>
      </c>
      <c r="AF65" s="49">
        <v>45291</v>
      </c>
      <c r="AG65" s="38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1:52" ht="12.75" customHeight="1">
      <c r="A66" s="38">
        <v>61</v>
      </c>
      <c r="B66" s="38" t="s">
        <v>2</v>
      </c>
      <c r="C66" s="39" t="s">
        <v>43</v>
      </c>
      <c r="D66" s="38" t="s">
        <v>2</v>
      </c>
      <c r="E66" s="38" t="s">
        <v>44</v>
      </c>
      <c r="F66" s="39" t="s">
        <v>43</v>
      </c>
      <c r="G66" s="40" t="s">
        <v>45</v>
      </c>
      <c r="H66" s="41" t="s">
        <v>118</v>
      </c>
      <c r="I66" s="42"/>
      <c r="J66" s="42"/>
      <c r="K66" s="41" t="s">
        <v>47</v>
      </c>
      <c r="L66" s="41" t="s">
        <v>46</v>
      </c>
      <c r="M66" s="38" t="s">
        <v>124</v>
      </c>
      <c r="N66" s="38"/>
      <c r="O66" s="38">
        <v>89127397</v>
      </c>
      <c r="P66" s="38" t="s">
        <v>50</v>
      </c>
      <c r="Q66" s="38">
        <v>1</v>
      </c>
      <c r="R66" s="38">
        <v>12</v>
      </c>
      <c r="S66" s="46">
        <v>1184</v>
      </c>
      <c r="T66" s="46">
        <v>2888</v>
      </c>
      <c r="U66" s="44"/>
      <c r="V66" s="45">
        <f t="shared" si="2"/>
        <v>4072</v>
      </c>
      <c r="W66" s="43">
        <f t="shared" si="1"/>
        <v>4072</v>
      </c>
      <c r="X66" s="47" t="s">
        <v>51</v>
      </c>
      <c r="Y66" s="48" t="s">
        <v>52</v>
      </c>
      <c r="Z66" s="47" t="s">
        <v>53</v>
      </c>
      <c r="AA66" s="48" t="s">
        <v>54</v>
      </c>
      <c r="AB66" s="48" t="s">
        <v>55</v>
      </c>
      <c r="AC66" s="49">
        <v>44926</v>
      </c>
      <c r="AD66" s="48" t="s">
        <v>55</v>
      </c>
      <c r="AE66" s="49" t="s">
        <v>8</v>
      </c>
      <c r="AF66" s="49">
        <v>45291</v>
      </c>
      <c r="AG66" s="38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ht="12.75" customHeight="1">
      <c r="A67" s="38">
        <v>62</v>
      </c>
      <c r="B67" s="38" t="s">
        <v>2</v>
      </c>
      <c r="C67" s="39" t="s">
        <v>43</v>
      </c>
      <c r="D67" s="38" t="s">
        <v>2</v>
      </c>
      <c r="E67" s="38" t="s">
        <v>44</v>
      </c>
      <c r="F67" s="39" t="s">
        <v>43</v>
      </c>
      <c r="G67" s="40" t="s">
        <v>45</v>
      </c>
      <c r="H67" s="41" t="s">
        <v>118</v>
      </c>
      <c r="I67" s="42"/>
      <c r="J67" s="42"/>
      <c r="K67" s="41" t="s">
        <v>47</v>
      </c>
      <c r="L67" s="41" t="s">
        <v>46</v>
      </c>
      <c r="M67" s="38" t="s">
        <v>125</v>
      </c>
      <c r="N67" s="38"/>
      <c r="O67" s="38">
        <v>73918839</v>
      </c>
      <c r="P67" s="38" t="s">
        <v>50</v>
      </c>
      <c r="Q67" s="38">
        <v>2</v>
      </c>
      <c r="R67" s="38">
        <v>12</v>
      </c>
      <c r="S67" s="46">
        <v>1703</v>
      </c>
      <c r="T67" s="46">
        <v>5230</v>
      </c>
      <c r="U67" s="44"/>
      <c r="V67" s="45">
        <f t="shared" si="2"/>
        <v>6933</v>
      </c>
      <c r="W67" s="43">
        <f t="shared" si="1"/>
        <v>6933</v>
      </c>
      <c r="X67" s="47" t="s">
        <v>51</v>
      </c>
      <c r="Y67" s="48" t="s">
        <v>52</v>
      </c>
      <c r="Z67" s="47" t="s">
        <v>53</v>
      </c>
      <c r="AA67" s="48" t="s">
        <v>54</v>
      </c>
      <c r="AB67" s="48" t="s">
        <v>55</v>
      </c>
      <c r="AC67" s="49">
        <v>44926</v>
      </c>
      <c r="AD67" s="48" t="s">
        <v>55</v>
      </c>
      <c r="AE67" s="49" t="s">
        <v>8</v>
      </c>
      <c r="AF67" s="49">
        <v>45291</v>
      </c>
      <c r="AG67" s="38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12.75" customHeight="1">
      <c r="A68" s="38">
        <v>63</v>
      </c>
      <c r="B68" s="38" t="s">
        <v>2</v>
      </c>
      <c r="C68" s="39" t="s">
        <v>43</v>
      </c>
      <c r="D68" s="38" t="s">
        <v>2</v>
      </c>
      <c r="E68" s="38" t="s">
        <v>44</v>
      </c>
      <c r="F68" s="39" t="s">
        <v>43</v>
      </c>
      <c r="G68" s="40" t="s">
        <v>45</v>
      </c>
      <c r="H68" s="41" t="s">
        <v>48</v>
      </c>
      <c r="I68" s="42" t="s">
        <v>126</v>
      </c>
      <c r="J68" s="42"/>
      <c r="K68" s="41" t="s">
        <v>90</v>
      </c>
      <c r="L68" s="41" t="s">
        <v>48</v>
      </c>
      <c r="M68" s="38" t="s">
        <v>127</v>
      </c>
      <c r="N68" s="38"/>
      <c r="O68" s="38">
        <v>96817881</v>
      </c>
      <c r="P68" s="38" t="s">
        <v>50</v>
      </c>
      <c r="Q68" s="38">
        <v>11</v>
      </c>
      <c r="R68" s="38">
        <v>12</v>
      </c>
      <c r="S68" s="46">
        <v>8580</v>
      </c>
      <c r="T68" s="46">
        <v>19340</v>
      </c>
      <c r="U68" s="44"/>
      <c r="V68" s="45">
        <f t="shared" si="2"/>
        <v>27920</v>
      </c>
      <c r="W68" s="43">
        <f t="shared" si="1"/>
        <v>27920</v>
      </c>
      <c r="X68" s="47" t="s">
        <v>51</v>
      </c>
      <c r="Y68" s="48" t="s">
        <v>52</v>
      </c>
      <c r="Z68" s="47" t="s">
        <v>53</v>
      </c>
      <c r="AA68" s="48" t="s">
        <v>54</v>
      </c>
      <c r="AB68" s="48" t="s">
        <v>55</v>
      </c>
      <c r="AC68" s="49">
        <v>44926</v>
      </c>
      <c r="AD68" s="48" t="s">
        <v>55</v>
      </c>
      <c r="AE68" s="49" t="s">
        <v>8</v>
      </c>
      <c r="AF68" s="49">
        <v>45291</v>
      </c>
      <c r="AG68" s="38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1:52" ht="12.75" customHeight="1">
      <c r="A69" s="38">
        <v>64</v>
      </c>
      <c r="B69" s="38" t="s">
        <v>2</v>
      </c>
      <c r="C69" s="39" t="s">
        <v>43</v>
      </c>
      <c r="D69" s="38" t="s">
        <v>2</v>
      </c>
      <c r="E69" s="38" t="s">
        <v>44</v>
      </c>
      <c r="F69" s="39" t="s">
        <v>43</v>
      </c>
      <c r="G69" s="40" t="s">
        <v>45</v>
      </c>
      <c r="H69" s="41" t="s">
        <v>48</v>
      </c>
      <c r="I69" s="42" t="s">
        <v>128</v>
      </c>
      <c r="J69" s="42"/>
      <c r="K69" s="41" t="s">
        <v>90</v>
      </c>
      <c r="L69" s="41" t="s">
        <v>48</v>
      </c>
      <c r="M69" s="38" t="s">
        <v>129</v>
      </c>
      <c r="N69" s="38"/>
      <c r="O69" s="38">
        <v>89226561</v>
      </c>
      <c r="P69" s="38" t="s">
        <v>50</v>
      </c>
      <c r="Q69" s="38">
        <v>2</v>
      </c>
      <c r="R69" s="38">
        <v>12</v>
      </c>
      <c r="S69" s="46">
        <v>2703</v>
      </c>
      <c r="T69" s="46">
        <v>6003</v>
      </c>
      <c r="U69" s="44"/>
      <c r="V69" s="45">
        <f t="shared" si="2"/>
        <v>8706</v>
      </c>
      <c r="W69" s="43">
        <f t="shared" si="1"/>
        <v>8706</v>
      </c>
      <c r="X69" s="47" t="s">
        <v>51</v>
      </c>
      <c r="Y69" s="48" t="s">
        <v>52</v>
      </c>
      <c r="Z69" s="47" t="s">
        <v>53</v>
      </c>
      <c r="AA69" s="48" t="s">
        <v>54</v>
      </c>
      <c r="AB69" s="48" t="s">
        <v>55</v>
      </c>
      <c r="AC69" s="49">
        <v>44926</v>
      </c>
      <c r="AD69" s="48" t="s">
        <v>55</v>
      </c>
      <c r="AE69" s="49" t="s">
        <v>8</v>
      </c>
      <c r="AF69" s="49">
        <v>45291</v>
      </c>
      <c r="AG69" s="38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ht="12.75" customHeight="1">
      <c r="A70" s="38">
        <v>65</v>
      </c>
      <c r="B70" s="38" t="s">
        <v>2</v>
      </c>
      <c r="C70" s="39" t="s">
        <v>43</v>
      </c>
      <c r="D70" s="38" t="s">
        <v>2</v>
      </c>
      <c r="E70" s="38" t="s">
        <v>44</v>
      </c>
      <c r="F70" s="39" t="s">
        <v>43</v>
      </c>
      <c r="G70" s="40" t="s">
        <v>45</v>
      </c>
      <c r="H70" s="41" t="s">
        <v>48</v>
      </c>
      <c r="I70" s="42" t="s">
        <v>130</v>
      </c>
      <c r="J70" s="42"/>
      <c r="K70" s="41" t="s">
        <v>90</v>
      </c>
      <c r="L70" s="41" t="s">
        <v>48</v>
      </c>
      <c r="M70" s="38" t="s">
        <v>131</v>
      </c>
      <c r="N70" s="38"/>
      <c r="O70" s="38">
        <v>89226562</v>
      </c>
      <c r="P70" s="38" t="s">
        <v>50</v>
      </c>
      <c r="Q70" s="38">
        <v>4</v>
      </c>
      <c r="R70" s="38">
        <v>12</v>
      </c>
      <c r="S70" s="46">
        <v>4836</v>
      </c>
      <c r="T70" s="46">
        <v>9913</v>
      </c>
      <c r="U70" s="44"/>
      <c r="V70" s="45">
        <f t="shared" ref="V70:V101" si="3">SUM(S70:U70)</f>
        <v>14749</v>
      </c>
      <c r="W70" s="43">
        <f t="shared" si="1"/>
        <v>14749</v>
      </c>
      <c r="X70" s="47" t="s">
        <v>51</v>
      </c>
      <c r="Y70" s="48" t="s">
        <v>52</v>
      </c>
      <c r="Z70" s="47" t="s">
        <v>53</v>
      </c>
      <c r="AA70" s="48" t="s">
        <v>54</v>
      </c>
      <c r="AB70" s="48" t="s">
        <v>55</v>
      </c>
      <c r="AC70" s="49">
        <v>44926</v>
      </c>
      <c r="AD70" s="48" t="s">
        <v>55</v>
      </c>
      <c r="AE70" s="49" t="s">
        <v>8</v>
      </c>
      <c r="AF70" s="49">
        <v>45291</v>
      </c>
      <c r="AG70" s="38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:52" ht="12.75" customHeight="1">
      <c r="A71" s="38">
        <v>66</v>
      </c>
      <c r="B71" s="38" t="s">
        <v>2</v>
      </c>
      <c r="C71" s="39" t="s">
        <v>43</v>
      </c>
      <c r="D71" s="38" t="s">
        <v>2</v>
      </c>
      <c r="E71" s="38" t="s">
        <v>44</v>
      </c>
      <c r="F71" s="39" t="s">
        <v>43</v>
      </c>
      <c r="G71" s="40" t="s">
        <v>45</v>
      </c>
      <c r="H71" s="41" t="s">
        <v>48</v>
      </c>
      <c r="I71" s="42" t="s">
        <v>132</v>
      </c>
      <c r="J71" s="42"/>
      <c r="K71" s="41" t="s">
        <v>90</v>
      </c>
      <c r="L71" s="41" t="s">
        <v>48</v>
      </c>
      <c r="M71" s="38" t="s">
        <v>133</v>
      </c>
      <c r="N71" s="38"/>
      <c r="O71" s="38">
        <v>89226559</v>
      </c>
      <c r="P71" s="38" t="s">
        <v>50</v>
      </c>
      <c r="Q71" s="38">
        <v>1</v>
      </c>
      <c r="R71" s="38">
        <v>12</v>
      </c>
      <c r="S71" s="46">
        <v>632</v>
      </c>
      <c r="T71" s="46">
        <v>1486</v>
      </c>
      <c r="U71" s="44"/>
      <c r="V71" s="45">
        <f t="shared" si="3"/>
        <v>2118</v>
      </c>
      <c r="W71" s="43">
        <f t="shared" ref="W71:W104" si="4">V71</f>
        <v>2118</v>
      </c>
      <c r="X71" s="47" t="s">
        <v>51</v>
      </c>
      <c r="Y71" s="48" t="s">
        <v>52</v>
      </c>
      <c r="Z71" s="47" t="s">
        <v>53</v>
      </c>
      <c r="AA71" s="48" t="s">
        <v>54</v>
      </c>
      <c r="AB71" s="48" t="s">
        <v>55</v>
      </c>
      <c r="AC71" s="49">
        <v>44926</v>
      </c>
      <c r="AD71" s="48" t="s">
        <v>55</v>
      </c>
      <c r="AE71" s="49" t="s">
        <v>8</v>
      </c>
      <c r="AF71" s="49">
        <v>45291</v>
      </c>
      <c r="AG71" s="38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52" ht="12.75" customHeight="1">
      <c r="A72" s="38">
        <v>67</v>
      </c>
      <c r="B72" s="38" t="s">
        <v>2</v>
      </c>
      <c r="C72" s="39" t="s">
        <v>43</v>
      </c>
      <c r="D72" s="38" t="s">
        <v>2</v>
      </c>
      <c r="E72" s="38" t="s">
        <v>44</v>
      </c>
      <c r="F72" s="39" t="s">
        <v>43</v>
      </c>
      <c r="G72" s="40" t="s">
        <v>45</v>
      </c>
      <c r="H72" s="41" t="s">
        <v>48</v>
      </c>
      <c r="I72" s="42" t="s">
        <v>134</v>
      </c>
      <c r="J72" s="42"/>
      <c r="K72" s="41" t="s">
        <v>90</v>
      </c>
      <c r="L72" s="41" t="s">
        <v>48</v>
      </c>
      <c r="M72" s="38" t="s">
        <v>135</v>
      </c>
      <c r="N72" s="38"/>
      <c r="O72" s="38">
        <v>97860162</v>
      </c>
      <c r="P72" s="38" t="s">
        <v>50</v>
      </c>
      <c r="Q72" s="38">
        <v>6</v>
      </c>
      <c r="R72" s="38">
        <v>12</v>
      </c>
      <c r="S72" s="46">
        <v>11361</v>
      </c>
      <c r="T72" s="46">
        <v>16214</v>
      </c>
      <c r="U72" s="44"/>
      <c r="V72" s="45">
        <f t="shared" si="3"/>
        <v>27575</v>
      </c>
      <c r="W72" s="43">
        <f t="shared" si="4"/>
        <v>27575</v>
      </c>
      <c r="X72" s="47" t="s">
        <v>51</v>
      </c>
      <c r="Y72" s="48" t="s">
        <v>52</v>
      </c>
      <c r="Z72" s="47" t="s">
        <v>53</v>
      </c>
      <c r="AA72" s="48" t="s">
        <v>54</v>
      </c>
      <c r="AB72" s="48" t="s">
        <v>55</v>
      </c>
      <c r="AC72" s="49">
        <v>44926</v>
      </c>
      <c r="AD72" s="48" t="s">
        <v>55</v>
      </c>
      <c r="AE72" s="49" t="s">
        <v>8</v>
      </c>
      <c r="AF72" s="49">
        <v>45291</v>
      </c>
      <c r="AG72" s="38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ht="12.75" customHeight="1">
      <c r="A73" s="38">
        <v>68</v>
      </c>
      <c r="B73" s="38" t="s">
        <v>2</v>
      </c>
      <c r="C73" s="39" t="s">
        <v>43</v>
      </c>
      <c r="D73" s="38" t="s">
        <v>2</v>
      </c>
      <c r="E73" s="38" t="s">
        <v>44</v>
      </c>
      <c r="F73" s="39" t="s">
        <v>43</v>
      </c>
      <c r="G73" s="40" t="s">
        <v>45</v>
      </c>
      <c r="H73" s="41" t="s">
        <v>48</v>
      </c>
      <c r="I73" s="42" t="s">
        <v>136</v>
      </c>
      <c r="J73" s="42"/>
      <c r="K73" s="41" t="s">
        <v>90</v>
      </c>
      <c r="L73" s="41" t="s">
        <v>48</v>
      </c>
      <c r="M73" s="38" t="s">
        <v>137</v>
      </c>
      <c r="N73" s="38"/>
      <c r="O73" s="38">
        <v>71647554</v>
      </c>
      <c r="P73" s="38" t="s">
        <v>50</v>
      </c>
      <c r="Q73" s="38">
        <v>5</v>
      </c>
      <c r="R73" s="38">
        <v>12</v>
      </c>
      <c r="S73" s="46">
        <v>7830</v>
      </c>
      <c r="T73" s="46">
        <v>16436</v>
      </c>
      <c r="U73" s="44"/>
      <c r="V73" s="45">
        <f t="shared" si="3"/>
        <v>24266</v>
      </c>
      <c r="W73" s="43">
        <f t="shared" si="4"/>
        <v>24266</v>
      </c>
      <c r="X73" s="47" t="s">
        <v>51</v>
      </c>
      <c r="Y73" s="48" t="s">
        <v>52</v>
      </c>
      <c r="Z73" s="47" t="s">
        <v>53</v>
      </c>
      <c r="AA73" s="48" t="s">
        <v>54</v>
      </c>
      <c r="AB73" s="48" t="s">
        <v>55</v>
      </c>
      <c r="AC73" s="49">
        <v>44926</v>
      </c>
      <c r="AD73" s="48" t="s">
        <v>55</v>
      </c>
      <c r="AE73" s="49" t="s">
        <v>8</v>
      </c>
      <c r="AF73" s="49">
        <v>45291</v>
      </c>
      <c r="AG73" s="38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12.75" customHeight="1">
      <c r="A74" s="38">
        <v>69</v>
      </c>
      <c r="B74" s="38" t="s">
        <v>2</v>
      </c>
      <c r="C74" s="39" t="s">
        <v>43</v>
      </c>
      <c r="D74" s="38" t="s">
        <v>2</v>
      </c>
      <c r="E74" s="38" t="s">
        <v>44</v>
      </c>
      <c r="F74" s="39" t="s">
        <v>43</v>
      </c>
      <c r="G74" s="40" t="s">
        <v>45</v>
      </c>
      <c r="H74" s="41" t="s">
        <v>48</v>
      </c>
      <c r="I74" s="42" t="s">
        <v>138</v>
      </c>
      <c r="J74" s="42"/>
      <c r="K74" s="41" t="s">
        <v>90</v>
      </c>
      <c r="L74" s="41" t="s">
        <v>48</v>
      </c>
      <c r="M74" s="38" t="s">
        <v>139</v>
      </c>
      <c r="N74" s="38"/>
      <c r="O74" s="38">
        <v>89226551</v>
      </c>
      <c r="P74" s="38" t="s">
        <v>50</v>
      </c>
      <c r="Q74" s="38">
        <v>3</v>
      </c>
      <c r="R74" s="38">
        <v>12</v>
      </c>
      <c r="S74" s="46">
        <v>3554</v>
      </c>
      <c r="T74" s="46">
        <v>7887</v>
      </c>
      <c r="U74" s="44"/>
      <c r="V74" s="45">
        <f t="shared" si="3"/>
        <v>11441</v>
      </c>
      <c r="W74" s="43">
        <f t="shared" si="4"/>
        <v>11441</v>
      </c>
      <c r="X74" s="47" t="s">
        <v>51</v>
      </c>
      <c r="Y74" s="48" t="s">
        <v>52</v>
      </c>
      <c r="Z74" s="47" t="s">
        <v>53</v>
      </c>
      <c r="AA74" s="48" t="s">
        <v>54</v>
      </c>
      <c r="AB74" s="48" t="s">
        <v>55</v>
      </c>
      <c r="AC74" s="49">
        <v>44926</v>
      </c>
      <c r="AD74" s="48" t="s">
        <v>55</v>
      </c>
      <c r="AE74" s="49" t="s">
        <v>8</v>
      </c>
      <c r="AF74" s="49">
        <v>45291</v>
      </c>
      <c r="AG74" s="38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52" ht="12.75" customHeight="1">
      <c r="A75" s="38">
        <v>70</v>
      </c>
      <c r="B75" s="38" t="s">
        <v>2</v>
      </c>
      <c r="C75" s="39" t="s">
        <v>43</v>
      </c>
      <c r="D75" s="38" t="s">
        <v>2</v>
      </c>
      <c r="E75" s="38" t="s">
        <v>44</v>
      </c>
      <c r="F75" s="39" t="s">
        <v>43</v>
      </c>
      <c r="G75" s="40" t="s">
        <v>45</v>
      </c>
      <c r="H75" s="41" t="s">
        <v>48</v>
      </c>
      <c r="I75" s="42" t="s">
        <v>140</v>
      </c>
      <c r="J75" s="42"/>
      <c r="K75" s="41" t="s">
        <v>90</v>
      </c>
      <c r="L75" s="41" t="s">
        <v>48</v>
      </c>
      <c r="M75" s="38" t="s">
        <v>141</v>
      </c>
      <c r="N75" s="38"/>
      <c r="O75" s="38">
        <v>95306358</v>
      </c>
      <c r="P75" s="38" t="s">
        <v>50</v>
      </c>
      <c r="Q75" s="38">
        <v>5</v>
      </c>
      <c r="R75" s="38">
        <v>12</v>
      </c>
      <c r="S75" s="46">
        <v>6312</v>
      </c>
      <c r="T75" s="46">
        <v>15465</v>
      </c>
      <c r="U75" s="44"/>
      <c r="V75" s="45">
        <f t="shared" si="3"/>
        <v>21777</v>
      </c>
      <c r="W75" s="43">
        <f t="shared" si="4"/>
        <v>21777</v>
      </c>
      <c r="X75" s="47" t="s">
        <v>51</v>
      </c>
      <c r="Y75" s="48" t="s">
        <v>52</v>
      </c>
      <c r="Z75" s="47" t="s">
        <v>53</v>
      </c>
      <c r="AA75" s="48" t="s">
        <v>54</v>
      </c>
      <c r="AB75" s="48" t="s">
        <v>55</v>
      </c>
      <c r="AC75" s="49">
        <v>44926</v>
      </c>
      <c r="AD75" s="48" t="s">
        <v>55</v>
      </c>
      <c r="AE75" s="49" t="s">
        <v>8</v>
      </c>
      <c r="AF75" s="49">
        <v>45291</v>
      </c>
      <c r="AG75" s="38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:52" ht="12.75" customHeight="1">
      <c r="A76" s="38">
        <v>71</v>
      </c>
      <c r="B76" s="38" t="s">
        <v>2</v>
      </c>
      <c r="C76" s="39" t="s">
        <v>43</v>
      </c>
      <c r="D76" s="38" t="s">
        <v>2</v>
      </c>
      <c r="E76" s="38" t="s">
        <v>44</v>
      </c>
      <c r="F76" s="39" t="s">
        <v>43</v>
      </c>
      <c r="G76" s="40" t="s">
        <v>45</v>
      </c>
      <c r="H76" s="41" t="s">
        <v>48</v>
      </c>
      <c r="I76" s="42" t="s">
        <v>142</v>
      </c>
      <c r="J76" s="42"/>
      <c r="K76" s="41" t="s">
        <v>90</v>
      </c>
      <c r="L76" s="41" t="s">
        <v>48</v>
      </c>
      <c r="M76" s="38" t="s">
        <v>143</v>
      </c>
      <c r="N76" s="38"/>
      <c r="O76" s="38">
        <v>94777967</v>
      </c>
      <c r="P76" s="38" t="s">
        <v>50</v>
      </c>
      <c r="Q76" s="38">
        <v>1</v>
      </c>
      <c r="R76" s="38">
        <v>12</v>
      </c>
      <c r="S76" s="46">
        <v>3888</v>
      </c>
      <c r="T76" s="46">
        <v>7999</v>
      </c>
      <c r="U76" s="44"/>
      <c r="V76" s="45">
        <f t="shared" si="3"/>
        <v>11887</v>
      </c>
      <c r="W76" s="43">
        <f t="shared" si="4"/>
        <v>11887</v>
      </c>
      <c r="X76" s="47" t="s">
        <v>51</v>
      </c>
      <c r="Y76" s="48" t="s">
        <v>52</v>
      </c>
      <c r="Z76" s="47" t="s">
        <v>53</v>
      </c>
      <c r="AA76" s="48" t="s">
        <v>54</v>
      </c>
      <c r="AB76" s="48" t="s">
        <v>55</v>
      </c>
      <c r="AC76" s="49">
        <v>44926</v>
      </c>
      <c r="AD76" s="48" t="s">
        <v>55</v>
      </c>
      <c r="AE76" s="49" t="s">
        <v>8</v>
      </c>
      <c r="AF76" s="49">
        <v>45291</v>
      </c>
      <c r="AG76" s="38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1:52" ht="12.75" customHeight="1">
      <c r="A77" s="38">
        <v>72</v>
      </c>
      <c r="B77" s="38" t="s">
        <v>2</v>
      </c>
      <c r="C77" s="39" t="s">
        <v>43</v>
      </c>
      <c r="D77" s="38" t="s">
        <v>2</v>
      </c>
      <c r="E77" s="38" t="s">
        <v>44</v>
      </c>
      <c r="F77" s="39" t="s">
        <v>43</v>
      </c>
      <c r="G77" s="40" t="s">
        <v>45</v>
      </c>
      <c r="H77" s="41" t="s">
        <v>48</v>
      </c>
      <c r="I77" s="42" t="s">
        <v>144</v>
      </c>
      <c r="J77" s="42"/>
      <c r="K77" s="41" t="s">
        <v>90</v>
      </c>
      <c r="L77" s="41" t="s">
        <v>48</v>
      </c>
      <c r="M77" s="38" t="s">
        <v>145</v>
      </c>
      <c r="N77" s="38"/>
      <c r="O77" s="38">
        <v>89226557</v>
      </c>
      <c r="P77" s="38" t="s">
        <v>50</v>
      </c>
      <c r="Q77" s="38">
        <v>1</v>
      </c>
      <c r="R77" s="38">
        <v>12</v>
      </c>
      <c r="S77" s="46">
        <v>1866</v>
      </c>
      <c r="T77" s="46">
        <v>3869</v>
      </c>
      <c r="U77" s="44"/>
      <c r="V77" s="45">
        <f t="shared" si="3"/>
        <v>5735</v>
      </c>
      <c r="W77" s="43">
        <f t="shared" si="4"/>
        <v>5735</v>
      </c>
      <c r="X77" s="47" t="s">
        <v>51</v>
      </c>
      <c r="Y77" s="48" t="s">
        <v>52</v>
      </c>
      <c r="Z77" s="47" t="s">
        <v>53</v>
      </c>
      <c r="AA77" s="48" t="s">
        <v>54</v>
      </c>
      <c r="AB77" s="48" t="s">
        <v>55</v>
      </c>
      <c r="AC77" s="49">
        <v>44926</v>
      </c>
      <c r="AD77" s="48" t="s">
        <v>55</v>
      </c>
      <c r="AE77" s="49" t="s">
        <v>8</v>
      </c>
      <c r="AF77" s="49">
        <v>45291</v>
      </c>
      <c r="AG77" s="38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ht="12.75" customHeight="1">
      <c r="A78" s="38">
        <v>73</v>
      </c>
      <c r="B78" s="38" t="s">
        <v>2</v>
      </c>
      <c r="C78" s="39" t="s">
        <v>43</v>
      </c>
      <c r="D78" s="38" t="s">
        <v>2</v>
      </c>
      <c r="E78" s="38" t="s">
        <v>44</v>
      </c>
      <c r="F78" s="39" t="s">
        <v>43</v>
      </c>
      <c r="G78" s="40" t="s">
        <v>45</v>
      </c>
      <c r="H78" s="41" t="s">
        <v>48</v>
      </c>
      <c r="I78" s="42" t="s">
        <v>146</v>
      </c>
      <c r="J78" s="42"/>
      <c r="K78" s="41" t="s">
        <v>90</v>
      </c>
      <c r="L78" s="41" t="s">
        <v>48</v>
      </c>
      <c r="M78" s="38" t="s">
        <v>147</v>
      </c>
      <c r="N78" s="38"/>
      <c r="O78" s="38">
        <v>73918841</v>
      </c>
      <c r="P78" s="38" t="s">
        <v>50</v>
      </c>
      <c r="Q78" s="38">
        <v>1</v>
      </c>
      <c r="R78" s="38">
        <v>12</v>
      </c>
      <c r="S78" s="46">
        <v>2017</v>
      </c>
      <c r="T78" s="46">
        <v>2941</v>
      </c>
      <c r="U78" s="44"/>
      <c r="V78" s="45">
        <f t="shared" si="3"/>
        <v>4958</v>
      </c>
      <c r="W78" s="43">
        <f t="shared" si="4"/>
        <v>4958</v>
      </c>
      <c r="X78" s="47" t="s">
        <v>51</v>
      </c>
      <c r="Y78" s="48" t="s">
        <v>52</v>
      </c>
      <c r="Z78" s="47" t="s">
        <v>53</v>
      </c>
      <c r="AA78" s="48" t="s">
        <v>54</v>
      </c>
      <c r="AB78" s="48" t="s">
        <v>55</v>
      </c>
      <c r="AC78" s="49">
        <v>44926</v>
      </c>
      <c r="AD78" s="48" t="s">
        <v>55</v>
      </c>
      <c r="AE78" s="49" t="s">
        <v>8</v>
      </c>
      <c r="AF78" s="49">
        <v>45291</v>
      </c>
      <c r="AG78" s="38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52" ht="12.75" customHeight="1">
      <c r="A79" s="38">
        <v>74</v>
      </c>
      <c r="B79" s="38" t="s">
        <v>2</v>
      </c>
      <c r="C79" s="39" t="s">
        <v>43</v>
      </c>
      <c r="D79" s="38" t="s">
        <v>2</v>
      </c>
      <c r="E79" s="38" t="s">
        <v>44</v>
      </c>
      <c r="F79" s="39" t="s">
        <v>43</v>
      </c>
      <c r="G79" s="40" t="s">
        <v>45</v>
      </c>
      <c r="H79" s="41" t="s">
        <v>48</v>
      </c>
      <c r="I79" s="42" t="s">
        <v>148</v>
      </c>
      <c r="J79" s="42"/>
      <c r="K79" s="41" t="s">
        <v>90</v>
      </c>
      <c r="L79" s="41" t="s">
        <v>48</v>
      </c>
      <c r="M79" s="38" t="s">
        <v>149</v>
      </c>
      <c r="N79" s="38"/>
      <c r="O79" s="38">
        <v>89223107</v>
      </c>
      <c r="P79" s="38" t="s">
        <v>50</v>
      </c>
      <c r="Q79" s="38">
        <v>7</v>
      </c>
      <c r="R79" s="38">
        <v>12</v>
      </c>
      <c r="S79" s="46">
        <v>6734</v>
      </c>
      <c r="T79" s="46">
        <v>14479</v>
      </c>
      <c r="U79" s="44"/>
      <c r="V79" s="45">
        <f t="shared" si="3"/>
        <v>21213</v>
      </c>
      <c r="W79" s="43">
        <f t="shared" si="4"/>
        <v>21213</v>
      </c>
      <c r="X79" s="47" t="s">
        <v>51</v>
      </c>
      <c r="Y79" s="48" t="s">
        <v>52</v>
      </c>
      <c r="Z79" s="47" t="s">
        <v>53</v>
      </c>
      <c r="AA79" s="48" t="s">
        <v>54</v>
      </c>
      <c r="AB79" s="48" t="s">
        <v>55</v>
      </c>
      <c r="AC79" s="49">
        <v>44926</v>
      </c>
      <c r="AD79" s="48" t="s">
        <v>55</v>
      </c>
      <c r="AE79" s="49" t="s">
        <v>8</v>
      </c>
      <c r="AF79" s="49">
        <v>45291</v>
      </c>
      <c r="AG79" s="38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52" ht="12.75" customHeight="1">
      <c r="A80" s="38">
        <v>75</v>
      </c>
      <c r="B80" s="38" t="s">
        <v>2</v>
      </c>
      <c r="C80" s="39" t="s">
        <v>43</v>
      </c>
      <c r="D80" s="38" t="s">
        <v>2</v>
      </c>
      <c r="E80" s="38" t="s">
        <v>44</v>
      </c>
      <c r="F80" s="39" t="s">
        <v>43</v>
      </c>
      <c r="G80" s="40" t="s">
        <v>45</v>
      </c>
      <c r="H80" s="41" t="s">
        <v>48</v>
      </c>
      <c r="I80" s="42" t="s">
        <v>150</v>
      </c>
      <c r="J80" s="42"/>
      <c r="K80" s="41" t="s">
        <v>90</v>
      </c>
      <c r="L80" s="41" t="s">
        <v>48</v>
      </c>
      <c r="M80" s="38" t="s">
        <v>151</v>
      </c>
      <c r="N80" s="38"/>
      <c r="O80" s="38">
        <v>83644934</v>
      </c>
      <c r="P80" s="38" t="s">
        <v>50</v>
      </c>
      <c r="Q80" s="38">
        <v>3</v>
      </c>
      <c r="R80" s="38">
        <v>12</v>
      </c>
      <c r="S80" s="46">
        <v>4958</v>
      </c>
      <c r="T80" s="46">
        <v>9003</v>
      </c>
      <c r="U80" s="44"/>
      <c r="V80" s="45">
        <f t="shared" si="3"/>
        <v>13961</v>
      </c>
      <c r="W80" s="43">
        <f t="shared" si="4"/>
        <v>13961</v>
      </c>
      <c r="X80" s="47" t="s">
        <v>51</v>
      </c>
      <c r="Y80" s="48" t="s">
        <v>52</v>
      </c>
      <c r="Z80" s="47" t="s">
        <v>53</v>
      </c>
      <c r="AA80" s="48" t="s">
        <v>54</v>
      </c>
      <c r="AB80" s="48" t="s">
        <v>55</v>
      </c>
      <c r="AC80" s="49">
        <v>44926</v>
      </c>
      <c r="AD80" s="48" t="s">
        <v>55</v>
      </c>
      <c r="AE80" s="49" t="s">
        <v>8</v>
      </c>
      <c r="AF80" s="49">
        <v>45291</v>
      </c>
      <c r="AG80" s="38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52" ht="12.75" customHeight="1">
      <c r="A81" s="38">
        <v>76</v>
      </c>
      <c r="B81" s="38" t="s">
        <v>2</v>
      </c>
      <c r="C81" s="39" t="s">
        <v>43</v>
      </c>
      <c r="D81" s="38" t="s">
        <v>2</v>
      </c>
      <c r="E81" s="38" t="s">
        <v>44</v>
      </c>
      <c r="F81" s="39" t="s">
        <v>43</v>
      </c>
      <c r="G81" s="40" t="s">
        <v>45</v>
      </c>
      <c r="H81" s="41" t="s">
        <v>48</v>
      </c>
      <c r="I81" s="42" t="s">
        <v>152</v>
      </c>
      <c r="J81" s="42"/>
      <c r="K81" s="41" t="s">
        <v>90</v>
      </c>
      <c r="L81" s="41" t="s">
        <v>48</v>
      </c>
      <c r="M81" s="38" t="s">
        <v>153</v>
      </c>
      <c r="N81" s="38"/>
      <c r="O81" s="38">
        <v>26429291</v>
      </c>
      <c r="P81" s="38" t="s">
        <v>50</v>
      </c>
      <c r="Q81" s="38">
        <v>1</v>
      </c>
      <c r="R81" s="38">
        <v>12</v>
      </c>
      <c r="S81" s="46">
        <v>2998</v>
      </c>
      <c r="T81" s="46">
        <v>3755</v>
      </c>
      <c r="U81" s="44"/>
      <c r="V81" s="45">
        <f t="shared" si="3"/>
        <v>6753</v>
      </c>
      <c r="W81" s="43">
        <f t="shared" si="4"/>
        <v>6753</v>
      </c>
      <c r="X81" s="47" t="s">
        <v>51</v>
      </c>
      <c r="Y81" s="48" t="s">
        <v>52</v>
      </c>
      <c r="Z81" s="47" t="s">
        <v>53</v>
      </c>
      <c r="AA81" s="48" t="s">
        <v>54</v>
      </c>
      <c r="AB81" s="48" t="s">
        <v>55</v>
      </c>
      <c r="AC81" s="49">
        <v>44926</v>
      </c>
      <c r="AD81" s="48" t="s">
        <v>55</v>
      </c>
      <c r="AE81" s="49" t="s">
        <v>8</v>
      </c>
      <c r="AF81" s="49">
        <v>45291</v>
      </c>
      <c r="AG81" s="38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:52" ht="12.75" customHeight="1">
      <c r="A82" s="38">
        <v>77</v>
      </c>
      <c r="B82" s="38" t="s">
        <v>2</v>
      </c>
      <c r="C82" s="39" t="s">
        <v>43</v>
      </c>
      <c r="D82" s="38" t="s">
        <v>2</v>
      </c>
      <c r="E82" s="38" t="s">
        <v>44</v>
      </c>
      <c r="F82" s="39" t="s">
        <v>43</v>
      </c>
      <c r="G82" s="40" t="s">
        <v>45</v>
      </c>
      <c r="H82" s="41" t="s">
        <v>48</v>
      </c>
      <c r="I82" s="42" t="s">
        <v>154</v>
      </c>
      <c r="J82" s="42"/>
      <c r="K82" s="41" t="s">
        <v>90</v>
      </c>
      <c r="L82" s="41" t="s">
        <v>48</v>
      </c>
      <c r="M82" s="38" t="s">
        <v>155</v>
      </c>
      <c r="N82" s="38"/>
      <c r="O82" s="38">
        <v>40583134</v>
      </c>
      <c r="P82" s="38" t="s">
        <v>50</v>
      </c>
      <c r="Q82" s="38">
        <v>7</v>
      </c>
      <c r="R82" s="38">
        <v>12</v>
      </c>
      <c r="S82" s="46">
        <v>9675</v>
      </c>
      <c r="T82" s="46">
        <v>13263</v>
      </c>
      <c r="U82" s="44"/>
      <c r="V82" s="45">
        <f t="shared" si="3"/>
        <v>22938</v>
      </c>
      <c r="W82" s="43">
        <f t="shared" si="4"/>
        <v>22938</v>
      </c>
      <c r="X82" s="47" t="s">
        <v>51</v>
      </c>
      <c r="Y82" s="48" t="s">
        <v>52</v>
      </c>
      <c r="Z82" s="47" t="s">
        <v>53</v>
      </c>
      <c r="AA82" s="48" t="s">
        <v>54</v>
      </c>
      <c r="AB82" s="48" t="s">
        <v>55</v>
      </c>
      <c r="AC82" s="49">
        <v>44926</v>
      </c>
      <c r="AD82" s="48" t="s">
        <v>55</v>
      </c>
      <c r="AE82" s="49" t="s">
        <v>8</v>
      </c>
      <c r="AF82" s="49">
        <v>45291</v>
      </c>
      <c r="AG82" s="38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52" ht="12.75" customHeight="1">
      <c r="A83" s="38">
        <v>78</v>
      </c>
      <c r="B83" s="38" t="s">
        <v>2</v>
      </c>
      <c r="C83" s="39" t="s">
        <v>43</v>
      </c>
      <c r="D83" s="38" t="s">
        <v>2</v>
      </c>
      <c r="E83" s="38" t="s">
        <v>44</v>
      </c>
      <c r="F83" s="39" t="s">
        <v>43</v>
      </c>
      <c r="G83" s="40" t="s">
        <v>45</v>
      </c>
      <c r="H83" s="41" t="s">
        <v>48</v>
      </c>
      <c r="I83" s="42" t="s">
        <v>156</v>
      </c>
      <c r="J83" s="42"/>
      <c r="K83" s="41" t="s">
        <v>90</v>
      </c>
      <c r="L83" s="41" t="s">
        <v>48</v>
      </c>
      <c r="M83" s="38" t="s">
        <v>157</v>
      </c>
      <c r="N83" s="38"/>
      <c r="O83" s="38">
        <v>89226544</v>
      </c>
      <c r="P83" s="38" t="s">
        <v>50</v>
      </c>
      <c r="Q83" s="38">
        <v>2</v>
      </c>
      <c r="R83" s="38">
        <v>12</v>
      </c>
      <c r="S83" s="46">
        <v>3752</v>
      </c>
      <c r="T83" s="46">
        <v>8314</v>
      </c>
      <c r="U83" s="44"/>
      <c r="V83" s="45">
        <f t="shared" si="3"/>
        <v>12066</v>
      </c>
      <c r="W83" s="43">
        <f t="shared" si="4"/>
        <v>12066</v>
      </c>
      <c r="X83" s="47" t="s">
        <v>51</v>
      </c>
      <c r="Y83" s="48" t="s">
        <v>52</v>
      </c>
      <c r="Z83" s="47" t="s">
        <v>53</v>
      </c>
      <c r="AA83" s="48" t="s">
        <v>54</v>
      </c>
      <c r="AB83" s="48" t="s">
        <v>55</v>
      </c>
      <c r="AC83" s="49">
        <v>44926</v>
      </c>
      <c r="AD83" s="48" t="s">
        <v>55</v>
      </c>
      <c r="AE83" s="49" t="s">
        <v>8</v>
      </c>
      <c r="AF83" s="49">
        <v>45291</v>
      </c>
      <c r="AG83" s="38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1:52" ht="12.75" customHeight="1">
      <c r="A84" s="38">
        <v>79</v>
      </c>
      <c r="B84" s="38" t="s">
        <v>2</v>
      </c>
      <c r="C84" s="39" t="s">
        <v>43</v>
      </c>
      <c r="D84" s="38" t="s">
        <v>2</v>
      </c>
      <c r="E84" s="38" t="s">
        <v>44</v>
      </c>
      <c r="F84" s="39" t="s">
        <v>43</v>
      </c>
      <c r="G84" s="40" t="s">
        <v>45</v>
      </c>
      <c r="H84" s="41" t="s">
        <v>48</v>
      </c>
      <c r="I84" s="42" t="s">
        <v>158</v>
      </c>
      <c r="J84" s="42"/>
      <c r="K84" s="41" t="s">
        <v>90</v>
      </c>
      <c r="L84" s="41" t="s">
        <v>48</v>
      </c>
      <c r="M84" s="38" t="s">
        <v>159</v>
      </c>
      <c r="N84" s="38"/>
      <c r="O84" s="38">
        <v>40586256</v>
      </c>
      <c r="P84" s="38" t="s">
        <v>50</v>
      </c>
      <c r="Q84" s="38">
        <v>3</v>
      </c>
      <c r="R84" s="38">
        <v>12</v>
      </c>
      <c r="S84" s="46">
        <v>5250</v>
      </c>
      <c r="T84" s="46">
        <v>7173</v>
      </c>
      <c r="U84" s="44"/>
      <c r="V84" s="45">
        <f t="shared" si="3"/>
        <v>12423</v>
      </c>
      <c r="W84" s="43">
        <f t="shared" si="4"/>
        <v>12423</v>
      </c>
      <c r="X84" s="47" t="s">
        <v>51</v>
      </c>
      <c r="Y84" s="48" t="s">
        <v>52</v>
      </c>
      <c r="Z84" s="47" t="s">
        <v>53</v>
      </c>
      <c r="AA84" s="48" t="s">
        <v>54</v>
      </c>
      <c r="AB84" s="48" t="s">
        <v>55</v>
      </c>
      <c r="AC84" s="49">
        <v>44926</v>
      </c>
      <c r="AD84" s="48" t="s">
        <v>55</v>
      </c>
      <c r="AE84" s="49" t="s">
        <v>8</v>
      </c>
      <c r="AF84" s="49">
        <v>45291</v>
      </c>
      <c r="AG84" s="38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1:52" ht="12.75" customHeight="1">
      <c r="A85" s="38">
        <v>80</v>
      </c>
      <c r="B85" s="38" t="s">
        <v>2</v>
      </c>
      <c r="C85" s="39" t="s">
        <v>43</v>
      </c>
      <c r="D85" s="38" t="s">
        <v>2</v>
      </c>
      <c r="E85" s="38" t="s">
        <v>44</v>
      </c>
      <c r="F85" s="39" t="s">
        <v>43</v>
      </c>
      <c r="G85" s="40" t="s">
        <v>45</v>
      </c>
      <c r="H85" s="41" t="s">
        <v>48</v>
      </c>
      <c r="I85" s="42" t="s">
        <v>160</v>
      </c>
      <c r="J85" s="42"/>
      <c r="K85" s="41" t="s">
        <v>90</v>
      </c>
      <c r="L85" s="41" t="s">
        <v>48</v>
      </c>
      <c r="M85" s="38" t="s">
        <v>161</v>
      </c>
      <c r="N85" s="38"/>
      <c r="O85" s="38">
        <v>89226560</v>
      </c>
      <c r="P85" s="38" t="s">
        <v>50</v>
      </c>
      <c r="Q85" s="38">
        <v>3</v>
      </c>
      <c r="R85" s="38">
        <v>12</v>
      </c>
      <c r="S85" s="46">
        <v>5001</v>
      </c>
      <c r="T85" s="46">
        <v>10597</v>
      </c>
      <c r="U85" s="44"/>
      <c r="V85" s="45">
        <f t="shared" si="3"/>
        <v>15598</v>
      </c>
      <c r="W85" s="43">
        <f t="shared" si="4"/>
        <v>15598</v>
      </c>
      <c r="X85" s="47" t="s">
        <v>51</v>
      </c>
      <c r="Y85" s="48" t="s">
        <v>52</v>
      </c>
      <c r="Z85" s="47" t="s">
        <v>53</v>
      </c>
      <c r="AA85" s="48" t="s">
        <v>54</v>
      </c>
      <c r="AB85" s="48" t="s">
        <v>55</v>
      </c>
      <c r="AC85" s="49">
        <v>44926</v>
      </c>
      <c r="AD85" s="48" t="s">
        <v>55</v>
      </c>
      <c r="AE85" s="49" t="s">
        <v>8</v>
      </c>
      <c r="AF85" s="49">
        <v>45291</v>
      </c>
      <c r="AG85" s="38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1:52" ht="12.75" customHeight="1">
      <c r="A86" s="38">
        <v>81</v>
      </c>
      <c r="B86" s="38" t="s">
        <v>2</v>
      </c>
      <c r="C86" s="39" t="s">
        <v>43</v>
      </c>
      <c r="D86" s="38" t="s">
        <v>2</v>
      </c>
      <c r="E86" s="38" t="s">
        <v>44</v>
      </c>
      <c r="F86" s="39" t="s">
        <v>43</v>
      </c>
      <c r="G86" s="40" t="s">
        <v>45</v>
      </c>
      <c r="H86" s="41" t="s">
        <v>48</v>
      </c>
      <c r="I86" s="42" t="s">
        <v>162</v>
      </c>
      <c r="J86" s="42"/>
      <c r="K86" s="41" t="s">
        <v>90</v>
      </c>
      <c r="L86" s="41" t="s">
        <v>48</v>
      </c>
      <c r="M86" s="38" t="s">
        <v>163</v>
      </c>
      <c r="N86" s="38"/>
      <c r="O86" s="38">
        <v>93796587</v>
      </c>
      <c r="P86" s="38" t="s">
        <v>50</v>
      </c>
      <c r="Q86" s="38">
        <v>3</v>
      </c>
      <c r="R86" s="38">
        <v>12</v>
      </c>
      <c r="S86" s="46">
        <v>2983</v>
      </c>
      <c r="T86" s="46">
        <v>7246</v>
      </c>
      <c r="U86" s="44"/>
      <c r="V86" s="45">
        <f t="shared" si="3"/>
        <v>10229</v>
      </c>
      <c r="W86" s="43">
        <f t="shared" si="4"/>
        <v>10229</v>
      </c>
      <c r="X86" s="47" t="s">
        <v>51</v>
      </c>
      <c r="Y86" s="48" t="s">
        <v>52</v>
      </c>
      <c r="Z86" s="47" t="s">
        <v>53</v>
      </c>
      <c r="AA86" s="48" t="s">
        <v>54</v>
      </c>
      <c r="AB86" s="48" t="s">
        <v>55</v>
      </c>
      <c r="AC86" s="49">
        <v>44926</v>
      </c>
      <c r="AD86" s="48" t="s">
        <v>55</v>
      </c>
      <c r="AE86" s="49" t="s">
        <v>8</v>
      </c>
      <c r="AF86" s="49">
        <v>45291</v>
      </c>
      <c r="AG86" s="38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1:52" ht="12.75" customHeight="1">
      <c r="A87" s="38">
        <v>82</v>
      </c>
      <c r="B87" s="38" t="s">
        <v>2</v>
      </c>
      <c r="C87" s="39" t="s">
        <v>43</v>
      </c>
      <c r="D87" s="38" t="s">
        <v>2</v>
      </c>
      <c r="E87" s="38" t="s">
        <v>44</v>
      </c>
      <c r="F87" s="39" t="s">
        <v>43</v>
      </c>
      <c r="G87" s="40" t="s">
        <v>45</v>
      </c>
      <c r="H87" s="41" t="s">
        <v>48</v>
      </c>
      <c r="I87" s="42" t="s">
        <v>164</v>
      </c>
      <c r="J87" s="42"/>
      <c r="K87" s="41" t="s">
        <v>90</v>
      </c>
      <c r="L87" s="41" t="s">
        <v>48</v>
      </c>
      <c r="M87" s="38" t="s">
        <v>165</v>
      </c>
      <c r="N87" s="38"/>
      <c r="O87" s="38">
        <v>89226558</v>
      </c>
      <c r="P87" s="38" t="s">
        <v>50</v>
      </c>
      <c r="Q87" s="38">
        <v>5</v>
      </c>
      <c r="R87" s="38">
        <v>12</v>
      </c>
      <c r="S87" s="46">
        <v>4654</v>
      </c>
      <c r="T87" s="46">
        <v>10252</v>
      </c>
      <c r="U87" s="44"/>
      <c r="V87" s="45">
        <f t="shared" si="3"/>
        <v>14906</v>
      </c>
      <c r="W87" s="43">
        <f t="shared" si="4"/>
        <v>14906</v>
      </c>
      <c r="X87" s="47" t="s">
        <v>51</v>
      </c>
      <c r="Y87" s="48" t="s">
        <v>52</v>
      </c>
      <c r="Z87" s="47" t="s">
        <v>53</v>
      </c>
      <c r="AA87" s="48" t="s">
        <v>54</v>
      </c>
      <c r="AB87" s="48" t="s">
        <v>55</v>
      </c>
      <c r="AC87" s="49">
        <v>44926</v>
      </c>
      <c r="AD87" s="48" t="s">
        <v>55</v>
      </c>
      <c r="AE87" s="49" t="s">
        <v>8</v>
      </c>
      <c r="AF87" s="49">
        <v>45291</v>
      </c>
      <c r="AG87" s="38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1:52" ht="12.75" customHeight="1">
      <c r="A88" s="38">
        <v>83</v>
      </c>
      <c r="B88" s="38" t="s">
        <v>2</v>
      </c>
      <c r="C88" s="39" t="s">
        <v>43</v>
      </c>
      <c r="D88" s="38" t="s">
        <v>2</v>
      </c>
      <c r="E88" s="38" t="s">
        <v>44</v>
      </c>
      <c r="F88" s="39" t="s">
        <v>43</v>
      </c>
      <c r="G88" s="40" t="s">
        <v>45</v>
      </c>
      <c r="H88" s="41" t="s">
        <v>48</v>
      </c>
      <c r="I88" s="42" t="s">
        <v>166</v>
      </c>
      <c r="J88" s="42"/>
      <c r="K88" s="41" t="s">
        <v>90</v>
      </c>
      <c r="L88" s="41" t="s">
        <v>48</v>
      </c>
      <c r="M88" s="38" t="s">
        <v>167</v>
      </c>
      <c r="N88" s="38"/>
      <c r="O88" s="38">
        <v>95306360</v>
      </c>
      <c r="P88" s="38" t="s">
        <v>50</v>
      </c>
      <c r="Q88" s="38">
        <v>1</v>
      </c>
      <c r="R88" s="38">
        <v>12</v>
      </c>
      <c r="S88" s="46">
        <v>1337</v>
      </c>
      <c r="T88" s="46">
        <v>2656</v>
      </c>
      <c r="U88" s="44"/>
      <c r="V88" s="45">
        <f t="shared" si="3"/>
        <v>3993</v>
      </c>
      <c r="W88" s="43">
        <f t="shared" si="4"/>
        <v>3993</v>
      </c>
      <c r="X88" s="47" t="s">
        <v>51</v>
      </c>
      <c r="Y88" s="48" t="s">
        <v>52</v>
      </c>
      <c r="Z88" s="47" t="s">
        <v>53</v>
      </c>
      <c r="AA88" s="48" t="s">
        <v>54</v>
      </c>
      <c r="AB88" s="48" t="s">
        <v>55</v>
      </c>
      <c r="AC88" s="49">
        <v>44926</v>
      </c>
      <c r="AD88" s="48" t="s">
        <v>55</v>
      </c>
      <c r="AE88" s="49" t="s">
        <v>8</v>
      </c>
      <c r="AF88" s="49">
        <v>45291</v>
      </c>
      <c r="AG88" s="38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1:52" ht="12.75" customHeight="1">
      <c r="A89" s="38">
        <v>84</v>
      </c>
      <c r="B89" s="38" t="s">
        <v>2</v>
      </c>
      <c r="C89" s="39" t="s">
        <v>43</v>
      </c>
      <c r="D89" s="38" t="s">
        <v>2</v>
      </c>
      <c r="E89" s="38" t="s">
        <v>44</v>
      </c>
      <c r="F89" s="39" t="s">
        <v>43</v>
      </c>
      <c r="G89" s="40" t="s">
        <v>45</v>
      </c>
      <c r="H89" s="41" t="s">
        <v>48</v>
      </c>
      <c r="I89" s="42" t="s">
        <v>168</v>
      </c>
      <c r="J89" s="42"/>
      <c r="K89" s="41" t="s">
        <v>90</v>
      </c>
      <c r="L89" s="41" t="s">
        <v>48</v>
      </c>
      <c r="M89" s="38" t="s">
        <v>169</v>
      </c>
      <c r="N89" s="38"/>
      <c r="O89" s="38">
        <v>89223104</v>
      </c>
      <c r="P89" s="38" t="s">
        <v>50</v>
      </c>
      <c r="Q89" s="38">
        <v>3</v>
      </c>
      <c r="R89" s="38">
        <v>12</v>
      </c>
      <c r="S89" s="46">
        <v>4050</v>
      </c>
      <c r="T89" s="46">
        <v>7936</v>
      </c>
      <c r="U89" s="44"/>
      <c r="V89" s="45">
        <f t="shared" si="3"/>
        <v>11986</v>
      </c>
      <c r="W89" s="43">
        <f t="shared" si="4"/>
        <v>11986</v>
      </c>
      <c r="X89" s="47" t="s">
        <v>51</v>
      </c>
      <c r="Y89" s="48" t="s">
        <v>52</v>
      </c>
      <c r="Z89" s="47" t="s">
        <v>53</v>
      </c>
      <c r="AA89" s="48" t="s">
        <v>54</v>
      </c>
      <c r="AB89" s="48" t="s">
        <v>55</v>
      </c>
      <c r="AC89" s="49">
        <v>44926</v>
      </c>
      <c r="AD89" s="48" t="s">
        <v>55</v>
      </c>
      <c r="AE89" s="49" t="s">
        <v>8</v>
      </c>
      <c r="AF89" s="49">
        <v>45291</v>
      </c>
      <c r="AG89" s="38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1:52" ht="12.75" customHeight="1">
      <c r="A90" s="38">
        <v>85</v>
      </c>
      <c r="B90" s="38" t="s">
        <v>2</v>
      </c>
      <c r="C90" s="39" t="s">
        <v>43</v>
      </c>
      <c r="D90" s="38" t="s">
        <v>2</v>
      </c>
      <c r="E90" s="38" t="s">
        <v>44</v>
      </c>
      <c r="F90" s="39" t="s">
        <v>43</v>
      </c>
      <c r="G90" s="40" t="s">
        <v>45</v>
      </c>
      <c r="H90" s="41" t="s">
        <v>48</v>
      </c>
      <c r="I90" s="42" t="s">
        <v>162</v>
      </c>
      <c r="J90" s="42"/>
      <c r="K90" s="41" t="s">
        <v>90</v>
      </c>
      <c r="L90" s="41" t="s">
        <v>48</v>
      </c>
      <c r="M90" s="38" t="s">
        <v>170</v>
      </c>
      <c r="N90" s="38"/>
      <c r="O90" s="38">
        <v>95306361</v>
      </c>
      <c r="P90" s="38" t="s">
        <v>50</v>
      </c>
      <c r="Q90" s="38">
        <v>4</v>
      </c>
      <c r="R90" s="38">
        <v>12</v>
      </c>
      <c r="S90" s="46">
        <v>1878</v>
      </c>
      <c r="T90" s="46">
        <v>3220</v>
      </c>
      <c r="U90" s="44"/>
      <c r="V90" s="45">
        <f t="shared" si="3"/>
        <v>5098</v>
      </c>
      <c r="W90" s="43">
        <f t="shared" si="4"/>
        <v>5098</v>
      </c>
      <c r="X90" s="47" t="s">
        <v>51</v>
      </c>
      <c r="Y90" s="48" t="s">
        <v>52</v>
      </c>
      <c r="Z90" s="47" t="s">
        <v>53</v>
      </c>
      <c r="AA90" s="48" t="s">
        <v>54</v>
      </c>
      <c r="AB90" s="48" t="s">
        <v>55</v>
      </c>
      <c r="AC90" s="49">
        <v>44926</v>
      </c>
      <c r="AD90" s="48" t="s">
        <v>55</v>
      </c>
      <c r="AE90" s="49" t="s">
        <v>8</v>
      </c>
      <c r="AF90" s="49">
        <v>45291</v>
      </c>
      <c r="AG90" s="38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1:52" ht="12.75" customHeight="1">
      <c r="A91" s="38">
        <v>86</v>
      </c>
      <c r="B91" s="38" t="s">
        <v>2</v>
      </c>
      <c r="C91" s="39" t="s">
        <v>43</v>
      </c>
      <c r="D91" s="38" t="s">
        <v>2</v>
      </c>
      <c r="E91" s="38" t="s">
        <v>44</v>
      </c>
      <c r="F91" s="39" t="s">
        <v>43</v>
      </c>
      <c r="G91" s="40" t="s">
        <v>45</v>
      </c>
      <c r="H91" s="41" t="s">
        <v>48</v>
      </c>
      <c r="I91" s="42" t="s">
        <v>154</v>
      </c>
      <c r="J91" s="42"/>
      <c r="K91" s="41" t="s">
        <v>90</v>
      </c>
      <c r="L91" s="41" t="s">
        <v>48</v>
      </c>
      <c r="M91" s="38" t="s">
        <v>171</v>
      </c>
      <c r="N91" s="38"/>
      <c r="O91" s="38">
        <v>95306362</v>
      </c>
      <c r="P91" s="38" t="s">
        <v>50</v>
      </c>
      <c r="Q91" s="38">
        <v>5</v>
      </c>
      <c r="R91" s="38">
        <v>12</v>
      </c>
      <c r="S91" s="46">
        <v>4792</v>
      </c>
      <c r="T91" s="46">
        <v>10402</v>
      </c>
      <c r="U91" s="44"/>
      <c r="V91" s="45">
        <f t="shared" si="3"/>
        <v>15194</v>
      </c>
      <c r="W91" s="43">
        <f t="shared" si="4"/>
        <v>15194</v>
      </c>
      <c r="X91" s="47" t="s">
        <v>51</v>
      </c>
      <c r="Y91" s="48" t="s">
        <v>52</v>
      </c>
      <c r="Z91" s="47" t="s">
        <v>53</v>
      </c>
      <c r="AA91" s="48" t="s">
        <v>54</v>
      </c>
      <c r="AB91" s="48" t="s">
        <v>55</v>
      </c>
      <c r="AC91" s="49">
        <v>44926</v>
      </c>
      <c r="AD91" s="48" t="s">
        <v>55</v>
      </c>
      <c r="AE91" s="49" t="s">
        <v>8</v>
      </c>
      <c r="AF91" s="49">
        <v>45291</v>
      </c>
      <c r="AG91" s="38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52" ht="12.75" customHeight="1">
      <c r="A92" s="38">
        <v>87</v>
      </c>
      <c r="B92" s="38" t="s">
        <v>2</v>
      </c>
      <c r="C92" s="39" t="s">
        <v>43</v>
      </c>
      <c r="D92" s="38" t="s">
        <v>2</v>
      </c>
      <c r="E92" s="38" t="s">
        <v>44</v>
      </c>
      <c r="F92" s="39" t="s">
        <v>43</v>
      </c>
      <c r="G92" s="40" t="s">
        <v>45</v>
      </c>
      <c r="H92" s="41" t="s">
        <v>48</v>
      </c>
      <c r="I92" s="42" t="s">
        <v>172</v>
      </c>
      <c r="J92" s="42"/>
      <c r="K92" s="41" t="s">
        <v>90</v>
      </c>
      <c r="L92" s="41" t="s">
        <v>48</v>
      </c>
      <c r="M92" s="38" t="s">
        <v>173</v>
      </c>
      <c r="N92" s="38"/>
      <c r="O92" s="38">
        <v>98815640</v>
      </c>
      <c r="P92" s="38" t="s">
        <v>50</v>
      </c>
      <c r="Q92" s="38">
        <v>7</v>
      </c>
      <c r="R92" s="38">
        <v>12</v>
      </c>
      <c r="S92" s="46">
        <v>5054</v>
      </c>
      <c r="T92" s="46">
        <v>10132</v>
      </c>
      <c r="U92" s="44"/>
      <c r="V92" s="45">
        <f t="shared" si="3"/>
        <v>15186</v>
      </c>
      <c r="W92" s="43">
        <f t="shared" si="4"/>
        <v>15186</v>
      </c>
      <c r="X92" s="47" t="s">
        <v>51</v>
      </c>
      <c r="Y92" s="48" t="s">
        <v>52</v>
      </c>
      <c r="Z92" s="47" t="s">
        <v>53</v>
      </c>
      <c r="AA92" s="48" t="s">
        <v>54</v>
      </c>
      <c r="AB92" s="48" t="s">
        <v>55</v>
      </c>
      <c r="AC92" s="49">
        <v>44926</v>
      </c>
      <c r="AD92" s="48" t="s">
        <v>55</v>
      </c>
      <c r="AE92" s="49" t="s">
        <v>8</v>
      </c>
      <c r="AF92" s="49">
        <v>45291</v>
      </c>
      <c r="AG92" s="38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1:52" ht="12.75" customHeight="1">
      <c r="A93" s="38">
        <v>88</v>
      </c>
      <c r="B93" s="38" t="s">
        <v>2</v>
      </c>
      <c r="C93" s="39" t="s">
        <v>43</v>
      </c>
      <c r="D93" s="38" t="s">
        <v>2</v>
      </c>
      <c r="E93" s="38" t="s">
        <v>44</v>
      </c>
      <c r="F93" s="39" t="s">
        <v>43</v>
      </c>
      <c r="G93" s="40" t="s">
        <v>45</v>
      </c>
      <c r="H93" s="41" t="s">
        <v>48</v>
      </c>
      <c r="I93" s="42" t="s">
        <v>174</v>
      </c>
      <c r="J93" s="42"/>
      <c r="K93" s="41" t="s">
        <v>90</v>
      </c>
      <c r="L93" s="41" t="s">
        <v>48</v>
      </c>
      <c r="M93" s="38" t="s">
        <v>175</v>
      </c>
      <c r="N93" s="38"/>
      <c r="O93" s="38">
        <v>95014692</v>
      </c>
      <c r="P93" s="38" t="s">
        <v>50</v>
      </c>
      <c r="Q93" s="38">
        <v>3</v>
      </c>
      <c r="R93" s="38">
        <v>12</v>
      </c>
      <c r="S93" s="46">
        <v>981</v>
      </c>
      <c r="T93" s="46">
        <v>424</v>
      </c>
      <c r="U93" s="44"/>
      <c r="V93" s="45">
        <f t="shared" si="3"/>
        <v>1405</v>
      </c>
      <c r="W93" s="43">
        <f t="shared" si="4"/>
        <v>1405</v>
      </c>
      <c r="X93" s="47" t="s">
        <v>51</v>
      </c>
      <c r="Y93" s="48" t="s">
        <v>52</v>
      </c>
      <c r="Z93" s="47" t="s">
        <v>53</v>
      </c>
      <c r="AA93" s="48" t="s">
        <v>54</v>
      </c>
      <c r="AB93" s="48" t="s">
        <v>55</v>
      </c>
      <c r="AC93" s="49">
        <v>44926</v>
      </c>
      <c r="AD93" s="48" t="s">
        <v>55</v>
      </c>
      <c r="AE93" s="49" t="s">
        <v>8</v>
      </c>
      <c r="AF93" s="49">
        <v>45291</v>
      </c>
      <c r="AG93" s="38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1:52" ht="12.75" customHeight="1">
      <c r="A94" s="38">
        <v>89</v>
      </c>
      <c r="B94" s="38" t="s">
        <v>2</v>
      </c>
      <c r="C94" s="39" t="s">
        <v>43</v>
      </c>
      <c r="D94" s="38" t="s">
        <v>2</v>
      </c>
      <c r="E94" s="38" t="s">
        <v>44</v>
      </c>
      <c r="F94" s="39" t="s">
        <v>43</v>
      </c>
      <c r="G94" s="40" t="s">
        <v>45</v>
      </c>
      <c r="H94" s="41" t="s">
        <v>48</v>
      </c>
      <c r="I94" s="42" t="s">
        <v>176</v>
      </c>
      <c r="J94" s="42"/>
      <c r="K94" s="41" t="s">
        <v>90</v>
      </c>
      <c r="L94" s="41" t="s">
        <v>48</v>
      </c>
      <c r="M94" s="38" t="s">
        <v>177</v>
      </c>
      <c r="N94" s="38"/>
      <c r="O94" s="38">
        <v>83970530</v>
      </c>
      <c r="P94" s="38" t="s">
        <v>50</v>
      </c>
      <c r="Q94" s="38">
        <v>1</v>
      </c>
      <c r="R94" s="38">
        <v>12</v>
      </c>
      <c r="S94" s="46">
        <v>1687</v>
      </c>
      <c r="T94" s="46">
        <v>488</v>
      </c>
      <c r="U94" s="44"/>
      <c r="V94" s="45">
        <f t="shared" si="3"/>
        <v>2175</v>
      </c>
      <c r="W94" s="43">
        <f t="shared" si="4"/>
        <v>2175</v>
      </c>
      <c r="X94" s="47" t="s">
        <v>51</v>
      </c>
      <c r="Y94" s="48" t="s">
        <v>52</v>
      </c>
      <c r="Z94" s="47" t="s">
        <v>53</v>
      </c>
      <c r="AA94" s="48" t="s">
        <v>54</v>
      </c>
      <c r="AB94" s="48" t="s">
        <v>55</v>
      </c>
      <c r="AC94" s="49">
        <v>44926</v>
      </c>
      <c r="AD94" s="48" t="s">
        <v>55</v>
      </c>
      <c r="AE94" s="49" t="s">
        <v>8</v>
      </c>
      <c r="AF94" s="49">
        <v>45291</v>
      </c>
      <c r="AG94" s="38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1:52" ht="12.75" customHeight="1">
      <c r="A95" s="38">
        <v>90</v>
      </c>
      <c r="B95" s="38" t="s">
        <v>2</v>
      </c>
      <c r="C95" s="39" t="s">
        <v>43</v>
      </c>
      <c r="D95" s="38" t="s">
        <v>2</v>
      </c>
      <c r="E95" s="38" t="s">
        <v>44</v>
      </c>
      <c r="F95" s="39" t="s">
        <v>43</v>
      </c>
      <c r="G95" s="40" t="s">
        <v>45</v>
      </c>
      <c r="H95" s="41" t="s">
        <v>48</v>
      </c>
      <c r="I95" s="42" t="s">
        <v>178</v>
      </c>
      <c r="J95" s="42"/>
      <c r="K95" s="41" t="s">
        <v>90</v>
      </c>
      <c r="L95" s="41" t="s">
        <v>48</v>
      </c>
      <c r="M95" s="38" t="s">
        <v>179</v>
      </c>
      <c r="N95" s="38"/>
      <c r="O95" s="38">
        <v>73918855</v>
      </c>
      <c r="P95" s="38" t="s">
        <v>50</v>
      </c>
      <c r="Q95" s="38">
        <v>3</v>
      </c>
      <c r="R95" s="38">
        <v>12</v>
      </c>
      <c r="S95" s="46">
        <v>2684</v>
      </c>
      <c r="T95" s="46">
        <v>5927</v>
      </c>
      <c r="U95" s="44"/>
      <c r="V95" s="45">
        <f t="shared" si="3"/>
        <v>8611</v>
      </c>
      <c r="W95" s="43">
        <f t="shared" si="4"/>
        <v>8611</v>
      </c>
      <c r="X95" s="47" t="s">
        <v>51</v>
      </c>
      <c r="Y95" s="48" t="s">
        <v>52</v>
      </c>
      <c r="Z95" s="47" t="s">
        <v>53</v>
      </c>
      <c r="AA95" s="48" t="s">
        <v>54</v>
      </c>
      <c r="AB95" s="48" t="s">
        <v>55</v>
      </c>
      <c r="AC95" s="49">
        <v>44926</v>
      </c>
      <c r="AD95" s="48" t="s">
        <v>55</v>
      </c>
      <c r="AE95" s="49" t="s">
        <v>8</v>
      </c>
      <c r="AF95" s="49">
        <v>45291</v>
      </c>
      <c r="AG95" s="38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1:52" ht="12.75" customHeight="1">
      <c r="A96" s="38">
        <v>91</v>
      </c>
      <c r="B96" s="38" t="s">
        <v>2</v>
      </c>
      <c r="C96" s="39" t="s">
        <v>43</v>
      </c>
      <c r="D96" s="38" t="s">
        <v>2</v>
      </c>
      <c r="E96" s="38" t="s">
        <v>44</v>
      </c>
      <c r="F96" s="39" t="s">
        <v>43</v>
      </c>
      <c r="G96" s="40" t="s">
        <v>45</v>
      </c>
      <c r="H96" s="41" t="s">
        <v>180</v>
      </c>
      <c r="I96" s="42"/>
      <c r="J96" s="42" t="s">
        <v>181</v>
      </c>
      <c r="K96" s="41" t="s">
        <v>108</v>
      </c>
      <c r="L96" s="41" t="s">
        <v>107</v>
      </c>
      <c r="M96" s="38" t="s">
        <v>182</v>
      </c>
      <c r="N96" s="38"/>
      <c r="O96" s="38">
        <v>89127215</v>
      </c>
      <c r="P96" s="38" t="s">
        <v>50</v>
      </c>
      <c r="Q96" s="38">
        <v>6</v>
      </c>
      <c r="R96" s="38">
        <v>12</v>
      </c>
      <c r="S96" s="46">
        <v>1287</v>
      </c>
      <c r="T96" s="46">
        <v>4239</v>
      </c>
      <c r="U96" s="44"/>
      <c r="V96" s="45">
        <f t="shared" si="3"/>
        <v>5526</v>
      </c>
      <c r="W96" s="43">
        <f t="shared" si="4"/>
        <v>5526</v>
      </c>
      <c r="X96" s="47" t="s">
        <v>51</v>
      </c>
      <c r="Y96" s="48" t="s">
        <v>52</v>
      </c>
      <c r="Z96" s="47" t="s">
        <v>53</v>
      </c>
      <c r="AA96" s="48" t="s">
        <v>54</v>
      </c>
      <c r="AB96" s="48" t="s">
        <v>55</v>
      </c>
      <c r="AC96" s="49">
        <v>44926</v>
      </c>
      <c r="AD96" s="48" t="s">
        <v>55</v>
      </c>
      <c r="AE96" s="49" t="s">
        <v>8</v>
      </c>
      <c r="AF96" s="49">
        <v>45291</v>
      </c>
      <c r="AG96" s="38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1:52" ht="12.75" customHeight="1">
      <c r="A97" s="38">
        <v>92</v>
      </c>
      <c r="B97" s="38" t="s">
        <v>2</v>
      </c>
      <c r="C97" s="39" t="s">
        <v>43</v>
      </c>
      <c r="D97" s="38" t="s">
        <v>2</v>
      </c>
      <c r="E97" s="38" t="s">
        <v>44</v>
      </c>
      <c r="F97" s="39" t="s">
        <v>43</v>
      </c>
      <c r="G97" s="40" t="s">
        <v>45</v>
      </c>
      <c r="H97" s="41" t="s">
        <v>72</v>
      </c>
      <c r="I97" s="42"/>
      <c r="J97" s="42"/>
      <c r="K97" s="41" t="s">
        <v>73</v>
      </c>
      <c r="L97" s="41" t="s">
        <v>72</v>
      </c>
      <c r="M97" s="38" t="s">
        <v>183</v>
      </c>
      <c r="N97" s="38"/>
      <c r="O97" s="38">
        <v>80690003</v>
      </c>
      <c r="P97" s="38" t="s">
        <v>50</v>
      </c>
      <c r="Q97" s="38">
        <v>1</v>
      </c>
      <c r="R97" s="38">
        <v>12</v>
      </c>
      <c r="S97" s="46">
        <v>1033</v>
      </c>
      <c r="T97" s="46">
        <v>1847</v>
      </c>
      <c r="U97" s="44"/>
      <c r="V97" s="45">
        <f t="shared" si="3"/>
        <v>2880</v>
      </c>
      <c r="W97" s="43">
        <f t="shared" si="4"/>
        <v>2880</v>
      </c>
      <c r="X97" s="47" t="s">
        <v>51</v>
      </c>
      <c r="Y97" s="48" t="s">
        <v>52</v>
      </c>
      <c r="Z97" s="47" t="s">
        <v>53</v>
      </c>
      <c r="AA97" s="48" t="s">
        <v>54</v>
      </c>
      <c r="AB97" s="48" t="s">
        <v>55</v>
      </c>
      <c r="AC97" s="49">
        <v>44926</v>
      </c>
      <c r="AD97" s="48" t="s">
        <v>55</v>
      </c>
      <c r="AE97" s="49" t="s">
        <v>8</v>
      </c>
      <c r="AF97" s="49">
        <v>45291</v>
      </c>
      <c r="AG97" s="38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1:52" ht="12.75" customHeight="1">
      <c r="A98" s="38">
        <v>93</v>
      </c>
      <c r="B98" s="38" t="s">
        <v>2</v>
      </c>
      <c r="C98" s="39" t="s">
        <v>43</v>
      </c>
      <c r="D98" s="38" t="s">
        <v>2</v>
      </c>
      <c r="E98" s="38" t="s">
        <v>44</v>
      </c>
      <c r="F98" s="39" t="s">
        <v>43</v>
      </c>
      <c r="G98" s="40" t="s">
        <v>45</v>
      </c>
      <c r="H98" s="41" t="s">
        <v>48</v>
      </c>
      <c r="I98" s="42" t="s">
        <v>132</v>
      </c>
      <c r="J98" s="42"/>
      <c r="K98" s="41" t="s">
        <v>90</v>
      </c>
      <c r="L98" s="41" t="s">
        <v>48</v>
      </c>
      <c r="M98" s="38" t="s">
        <v>184</v>
      </c>
      <c r="N98" s="38"/>
      <c r="O98" s="38">
        <v>83644979</v>
      </c>
      <c r="P98" s="38" t="s">
        <v>50</v>
      </c>
      <c r="Q98" s="38">
        <v>2</v>
      </c>
      <c r="R98" s="38">
        <v>12</v>
      </c>
      <c r="S98" s="46">
        <v>1005</v>
      </c>
      <c r="T98" s="46">
        <v>2251</v>
      </c>
      <c r="U98" s="44"/>
      <c r="V98" s="45">
        <f t="shared" si="3"/>
        <v>3256</v>
      </c>
      <c r="W98" s="43">
        <f t="shared" si="4"/>
        <v>3256</v>
      </c>
      <c r="X98" s="47" t="s">
        <v>51</v>
      </c>
      <c r="Y98" s="48" t="s">
        <v>52</v>
      </c>
      <c r="Z98" s="47" t="s">
        <v>53</v>
      </c>
      <c r="AA98" s="48" t="s">
        <v>54</v>
      </c>
      <c r="AB98" s="48" t="s">
        <v>55</v>
      </c>
      <c r="AC98" s="49">
        <v>44926</v>
      </c>
      <c r="AD98" s="48" t="s">
        <v>55</v>
      </c>
      <c r="AE98" s="49" t="s">
        <v>8</v>
      </c>
      <c r="AF98" s="49">
        <v>45291</v>
      </c>
      <c r="AG98" s="38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1:52" ht="12.75" customHeight="1">
      <c r="A99" s="38">
        <v>94</v>
      </c>
      <c r="B99" s="38" t="s">
        <v>2</v>
      </c>
      <c r="C99" s="39" t="s">
        <v>43</v>
      </c>
      <c r="D99" s="38" t="s">
        <v>2</v>
      </c>
      <c r="E99" s="38" t="s">
        <v>44</v>
      </c>
      <c r="F99" s="39" t="s">
        <v>43</v>
      </c>
      <c r="G99" s="40" t="s">
        <v>45</v>
      </c>
      <c r="H99" s="41" t="s">
        <v>48</v>
      </c>
      <c r="I99" s="42" t="s">
        <v>185</v>
      </c>
      <c r="J99" s="42"/>
      <c r="K99" s="41" t="s">
        <v>90</v>
      </c>
      <c r="L99" s="41" t="s">
        <v>48</v>
      </c>
      <c r="M99" s="38" t="s">
        <v>186</v>
      </c>
      <c r="N99" s="38"/>
      <c r="O99" s="38">
        <v>97924546</v>
      </c>
      <c r="P99" s="38" t="s">
        <v>50</v>
      </c>
      <c r="Q99" s="38">
        <v>3</v>
      </c>
      <c r="R99" s="38">
        <v>12</v>
      </c>
      <c r="S99" s="46">
        <v>1547</v>
      </c>
      <c r="T99" s="46">
        <v>3607</v>
      </c>
      <c r="U99" s="44"/>
      <c r="V99" s="45">
        <f t="shared" si="3"/>
        <v>5154</v>
      </c>
      <c r="W99" s="43">
        <f t="shared" si="4"/>
        <v>5154</v>
      </c>
      <c r="X99" s="47" t="s">
        <v>51</v>
      </c>
      <c r="Y99" s="48" t="s">
        <v>52</v>
      </c>
      <c r="Z99" s="47" t="s">
        <v>53</v>
      </c>
      <c r="AA99" s="48" t="s">
        <v>54</v>
      </c>
      <c r="AB99" s="48" t="s">
        <v>55</v>
      </c>
      <c r="AC99" s="49">
        <v>44926</v>
      </c>
      <c r="AD99" s="48" t="s">
        <v>55</v>
      </c>
      <c r="AE99" s="49" t="s">
        <v>8</v>
      </c>
      <c r="AF99" s="49">
        <v>45291</v>
      </c>
      <c r="AG99" s="38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</row>
    <row r="100" spans="1:52" ht="12.75" customHeight="1">
      <c r="A100" s="38">
        <v>95</v>
      </c>
      <c r="B100" s="38" t="s">
        <v>2</v>
      </c>
      <c r="C100" s="39" t="s">
        <v>43</v>
      </c>
      <c r="D100" s="38" t="s">
        <v>2</v>
      </c>
      <c r="E100" s="38" t="s">
        <v>44</v>
      </c>
      <c r="F100" s="39" t="s">
        <v>43</v>
      </c>
      <c r="G100" s="40" t="s">
        <v>45</v>
      </c>
      <c r="H100" s="41" t="s">
        <v>107</v>
      </c>
      <c r="I100" s="42"/>
      <c r="J100" s="42"/>
      <c r="K100" s="41" t="s">
        <v>90</v>
      </c>
      <c r="L100" s="41" t="s">
        <v>48</v>
      </c>
      <c r="M100" s="38" t="s">
        <v>187</v>
      </c>
      <c r="N100" s="38"/>
      <c r="O100" s="38">
        <v>81038314</v>
      </c>
      <c r="P100" s="38" t="s">
        <v>50</v>
      </c>
      <c r="Q100" s="38">
        <v>2</v>
      </c>
      <c r="R100" s="38">
        <v>12</v>
      </c>
      <c r="S100" s="46">
        <v>1524</v>
      </c>
      <c r="T100" s="46">
        <v>3570</v>
      </c>
      <c r="U100" s="44"/>
      <c r="V100" s="45">
        <f t="shared" si="3"/>
        <v>5094</v>
      </c>
      <c r="W100" s="43">
        <f t="shared" si="4"/>
        <v>5094</v>
      </c>
      <c r="X100" s="47" t="s">
        <v>51</v>
      </c>
      <c r="Y100" s="48" t="s">
        <v>52</v>
      </c>
      <c r="Z100" s="47" t="s">
        <v>53</v>
      </c>
      <c r="AA100" s="48" t="s">
        <v>54</v>
      </c>
      <c r="AB100" s="48" t="s">
        <v>55</v>
      </c>
      <c r="AC100" s="49">
        <v>44926</v>
      </c>
      <c r="AD100" s="48" t="s">
        <v>55</v>
      </c>
      <c r="AE100" s="49" t="s">
        <v>8</v>
      </c>
      <c r="AF100" s="49">
        <v>45291</v>
      </c>
      <c r="AG100" s="38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</row>
    <row r="101" spans="1:52" ht="12.75" customHeight="1">
      <c r="A101" s="38">
        <v>96</v>
      </c>
      <c r="B101" s="38" t="s">
        <v>2</v>
      </c>
      <c r="C101" s="39" t="s">
        <v>43</v>
      </c>
      <c r="D101" s="38" t="s">
        <v>2</v>
      </c>
      <c r="E101" s="38" t="s">
        <v>44</v>
      </c>
      <c r="F101" s="39" t="s">
        <v>43</v>
      </c>
      <c r="G101" s="40" t="s">
        <v>45</v>
      </c>
      <c r="H101" s="41" t="s">
        <v>107</v>
      </c>
      <c r="I101" s="42"/>
      <c r="J101" s="42"/>
      <c r="K101" s="41" t="s">
        <v>90</v>
      </c>
      <c r="L101" s="41" t="s">
        <v>48</v>
      </c>
      <c r="M101" s="38" t="s">
        <v>188</v>
      </c>
      <c r="N101" s="38"/>
      <c r="O101" s="38">
        <v>73920504</v>
      </c>
      <c r="P101" s="38" t="s">
        <v>50</v>
      </c>
      <c r="Q101" s="38">
        <v>5</v>
      </c>
      <c r="R101" s="38">
        <v>12</v>
      </c>
      <c r="S101" s="46">
        <v>500</v>
      </c>
      <c r="T101" s="46">
        <v>1985</v>
      </c>
      <c r="U101" s="44"/>
      <c r="V101" s="45">
        <f t="shared" si="3"/>
        <v>2485</v>
      </c>
      <c r="W101" s="43">
        <f t="shared" si="4"/>
        <v>2485</v>
      </c>
      <c r="X101" s="47" t="s">
        <v>51</v>
      </c>
      <c r="Y101" s="48" t="s">
        <v>52</v>
      </c>
      <c r="Z101" s="47" t="s">
        <v>53</v>
      </c>
      <c r="AA101" s="48" t="s">
        <v>54</v>
      </c>
      <c r="AB101" s="48" t="s">
        <v>55</v>
      </c>
      <c r="AC101" s="49">
        <v>44926</v>
      </c>
      <c r="AD101" s="48" t="s">
        <v>55</v>
      </c>
      <c r="AE101" s="49" t="s">
        <v>8</v>
      </c>
      <c r="AF101" s="49">
        <v>45291</v>
      </c>
      <c r="AG101" s="38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</row>
    <row r="102" spans="1:52" ht="12.75" customHeight="1">
      <c r="A102" s="38">
        <v>97</v>
      </c>
      <c r="B102" s="38" t="s">
        <v>2</v>
      </c>
      <c r="C102" s="39" t="s">
        <v>43</v>
      </c>
      <c r="D102" s="38" t="s">
        <v>2</v>
      </c>
      <c r="E102" s="38" t="s">
        <v>44</v>
      </c>
      <c r="F102" s="39" t="s">
        <v>43</v>
      </c>
      <c r="G102" s="40" t="s">
        <v>45</v>
      </c>
      <c r="H102" s="41" t="s">
        <v>107</v>
      </c>
      <c r="I102" s="42"/>
      <c r="J102" s="42"/>
      <c r="K102" s="41" t="s">
        <v>90</v>
      </c>
      <c r="L102" s="41" t="s">
        <v>48</v>
      </c>
      <c r="M102" s="38" t="s">
        <v>189</v>
      </c>
      <c r="N102" s="38"/>
      <c r="O102" s="38">
        <v>81038389</v>
      </c>
      <c r="P102" s="38" t="s">
        <v>50</v>
      </c>
      <c r="Q102" s="38">
        <v>3</v>
      </c>
      <c r="R102" s="38">
        <v>12</v>
      </c>
      <c r="S102" s="46">
        <v>2514</v>
      </c>
      <c r="T102" s="46">
        <v>5790</v>
      </c>
      <c r="U102" s="44"/>
      <c r="V102" s="45">
        <f t="shared" ref="V102:V104" si="5">SUM(S102:U102)</f>
        <v>8304</v>
      </c>
      <c r="W102" s="43">
        <f t="shared" si="4"/>
        <v>8304</v>
      </c>
      <c r="X102" s="47" t="s">
        <v>51</v>
      </c>
      <c r="Y102" s="48" t="s">
        <v>52</v>
      </c>
      <c r="Z102" s="47" t="s">
        <v>53</v>
      </c>
      <c r="AA102" s="48" t="s">
        <v>54</v>
      </c>
      <c r="AB102" s="48" t="s">
        <v>55</v>
      </c>
      <c r="AC102" s="49">
        <v>44926</v>
      </c>
      <c r="AD102" s="48" t="s">
        <v>55</v>
      </c>
      <c r="AE102" s="49" t="s">
        <v>8</v>
      </c>
      <c r="AF102" s="49">
        <v>45291</v>
      </c>
      <c r="AG102" s="38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1:52" ht="12.75" customHeight="1">
      <c r="A103" s="38">
        <v>98</v>
      </c>
      <c r="B103" s="38" t="s">
        <v>2</v>
      </c>
      <c r="C103" s="39" t="s">
        <v>43</v>
      </c>
      <c r="D103" s="38" t="s">
        <v>2</v>
      </c>
      <c r="E103" s="38" t="s">
        <v>44</v>
      </c>
      <c r="F103" s="39" t="s">
        <v>43</v>
      </c>
      <c r="G103" s="40" t="s">
        <v>45</v>
      </c>
      <c r="H103" s="41" t="s">
        <v>48</v>
      </c>
      <c r="I103" s="42" t="s">
        <v>142</v>
      </c>
      <c r="J103" s="42"/>
      <c r="K103" s="41" t="s">
        <v>90</v>
      </c>
      <c r="L103" s="41" t="s">
        <v>48</v>
      </c>
      <c r="M103" s="38" t="s">
        <v>190</v>
      </c>
      <c r="N103" s="38"/>
      <c r="O103" s="38">
        <v>81038372</v>
      </c>
      <c r="P103" s="38" t="s">
        <v>50</v>
      </c>
      <c r="Q103" s="38">
        <v>3</v>
      </c>
      <c r="R103" s="38">
        <v>12</v>
      </c>
      <c r="S103" s="46">
        <v>3408</v>
      </c>
      <c r="T103" s="46">
        <v>8672</v>
      </c>
      <c r="U103" s="44"/>
      <c r="V103" s="45">
        <f t="shared" si="5"/>
        <v>12080</v>
      </c>
      <c r="W103" s="43">
        <f t="shared" si="4"/>
        <v>12080</v>
      </c>
      <c r="X103" s="47" t="s">
        <v>51</v>
      </c>
      <c r="Y103" s="48" t="s">
        <v>52</v>
      </c>
      <c r="Z103" s="47" t="s">
        <v>53</v>
      </c>
      <c r="AA103" s="48" t="s">
        <v>54</v>
      </c>
      <c r="AB103" s="48" t="s">
        <v>55</v>
      </c>
      <c r="AC103" s="49">
        <v>44926</v>
      </c>
      <c r="AD103" s="48" t="s">
        <v>55</v>
      </c>
      <c r="AE103" s="49" t="s">
        <v>8</v>
      </c>
      <c r="AF103" s="49">
        <v>45291</v>
      </c>
      <c r="AG103" s="38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</row>
    <row r="104" spans="1:52" ht="12.75" customHeight="1">
      <c r="A104" s="38">
        <v>99</v>
      </c>
      <c r="B104" s="38" t="s">
        <v>2</v>
      </c>
      <c r="C104" s="39" t="s">
        <v>43</v>
      </c>
      <c r="D104" s="38" t="s">
        <v>2</v>
      </c>
      <c r="E104" s="38" t="s">
        <v>44</v>
      </c>
      <c r="F104" s="39" t="s">
        <v>43</v>
      </c>
      <c r="G104" s="40" t="s">
        <v>45</v>
      </c>
      <c r="H104" s="41" t="s">
        <v>46</v>
      </c>
      <c r="I104" s="42"/>
      <c r="J104" s="42"/>
      <c r="K104" s="41" t="s">
        <v>90</v>
      </c>
      <c r="L104" s="41" t="s">
        <v>48</v>
      </c>
      <c r="M104" s="38" t="s">
        <v>191</v>
      </c>
      <c r="N104" s="38"/>
      <c r="O104" s="38">
        <v>92519792</v>
      </c>
      <c r="P104" s="38" t="s">
        <v>50</v>
      </c>
      <c r="Q104" s="38">
        <v>1</v>
      </c>
      <c r="R104" s="38">
        <v>12</v>
      </c>
      <c r="S104" s="46">
        <v>31</v>
      </c>
      <c r="T104" s="46">
        <v>41</v>
      </c>
      <c r="U104" s="44"/>
      <c r="V104" s="45">
        <f t="shared" si="5"/>
        <v>72</v>
      </c>
      <c r="W104" s="43">
        <f t="shared" si="4"/>
        <v>72</v>
      </c>
      <c r="X104" s="47" t="s">
        <v>51</v>
      </c>
      <c r="Y104" s="48" t="s">
        <v>52</v>
      </c>
      <c r="Z104" s="47" t="s">
        <v>53</v>
      </c>
      <c r="AA104" s="48" t="s">
        <v>54</v>
      </c>
      <c r="AB104" s="48" t="s">
        <v>55</v>
      </c>
      <c r="AC104" s="49">
        <v>44926</v>
      </c>
      <c r="AD104" s="48" t="s">
        <v>55</v>
      </c>
      <c r="AE104" s="49" t="s">
        <v>8</v>
      </c>
      <c r="AF104" s="49">
        <v>45291</v>
      </c>
      <c r="AG104" s="38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</row>
    <row r="105" spans="1:52" ht="12.75" customHeight="1">
      <c r="A105" s="51"/>
      <c r="B105" s="51"/>
      <c r="C105" s="51"/>
      <c r="D105" s="51"/>
      <c r="E105" s="51"/>
      <c r="F105" s="51"/>
      <c r="G105" s="52"/>
      <c r="H105" s="53"/>
      <c r="I105" s="53"/>
      <c r="J105" s="54"/>
      <c r="K105" s="54"/>
      <c r="L105" s="52"/>
      <c r="M105" s="55"/>
      <c r="N105" s="56"/>
      <c r="O105" s="56"/>
      <c r="P105" s="53"/>
      <c r="Q105" s="52"/>
      <c r="R105" s="57"/>
      <c r="S105" s="58">
        <f t="shared" ref="S105:T105" si="6">SUM(S6:S104)</f>
        <v>367715</v>
      </c>
      <c r="T105" s="58">
        <f t="shared" si="6"/>
        <v>762223</v>
      </c>
      <c r="U105" s="58">
        <f t="shared" ref="U105:W105" si="7">SUM(U6:U104)</f>
        <v>0</v>
      </c>
      <c r="V105" s="58">
        <f t="shared" si="7"/>
        <v>1129938</v>
      </c>
      <c r="W105" s="58">
        <f t="shared" si="7"/>
        <v>1129938</v>
      </c>
      <c r="X105" s="58"/>
      <c r="Y105" s="54"/>
      <c r="Z105" s="54"/>
      <c r="AA105" s="54"/>
      <c r="AB105" s="54"/>
      <c r="AC105" s="51"/>
      <c r="AD105" s="51"/>
      <c r="AE105" s="51"/>
      <c r="AF105" s="51"/>
      <c r="AG105" s="59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ht="13.7" customHeight="1"/>
    <row r="107" spans="1:52" ht="13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3.7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3.7" customHeight="1"/>
    <row r="110" spans="1:52" ht="13.7" customHeight="1"/>
    <row r="111" spans="1:52" ht="13.7" customHeight="1"/>
    <row r="112" spans="1:52" ht="13.7" customHeight="1">
      <c r="B112" s="64"/>
      <c r="C112" s="65"/>
      <c r="D112" s="65"/>
      <c r="E112" s="65"/>
      <c r="F112" s="60"/>
      <c r="G112" s="66"/>
      <c r="H112" s="62"/>
      <c r="N112" s="63"/>
      <c r="O112" s="63"/>
    </row>
    <row r="113" spans="2:15" ht="14.1" customHeight="1">
      <c r="B113" s="144" t="s">
        <v>197</v>
      </c>
      <c r="C113" s="144"/>
      <c r="D113" s="144"/>
      <c r="E113" s="144"/>
      <c r="F113" s="144"/>
      <c r="G113" s="67">
        <f>V105</f>
        <v>1129938</v>
      </c>
      <c r="H113" s="62"/>
      <c r="N113" s="63"/>
      <c r="O113" s="63"/>
    </row>
    <row r="114" spans="2:15" ht="13.7" customHeight="1">
      <c r="B114" s="68"/>
      <c r="C114" s="69"/>
      <c r="D114" s="69"/>
      <c r="E114" s="69"/>
      <c r="F114" s="70"/>
      <c r="G114" s="71"/>
      <c r="H114" s="62"/>
      <c r="N114" s="63"/>
      <c r="O114" s="63"/>
    </row>
    <row r="115" spans="2:15" ht="13.7" customHeight="1"/>
    <row r="116" spans="2:15" ht="13.7" customHeight="1"/>
    <row r="117" spans="2:15" ht="13.7" customHeight="1"/>
    <row r="118" spans="2:15" ht="13.7" customHeight="1"/>
    <row r="119" spans="2:15" ht="13.7" customHeight="1"/>
    <row r="120" spans="2:15" ht="13.7" customHeight="1"/>
    <row r="121" spans="2:15" ht="13.7" customHeight="1"/>
    <row r="122" spans="2:15" ht="13.7" customHeight="1"/>
  </sheetData>
  <mergeCells count="7">
    <mergeCell ref="B113:F113"/>
    <mergeCell ref="S3:V3"/>
    <mergeCell ref="B1:E1"/>
    <mergeCell ref="A3:A4"/>
    <mergeCell ref="B3:D4"/>
    <mergeCell ref="E3:P4"/>
    <mergeCell ref="R3:R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229"/>
  <sheetViews>
    <sheetView topLeftCell="A163" zoomScale="90" zoomScaleNormal="90" workbookViewId="0">
      <selection activeCell="B1" sqref="B1:D1"/>
    </sheetView>
  </sheetViews>
  <sheetFormatPr defaultColWidth="11.42578125" defaultRowHeight="15"/>
  <cols>
    <col min="1" max="1" width="9.85546875" customWidth="1"/>
    <col min="2" max="2" width="77.140625" customWidth="1"/>
    <col min="3" max="3" width="53.28515625" customWidth="1"/>
    <col min="4" max="4" width="78" customWidth="1"/>
    <col min="5" max="5" width="22.140625" customWidth="1"/>
    <col min="6" max="6" width="54.28515625" customWidth="1"/>
    <col min="7" max="7" width="65.42578125" customWidth="1"/>
    <col min="8" max="8" width="35.85546875" customWidth="1"/>
    <col min="9" max="9" width="40.42578125" customWidth="1"/>
    <col min="10" max="10" width="18.42578125" customWidth="1"/>
    <col min="11" max="11" width="13" customWidth="1"/>
    <col min="12" max="12" width="23.7109375" customWidth="1"/>
    <col min="13" max="13" width="48.42578125" customWidth="1"/>
    <col min="14" max="15" width="28.85546875" customWidth="1"/>
    <col min="16" max="16" width="14.140625" customWidth="1"/>
    <col min="17" max="17" width="11.140625" customWidth="1"/>
    <col min="18" max="18" width="12.42578125" customWidth="1"/>
    <col min="19" max="23" width="21.7109375" customWidth="1"/>
    <col min="24" max="24" width="39.28515625" customWidth="1"/>
    <col min="25" max="25" width="24.42578125" customWidth="1"/>
    <col min="26" max="26" width="34.42578125" customWidth="1"/>
    <col min="27" max="28" width="19.85546875" customWidth="1"/>
    <col min="29" max="29" width="20" customWidth="1"/>
    <col min="30" max="30" width="19.85546875" customWidth="1"/>
    <col min="31" max="32" width="20" customWidth="1"/>
    <col min="33" max="33" width="181.28515625" customWidth="1"/>
    <col min="34" max="52" width="18.42578125" customWidth="1"/>
  </cols>
  <sheetData>
    <row r="1" spans="1:52" ht="19.5">
      <c r="A1" s="1" t="e">
        <f>#REF!</f>
        <v>#REF!</v>
      </c>
      <c r="B1" s="156" t="s">
        <v>474</v>
      </c>
      <c r="C1" s="156"/>
      <c r="D1" s="156"/>
      <c r="E1" s="1"/>
      <c r="F1" s="1"/>
      <c r="G1" s="2"/>
      <c r="H1" s="2"/>
      <c r="I1" s="2"/>
      <c r="J1" s="2"/>
      <c r="K1" s="2"/>
      <c r="L1" s="2"/>
      <c r="M1" s="3"/>
      <c r="N1" s="3"/>
      <c r="O1" s="3"/>
      <c r="P1" s="2"/>
      <c r="Q1" s="4"/>
      <c r="R1" s="5"/>
      <c r="S1" s="7"/>
      <c r="T1" s="8">
        <f>SUM(S:S)</f>
        <v>1589298</v>
      </c>
      <c r="U1" s="6"/>
      <c r="V1" s="6"/>
      <c r="W1" s="7"/>
      <c r="X1" s="9" t="e">
        <f>SUM(W:W)</f>
        <v>#REF!</v>
      </c>
      <c r="Y1" s="10"/>
      <c r="Z1" s="11"/>
      <c r="AA1" s="12"/>
      <c r="AB1" s="12"/>
      <c r="AC1" s="11"/>
    </row>
    <row r="2" spans="1:52" ht="13.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3.7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5" customHeight="1">
      <c r="A4" s="147" t="s">
        <v>0</v>
      </c>
      <c r="B4" s="148" t="s">
        <v>1</v>
      </c>
      <c r="C4" s="148"/>
      <c r="D4" s="148"/>
      <c r="E4" s="149" t="s">
        <v>2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"/>
      <c r="R4" s="150" t="s">
        <v>3</v>
      </c>
      <c r="S4" s="145" t="s">
        <v>4</v>
      </c>
      <c r="T4" s="145"/>
      <c r="U4" s="145"/>
      <c r="V4" s="145"/>
      <c r="W4" s="15" t="s">
        <v>5</v>
      </c>
      <c r="X4" s="9"/>
      <c r="Y4" s="6"/>
      <c r="Z4" s="6"/>
      <c r="AA4" s="6"/>
      <c r="AB4" s="6"/>
      <c r="AC4" s="6"/>
      <c r="AD4" s="6"/>
      <c r="AE4" s="16"/>
      <c r="AF4" s="16"/>
      <c r="AG4" s="17"/>
    </row>
    <row r="5" spans="1:52" ht="26.25" customHeight="1">
      <c r="A5" s="147"/>
      <c r="B5" s="148"/>
      <c r="C5" s="148"/>
      <c r="D5" s="148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8"/>
      <c r="R5" s="150"/>
      <c r="S5" s="20" t="s">
        <v>6</v>
      </c>
      <c r="T5" s="19">
        <v>44927</v>
      </c>
      <c r="U5" s="20" t="s">
        <v>7</v>
      </c>
      <c r="V5" s="21">
        <v>45291</v>
      </c>
      <c r="W5" s="141">
        <v>2023</v>
      </c>
      <c r="X5" s="4"/>
      <c r="Y5" s="22"/>
      <c r="Z5" s="6"/>
      <c r="AA5" s="6"/>
      <c r="AB5" s="6"/>
      <c r="AC5" s="6"/>
      <c r="AD5" s="6"/>
      <c r="AE5" s="16"/>
      <c r="AF5" s="16"/>
      <c r="AG5" s="17"/>
    </row>
    <row r="6" spans="1:52" ht="42" customHeight="1">
      <c r="A6" s="23" t="s">
        <v>10</v>
      </c>
      <c r="B6" s="23" t="s">
        <v>11</v>
      </c>
      <c r="C6" s="23" t="s">
        <v>12</v>
      </c>
      <c r="D6" s="23" t="s">
        <v>13</v>
      </c>
      <c r="E6" s="23" t="s">
        <v>14</v>
      </c>
      <c r="F6" s="23" t="s">
        <v>15</v>
      </c>
      <c r="G6" s="24" t="s">
        <v>16</v>
      </c>
      <c r="H6" s="25" t="s">
        <v>17</v>
      </c>
      <c r="I6" s="26" t="s">
        <v>18</v>
      </c>
      <c r="J6" s="27" t="s">
        <v>19</v>
      </c>
      <c r="K6" s="28" t="s">
        <v>20</v>
      </c>
      <c r="L6" s="25" t="s">
        <v>21</v>
      </c>
      <c r="M6" s="29" t="s">
        <v>22</v>
      </c>
      <c r="N6" s="29" t="s">
        <v>23</v>
      </c>
      <c r="O6" s="29" t="s">
        <v>24</v>
      </c>
      <c r="P6" s="29" t="s">
        <v>25</v>
      </c>
      <c r="Q6" s="30" t="s">
        <v>26</v>
      </c>
      <c r="R6" s="30" t="s">
        <v>27</v>
      </c>
      <c r="S6" s="31" t="s">
        <v>28</v>
      </c>
      <c r="T6" s="31" t="s">
        <v>29</v>
      </c>
      <c r="U6" s="31" t="s">
        <v>30</v>
      </c>
      <c r="V6" s="32" t="s">
        <v>31</v>
      </c>
      <c r="W6" s="33" t="s">
        <v>32</v>
      </c>
      <c r="X6" s="34" t="s">
        <v>33</v>
      </c>
      <c r="Y6" s="35" t="s">
        <v>34</v>
      </c>
      <c r="Z6" s="35" t="s">
        <v>35</v>
      </c>
      <c r="AA6" s="35" t="s">
        <v>36</v>
      </c>
      <c r="AB6" s="35" t="s">
        <v>37</v>
      </c>
      <c r="AC6" s="35" t="s">
        <v>38</v>
      </c>
      <c r="AD6" s="35" t="s">
        <v>39</v>
      </c>
      <c r="AE6" s="36" t="s">
        <v>40</v>
      </c>
      <c r="AF6" s="36" t="s">
        <v>41</v>
      </c>
      <c r="AG6" s="37" t="s">
        <v>42</v>
      </c>
    </row>
    <row r="7" spans="1:52" ht="12.75" customHeight="1">
      <c r="A7" s="38">
        <v>1</v>
      </c>
      <c r="B7" s="38" t="s">
        <v>2</v>
      </c>
      <c r="C7" s="39" t="s">
        <v>43</v>
      </c>
      <c r="D7" s="38" t="s">
        <v>2</v>
      </c>
      <c r="E7" s="38" t="s">
        <v>44</v>
      </c>
      <c r="F7" s="39" t="s">
        <v>43</v>
      </c>
      <c r="G7" s="40" t="s">
        <v>199</v>
      </c>
      <c r="H7" s="41" t="s">
        <v>46</v>
      </c>
      <c r="I7" s="42"/>
      <c r="J7" s="42"/>
      <c r="K7" s="41" t="s">
        <v>90</v>
      </c>
      <c r="L7" s="41" t="s">
        <v>48</v>
      </c>
      <c r="M7" s="38" t="s">
        <v>200</v>
      </c>
      <c r="N7" s="38"/>
      <c r="O7" s="48">
        <v>92520977</v>
      </c>
      <c r="P7" s="38" t="s">
        <v>192</v>
      </c>
      <c r="Q7" s="38">
        <v>6</v>
      </c>
      <c r="R7" s="38">
        <v>12</v>
      </c>
      <c r="S7" s="46">
        <v>5</v>
      </c>
      <c r="T7" s="46"/>
      <c r="U7" s="44"/>
      <c r="V7" s="45">
        <f t="shared" ref="V7:V16" si="0">SUM(S7:U7)</f>
        <v>5</v>
      </c>
      <c r="W7" s="43">
        <f>V7</f>
        <v>5</v>
      </c>
      <c r="X7" s="47" t="s">
        <v>51</v>
      </c>
      <c r="Y7" s="48" t="s">
        <v>52</v>
      </c>
      <c r="Z7" s="47" t="s">
        <v>53</v>
      </c>
      <c r="AA7" s="48" t="s">
        <v>54</v>
      </c>
      <c r="AB7" s="48" t="s">
        <v>55</v>
      </c>
      <c r="AC7" s="49">
        <v>44926</v>
      </c>
      <c r="AD7" s="48" t="s">
        <v>55</v>
      </c>
      <c r="AE7" s="49" t="s">
        <v>8</v>
      </c>
      <c r="AF7" s="49">
        <v>45291</v>
      </c>
      <c r="AG7" s="38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52" ht="12.75" customHeight="1">
      <c r="A8" s="38">
        <v>2</v>
      </c>
      <c r="B8" s="38" t="s">
        <v>2</v>
      </c>
      <c r="C8" s="39" t="s">
        <v>43</v>
      </c>
      <c r="D8" s="38" t="s">
        <v>2</v>
      </c>
      <c r="E8" s="38" t="s">
        <v>44</v>
      </c>
      <c r="F8" s="39" t="s">
        <v>43</v>
      </c>
      <c r="G8" s="40" t="s">
        <v>201</v>
      </c>
      <c r="H8" s="41" t="s">
        <v>107</v>
      </c>
      <c r="I8" s="42"/>
      <c r="J8" s="42"/>
      <c r="K8" s="41" t="s">
        <v>90</v>
      </c>
      <c r="L8" s="41" t="s">
        <v>48</v>
      </c>
      <c r="M8" s="38" t="s">
        <v>202</v>
      </c>
      <c r="N8" s="38"/>
      <c r="O8" s="48">
        <v>95821753</v>
      </c>
      <c r="P8" s="38" t="s">
        <v>203</v>
      </c>
      <c r="Q8" s="38">
        <v>85</v>
      </c>
      <c r="R8" s="38">
        <v>12</v>
      </c>
      <c r="S8" s="46">
        <v>21000</v>
      </c>
      <c r="T8" s="46"/>
      <c r="U8" s="44"/>
      <c r="V8" s="45">
        <f t="shared" si="0"/>
        <v>21000</v>
      </c>
      <c r="W8" s="43">
        <f t="shared" ref="W8:W16" si="1">V8</f>
        <v>21000</v>
      </c>
      <c r="X8" s="47" t="s">
        <v>51</v>
      </c>
      <c r="Y8" s="48" t="s">
        <v>52</v>
      </c>
      <c r="Z8" s="47" t="s">
        <v>53</v>
      </c>
      <c r="AA8" s="48" t="s">
        <v>54</v>
      </c>
      <c r="AB8" s="48" t="s">
        <v>55</v>
      </c>
      <c r="AC8" s="49">
        <v>44926</v>
      </c>
      <c r="AD8" s="48" t="s">
        <v>55</v>
      </c>
      <c r="AE8" s="49" t="s">
        <v>8</v>
      </c>
      <c r="AF8" s="49">
        <v>45291</v>
      </c>
      <c r="AG8" s="38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2.75" customHeight="1">
      <c r="A9" s="38">
        <v>3</v>
      </c>
      <c r="B9" s="38" t="s">
        <v>2</v>
      </c>
      <c r="C9" s="39" t="s">
        <v>43</v>
      </c>
      <c r="D9" s="38" t="s">
        <v>2</v>
      </c>
      <c r="E9" s="38" t="s">
        <v>44</v>
      </c>
      <c r="F9" s="39" t="s">
        <v>43</v>
      </c>
      <c r="G9" s="40" t="s">
        <v>204</v>
      </c>
      <c r="H9" s="41" t="s">
        <v>48</v>
      </c>
      <c r="I9" s="42" t="s">
        <v>205</v>
      </c>
      <c r="J9" s="42"/>
      <c r="K9" s="41" t="s">
        <v>90</v>
      </c>
      <c r="L9" s="41" t="s">
        <v>48</v>
      </c>
      <c r="M9" s="38" t="s">
        <v>206</v>
      </c>
      <c r="N9" s="38"/>
      <c r="O9" s="48">
        <v>96138964</v>
      </c>
      <c r="P9" s="38" t="s">
        <v>192</v>
      </c>
      <c r="Q9" s="38">
        <v>11</v>
      </c>
      <c r="R9" s="38">
        <v>12</v>
      </c>
      <c r="S9" s="46">
        <v>20</v>
      </c>
      <c r="T9" s="46"/>
      <c r="U9" s="44"/>
      <c r="V9" s="45">
        <f t="shared" si="0"/>
        <v>20</v>
      </c>
      <c r="W9" s="43">
        <f t="shared" si="1"/>
        <v>20</v>
      </c>
      <c r="X9" s="47" t="s">
        <v>51</v>
      </c>
      <c r="Y9" s="48" t="s">
        <v>52</v>
      </c>
      <c r="Z9" s="47" t="s">
        <v>53</v>
      </c>
      <c r="AA9" s="48" t="s">
        <v>54</v>
      </c>
      <c r="AB9" s="48" t="s">
        <v>55</v>
      </c>
      <c r="AC9" s="49">
        <v>44926</v>
      </c>
      <c r="AD9" s="48" t="s">
        <v>55</v>
      </c>
      <c r="AE9" s="49" t="s">
        <v>8</v>
      </c>
      <c r="AF9" s="49">
        <v>45291</v>
      </c>
      <c r="AG9" s="38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ht="12.75" customHeight="1">
      <c r="A10" s="38">
        <v>4</v>
      </c>
      <c r="B10" s="38" t="s">
        <v>2</v>
      </c>
      <c r="C10" s="39" t="s">
        <v>43</v>
      </c>
      <c r="D10" s="38" t="s">
        <v>2</v>
      </c>
      <c r="E10" s="38" t="s">
        <v>44</v>
      </c>
      <c r="F10" s="39" t="s">
        <v>43</v>
      </c>
      <c r="G10" s="40" t="s">
        <v>207</v>
      </c>
      <c r="H10" s="41" t="s">
        <v>48</v>
      </c>
      <c r="I10" s="42"/>
      <c r="J10" s="42"/>
      <c r="K10" s="41" t="s">
        <v>90</v>
      </c>
      <c r="L10" s="41" t="s">
        <v>48</v>
      </c>
      <c r="M10" s="38" t="s">
        <v>208</v>
      </c>
      <c r="N10" s="38"/>
      <c r="O10" s="72">
        <v>93925142</v>
      </c>
      <c r="P10" s="38" t="s">
        <v>50</v>
      </c>
      <c r="Q10" s="38">
        <v>14</v>
      </c>
      <c r="R10" s="38">
        <v>12</v>
      </c>
      <c r="S10" s="46">
        <v>4156</v>
      </c>
      <c r="T10" s="46">
        <v>2491</v>
      </c>
      <c r="U10" s="44"/>
      <c r="V10" s="45">
        <f t="shared" si="0"/>
        <v>6647</v>
      </c>
      <c r="W10" s="43">
        <f t="shared" si="1"/>
        <v>6647</v>
      </c>
      <c r="X10" s="47" t="s">
        <v>51</v>
      </c>
      <c r="Y10" s="48" t="s">
        <v>52</v>
      </c>
      <c r="Z10" s="47" t="s">
        <v>53</v>
      </c>
      <c r="AA10" s="48" t="s">
        <v>54</v>
      </c>
      <c r="AB10" s="48" t="s">
        <v>55</v>
      </c>
      <c r="AC10" s="49">
        <v>44926</v>
      </c>
      <c r="AD10" s="48" t="s">
        <v>55</v>
      </c>
      <c r="AE10" s="49" t="s">
        <v>8</v>
      </c>
      <c r="AF10" s="49">
        <v>45291</v>
      </c>
      <c r="AG10" s="38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ht="12.75" customHeight="1">
      <c r="A11" s="38">
        <v>5</v>
      </c>
      <c r="B11" s="38" t="s">
        <v>2</v>
      </c>
      <c r="C11" s="39" t="s">
        <v>43</v>
      </c>
      <c r="D11" s="38" t="s">
        <v>2</v>
      </c>
      <c r="E11" s="38" t="s">
        <v>44</v>
      </c>
      <c r="F11" s="39" t="s">
        <v>43</v>
      </c>
      <c r="G11" s="40" t="s">
        <v>209</v>
      </c>
      <c r="H11" s="41" t="s">
        <v>48</v>
      </c>
      <c r="I11" s="42" t="s">
        <v>140</v>
      </c>
      <c r="J11" s="42" t="s">
        <v>210</v>
      </c>
      <c r="K11" s="41" t="s">
        <v>90</v>
      </c>
      <c r="L11" s="41" t="s">
        <v>48</v>
      </c>
      <c r="M11" s="38" t="s">
        <v>211</v>
      </c>
      <c r="N11" s="38"/>
      <c r="O11" s="72">
        <v>96088472</v>
      </c>
      <c r="P11" s="38" t="s">
        <v>212</v>
      </c>
      <c r="Q11" s="38">
        <v>20</v>
      </c>
      <c r="R11" s="38">
        <v>12</v>
      </c>
      <c r="S11" s="46">
        <v>647</v>
      </c>
      <c r="T11" s="46"/>
      <c r="U11" s="44"/>
      <c r="V11" s="45">
        <f t="shared" si="0"/>
        <v>647</v>
      </c>
      <c r="W11" s="43">
        <f t="shared" si="1"/>
        <v>647</v>
      </c>
      <c r="X11" s="47" t="s">
        <v>51</v>
      </c>
      <c r="Y11" s="48" t="s">
        <v>52</v>
      </c>
      <c r="Z11" s="47" t="s">
        <v>53</v>
      </c>
      <c r="AA11" s="48" t="s">
        <v>54</v>
      </c>
      <c r="AB11" s="48" t="s">
        <v>55</v>
      </c>
      <c r="AC11" s="49">
        <v>44926</v>
      </c>
      <c r="AD11" s="48" t="s">
        <v>55</v>
      </c>
      <c r="AE11" s="49" t="s">
        <v>8</v>
      </c>
      <c r="AF11" s="49">
        <v>45291</v>
      </c>
      <c r="AG11" s="38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ht="12.75" customHeight="1">
      <c r="A12" s="38">
        <v>6</v>
      </c>
      <c r="B12" s="38" t="s">
        <v>2</v>
      </c>
      <c r="C12" s="39" t="s">
        <v>43</v>
      </c>
      <c r="D12" s="38" t="s">
        <v>2</v>
      </c>
      <c r="E12" s="38" t="s">
        <v>44</v>
      </c>
      <c r="F12" s="39" t="s">
        <v>43</v>
      </c>
      <c r="G12" s="40" t="s">
        <v>213</v>
      </c>
      <c r="H12" s="41" t="s">
        <v>48</v>
      </c>
      <c r="I12" s="42" t="s">
        <v>172</v>
      </c>
      <c r="J12" s="42" t="s">
        <v>194</v>
      </c>
      <c r="K12" s="41" t="s">
        <v>90</v>
      </c>
      <c r="L12" s="41" t="s">
        <v>48</v>
      </c>
      <c r="M12" s="38" t="s">
        <v>214</v>
      </c>
      <c r="N12" s="38"/>
      <c r="O12" s="73" t="s">
        <v>215</v>
      </c>
      <c r="P12" s="38" t="s">
        <v>192</v>
      </c>
      <c r="Q12" s="38">
        <v>34</v>
      </c>
      <c r="R12" s="38">
        <v>12</v>
      </c>
      <c r="S12" s="46">
        <v>55113</v>
      </c>
      <c r="T12" s="46"/>
      <c r="U12" s="44"/>
      <c r="V12" s="45">
        <f t="shared" si="0"/>
        <v>55113</v>
      </c>
      <c r="W12" s="43">
        <f t="shared" si="1"/>
        <v>55113</v>
      </c>
      <c r="X12" s="47" t="s">
        <v>51</v>
      </c>
      <c r="Y12" s="48" t="s">
        <v>52</v>
      </c>
      <c r="Z12" s="47" t="s">
        <v>53</v>
      </c>
      <c r="AA12" s="48" t="s">
        <v>54</v>
      </c>
      <c r="AB12" s="48" t="s">
        <v>55</v>
      </c>
      <c r="AC12" s="49">
        <v>44926</v>
      </c>
      <c r="AD12" s="48" t="s">
        <v>55</v>
      </c>
      <c r="AE12" s="49" t="s">
        <v>8</v>
      </c>
      <c r="AF12" s="49">
        <v>45291</v>
      </c>
      <c r="AG12" s="38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ht="12.75" customHeight="1">
      <c r="A13" s="38">
        <v>7</v>
      </c>
      <c r="B13" s="38" t="s">
        <v>2</v>
      </c>
      <c r="C13" s="39" t="s">
        <v>43</v>
      </c>
      <c r="D13" s="38" t="s">
        <v>2</v>
      </c>
      <c r="E13" s="38" t="s">
        <v>44</v>
      </c>
      <c r="F13" s="39" t="s">
        <v>43</v>
      </c>
      <c r="G13" s="40" t="s">
        <v>216</v>
      </c>
      <c r="H13" s="41" t="s">
        <v>98</v>
      </c>
      <c r="I13" s="42"/>
      <c r="J13" s="42"/>
      <c r="K13" s="41" t="s">
        <v>99</v>
      </c>
      <c r="L13" s="41" t="s">
        <v>98</v>
      </c>
      <c r="M13" s="38" t="s">
        <v>217</v>
      </c>
      <c r="N13" s="38"/>
      <c r="O13" s="74" t="s">
        <v>218</v>
      </c>
      <c r="P13" s="38" t="s">
        <v>192</v>
      </c>
      <c r="Q13" s="38">
        <v>22</v>
      </c>
      <c r="R13" s="38">
        <v>12</v>
      </c>
      <c r="S13" s="46">
        <v>3000</v>
      </c>
      <c r="T13" s="46"/>
      <c r="U13" s="44"/>
      <c r="V13" s="45">
        <f t="shared" si="0"/>
        <v>3000</v>
      </c>
      <c r="W13" s="43">
        <f t="shared" si="1"/>
        <v>3000</v>
      </c>
      <c r="X13" s="47" t="s">
        <v>51</v>
      </c>
      <c r="Y13" s="48" t="s">
        <v>52</v>
      </c>
      <c r="Z13" s="47" t="s">
        <v>53</v>
      </c>
      <c r="AA13" s="48" t="s">
        <v>54</v>
      </c>
      <c r="AB13" s="48" t="s">
        <v>55</v>
      </c>
      <c r="AC13" s="49">
        <v>44926</v>
      </c>
      <c r="AD13" s="48" t="s">
        <v>55</v>
      </c>
      <c r="AE13" s="49" t="s">
        <v>8</v>
      </c>
      <c r="AF13" s="49">
        <v>45291</v>
      </c>
      <c r="AG13" s="38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ht="12.75" customHeight="1">
      <c r="A14" s="38">
        <v>8</v>
      </c>
      <c r="B14" s="38" t="s">
        <v>2</v>
      </c>
      <c r="C14" s="39" t="s">
        <v>43</v>
      </c>
      <c r="D14" s="38" t="s">
        <v>2</v>
      </c>
      <c r="E14" s="38" t="s">
        <v>44</v>
      </c>
      <c r="F14" s="39" t="s">
        <v>43</v>
      </c>
      <c r="G14" s="40" t="s">
        <v>219</v>
      </c>
      <c r="H14" s="41" t="s">
        <v>107</v>
      </c>
      <c r="I14" s="42"/>
      <c r="J14" s="42"/>
      <c r="K14" s="41" t="s">
        <v>108</v>
      </c>
      <c r="L14" s="41" t="s">
        <v>107</v>
      </c>
      <c r="M14" s="38" t="s">
        <v>220</v>
      </c>
      <c r="N14" s="38"/>
      <c r="O14" s="72">
        <v>95300578</v>
      </c>
      <c r="P14" s="38" t="s">
        <v>192</v>
      </c>
      <c r="Q14" s="38">
        <v>1</v>
      </c>
      <c r="R14" s="38">
        <v>12</v>
      </c>
      <c r="S14" s="46">
        <v>1439</v>
      </c>
      <c r="T14" s="46"/>
      <c r="U14" s="44"/>
      <c r="V14" s="45">
        <f t="shared" si="0"/>
        <v>1439</v>
      </c>
      <c r="W14" s="43">
        <f t="shared" si="1"/>
        <v>1439</v>
      </c>
      <c r="X14" s="47" t="s">
        <v>51</v>
      </c>
      <c r="Y14" s="48" t="s">
        <v>52</v>
      </c>
      <c r="Z14" s="47" t="s">
        <v>53</v>
      </c>
      <c r="AA14" s="48" t="s">
        <v>54</v>
      </c>
      <c r="AB14" s="48" t="s">
        <v>55</v>
      </c>
      <c r="AC14" s="49">
        <v>44926</v>
      </c>
      <c r="AD14" s="48" t="s">
        <v>55</v>
      </c>
      <c r="AE14" s="49" t="s">
        <v>8</v>
      </c>
      <c r="AF14" s="49">
        <v>45291</v>
      </c>
      <c r="AG14" s="38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ht="12.75" customHeight="1">
      <c r="A15" s="38">
        <v>9</v>
      </c>
      <c r="B15" s="38" t="s">
        <v>2</v>
      </c>
      <c r="C15" s="39" t="s">
        <v>43</v>
      </c>
      <c r="D15" s="38" t="s">
        <v>2</v>
      </c>
      <c r="E15" s="38" t="s">
        <v>44</v>
      </c>
      <c r="F15" s="39" t="s">
        <v>43</v>
      </c>
      <c r="G15" s="40" t="s">
        <v>221</v>
      </c>
      <c r="H15" s="41" t="s">
        <v>89</v>
      </c>
      <c r="I15" s="42"/>
      <c r="J15" s="42"/>
      <c r="K15" s="41" t="s">
        <v>90</v>
      </c>
      <c r="L15" s="41" t="s">
        <v>48</v>
      </c>
      <c r="M15" s="38" t="s">
        <v>222</v>
      </c>
      <c r="N15" s="38"/>
      <c r="O15" s="74" t="s">
        <v>223</v>
      </c>
      <c r="P15" s="38" t="s">
        <v>193</v>
      </c>
      <c r="Q15" s="38">
        <v>20</v>
      </c>
      <c r="R15" s="38">
        <v>12</v>
      </c>
      <c r="S15" s="46">
        <v>8984</v>
      </c>
      <c r="T15" s="46">
        <v>25153</v>
      </c>
      <c r="U15" s="44"/>
      <c r="V15" s="45">
        <f t="shared" si="0"/>
        <v>34137</v>
      </c>
      <c r="W15" s="43">
        <f t="shared" si="1"/>
        <v>34137</v>
      </c>
      <c r="X15" s="47" t="s">
        <v>51</v>
      </c>
      <c r="Y15" s="48" t="s">
        <v>52</v>
      </c>
      <c r="Z15" s="47" t="s">
        <v>53</v>
      </c>
      <c r="AA15" s="48" t="s">
        <v>54</v>
      </c>
      <c r="AB15" s="48" t="s">
        <v>55</v>
      </c>
      <c r="AC15" s="49">
        <v>44926</v>
      </c>
      <c r="AD15" s="48" t="s">
        <v>55</v>
      </c>
      <c r="AE15" s="49" t="s">
        <v>8</v>
      </c>
      <c r="AF15" s="49">
        <v>45291</v>
      </c>
      <c r="AG15" s="38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ht="12.75" customHeight="1">
      <c r="A16" s="38">
        <v>10</v>
      </c>
      <c r="B16" s="38" t="s">
        <v>2</v>
      </c>
      <c r="C16" s="39" t="s">
        <v>43</v>
      </c>
      <c r="D16" s="38" t="s">
        <v>2</v>
      </c>
      <c r="E16" s="48" t="s">
        <v>44</v>
      </c>
      <c r="F16" s="61" t="s">
        <v>43</v>
      </c>
      <c r="G16" s="40" t="s">
        <v>224</v>
      </c>
      <c r="H16" s="41" t="s">
        <v>48</v>
      </c>
      <c r="I16" s="42"/>
      <c r="J16" s="42"/>
      <c r="K16" s="41" t="s">
        <v>90</v>
      </c>
      <c r="L16" s="41" t="s">
        <v>48</v>
      </c>
      <c r="M16" s="48" t="s">
        <v>225</v>
      </c>
      <c r="N16" s="48"/>
      <c r="O16" s="72">
        <v>4061056361</v>
      </c>
      <c r="P16" s="48" t="s">
        <v>226</v>
      </c>
      <c r="Q16" s="48">
        <v>1</v>
      </c>
      <c r="R16" s="38">
        <v>12</v>
      </c>
      <c r="S16" s="46">
        <v>12</v>
      </c>
      <c r="T16" s="46"/>
      <c r="U16" s="44"/>
      <c r="V16" s="45">
        <f t="shared" si="0"/>
        <v>12</v>
      </c>
      <c r="W16" s="43">
        <f t="shared" si="1"/>
        <v>12</v>
      </c>
      <c r="X16" s="47" t="s">
        <v>51</v>
      </c>
      <c r="Y16" s="48" t="s">
        <v>52</v>
      </c>
      <c r="Z16" s="47" t="s">
        <v>53</v>
      </c>
      <c r="AA16" s="48" t="s">
        <v>54</v>
      </c>
      <c r="AB16" s="48" t="s">
        <v>55</v>
      </c>
      <c r="AC16" s="49">
        <v>44926</v>
      </c>
      <c r="AD16" s="48" t="s">
        <v>55</v>
      </c>
      <c r="AE16" s="49" t="s">
        <v>8</v>
      </c>
      <c r="AF16" s="49">
        <v>45291</v>
      </c>
      <c r="AG16" s="38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ht="12.75" customHeight="1">
      <c r="A17" s="51"/>
      <c r="B17" s="51"/>
      <c r="C17" s="51"/>
      <c r="D17" s="51"/>
      <c r="E17" s="51"/>
      <c r="F17" s="51"/>
      <c r="G17" s="52"/>
      <c r="H17" s="53"/>
      <c r="I17" s="53"/>
      <c r="J17" s="54"/>
      <c r="K17" s="54"/>
      <c r="L17" s="52"/>
      <c r="M17" s="55"/>
      <c r="N17" s="56"/>
      <c r="O17" s="56"/>
      <c r="P17" s="53"/>
      <c r="Q17" s="52"/>
      <c r="R17" s="57"/>
      <c r="S17" s="58">
        <f t="shared" ref="S17:T17" si="2">SUM(S7:S16)</f>
        <v>94376</v>
      </c>
      <c r="T17" s="58">
        <f t="shared" si="2"/>
        <v>27644</v>
      </c>
      <c r="U17" s="58">
        <f t="shared" ref="U17:W17" si="3">SUM(U7:U16)</f>
        <v>0</v>
      </c>
      <c r="V17" s="58">
        <f t="shared" si="3"/>
        <v>122020</v>
      </c>
      <c r="W17" s="58">
        <f t="shared" si="3"/>
        <v>122020</v>
      </c>
      <c r="X17" s="58"/>
      <c r="Y17" s="54"/>
      <c r="Z17" s="54"/>
      <c r="AA17" s="54"/>
      <c r="AB17" s="54"/>
      <c r="AC17" s="51"/>
      <c r="AD17" s="51"/>
      <c r="AE17" s="51"/>
      <c r="AF17" s="51"/>
      <c r="AG17" s="59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</row>
    <row r="18" spans="1:52" ht="13.7" customHeight="1"/>
    <row r="19" spans="1:52" ht="15" customHeight="1">
      <c r="A19" s="147" t="s">
        <v>227</v>
      </c>
      <c r="B19" s="148" t="s">
        <v>1</v>
      </c>
      <c r="C19" s="148"/>
      <c r="D19" s="148"/>
      <c r="E19" s="149" t="s">
        <v>228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"/>
      <c r="R19" s="150" t="s">
        <v>3</v>
      </c>
      <c r="S19" s="145" t="s">
        <v>4</v>
      </c>
      <c r="T19" s="145"/>
      <c r="U19" s="145"/>
      <c r="V19" s="145"/>
      <c r="W19" s="15" t="s">
        <v>5</v>
      </c>
      <c r="X19" s="9"/>
      <c r="Y19" s="6"/>
      <c r="Z19" s="6"/>
      <c r="AA19" s="6"/>
      <c r="AB19" s="6"/>
      <c r="AC19" s="6"/>
      <c r="AD19" s="6"/>
      <c r="AE19" s="16"/>
      <c r="AF19" s="16"/>
      <c r="AG19" s="17"/>
    </row>
    <row r="20" spans="1:52" ht="26.25" customHeight="1">
      <c r="A20" s="147"/>
      <c r="B20" s="148"/>
      <c r="C20" s="148"/>
      <c r="D20" s="148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8"/>
      <c r="R20" s="150"/>
      <c r="S20" s="20" t="s">
        <v>6</v>
      </c>
      <c r="T20" s="19">
        <v>44927</v>
      </c>
      <c r="U20" s="20" t="s">
        <v>7</v>
      </c>
      <c r="V20" s="21" t="s">
        <v>9</v>
      </c>
      <c r="W20" s="141">
        <v>2023</v>
      </c>
      <c r="X20" s="4"/>
      <c r="Y20" s="22"/>
      <c r="Z20" s="6"/>
      <c r="AA20" s="6"/>
      <c r="AB20" s="6"/>
      <c r="AC20" s="6"/>
      <c r="AD20" s="6"/>
      <c r="AE20" s="16"/>
      <c r="AF20" s="16"/>
      <c r="AG20" s="17"/>
    </row>
    <row r="21" spans="1:52" ht="42" customHeight="1">
      <c r="A21" s="23" t="s">
        <v>10</v>
      </c>
      <c r="B21" s="23" t="s">
        <v>11</v>
      </c>
      <c r="C21" s="23" t="s">
        <v>12</v>
      </c>
      <c r="D21" s="23" t="s">
        <v>13</v>
      </c>
      <c r="E21" s="23" t="s">
        <v>14</v>
      </c>
      <c r="F21" s="23" t="s">
        <v>15</v>
      </c>
      <c r="G21" s="24" t="s">
        <v>16</v>
      </c>
      <c r="H21" s="25" t="s">
        <v>17</v>
      </c>
      <c r="I21" s="26" t="s">
        <v>18</v>
      </c>
      <c r="J21" s="27" t="s">
        <v>19</v>
      </c>
      <c r="K21" s="28" t="s">
        <v>20</v>
      </c>
      <c r="L21" s="25" t="s">
        <v>21</v>
      </c>
      <c r="M21" s="29" t="s">
        <v>22</v>
      </c>
      <c r="N21" s="29" t="s">
        <v>23</v>
      </c>
      <c r="O21" s="29" t="s">
        <v>24</v>
      </c>
      <c r="P21" s="29" t="s">
        <v>25</v>
      </c>
      <c r="Q21" s="30" t="s">
        <v>26</v>
      </c>
      <c r="R21" s="30" t="s">
        <v>27</v>
      </c>
      <c r="S21" s="31" t="s">
        <v>28</v>
      </c>
      <c r="T21" s="31" t="s">
        <v>29</v>
      </c>
      <c r="U21" s="31" t="s">
        <v>30</v>
      </c>
      <c r="V21" s="32" t="s">
        <v>31</v>
      </c>
      <c r="W21" s="33" t="s">
        <v>32</v>
      </c>
      <c r="X21" s="34" t="s">
        <v>33</v>
      </c>
      <c r="Y21" s="35" t="s">
        <v>34</v>
      </c>
      <c r="Z21" s="35" t="s">
        <v>35</v>
      </c>
      <c r="AA21" s="35" t="s">
        <v>36</v>
      </c>
      <c r="AB21" s="35" t="s">
        <v>37</v>
      </c>
      <c r="AC21" s="35" t="s">
        <v>38</v>
      </c>
      <c r="AD21" s="35" t="s">
        <v>39</v>
      </c>
      <c r="AE21" s="36" t="s">
        <v>40</v>
      </c>
      <c r="AF21" s="36" t="s">
        <v>41</v>
      </c>
      <c r="AG21" s="37" t="s">
        <v>42</v>
      </c>
    </row>
    <row r="22" spans="1:52" ht="12.75" customHeight="1">
      <c r="A22" s="38">
        <v>1</v>
      </c>
      <c r="B22" s="38" t="s">
        <v>2</v>
      </c>
      <c r="C22" s="39" t="s">
        <v>43</v>
      </c>
      <c r="D22" s="38" t="s">
        <v>228</v>
      </c>
      <c r="E22" s="38" t="s">
        <v>44</v>
      </c>
      <c r="F22" s="39" t="s">
        <v>229</v>
      </c>
      <c r="G22" s="40" t="s">
        <v>230</v>
      </c>
      <c r="H22" s="41" t="s">
        <v>48</v>
      </c>
      <c r="I22" s="42" t="s">
        <v>172</v>
      </c>
      <c r="J22" s="42" t="s">
        <v>231</v>
      </c>
      <c r="K22" s="41" t="s">
        <v>90</v>
      </c>
      <c r="L22" s="41" t="s">
        <v>48</v>
      </c>
      <c r="M22" s="38" t="s">
        <v>232</v>
      </c>
      <c r="N22" s="38"/>
      <c r="O22" s="48">
        <v>96483047</v>
      </c>
      <c r="P22" s="38" t="s">
        <v>203</v>
      </c>
      <c r="Q22" s="38">
        <v>21</v>
      </c>
      <c r="R22" s="38">
        <v>12</v>
      </c>
      <c r="S22" s="46">
        <v>48783</v>
      </c>
      <c r="T22" s="46"/>
      <c r="U22" s="44"/>
      <c r="V22" s="45">
        <f>SUM(S22:U22)</f>
        <v>48783</v>
      </c>
      <c r="W22" s="43">
        <f>V22</f>
        <v>48783</v>
      </c>
      <c r="X22" s="47" t="s">
        <v>51</v>
      </c>
      <c r="Y22" s="48" t="s">
        <v>52</v>
      </c>
      <c r="Z22" s="47" t="s">
        <v>53</v>
      </c>
      <c r="AA22" s="48" t="s">
        <v>54</v>
      </c>
      <c r="AB22" s="48" t="s">
        <v>55</v>
      </c>
      <c r="AC22" s="49">
        <v>44926</v>
      </c>
      <c r="AD22" s="48" t="s">
        <v>55</v>
      </c>
      <c r="AE22" s="49" t="s">
        <v>8</v>
      </c>
      <c r="AF22" s="49">
        <v>45291</v>
      </c>
      <c r="AG22" s="38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ht="12.75" customHeight="1">
      <c r="A23" s="38">
        <v>2</v>
      </c>
      <c r="B23" s="38" t="s">
        <v>2</v>
      </c>
      <c r="C23" s="39" t="s">
        <v>43</v>
      </c>
      <c r="D23" s="38" t="s">
        <v>228</v>
      </c>
      <c r="E23" s="38" t="s">
        <v>44</v>
      </c>
      <c r="F23" s="39" t="s">
        <v>229</v>
      </c>
      <c r="G23" s="40" t="s">
        <v>233</v>
      </c>
      <c r="H23" s="41" t="s">
        <v>46</v>
      </c>
      <c r="I23" s="42"/>
      <c r="J23" s="42" t="s">
        <v>234</v>
      </c>
      <c r="K23" s="41" t="s">
        <v>47</v>
      </c>
      <c r="L23" s="41" t="s">
        <v>46</v>
      </c>
      <c r="M23" s="38" t="s">
        <v>235</v>
      </c>
      <c r="N23" s="38"/>
      <c r="O23" s="48">
        <v>71649141</v>
      </c>
      <c r="P23" s="38" t="s">
        <v>193</v>
      </c>
      <c r="Q23" s="38">
        <v>9</v>
      </c>
      <c r="R23" s="38">
        <v>12</v>
      </c>
      <c r="S23" s="46">
        <v>1042</v>
      </c>
      <c r="T23" s="46">
        <v>2880</v>
      </c>
      <c r="U23" s="44"/>
      <c r="V23" s="45">
        <f>SUM(S23:U23)</f>
        <v>3922</v>
      </c>
      <c r="W23" s="43">
        <f t="shared" ref="W23:W26" si="4">V23</f>
        <v>3922</v>
      </c>
      <c r="X23" s="47" t="s">
        <v>51</v>
      </c>
      <c r="Y23" s="48" t="s">
        <v>52</v>
      </c>
      <c r="Z23" s="47" t="s">
        <v>53</v>
      </c>
      <c r="AA23" s="48" t="s">
        <v>54</v>
      </c>
      <c r="AB23" s="48" t="s">
        <v>55</v>
      </c>
      <c r="AC23" s="49">
        <v>44926</v>
      </c>
      <c r="AD23" s="48" t="s">
        <v>55</v>
      </c>
      <c r="AE23" s="49" t="s">
        <v>8</v>
      </c>
      <c r="AF23" s="49">
        <v>45291</v>
      </c>
      <c r="AG23" s="38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ht="12.75" customHeight="1">
      <c r="A24" s="38">
        <v>3</v>
      </c>
      <c r="B24" s="38" t="s">
        <v>2</v>
      </c>
      <c r="C24" s="39" t="s">
        <v>43</v>
      </c>
      <c r="D24" s="38" t="s">
        <v>228</v>
      </c>
      <c r="E24" s="38" t="s">
        <v>44</v>
      </c>
      <c r="F24" s="39" t="s">
        <v>229</v>
      </c>
      <c r="G24" s="40" t="s">
        <v>233</v>
      </c>
      <c r="H24" s="41" t="s">
        <v>46</v>
      </c>
      <c r="I24" s="42"/>
      <c r="J24" s="42" t="s">
        <v>234</v>
      </c>
      <c r="K24" s="41" t="s">
        <v>47</v>
      </c>
      <c r="L24" s="41" t="s">
        <v>46</v>
      </c>
      <c r="M24" s="38" t="s">
        <v>236</v>
      </c>
      <c r="N24" s="38"/>
      <c r="O24" s="48">
        <v>72197076</v>
      </c>
      <c r="P24" s="38" t="s">
        <v>193</v>
      </c>
      <c r="Q24" s="38">
        <v>6</v>
      </c>
      <c r="R24" s="38">
        <v>12</v>
      </c>
      <c r="S24" s="46">
        <v>5</v>
      </c>
      <c r="T24" s="46">
        <v>12</v>
      </c>
      <c r="U24" s="44"/>
      <c r="V24" s="45">
        <f>SUM(S24:U24)</f>
        <v>17</v>
      </c>
      <c r="W24" s="43">
        <f t="shared" si="4"/>
        <v>17</v>
      </c>
      <c r="X24" s="47" t="s">
        <v>51</v>
      </c>
      <c r="Y24" s="48" t="s">
        <v>52</v>
      </c>
      <c r="Z24" s="47" t="s">
        <v>53</v>
      </c>
      <c r="AA24" s="48" t="s">
        <v>54</v>
      </c>
      <c r="AB24" s="48" t="s">
        <v>55</v>
      </c>
      <c r="AC24" s="49">
        <v>44926</v>
      </c>
      <c r="AD24" s="48" t="s">
        <v>55</v>
      </c>
      <c r="AE24" s="49" t="s">
        <v>8</v>
      </c>
      <c r="AF24" s="49">
        <v>45291</v>
      </c>
      <c r="AG24" s="38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ht="12.75" customHeight="1">
      <c r="A25" s="38">
        <v>4</v>
      </c>
      <c r="B25" s="38" t="s">
        <v>2</v>
      </c>
      <c r="C25" s="39" t="s">
        <v>43</v>
      </c>
      <c r="D25" s="38" t="s">
        <v>228</v>
      </c>
      <c r="E25" s="38" t="s">
        <v>44</v>
      </c>
      <c r="F25" s="39" t="s">
        <v>229</v>
      </c>
      <c r="G25" s="40" t="s">
        <v>237</v>
      </c>
      <c r="H25" s="41" t="s">
        <v>107</v>
      </c>
      <c r="I25" s="42"/>
      <c r="J25" s="42" t="s">
        <v>238</v>
      </c>
      <c r="K25" s="41" t="s">
        <v>108</v>
      </c>
      <c r="L25" s="41" t="s">
        <v>107</v>
      </c>
      <c r="M25" s="38" t="s">
        <v>239</v>
      </c>
      <c r="N25" s="38"/>
      <c r="O25" s="72">
        <v>96764165</v>
      </c>
      <c r="P25" s="38" t="s">
        <v>193</v>
      </c>
      <c r="Q25" s="38">
        <v>11</v>
      </c>
      <c r="R25" s="38">
        <v>12</v>
      </c>
      <c r="S25" s="46">
        <v>921</v>
      </c>
      <c r="T25" s="46">
        <v>2592</v>
      </c>
      <c r="U25" s="44"/>
      <c r="V25" s="45">
        <f>SUM(S25:U25)</f>
        <v>3513</v>
      </c>
      <c r="W25" s="43">
        <f t="shared" si="4"/>
        <v>3513</v>
      </c>
      <c r="X25" s="47" t="s">
        <v>51</v>
      </c>
      <c r="Y25" s="48" t="s">
        <v>52</v>
      </c>
      <c r="Z25" s="47" t="s">
        <v>53</v>
      </c>
      <c r="AA25" s="48" t="s">
        <v>54</v>
      </c>
      <c r="AB25" s="48" t="s">
        <v>55</v>
      </c>
      <c r="AC25" s="49">
        <v>44926</v>
      </c>
      <c r="AD25" s="48" t="s">
        <v>55</v>
      </c>
      <c r="AE25" s="49" t="s">
        <v>8</v>
      </c>
      <c r="AF25" s="49">
        <v>45291</v>
      </c>
      <c r="AG25" s="38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ht="12.75" customHeight="1">
      <c r="A26" s="38">
        <v>5</v>
      </c>
      <c r="B26" s="38" t="s">
        <v>2</v>
      </c>
      <c r="C26" s="39" t="s">
        <v>43</v>
      </c>
      <c r="D26" s="38" t="s">
        <v>228</v>
      </c>
      <c r="E26" s="38" t="s">
        <v>44</v>
      </c>
      <c r="F26" s="39" t="s">
        <v>229</v>
      </c>
      <c r="G26" s="40" t="s">
        <v>240</v>
      </c>
      <c r="H26" s="41" t="s">
        <v>72</v>
      </c>
      <c r="I26" s="42"/>
      <c r="J26" s="42" t="s">
        <v>241</v>
      </c>
      <c r="K26" s="41" t="s">
        <v>73</v>
      </c>
      <c r="L26" s="41" t="s">
        <v>72</v>
      </c>
      <c r="M26" s="38" t="s">
        <v>242</v>
      </c>
      <c r="N26" s="38"/>
      <c r="O26" s="72">
        <v>93654820</v>
      </c>
      <c r="P26" s="38" t="s">
        <v>192</v>
      </c>
      <c r="Q26" s="38">
        <v>11</v>
      </c>
      <c r="R26" s="38">
        <v>12</v>
      </c>
      <c r="S26" s="46">
        <v>4211</v>
      </c>
      <c r="T26" s="46"/>
      <c r="U26" s="44"/>
      <c r="V26" s="45">
        <f>SUM(S26:U26)</f>
        <v>4211</v>
      </c>
      <c r="W26" s="43">
        <f t="shared" si="4"/>
        <v>4211</v>
      </c>
      <c r="X26" s="47" t="s">
        <v>51</v>
      </c>
      <c r="Y26" s="48" t="s">
        <v>52</v>
      </c>
      <c r="Z26" s="47" t="s">
        <v>53</v>
      </c>
      <c r="AA26" s="48" t="s">
        <v>54</v>
      </c>
      <c r="AB26" s="48" t="s">
        <v>55</v>
      </c>
      <c r="AC26" s="49">
        <v>44926</v>
      </c>
      <c r="AD26" s="48" t="s">
        <v>55</v>
      </c>
      <c r="AE26" s="49" t="s">
        <v>8</v>
      </c>
      <c r="AF26" s="49">
        <v>45291</v>
      </c>
      <c r="AG26" s="38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ht="12.75" customHeight="1">
      <c r="A27" s="51"/>
      <c r="B27" s="51"/>
      <c r="C27" s="51"/>
      <c r="D27" s="51"/>
      <c r="E27" s="51"/>
      <c r="F27" s="51"/>
      <c r="G27" s="52"/>
      <c r="H27" s="53"/>
      <c r="I27" s="53"/>
      <c r="J27" s="54"/>
      <c r="K27" s="54"/>
      <c r="L27" s="52"/>
      <c r="M27" s="55"/>
      <c r="N27" s="56"/>
      <c r="O27" s="56"/>
      <c r="P27" s="53"/>
      <c r="Q27" s="52"/>
      <c r="R27" s="57"/>
      <c r="S27" s="58">
        <f t="shared" ref="S27:T27" si="5">SUM(S22:S26)</f>
        <v>54962</v>
      </c>
      <c r="T27" s="58">
        <f t="shared" si="5"/>
        <v>5484</v>
      </c>
      <c r="U27" s="58">
        <f t="shared" ref="U27:W27" si="6">SUM(U22:U26)</f>
        <v>0</v>
      </c>
      <c r="V27" s="58">
        <f t="shared" si="6"/>
        <v>60446</v>
      </c>
      <c r="W27" s="58">
        <f t="shared" si="6"/>
        <v>60446</v>
      </c>
      <c r="X27" s="58"/>
      <c r="Y27" s="54"/>
      <c r="Z27" s="54"/>
      <c r="AA27" s="54"/>
      <c r="AB27" s="54"/>
      <c r="AC27" s="51"/>
      <c r="AD27" s="51"/>
      <c r="AE27" s="51"/>
      <c r="AF27" s="51"/>
      <c r="AG27" s="59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ht="13.7" customHeight="1"/>
    <row r="29" spans="1:52" ht="15" customHeight="1">
      <c r="A29" s="147" t="s">
        <v>243</v>
      </c>
      <c r="B29" s="148" t="s">
        <v>1</v>
      </c>
      <c r="C29" s="148"/>
      <c r="D29" s="148"/>
      <c r="E29" s="149" t="s">
        <v>244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"/>
      <c r="R29" s="150" t="s">
        <v>3</v>
      </c>
      <c r="S29" s="145" t="s">
        <v>4</v>
      </c>
      <c r="T29" s="145"/>
      <c r="U29" s="145"/>
      <c r="V29" s="145"/>
      <c r="W29" s="15" t="s">
        <v>5</v>
      </c>
      <c r="X29" s="9"/>
      <c r="Y29" s="6"/>
      <c r="Z29" s="6"/>
      <c r="AA29" s="6"/>
      <c r="AB29" s="6"/>
      <c r="AC29" s="6"/>
      <c r="AD29" s="6"/>
      <c r="AE29" s="16"/>
      <c r="AF29" s="16"/>
      <c r="AG29" s="17"/>
    </row>
    <row r="30" spans="1:52" ht="26.25" customHeight="1">
      <c r="A30" s="147"/>
      <c r="B30" s="148"/>
      <c r="C30" s="148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8"/>
      <c r="R30" s="150"/>
      <c r="S30" s="20" t="s">
        <v>6</v>
      </c>
      <c r="T30" s="19">
        <v>44927</v>
      </c>
      <c r="U30" s="20" t="s">
        <v>7</v>
      </c>
      <c r="V30" s="21" t="s">
        <v>9</v>
      </c>
      <c r="W30" s="141">
        <v>2023</v>
      </c>
      <c r="X30" s="4"/>
      <c r="Y30" s="22"/>
      <c r="Z30" s="6"/>
      <c r="AA30" s="6"/>
      <c r="AB30" s="6"/>
      <c r="AC30" s="6"/>
      <c r="AD30" s="6"/>
      <c r="AE30" s="16"/>
      <c r="AF30" s="16"/>
      <c r="AG30" s="17"/>
    </row>
    <row r="31" spans="1:52" ht="42" customHeight="1">
      <c r="A31" s="23" t="s">
        <v>10</v>
      </c>
      <c r="B31" s="23" t="s">
        <v>11</v>
      </c>
      <c r="C31" s="23" t="s">
        <v>12</v>
      </c>
      <c r="D31" s="23" t="s">
        <v>13</v>
      </c>
      <c r="E31" s="23" t="s">
        <v>14</v>
      </c>
      <c r="F31" s="23" t="s">
        <v>15</v>
      </c>
      <c r="G31" s="24" t="s">
        <v>16</v>
      </c>
      <c r="H31" s="25" t="s">
        <v>17</v>
      </c>
      <c r="I31" s="26" t="s">
        <v>18</v>
      </c>
      <c r="J31" s="27" t="s">
        <v>19</v>
      </c>
      <c r="K31" s="28" t="s">
        <v>20</v>
      </c>
      <c r="L31" s="25" t="s">
        <v>21</v>
      </c>
      <c r="M31" s="29" t="s">
        <v>22</v>
      </c>
      <c r="N31" s="29" t="s">
        <v>23</v>
      </c>
      <c r="O31" s="29" t="s">
        <v>24</v>
      </c>
      <c r="P31" s="29" t="s">
        <v>25</v>
      </c>
      <c r="Q31" s="30" t="s">
        <v>26</v>
      </c>
      <c r="R31" s="30" t="s">
        <v>27</v>
      </c>
      <c r="S31" s="31" t="s">
        <v>28</v>
      </c>
      <c r="T31" s="31" t="s">
        <v>29</v>
      </c>
      <c r="U31" s="31" t="s">
        <v>30</v>
      </c>
      <c r="V31" s="32" t="s">
        <v>31</v>
      </c>
      <c r="W31" s="33" t="s">
        <v>32</v>
      </c>
      <c r="X31" s="34" t="s">
        <v>33</v>
      </c>
      <c r="Y31" s="35" t="s">
        <v>34</v>
      </c>
      <c r="Z31" s="35" t="s">
        <v>35</v>
      </c>
      <c r="AA31" s="35" t="s">
        <v>36</v>
      </c>
      <c r="AB31" s="35" t="s">
        <v>37</v>
      </c>
      <c r="AC31" s="35" t="s">
        <v>38</v>
      </c>
      <c r="AD31" s="35" t="s">
        <v>39</v>
      </c>
      <c r="AE31" s="36" t="s">
        <v>40</v>
      </c>
      <c r="AF31" s="36" t="s">
        <v>41</v>
      </c>
      <c r="AG31" s="37" t="s">
        <v>42</v>
      </c>
    </row>
    <row r="32" spans="1:52" ht="12.75" customHeight="1">
      <c r="A32" s="38">
        <v>1</v>
      </c>
      <c r="B32" s="38" t="s">
        <v>2</v>
      </c>
      <c r="C32" s="39" t="s">
        <v>43</v>
      </c>
      <c r="D32" s="38" t="s">
        <v>244</v>
      </c>
      <c r="E32" s="38" t="s">
        <v>44</v>
      </c>
      <c r="F32" s="39" t="s">
        <v>43</v>
      </c>
      <c r="G32" s="40" t="s">
        <v>245</v>
      </c>
      <c r="H32" s="41" t="s">
        <v>48</v>
      </c>
      <c r="I32" s="42" t="s">
        <v>172</v>
      </c>
      <c r="J32" s="42" t="s">
        <v>194</v>
      </c>
      <c r="K32" s="41" t="s">
        <v>90</v>
      </c>
      <c r="L32" s="41" t="s">
        <v>48</v>
      </c>
      <c r="M32" s="38" t="s">
        <v>246</v>
      </c>
      <c r="N32" s="38"/>
      <c r="O32" s="48">
        <v>94818024</v>
      </c>
      <c r="P32" s="38" t="s">
        <v>192</v>
      </c>
      <c r="Q32" s="38">
        <v>11</v>
      </c>
      <c r="R32" s="38">
        <v>12</v>
      </c>
      <c r="S32" s="46">
        <v>5413</v>
      </c>
      <c r="T32" s="46"/>
      <c r="U32" s="44"/>
      <c r="V32" s="45">
        <f>SUM(S32:U32)</f>
        <v>5413</v>
      </c>
      <c r="W32" s="43">
        <f>V32</f>
        <v>5413</v>
      </c>
      <c r="X32" s="47" t="s">
        <v>51</v>
      </c>
      <c r="Y32" s="48" t="s">
        <v>52</v>
      </c>
      <c r="Z32" s="47" t="s">
        <v>53</v>
      </c>
      <c r="AA32" s="48" t="s">
        <v>54</v>
      </c>
      <c r="AB32" s="48" t="s">
        <v>55</v>
      </c>
      <c r="AC32" s="49">
        <v>44926</v>
      </c>
      <c r="AD32" s="48" t="s">
        <v>55</v>
      </c>
      <c r="AE32" s="49" t="s">
        <v>8</v>
      </c>
      <c r="AF32" s="49">
        <v>45291</v>
      </c>
      <c r="AG32" s="38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ht="12.75" customHeight="1">
      <c r="A33" s="51"/>
      <c r="B33" s="51"/>
      <c r="C33" s="51"/>
      <c r="D33" s="51"/>
      <c r="E33" s="51"/>
      <c r="F33" s="51"/>
      <c r="G33" s="52"/>
      <c r="H33" s="53"/>
      <c r="I33" s="53"/>
      <c r="J33" s="54"/>
      <c r="K33" s="54"/>
      <c r="L33" s="52"/>
      <c r="M33" s="55"/>
      <c r="N33" s="56"/>
      <c r="O33" s="56"/>
      <c r="P33" s="53"/>
      <c r="Q33" s="52"/>
      <c r="R33" s="57"/>
      <c r="S33" s="58">
        <f t="shared" ref="S33:T33" si="7">SUM(S32:S32)</f>
        <v>5413</v>
      </c>
      <c r="T33" s="58">
        <f t="shared" si="7"/>
        <v>0</v>
      </c>
      <c r="U33" s="58">
        <f t="shared" ref="U33:W33" si="8">SUM(U32:U32)</f>
        <v>0</v>
      </c>
      <c r="V33" s="58">
        <f t="shared" si="8"/>
        <v>5413</v>
      </c>
      <c r="W33" s="58">
        <f t="shared" si="8"/>
        <v>5413</v>
      </c>
      <c r="X33" s="58"/>
      <c r="Y33" s="54"/>
      <c r="Z33" s="54"/>
      <c r="AA33" s="54"/>
      <c r="AB33" s="54"/>
      <c r="AC33" s="51"/>
      <c r="AD33" s="51"/>
      <c r="AE33" s="51"/>
      <c r="AF33" s="51"/>
      <c r="AG33" s="59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ht="13.7" customHeight="1"/>
    <row r="35" spans="1:52" ht="15" customHeight="1">
      <c r="A35" s="147" t="s">
        <v>247</v>
      </c>
      <c r="B35" s="148" t="s">
        <v>1</v>
      </c>
      <c r="C35" s="148"/>
      <c r="D35" s="148"/>
      <c r="E35" s="149" t="s">
        <v>248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"/>
      <c r="R35" s="150" t="s">
        <v>3</v>
      </c>
      <c r="S35" s="145" t="s">
        <v>4</v>
      </c>
      <c r="T35" s="145"/>
      <c r="U35" s="145"/>
      <c r="V35" s="145"/>
      <c r="W35" s="15" t="s">
        <v>5</v>
      </c>
      <c r="X35" s="9"/>
      <c r="Y35" s="6"/>
      <c r="Z35" s="6"/>
      <c r="AA35" s="6"/>
      <c r="AB35" s="6"/>
      <c r="AC35" s="6"/>
      <c r="AD35" s="6"/>
      <c r="AE35" s="16"/>
      <c r="AF35" s="16"/>
      <c r="AG35" s="17"/>
    </row>
    <row r="36" spans="1:52" ht="26.25" customHeight="1">
      <c r="A36" s="147"/>
      <c r="B36" s="148"/>
      <c r="C36" s="148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8"/>
      <c r="R36" s="150"/>
      <c r="S36" s="20" t="s">
        <v>6</v>
      </c>
      <c r="T36" s="19">
        <v>44927</v>
      </c>
      <c r="U36" s="20" t="s">
        <v>7</v>
      </c>
      <c r="V36" s="21" t="s">
        <v>9</v>
      </c>
      <c r="W36" s="141">
        <v>2023</v>
      </c>
      <c r="X36" s="4"/>
      <c r="Y36" s="22"/>
      <c r="Z36" s="6"/>
      <c r="AA36" s="6"/>
      <c r="AB36" s="6"/>
      <c r="AC36" s="6"/>
      <c r="AD36" s="6"/>
      <c r="AE36" s="16"/>
      <c r="AF36" s="16"/>
      <c r="AG36" s="17"/>
    </row>
    <row r="37" spans="1:52" ht="42" customHeight="1">
      <c r="A37" s="23" t="s">
        <v>10</v>
      </c>
      <c r="B37" s="23" t="s">
        <v>11</v>
      </c>
      <c r="C37" s="23" t="s">
        <v>12</v>
      </c>
      <c r="D37" s="23" t="s">
        <v>13</v>
      </c>
      <c r="E37" s="23" t="s">
        <v>14</v>
      </c>
      <c r="F37" s="23" t="s">
        <v>15</v>
      </c>
      <c r="G37" s="24" t="s">
        <v>16</v>
      </c>
      <c r="H37" s="25" t="s">
        <v>17</v>
      </c>
      <c r="I37" s="26" t="s">
        <v>18</v>
      </c>
      <c r="J37" s="27" t="s">
        <v>19</v>
      </c>
      <c r="K37" s="28" t="s">
        <v>20</v>
      </c>
      <c r="L37" s="25" t="s">
        <v>21</v>
      </c>
      <c r="M37" s="29" t="s">
        <v>22</v>
      </c>
      <c r="N37" s="29" t="s">
        <v>23</v>
      </c>
      <c r="O37" s="29" t="s">
        <v>24</v>
      </c>
      <c r="P37" s="29" t="s">
        <v>25</v>
      </c>
      <c r="Q37" s="30" t="s">
        <v>26</v>
      </c>
      <c r="R37" s="30" t="s">
        <v>27</v>
      </c>
      <c r="S37" s="31" t="s">
        <v>28</v>
      </c>
      <c r="T37" s="31" t="s">
        <v>29</v>
      </c>
      <c r="U37" s="31" t="s">
        <v>30</v>
      </c>
      <c r="V37" s="32" t="s">
        <v>31</v>
      </c>
      <c r="W37" s="33" t="s">
        <v>32</v>
      </c>
      <c r="X37" s="34" t="s">
        <v>33</v>
      </c>
      <c r="Y37" s="35" t="s">
        <v>34</v>
      </c>
      <c r="Z37" s="35" t="s">
        <v>35</v>
      </c>
      <c r="AA37" s="35" t="s">
        <v>36</v>
      </c>
      <c r="AB37" s="35" t="s">
        <v>37</v>
      </c>
      <c r="AC37" s="35" t="s">
        <v>38</v>
      </c>
      <c r="AD37" s="35" t="s">
        <v>39</v>
      </c>
      <c r="AE37" s="36" t="s">
        <v>40</v>
      </c>
      <c r="AF37" s="36" t="s">
        <v>41</v>
      </c>
      <c r="AG37" s="37" t="s">
        <v>42</v>
      </c>
    </row>
    <row r="38" spans="1:52" ht="12.75" customHeight="1">
      <c r="A38" s="38">
        <v>1</v>
      </c>
      <c r="B38" s="38" t="s">
        <v>2</v>
      </c>
      <c r="C38" s="39" t="s">
        <v>43</v>
      </c>
      <c r="D38" s="38" t="s">
        <v>248</v>
      </c>
      <c r="E38" s="38" t="s">
        <v>44</v>
      </c>
      <c r="F38" s="39" t="s">
        <v>249</v>
      </c>
      <c r="G38" s="40" t="s">
        <v>250</v>
      </c>
      <c r="H38" s="41" t="s">
        <v>48</v>
      </c>
      <c r="I38" s="42" t="s">
        <v>126</v>
      </c>
      <c r="J38" s="42" t="s">
        <v>251</v>
      </c>
      <c r="K38" s="41" t="s">
        <v>90</v>
      </c>
      <c r="L38" s="41" t="s">
        <v>48</v>
      </c>
      <c r="M38" s="38" t="s">
        <v>252</v>
      </c>
      <c r="N38" s="38"/>
      <c r="O38" s="48">
        <v>322056102279</v>
      </c>
      <c r="P38" s="38" t="s">
        <v>192</v>
      </c>
      <c r="Q38" s="38">
        <v>40</v>
      </c>
      <c r="R38" s="38">
        <v>12</v>
      </c>
      <c r="S38" s="46">
        <v>26196</v>
      </c>
      <c r="T38" s="46"/>
      <c r="U38" s="44"/>
      <c r="V38" s="45">
        <f>SUM(S38:U38)</f>
        <v>26196</v>
      </c>
      <c r="W38" s="43">
        <f>V38</f>
        <v>26196</v>
      </c>
      <c r="X38" s="47" t="s">
        <v>51</v>
      </c>
      <c r="Y38" s="48" t="s">
        <v>52</v>
      </c>
      <c r="Z38" s="47" t="s">
        <v>53</v>
      </c>
      <c r="AA38" s="48" t="s">
        <v>54</v>
      </c>
      <c r="AB38" s="48" t="s">
        <v>55</v>
      </c>
      <c r="AC38" s="49">
        <v>44926</v>
      </c>
      <c r="AD38" s="48" t="s">
        <v>55</v>
      </c>
      <c r="AE38" s="49" t="s">
        <v>8</v>
      </c>
      <c r="AF38" s="49">
        <v>45291</v>
      </c>
      <c r="AG38" s="38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ht="12.75" customHeight="1">
      <c r="A39" s="51"/>
      <c r="B39" s="51"/>
      <c r="C39" s="51"/>
      <c r="D39" s="51"/>
      <c r="E39" s="51"/>
      <c r="F39" s="51"/>
      <c r="G39" s="52"/>
      <c r="H39" s="53"/>
      <c r="I39" s="53"/>
      <c r="J39" s="54"/>
      <c r="K39" s="54"/>
      <c r="L39" s="52"/>
      <c r="M39" s="55"/>
      <c r="N39" s="56"/>
      <c r="O39" s="56"/>
      <c r="P39" s="53"/>
      <c r="Q39" s="52"/>
      <c r="R39" s="57"/>
      <c r="S39" s="58">
        <f t="shared" ref="S39:T39" si="9">SUM(S38:S38)</f>
        <v>26196</v>
      </c>
      <c r="T39" s="58">
        <f t="shared" si="9"/>
        <v>0</v>
      </c>
      <c r="U39" s="58">
        <f t="shared" ref="U39:W39" si="10">SUM(U38:U38)</f>
        <v>0</v>
      </c>
      <c r="V39" s="58">
        <f t="shared" si="10"/>
        <v>26196</v>
      </c>
      <c r="W39" s="58">
        <f t="shared" si="10"/>
        <v>26196</v>
      </c>
      <c r="X39" s="58"/>
      <c r="Y39" s="54"/>
      <c r="Z39" s="54"/>
      <c r="AA39" s="54"/>
      <c r="AB39" s="54"/>
      <c r="AC39" s="51"/>
      <c r="AD39" s="51"/>
      <c r="AE39" s="51"/>
      <c r="AF39" s="51"/>
      <c r="AG39" s="59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ht="13.7" customHeight="1"/>
    <row r="41" spans="1:52" ht="15" customHeight="1">
      <c r="A41" s="147" t="s">
        <v>253</v>
      </c>
      <c r="B41" s="148" t="s">
        <v>1</v>
      </c>
      <c r="C41" s="148"/>
      <c r="D41" s="148"/>
      <c r="E41" s="149" t="s">
        <v>254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"/>
      <c r="R41" s="150" t="s">
        <v>3</v>
      </c>
      <c r="S41" s="145" t="s">
        <v>4</v>
      </c>
      <c r="T41" s="145"/>
      <c r="U41" s="145"/>
      <c r="V41" s="145"/>
      <c r="W41" s="15" t="s">
        <v>5</v>
      </c>
      <c r="X41" s="9"/>
      <c r="Y41" s="6"/>
      <c r="Z41" s="6"/>
      <c r="AA41" s="6"/>
      <c r="AB41" s="6"/>
      <c r="AC41" s="6"/>
      <c r="AD41" s="6"/>
      <c r="AE41" s="16"/>
      <c r="AF41" s="16"/>
      <c r="AG41" s="17"/>
    </row>
    <row r="42" spans="1:52" ht="26.25" customHeight="1">
      <c r="A42" s="147"/>
      <c r="B42" s="148"/>
      <c r="C42" s="148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8"/>
      <c r="R42" s="150"/>
      <c r="S42" s="20" t="s">
        <v>6</v>
      </c>
      <c r="T42" s="19">
        <v>44927</v>
      </c>
      <c r="U42" s="20" t="s">
        <v>7</v>
      </c>
      <c r="V42" s="21" t="s">
        <v>9</v>
      </c>
      <c r="W42" s="141">
        <v>2023</v>
      </c>
      <c r="X42" s="4"/>
      <c r="Y42" s="22"/>
      <c r="Z42" s="6"/>
      <c r="AA42" s="6"/>
      <c r="AB42" s="6"/>
      <c r="AC42" s="6"/>
      <c r="AD42" s="6"/>
      <c r="AE42" s="16"/>
      <c r="AF42" s="16"/>
      <c r="AG42" s="17"/>
    </row>
    <row r="43" spans="1:52" ht="42" customHeight="1">
      <c r="A43" s="23" t="s">
        <v>10</v>
      </c>
      <c r="B43" s="23" t="s">
        <v>11</v>
      </c>
      <c r="C43" s="23" t="s">
        <v>12</v>
      </c>
      <c r="D43" s="23" t="s">
        <v>13</v>
      </c>
      <c r="E43" s="23" t="s">
        <v>14</v>
      </c>
      <c r="F43" s="23" t="s">
        <v>15</v>
      </c>
      <c r="G43" s="24" t="s">
        <v>16</v>
      </c>
      <c r="H43" s="25" t="s">
        <v>17</v>
      </c>
      <c r="I43" s="26" t="s">
        <v>18</v>
      </c>
      <c r="J43" s="27" t="s">
        <v>19</v>
      </c>
      <c r="K43" s="28" t="s">
        <v>20</v>
      </c>
      <c r="L43" s="25" t="s">
        <v>21</v>
      </c>
      <c r="M43" s="29" t="s">
        <v>22</v>
      </c>
      <c r="N43" s="29" t="s">
        <v>23</v>
      </c>
      <c r="O43" s="29" t="s">
        <v>24</v>
      </c>
      <c r="P43" s="29" t="s">
        <v>25</v>
      </c>
      <c r="Q43" s="30" t="s">
        <v>26</v>
      </c>
      <c r="R43" s="30" t="s">
        <v>27</v>
      </c>
      <c r="S43" s="31" t="s">
        <v>28</v>
      </c>
      <c r="T43" s="31" t="s">
        <v>29</v>
      </c>
      <c r="U43" s="31" t="s">
        <v>30</v>
      </c>
      <c r="V43" s="32" t="s">
        <v>31</v>
      </c>
      <c r="W43" s="33" t="s">
        <v>32</v>
      </c>
      <c r="X43" s="34" t="s">
        <v>33</v>
      </c>
      <c r="Y43" s="35" t="s">
        <v>34</v>
      </c>
      <c r="Z43" s="35" t="s">
        <v>35</v>
      </c>
      <c r="AA43" s="35" t="s">
        <v>36</v>
      </c>
      <c r="AB43" s="35" t="s">
        <v>37</v>
      </c>
      <c r="AC43" s="35" t="s">
        <v>38</v>
      </c>
      <c r="AD43" s="35" t="s">
        <v>39</v>
      </c>
      <c r="AE43" s="36" t="s">
        <v>40</v>
      </c>
      <c r="AF43" s="36" t="s">
        <v>41</v>
      </c>
      <c r="AG43" s="37" t="s">
        <v>42</v>
      </c>
    </row>
    <row r="44" spans="1:52" ht="12.75" customHeight="1">
      <c r="A44" s="38">
        <v>1</v>
      </c>
      <c r="B44" s="38" t="s">
        <v>2</v>
      </c>
      <c r="C44" s="39" t="s">
        <v>43</v>
      </c>
      <c r="D44" s="38" t="s">
        <v>254</v>
      </c>
      <c r="E44" s="38" t="s">
        <v>44</v>
      </c>
      <c r="F44" s="39" t="s">
        <v>255</v>
      </c>
      <c r="G44" s="40" t="s">
        <v>256</v>
      </c>
      <c r="H44" s="41" t="s">
        <v>257</v>
      </c>
      <c r="I44" s="42"/>
      <c r="J44" s="42"/>
      <c r="K44" s="41" t="s">
        <v>108</v>
      </c>
      <c r="L44" s="41" t="s">
        <v>257</v>
      </c>
      <c r="M44" s="38" t="s">
        <v>258</v>
      </c>
      <c r="N44" s="38"/>
      <c r="O44" s="48">
        <v>37871126</v>
      </c>
      <c r="P44" s="38" t="s">
        <v>193</v>
      </c>
      <c r="Q44" s="38">
        <v>30</v>
      </c>
      <c r="R44" s="38">
        <v>12</v>
      </c>
      <c r="S44" s="46">
        <v>2066</v>
      </c>
      <c r="T44" s="46">
        <v>4625</v>
      </c>
      <c r="U44" s="44"/>
      <c r="V44" s="45">
        <f>SUM(S44:U44)</f>
        <v>6691</v>
      </c>
      <c r="W44" s="43">
        <f>V44</f>
        <v>6691</v>
      </c>
      <c r="X44" s="47" t="s">
        <v>51</v>
      </c>
      <c r="Y44" s="48" t="s">
        <v>52</v>
      </c>
      <c r="Z44" s="47" t="s">
        <v>53</v>
      </c>
      <c r="AA44" s="48" t="s">
        <v>54</v>
      </c>
      <c r="AB44" s="48" t="s">
        <v>55</v>
      </c>
      <c r="AC44" s="49">
        <v>44926</v>
      </c>
      <c r="AD44" s="48" t="s">
        <v>55</v>
      </c>
      <c r="AE44" s="49" t="s">
        <v>8</v>
      </c>
      <c r="AF44" s="49">
        <v>45291</v>
      </c>
      <c r="AG44" s="38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 customHeight="1">
      <c r="A45" s="38">
        <v>2</v>
      </c>
      <c r="B45" s="38" t="s">
        <v>2</v>
      </c>
      <c r="C45" s="39" t="s">
        <v>43</v>
      </c>
      <c r="D45" s="38" t="s">
        <v>254</v>
      </c>
      <c r="E45" s="38" t="s">
        <v>44</v>
      </c>
      <c r="F45" s="39" t="s">
        <v>255</v>
      </c>
      <c r="G45" s="40" t="s">
        <v>259</v>
      </c>
      <c r="H45" s="41" t="s">
        <v>257</v>
      </c>
      <c r="I45" s="42"/>
      <c r="J45" s="42" t="s">
        <v>260</v>
      </c>
      <c r="K45" s="41" t="s">
        <v>108</v>
      </c>
      <c r="L45" s="41" t="s">
        <v>257</v>
      </c>
      <c r="M45" s="38" t="s">
        <v>261</v>
      </c>
      <c r="N45" s="38"/>
      <c r="O45" s="48">
        <v>322056226588</v>
      </c>
      <c r="P45" s="38" t="s">
        <v>192</v>
      </c>
      <c r="Q45" s="38">
        <v>22</v>
      </c>
      <c r="R45" s="38">
        <v>12</v>
      </c>
      <c r="S45" s="46">
        <v>6827</v>
      </c>
      <c r="T45" s="46"/>
      <c r="U45" s="44"/>
      <c r="V45" s="45">
        <f>SUM(S45:U45)</f>
        <v>6827</v>
      </c>
      <c r="W45" s="43">
        <f>V45</f>
        <v>6827</v>
      </c>
      <c r="X45" s="47" t="s">
        <v>51</v>
      </c>
      <c r="Y45" s="48" t="s">
        <v>52</v>
      </c>
      <c r="Z45" s="47" t="s">
        <v>53</v>
      </c>
      <c r="AA45" s="48" t="s">
        <v>54</v>
      </c>
      <c r="AB45" s="48" t="s">
        <v>55</v>
      </c>
      <c r="AC45" s="49">
        <v>44926</v>
      </c>
      <c r="AD45" s="48" t="s">
        <v>55</v>
      </c>
      <c r="AE45" s="49" t="s">
        <v>8</v>
      </c>
      <c r="AF45" s="49">
        <v>45291</v>
      </c>
      <c r="AG45" s="38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1:52" ht="12.75" customHeight="1">
      <c r="A46" s="51"/>
      <c r="B46" s="51"/>
      <c r="C46" s="51"/>
      <c r="D46" s="51"/>
      <c r="E46" s="51"/>
      <c r="F46" s="51"/>
      <c r="G46" s="52"/>
      <c r="H46" s="53"/>
      <c r="I46" s="53"/>
      <c r="J46" s="54"/>
      <c r="K46" s="54"/>
      <c r="L46" s="52"/>
      <c r="M46" s="55"/>
      <c r="N46" s="56"/>
      <c r="O46" s="56"/>
      <c r="P46" s="53"/>
      <c r="Q46" s="52"/>
      <c r="R46" s="57"/>
      <c r="S46" s="58">
        <f t="shared" ref="S46:T46" si="11">SUM(S44:S45)</f>
        <v>8893</v>
      </c>
      <c r="T46" s="58">
        <f t="shared" si="11"/>
        <v>4625</v>
      </c>
      <c r="U46" s="58">
        <f t="shared" ref="U46:W46" si="12">SUM(U44:U45)</f>
        <v>0</v>
      </c>
      <c r="V46" s="58">
        <f t="shared" si="12"/>
        <v>13518</v>
      </c>
      <c r="W46" s="58">
        <f t="shared" si="12"/>
        <v>13518</v>
      </c>
      <c r="X46" s="58"/>
      <c r="Y46" s="54"/>
      <c r="Z46" s="54"/>
      <c r="AA46" s="54"/>
      <c r="AB46" s="54"/>
      <c r="AC46" s="51"/>
      <c r="AD46" s="51"/>
      <c r="AE46" s="51"/>
      <c r="AF46" s="51"/>
      <c r="AG46" s="59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ht="13.7" customHeight="1"/>
    <row r="48" spans="1:52" ht="15" customHeight="1">
      <c r="A48" s="147" t="s">
        <v>262</v>
      </c>
      <c r="B48" s="148" t="s">
        <v>1</v>
      </c>
      <c r="C48" s="148"/>
      <c r="D48" s="148"/>
      <c r="E48" s="149" t="s">
        <v>263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"/>
      <c r="R48" s="150" t="s">
        <v>3</v>
      </c>
      <c r="S48" s="145" t="s">
        <v>4</v>
      </c>
      <c r="T48" s="145"/>
      <c r="U48" s="145"/>
      <c r="V48" s="145"/>
      <c r="W48" s="15" t="s">
        <v>5</v>
      </c>
      <c r="X48" s="9"/>
      <c r="Y48" s="6"/>
      <c r="Z48" s="6"/>
      <c r="AA48" s="6"/>
      <c r="AB48" s="6"/>
      <c r="AC48" s="6"/>
      <c r="AD48" s="6"/>
      <c r="AE48" s="16"/>
      <c r="AF48" s="16"/>
      <c r="AG48" s="17"/>
    </row>
    <row r="49" spans="1:52" ht="26.25" customHeight="1">
      <c r="A49" s="147"/>
      <c r="B49" s="148"/>
      <c r="C49" s="148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8"/>
      <c r="R49" s="150"/>
      <c r="S49" s="20" t="s">
        <v>6</v>
      </c>
      <c r="T49" s="19">
        <v>44927</v>
      </c>
      <c r="U49" s="20" t="s">
        <v>7</v>
      </c>
      <c r="V49" s="21" t="s">
        <v>9</v>
      </c>
      <c r="W49" s="141">
        <v>2023</v>
      </c>
      <c r="X49" s="4"/>
      <c r="Y49" s="22"/>
      <c r="Z49" s="6"/>
      <c r="AA49" s="6"/>
      <c r="AB49" s="6"/>
      <c r="AC49" s="6"/>
      <c r="AD49" s="6"/>
      <c r="AE49" s="16"/>
      <c r="AF49" s="16"/>
      <c r="AG49" s="17"/>
    </row>
    <row r="50" spans="1:52" ht="42" customHeight="1">
      <c r="A50" s="23" t="s">
        <v>10</v>
      </c>
      <c r="B50" s="23" t="s">
        <v>11</v>
      </c>
      <c r="C50" s="23" t="s">
        <v>12</v>
      </c>
      <c r="D50" s="23" t="s">
        <v>13</v>
      </c>
      <c r="E50" s="23" t="s">
        <v>14</v>
      </c>
      <c r="F50" s="23" t="s">
        <v>15</v>
      </c>
      <c r="G50" s="24" t="s">
        <v>16</v>
      </c>
      <c r="H50" s="25" t="s">
        <v>17</v>
      </c>
      <c r="I50" s="26" t="s">
        <v>18</v>
      </c>
      <c r="J50" s="27" t="s">
        <v>19</v>
      </c>
      <c r="K50" s="28" t="s">
        <v>20</v>
      </c>
      <c r="L50" s="25" t="s">
        <v>21</v>
      </c>
      <c r="M50" s="29" t="s">
        <v>22</v>
      </c>
      <c r="N50" s="29" t="s">
        <v>23</v>
      </c>
      <c r="O50" s="29" t="s">
        <v>24</v>
      </c>
      <c r="P50" s="29" t="s">
        <v>25</v>
      </c>
      <c r="Q50" s="30" t="s">
        <v>26</v>
      </c>
      <c r="R50" s="30" t="s">
        <v>27</v>
      </c>
      <c r="S50" s="31" t="s">
        <v>28</v>
      </c>
      <c r="T50" s="31" t="s">
        <v>29</v>
      </c>
      <c r="U50" s="31" t="s">
        <v>30</v>
      </c>
      <c r="V50" s="32" t="s">
        <v>31</v>
      </c>
      <c r="W50" s="33" t="s">
        <v>32</v>
      </c>
      <c r="X50" s="34" t="s">
        <v>33</v>
      </c>
      <c r="Y50" s="35" t="s">
        <v>34</v>
      </c>
      <c r="Z50" s="35" t="s">
        <v>35</v>
      </c>
      <c r="AA50" s="35" t="s">
        <v>36</v>
      </c>
      <c r="AB50" s="35" t="s">
        <v>37</v>
      </c>
      <c r="AC50" s="35" t="s">
        <v>38</v>
      </c>
      <c r="AD50" s="35" t="s">
        <v>39</v>
      </c>
      <c r="AE50" s="36" t="s">
        <v>40</v>
      </c>
      <c r="AF50" s="36" t="s">
        <v>41</v>
      </c>
      <c r="AG50" s="37" t="s">
        <v>42</v>
      </c>
    </row>
    <row r="51" spans="1:52" ht="12.75" customHeight="1">
      <c r="A51" s="38">
        <v>1</v>
      </c>
      <c r="B51" s="38" t="s">
        <v>2</v>
      </c>
      <c r="C51" s="39" t="s">
        <v>43</v>
      </c>
      <c r="D51" s="38" t="s">
        <v>263</v>
      </c>
      <c r="E51" s="38" t="s">
        <v>44</v>
      </c>
      <c r="F51" s="39" t="s">
        <v>264</v>
      </c>
      <c r="G51" s="40" t="s">
        <v>265</v>
      </c>
      <c r="H51" s="41" t="s">
        <v>107</v>
      </c>
      <c r="I51" s="42"/>
      <c r="J51" s="42" t="s">
        <v>266</v>
      </c>
      <c r="K51" s="41" t="s">
        <v>108</v>
      </c>
      <c r="L51" s="41" t="s">
        <v>257</v>
      </c>
      <c r="M51" s="38" t="s">
        <v>267</v>
      </c>
      <c r="N51" s="38"/>
      <c r="O51" s="48" t="s">
        <v>268</v>
      </c>
      <c r="P51" s="38" t="s">
        <v>192</v>
      </c>
      <c r="Q51" s="38">
        <v>31</v>
      </c>
      <c r="R51" s="38">
        <v>12</v>
      </c>
      <c r="S51" s="46">
        <v>23145</v>
      </c>
      <c r="T51" s="46"/>
      <c r="U51" s="44"/>
      <c r="V51" s="45">
        <f>SUM(S51:U51)</f>
        <v>23145</v>
      </c>
      <c r="W51" s="43">
        <f>V51</f>
        <v>23145</v>
      </c>
      <c r="X51" s="47" t="s">
        <v>51</v>
      </c>
      <c r="Y51" s="48" t="s">
        <v>52</v>
      </c>
      <c r="Z51" s="47" t="s">
        <v>53</v>
      </c>
      <c r="AA51" s="48" t="s">
        <v>54</v>
      </c>
      <c r="AB51" s="48" t="s">
        <v>55</v>
      </c>
      <c r="AC51" s="49">
        <v>44926</v>
      </c>
      <c r="AD51" s="48" t="s">
        <v>55</v>
      </c>
      <c r="AE51" s="49" t="s">
        <v>8</v>
      </c>
      <c r="AF51" s="49">
        <v>45291</v>
      </c>
      <c r="AG51" s="38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ht="12.75" customHeight="1">
      <c r="A52" s="38">
        <v>2</v>
      </c>
      <c r="B52" s="38" t="s">
        <v>2</v>
      </c>
      <c r="C52" s="39" t="s">
        <v>43</v>
      </c>
      <c r="D52" s="38" t="s">
        <v>263</v>
      </c>
      <c r="E52" s="38" t="s">
        <v>44</v>
      </c>
      <c r="F52" s="39" t="s">
        <v>264</v>
      </c>
      <c r="G52" s="40" t="s">
        <v>265</v>
      </c>
      <c r="H52" s="41" t="s">
        <v>107</v>
      </c>
      <c r="I52" s="42"/>
      <c r="J52" s="42" t="s">
        <v>266</v>
      </c>
      <c r="K52" s="41" t="s">
        <v>108</v>
      </c>
      <c r="L52" s="41" t="s">
        <v>257</v>
      </c>
      <c r="M52" s="38" t="s">
        <v>269</v>
      </c>
      <c r="N52" s="38"/>
      <c r="O52" s="48" t="s">
        <v>270</v>
      </c>
      <c r="P52" s="38" t="s">
        <v>192</v>
      </c>
      <c r="Q52" s="38">
        <v>28</v>
      </c>
      <c r="R52" s="38">
        <v>12</v>
      </c>
      <c r="S52" s="46">
        <v>5349</v>
      </c>
      <c r="T52" s="46"/>
      <c r="U52" s="44"/>
      <c r="V52" s="45">
        <f>SUM(S52:U52)</f>
        <v>5349</v>
      </c>
      <c r="W52" s="43">
        <f>V52</f>
        <v>5349</v>
      </c>
      <c r="X52" s="47" t="s">
        <v>51</v>
      </c>
      <c r="Y52" s="48" t="s">
        <v>52</v>
      </c>
      <c r="Z52" s="47" t="s">
        <v>53</v>
      </c>
      <c r="AA52" s="48" t="s">
        <v>54</v>
      </c>
      <c r="AB52" s="48" t="s">
        <v>55</v>
      </c>
      <c r="AC52" s="49">
        <v>44926</v>
      </c>
      <c r="AD52" s="48" t="s">
        <v>55</v>
      </c>
      <c r="AE52" s="49" t="s">
        <v>8</v>
      </c>
      <c r="AF52" s="49">
        <v>45291</v>
      </c>
      <c r="AG52" s="38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ht="12.75" customHeight="1">
      <c r="A53" s="51"/>
      <c r="B53" s="51"/>
      <c r="C53" s="51"/>
      <c r="D53" s="51"/>
      <c r="E53" s="51"/>
      <c r="F53" s="51"/>
      <c r="G53" s="52"/>
      <c r="H53" s="53"/>
      <c r="I53" s="53"/>
      <c r="J53" s="54"/>
      <c r="K53" s="54"/>
      <c r="L53" s="52"/>
      <c r="M53" s="55"/>
      <c r="N53" s="56"/>
      <c r="O53" s="56"/>
      <c r="P53" s="53"/>
      <c r="Q53" s="52"/>
      <c r="R53" s="57"/>
      <c r="S53" s="58">
        <f t="shared" ref="S53:T53" si="13">SUM(S51:S52)</f>
        <v>28494</v>
      </c>
      <c r="T53" s="58">
        <f t="shared" si="13"/>
        <v>0</v>
      </c>
      <c r="U53" s="58">
        <f t="shared" ref="U53:W53" si="14">SUM(U51:U52)</f>
        <v>0</v>
      </c>
      <c r="V53" s="58">
        <f t="shared" si="14"/>
        <v>28494</v>
      </c>
      <c r="W53" s="58">
        <f t="shared" si="14"/>
        <v>28494</v>
      </c>
      <c r="X53" s="58"/>
      <c r="Y53" s="54"/>
      <c r="Z53" s="54"/>
      <c r="AA53" s="54"/>
      <c r="AB53" s="54"/>
      <c r="AC53" s="51"/>
      <c r="AD53" s="51"/>
      <c r="AE53" s="51"/>
      <c r="AF53" s="51"/>
      <c r="AG53" s="59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ht="13.7" customHeight="1"/>
    <row r="55" spans="1:52" ht="15" customHeight="1">
      <c r="A55" s="147" t="s">
        <v>271</v>
      </c>
      <c r="B55" s="148" t="s">
        <v>1</v>
      </c>
      <c r="C55" s="148"/>
      <c r="D55" s="148"/>
      <c r="E55" s="149" t="s">
        <v>272</v>
      </c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"/>
      <c r="R55" s="150" t="s">
        <v>3</v>
      </c>
      <c r="S55" s="145" t="s">
        <v>4</v>
      </c>
      <c r="T55" s="145"/>
      <c r="U55" s="145"/>
      <c r="V55" s="145"/>
      <c r="W55" s="15" t="s">
        <v>5</v>
      </c>
      <c r="X55" s="9"/>
      <c r="Y55" s="6"/>
      <c r="Z55" s="6"/>
      <c r="AA55" s="6"/>
      <c r="AB55" s="6"/>
      <c r="AC55" s="6"/>
      <c r="AD55" s="6"/>
      <c r="AE55" s="16"/>
      <c r="AF55" s="16"/>
      <c r="AG55" s="17"/>
    </row>
    <row r="56" spans="1:52" ht="26.25" customHeight="1">
      <c r="A56" s="147"/>
      <c r="B56" s="148"/>
      <c r="C56" s="148"/>
      <c r="D56" s="148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8"/>
      <c r="R56" s="150"/>
      <c r="S56" s="20" t="s">
        <v>6</v>
      </c>
      <c r="T56" s="19">
        <v>44927</v>
      </c>
      <c r="U56" s="20" t="s">
        <v>7</v>
      </c>
      <c r="V56" s="21" t="s">
        <v>9</v>
      </c>
      <c r="W56" s="141">
        <v>2023</v>
      </c>
      <c r="X56" s="4"/>
      <c r="Y56" s="22"/>
      <c r="Z56" s="6"/>
      <c r="AA56" s="6"/>
      <c r="AB56" s="6"/>
      <c r="AC56" s="6"/>
      <c r="AD56" s="6"/>
      <c r="AE56" s="16"/>
      <c r="AF56" s="16"/>
      <c r="AG56" s="17"/>
    </row>
    <row r="57" spans="1:52" ht="42" customHeight="1">
      <c r="A57" s="23" t="s">
        <v>10</v>
      </c>
      <c r="B57" s="23" t="s">
        <v>11</v>
      </c>
      <c r="C57" s="23" t="s">
        <v>12</v>
      </c>
      <c r="D57" s="23" t="s">
        <v>13</v>
      </c>
      <c r="E57" s="23" t="s">
        <v>14</v>
      </c>
      <c r="F57" s="23" t="s">
        <v>15</v>
      </c>
      <c r="G57" s="24" t="s">
        <v>16</v>
      </c>
      <c r="H57" s="25" t="s">
        <v>17</v>
      </c>
      <c r="I57" s="26" t="s">
        <v>18</v>
      </c>
      <c r="J57" s="27" t="s">
        <v>19</v>
      </c>
      <c r="K57" s="28" t="s">
        <v>20</v>
      </c>
      <c r="L57" s="25" t="s">
        <v>21</v>
      </c>
      <c r="M57" s="29" t="s">
        <v>22</v>
      </c>
      <c r="N57" s="29" t="s">
        <v>23</v>
      </c>
      <c r="O57" s="29" t="s">
        <v>24</v>
      </c>
      <c r="P57" s="29" t="s">
        <v>25</v>
      </c>
      <c r="Q57" s="30" t="s">
        <v>26</v>
      </c>
      <c r="R57" s="30" t="s">
        <v>27</v>
      </c>
      <c r="S57" s="31" t="s">
        <v>28</v>
      </c>
      <c r="T57" s="31" t="s">
        <v>29</v>
      </c>
      <c r="U57" s="31" t="s">
        <v>30</v>
      </c>
      <c r="V57" s="32" t="s">
        <v>31</v>
      </c>
      <c r="W57" s="33" t="s">
        <v>32</v>
      </c>
      <c r="X57" s="34" t="s">
        <v>33</v>
      </c>
      <c r="Y57" s="35" t="s">
        <v>34</v>
      </c>
      <c r="Z57" s="35" t="s">
        <v>35</v>
      </c>
      <c r="AA57" s="35" t="s">
        <v>36</v>
      </c>
      <c r="AB57" s="35" t="s">
        <v>37</v>
      </c>
      <c r="AC57" s="35" t="s">
        <v>38</v>
      </c>
      <c r="AD57" s="35" t="s">
        <v>39</v>
      </c>
      <c r="AE57" s="36" t="s">
        <v>40</v>
      </c>
      <c r="AF57" s="36" t="s">
        <v>41</v>
      </c>
      <c r="AG57" s="37" t="s">
        <v>42</v>
      </c>
    </row>
    <row r="58" spans="1:52" ht="12.75" customHeight="1">
      <c r="A58" s="38">
        <v>1</v>
      </c>
      <c r="B58" s="38" t="s">
        <v>2</v>
      </c>
      <c r="C58" s="39" t="s">
        <v>43</v>
      </c>
      <c r="D58" s="38" t="s">
        <v>272</v>
      </c>
      <c r="E58" s="38" t="s">
        <v>44</v>
      </c>
      <c r="F58" s="39" t="s">
        <v>273</v>
      </c>
      <c r="G58" s="40" t="s">
        <v>274</v>
      </c>
      <c r="H58" s="41" t="s">
        <v>48</v>
      </c>
      <c r="I58" s="42" t="s">
        <v>126</v>
      </c>
      <c r="J58" s="42" t="s">
        <v>275</v>
      </c>
      <c r="K58" s="41" t="s">
        <v>90</v>
      </c>
      <c r="L58" s="41" t="s">
        <v>48</v>
      </c>
      <c r="M58" s="38" t="s">
        <v>276</v>
      </c>
      <c r="N58" s="38"/>
      <c r="O58" s="48" t="s">
        <v>277</v>
      </c>
      <c r="P58" s="38" t="s">
        <v>192</v>
      </c>
      <c r="Q58" s="38">
        <v>21</v>
      </c>
      <c r="R58" s="38">
        <v>12</v>
      </c>
      <c r="S58" s="46">
        <v>13146</v>
      </c>
      <c r="T58" s="46"/>
      <c r="U58" s="44"/>
      <c r="V58" s="45">
        <f>SUM(S58:U58)</f>
        <v>13146</v>
      </c>
      <c r="W58" s="43">
        <f>V58</f>
        <v>13146</v>
      </c>
      <c r="X58" s="47" t="s">
        <v>51</v>
      </c>
      <c r="Y58" s="48" t="s">
        <v>52</v>
      </c>
      <c r="Z58" s="47" t="s">
        <v>53</v>
      </c>
      <c r="AA58" s="48" t="s">
        <v>54</v>
      </c>
      <c r="AB58" s="48" t="s">
        <v>55</v>
      </c>
      <c r="AC58" s="49">
        <v>44926</v>
      </c>
      <c r="AD58" s="48" t="s">
        <v>55</v>
      </c>
      <c r="AE58" s="49" t="s">
        <v>8</v>
      </c>
      <c r="AF58" s="49">
        <v>45291</v>
      </c>
      <c r="AG58" s="38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52" ht="12.75" customHeight="1">
      <c r="A59" s="38">
        <v>2</v>
      </c>
      <c r="B59" s="38" t="s">
        <v>2</v>
      </c>
      <c r="C59" s="39" t="s">
        <v>43</v>
      </c>
      <c r="D59" s="38" t="s">
        <v>272</v>
      </c>
      <c r="E59" s="38" t="s">
        <v>44</v>
      </c>
      <c r="F59" s="39" t="s">
        <v>273</v>
      </c>
      <c r="G59" s="40" t="s">
        <v>278</v>
      </c>
      <c r="H59" s="41" t="s">
        <v>48</v>
      </c>
      <c r="I59" s="42" t="s">
        <v>126</v>
      </c>
      <c r="J59" s="42" t="s">
        <v>275</v>
      </c>
      <c r="K59" s="41" t="s">
        <v>90</v>
      </c>
      <c r="L59" s="41" t="s">
        <v>48</v>
      </c>
      <c r="M59" s="38" t="s">
        <v>279</v>
      </c>
      <c r="N59" s="38"/>
      <c r="O59" s="48" t="s">
        <v>280</v>
      </c>
      <c r="P59" s="38" t="s">
        <v>192</v>
      </c>
      <c r="Q59" s="38">
        <v>16</v>
      </c>
      <c r="R59" s="38">
        <v>12</v>
      </c>
      <c r="S59" s="46">
        <v>10500</v>
      </c>
      <c r="T59" s="46"/>
      <c r="U59" s="44"/>
      <c r="V59" s="45">
        <f>SUM(S59:U59)</f>
        <v>10500</v>
      </c>
      <c r="W59" s="43">
        <f t="shared" ref="W59:W60" si="15">V59</f>
        <v>10500</v>
      </c>
      <c r="X59" s="47" t="s">
        <v>51</v>
      </c>
      <c r="Y59" s="48" t="s">
        <v>52</v>
      </c>
      <c r="Z59" s="47" t="s">
        <v>53</v>
      </c>
      <c r="AA59" s="48" t="s">
        <v>54</v>
      </c>
      <c r="AB59" s="48" t="s">
        <v>55</v>
      </c>
      <c r="AC59" s="49">
        <v>44926</v>
      </c>
      <c r="AD59" s="48" t="s">
        <v>55</v>
      </c>
      <c r="AE59" s="49" t="s">
        <v>8</v>
      </c>
      <c r="AF59" s="49">
        <v>45291</v>
      </c>
      <c r="AG59" s="38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ht="12.75" customHeight="1">
      <c r="A60" s="38">
        <v>3</v>
      </c>
      <c r="B60" s="38" t="s">
        <v>2</v>
      </c>
      <c r="C60" s="39" t="s">
        <v>43</v>
      </c>
      <c r="D60" s="38" t="s">
        <v>272</v>
      </c>
      <c r="E60" s="38" t="s">
        <v>44</v>
      </c>
      <c r="F60" s="39" t="s">
        <v>273</v>
      </c>
      <c r="G60" s="40" t="s">
        <v>281</v>
      </c>
      <c r="H60" s="41" t="s">
        <v>48</v>
      </c>
      <c r="I60" s="42" t="s">
        <v>126</v>
      </c>
      <c r="J60" s="42" t="s">
        <v>275</v>
      </c>
      <c r="K60" s="41" t="s">
        <v>90</v>
      </c>
      <c r="L60" s="41" t="s">
        <v>48</v>
      </c>
      <c r="M60" s="38" t="s">
        <v>282</v>
      </c>
      <c r="N60" s="38"/>
      <c r="O60" s="48" t="s">
        <v>283</v>
      </c>
      <c r="P60" s="38" t="s">
        <v>192</v>
      </c>
      <c r="Q60" s="38">
        <v>17</v>
      </c>
      <c r="R60" s="38">
        <v>12</v>
      </c>
      <c r="S60" s="46">
        <v>15203</v>
      </c>
      <c r="T60" s="46"/>
      <c r="U60" s="44"/>
      <c r="V60" s="45">
        <f>SUM(S60:U60)</f>
        <v>15203</v>
      </c>
      <c r="W60" s="43">
        <f t="shared" si="15"/>
        <v>15203</v>
      </c>
      <c r="X60" s="47" t="s">
        <v>51</v>
      </c>
      <c r="Y60" s="48" t="s">
        <v>52</v>
      </c>
      <c r="Z60" s="47" t="s">
        <v>53</v>
      </c>
      <c r="AA60" s="48" t="s">
        <v>54</v>
      </c>
      <c r="AB60" s="48" t="s">
        <v>55</v>
      </c>
      <c r="AC60" s="49">
        <v>44926</v>
      </c>
      <c r="AD60" s="48" t="s">
        <v>55</v>
      </c>
      <c r="AE60" s="49" t="s">
        <v>8</v>
      </c>
      <c r="AF60" s="49">
        <v>45291</v>
      </c>
      <c r="AG60" s="38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12.75" customHeight="1">
      <c r="A61" s="51"/>
      <c r="B61" s="51"/>
      <c r="C61" s="51"/>
      <c r="D61" s="51"/>
      <c r="E61" s="51"/>
      <c r="F61" s="51"/>
      <c r="G61" s="52"/>
      <c r="H61" s="53"/>
      <c r="I61" s="53"/>
      <c r="J61" s="54"/>
      <c r="K61" s="54"/>
      <c r="L61" s="52"/>
      <c r="M61" s="55"/>
      <c r="N61" s="56"/>
      <c r="O61" s="56"/>
      <c r="P61" s="53"/>
      <c r="Q61" s="52"/>
      <c r="R61" s="57"/>
      <c r="S61" s="58">
        <f t="shared" ref="S61:T61" si="16">SUM(S58:S60)</f>
        <v>38849</v>
      </c>
      <c r="T61" s="58">
        <f t="shared" si="16"/>
        <v>0</v>
      </c>
      <c r="U61" s="58">
        <f t="shared" ref="U61:W61" si="17">SUM(U58:U60)</f>
        <v>0</v>
      </c>
      <c r="V61" s="58">
        <f t="shared" si="17"/>
        <v>38849</v>
      </c>
      <c r="W61" s="58">
        <f t="shared" si="17"/>
        <v>38849</v>
      </c>
      <c r="X61" s="58"/>
      <c r="Y61" s="54"/>
      <c r="Z61" s="54"/>
      <c r="AA61" s="54"/>
      <c r="AB61" s="54"/>
      <c r="AC61" s="51"/>
      <c r="AD61" s="51"/>
      <c r="AE61" s="51"/>
      <c r="AF61" s="51"/>
      <c r="AG61" s="59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52" ht="13.7" customHeight="1"/>
    <row r="63" spans="1:52" ht="15" customHeight="1">
      <c r="A63" s="147" t="s">
        <v>284</v>
      </c>
      <c r="B63" s="148" t="s">
        <v>1</v>
      </c>
      <c r="C63" s="148"/>
      <c r="D63" s="148"/>
      <c r="E63" s="149" t="s">
        <v>285</v>
      </c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"/>
      <c r="R63" s="150" t="s">
        <v>3</v>
      </c>
      <c r="S63" s="145" t="s">
        <v>4</v>
      </c>
      <c r="T63" s="145"/>
      <c r="U63" s="145"/>
      <c r="V63" s="145"/>
      <c r="W63" s="15" t="s">
        <v>5</v>
      </c>
      <c r="X63" s="9"/>
      <c r="Y63" s="6"/>
      <c r="Z63" s="6"/>
      <c r="AA63" s="6"/>
      <c r="AB63" s="6"/>
      <c r="AC63" s="6"/>
      <c r="AD63" s="6"/>
      <c r="AE63" s="16"/>
      <c r="AF63" s="16"/>
      <c r="AG63" s="17"/>
    </row>
    <row r="64" spans="1:52" ht="26.25" customHeight="1">
      <c r="A64" s="147"/>
      <c r="B64" s="148"/>
      <c r="C64" s="148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8"/>
      <c r="R64" s="150"/>
      <c r="S64" s="20" t="s">
        <v>6</v>
      </c>
      <c r="T64" s="19">
        <v>44927</v>
      </c>
      <c r="U64" s="20" t="s">
        <v>7</v>
      </c>
      <c r="V64" s="21" t="s">
        <v>9</v>
      </c>
      <c r="W64" s="141">
        <v>2023</v>
      </c>
      <c r="X64" s="4"/>
      <c r="Y64" s="22"/>
      <c r="Z64" s="6"/>
      <c r="AA64" s="6"/>
      <c r="AB64" s="6"/>
      <c r="AC64" s="6"/>
      <c r="AD64" s="6"/>
      <c r="AE64" s="16"/>
      <c r="AF64" s="16"/>
      <c r="AG64" s="17"/>
    </row>
    <row r="65" spans="1:52" ht="42" customHeight="1">
      <c r="A65" s="23" t="s">
        <v>10</v>
      </c>
      <c r="B65" s="23" t="s">
        <v>11</v>
      </c>
      <c r="C65" s="23" t="s">
        <v>12</v>
      </c>
      <c r="D65" s="23" t="s">
        <v>13</v>
      </c>
      <c r="E65" s="23" t="s">
        <v>14</v>
      </c>
      <c r="F65" s="23" t="s">
        <v>15</v>
      </c>
      <c r="G65" s="24" t="s">
        <v>16</v>
      </c>
      <c r="H65" s="25" t="s">
        <v>17</v>
      </c>
      <c r="I65" s="26" t="s">
        <v>18</v>
      </c>
      <c r="J65" s="27" t="s">
        <v>19</v>
      </c>
      <c r="K65" s="28" t="s">
        <v>20</v>
      </c>
      <c r="L65" s="25" t="s">
        <v>21</v>
      </c>
      <c r="M65" s="29" t="s">
        <v>22</v>
      </c>
      <c r="N65" s="29" t="s">
        <v>23</v>
      </c>
      <c r="O65" s="29" t="s">
        <v>24</v>
      </c>
      <c r="P65" s="29" t="s">
        <v>25</v>
      </c>
      <c r="Q65" s="30" t="s">
        <v>26</v>
      </c>
      <c r="R65" s="30" t="s">
        <v>27</v>
      </c>
      <c r="S65" s="31" t="s">
        <v>28</v>
      </c>
      <c r="T65" s="31" t="s">
        <v>29</v>
      </c>
      <c r="U65" s="31" t="s">
        <v>30</v>
      </c>
      <c r="V65" s="32" t="s">
        <v>31</v>
      </c>
      <c r="W65" s="33" t="s">
        <v>32</v>
      </c>
      <c r="X65" s="34" t="s">
        <v>33</v>
      </c>
      <c r="Y65" s="35" t="s">
        <v>34</v>
      </c>
      <c r="Z65" s="35" t="s">
        <v>35</v>
      </c>
      <c r="AA65" s="35" t="s">
        <v>36</v>
      </c>
      <c r="AB65" s="35" t="s">
        <v>37</v>
      </c>
      <c r="AC65" s="35" t="s">
        <v>38</v>
      </c>
      <c r="AD65" s="35" t="s">
        <v>39</v>
      </c>
      <c r="AE65" s="36" t="s">
        <v>40</v>
      </c>
      <c r="AF65" s="36" t="s">
        <v>41</v>
      </c>
      <c r="AG65" s="37" t="s">
        <v>42</v>
      </c>
    </row>
    <row r="66" spans="1:52" ht="12.75" customHeight="1">
      <c r="A66" s="38">
        <v>1</v>
      </c>
      <c r="B66" s="38" t="s">
        <v>2</v>
      </c>
      <c r="C66" s="39" t="s">
        <v>43</v>
      </c>
      <c r="D66" s="38" t="s">
        <v>285</v>
      </c>
      <c r="E66" s="38" t="s">
        <v>44</v>
      </c>
      <c r="F66" s="39" t="s">
        <v>286</v>
      </c>
      <c r="G66" s="40" t="s">
        <v>259</v>
      </c>
      <c r="H66" s="41" t="s">
        <v>48</v>
      </c>
      <c r="I66" s="42" t="s">
        <v>178</v>
      </c>
      <c r="J66" s="42" t="s">
        <v>287</v>
      </c>
      <c r="K66" s="41" t="s">
        <v>90</v>
      </c>
      <c r="L66" s="41" t="s">
        <v>48</v>
      </c>
      <c r="M66" s="38" t="s">
        <v>288</v>
      </c>
      <c r="N66" s="38"/>
      <c r="O66" s="48" t="s">
        <v>289</v>
      </c>
      <c r="P66" s="38" t="s">
        <v>192</v>
      </c>
      <c r="Q66" s="38">
        <v>3</v>
      </c>
      <c r="R66" s="38">
        <v>12</v>
      </c>
      <c r="S66" s="46">
        <v>6753</v>
      </c>
      <c r="T66" s="46"/>
      <c r="U66" s="44"/>
      <c r="V66" s="45">
        <f>SUM(S66:U66)</f>
        <v>6753</v>
      </c>
      <c r="W66" s="43" t="e">
        <f>#REF!+V66+#REF!+#REF!</f>
        <v>#REF!</v>
      </c>
      <c r="X66" s="47" t="s">
        <v>51</v>
      </c>
      <c r="Y66" s="48" t="s">
        <v>52</v>
      </c>
      <c r="Z66" s="47" t="s">
        <v>53</v>
      </c>
      <c r="AA66" s="48" t="s">
        <v>54</v>
      </c>
      <c r="AB66" s="48" t="s">
        <v>55</v>
      </c>
      <c r="AC66" s="49">
        <v>44926</v>
      </c>
      <c r="AD66" s="48" t="s">
        <v>55</v>
      </c>
      <c r="AE66" s="49" t="s">
        <v>8</v>
      </c>
      <c r="AF66" s="49">
        <v>45291</v>
      </c>
      <c r="AG66" s="38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ht="12.75" customHeight="1">
      <c r="A67" s="51"/>
      <c r="B67" s="51"/>
      <c r="C67" s="51"/>
      <c r="D67" s="51"/>
      <c r="E67" s="51"/>
      <c r="F67" s="51"/>
      <c r="G67" s="52"/>
      <c r="H67" s="53"/>
      <c r="I67" s="53"/>
      <c r="J67" s="54"/>
      <c r="K67" s="54"/>
      <c r="L67" s="52"/>
      <c r="M67" s="55"/>
      <c r="N67" s="56"/>
      <c r="O67" s="56"/>
      <c r="P67" s="53"/>
      <c r="Q67" s="52"/>
      <c r="R67" s="57"/>
      <c r="S67" s="58">
        <f t="shared" ref="S67:T67" si="18">SUM(S66:S66)</f>
        <v>6753</v>
      </c>
      <c r="T67" s="58">
        <f t="shared" si="18"/>
        <v>0</v>
      </c>
      <c r="U67" s="58">
        <f t="shared" ref="U67:W67" si="19">SUM(U66:U66)</f>
        <v>0</v>
      </c>
      <c r="V67" s="58">
        <f t="shared" si="19"/>
        <v>6753</v>
      </c>
      <c r="W67" s="58" t="e">
        <f t="shared" si="19"/>
        <v>#REF!</v>
      </c>
      <c r="X67" s="58"/>
      <c r="Y67" s="54"/>
      <c r="Z67" s="54"/>
      <c r="AA67" s="54"/>
      <c r="AB67" s="54"/>
      <c r="AC67" s="51"/>
      <c r="AD67" s="51"/>
      <c r="AE67" s="51"/>
      <c r="AF67" s="51"/>
      <c r="AG67" s="59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ht="13.7" customHeight="1"/>
    <row r="69" spans="1:52" ht="15" customHeight="1">
      <c r="A69" s="147" t="s">
        <v>290</v>
      </c>
      <c r="B69" s="148" t="s">
        <v>1</v>
      </c>
      <c r="C69" s="148"/>
      <c r="D69" s="148"/>
      <c r="E69" s="149" t="s">
        <v>291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"/>
      <c r="R69" s="150" t="s">
        <v>3</v>
      </c>
      <c r="S69" s="145" t="s">
        <v>4</v>
      </c>
      <c r="T69" s="145"/>
      <c r="U69" s="145"/>
      <c r="V69" s="145"/>
      <c r="W69" s="15" t="s">
        <v>5</v>
      </c>
      <c r="X69" s="9"/>
      <c r="Y69" s="6"/>
      <c r="Z69" s="6"/>
      <c r="AA69" s="6"/>
      <c r="AB69" s="6"/>
      <c r="AC69" s="6"/>
      <c r="AD69" s="6"/>
      <c r="AE69" s="16"/>
      <c r="AF69" s="16"/>
      <c r="AG69" s="17"/>
    </row>
    <row r="70" spans="1:52" ht="26.25" customHeight="1">
      <c r="A70" s="147"/>
      <c r="B70" s="148"/>
      <c r="C70" s="148"/>
      <c r="D70" s="148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8"/>
      <c r="R70" s="150"/>
      <c r="S70" s="20" t="s">
        <v>6</v>
      </c>
      <c r="T70" s="19">
        <v>44927</v>
      </c>
      <c r="U70" s="20" t="s">
        <v>7</v>
      </c>
      <c r="V70" s="21" t="s">
        <v>9</v>
      </c>
      <c r="W70" s="141">
        <v>2023</v>
      </c>
      <c r="X70" s="4"/>
      <c r="Y70" s="22"/>
      <c r="Z70" s="6"/>
      <c r="AA70" s="6"/>
      <c r="AB70" s="6"/>
      <c r="AC70" s="6"/>
      <c r="AD70" s="6"/>
      <c r="AE70" s="16"/>
      <c r="AF70" s="16"/>
      <c r="AG70" s="17"/>
    </row>
    <row r="71" spans="1:52" ht="42" customHeight="1">
      <c r="A71" s="23" t="s">
        <v>10</v>
      </c>
      <c r="B71" s="23" t="s">
        <v>11</v>
      </c>
      <c r="C71" s="23" t="s">
        <v>12</v>
      </c>
      <c r="D71" s="23" t="s">
        <v>13</v>
      </c>
      <c r="E71" s="23" t="s">
        <v>14</v>
      </c>
      <c r="F71" s="23" t="s">
        <v>15</v>
      </c>
      <c r="G71" s="24" t="s">
        <v>16</v>
      </c>
      <c r="H71" s="25" t="s">
        <v>17</v>
      </c>
      <c r="I71" s="26" t="s">
        <v>18</v>
      </c>
      <c r="J71" s="27" t="s">
        <v>19</v>
      </c>
      <c r="K71" s="28" t="s">
        <v>20</v>
      </c>
      <c r="L71" s="25" t="s">
        <v>21</v>
      </c>
      <c r="M71" s="29" t="s">
        <v>22</v>
      </c>
      <c r="N71" s="29" t="s">
        <v>23</v>
      </c>
      <c r="O71" s="29" t="s">
        <v>24</v>
      </c>
      <c r="P71" s="29" t="s">
        <v>25</v>
      </c>
      <c r="Q71" s="30" t="s">
        <v>26</v>
      </c>
      <c r="R71" s="30" t="s">
        <v>27</v>
      </c>
      <c r="S71" s="31" t="s">
        <v>28</v>
      </c>
      <c r="T71" s="31" t="s">
        <v>29</v>
      </c>
      <c r="U71" s="31" t="s">
        <v>30</v>
      </c>
      <c r="V71" s="32" t="s">
        <v>31</v>
      </c>
      <c r="W71" s="33" t="s">
        <v>32</v>
      </c>
      <c r="X71" s="34" t="s">
        <v>33</v>
      </c>
      <c r="Y71" s="35" t="s">
        <v>34</v>
      </c>
      <c r="Z71" s="35" t="s">
        <v>35</v>
      </c>
      <c r="AA71" s="35" t="s">
        <v>36</v>
      </c>
      <c r="AB71" s="35" t="s">
        <v>37</v>
      </c>
      <c r="AC71" s="35" t="s">
        <v>38</v>
      </c>
      <c r="AD71" s="35" t="s">
        <v>39</v>
      </c>
      <c r="AE71" s="36" t="s">
        <v>40</v>
      </c>
      <c r="AF71" s="36" t="s">
        <v>41</v>
      </c>
      <c r="AG71" s="37" t="s">
        <v>42</v>
      </c>
    </row>
    <row r="72" spans="1:52" ht="12.75" customHeight="1">
      <c r="A72" s="38">
        <v>1</v>
      </c>
      <c r="B72" s="38" t="s">
        <v>2</v>
      </c>
      <c r="C72" s="39" t="s">
        <v>43</v>
      </c>
      <c r="D72" s="38" t="s">
        <v>291</v>
      </c>
      <c r="E72" s="38" t="s">
        <v>44</v>
      </c>
      <c r="F72" s="39" t="s">
        <v>292</v>
      </c>
      <c r="G72" s="40" t="s">
        <v>291</v>
      </c>
      <c r="H72" s="41" t="s">
        <v>72</v>
      </c>
      <c r="I72" s="42"/>
      <c r="J72" s="42" t="s">
        <v>293</v>
      </c>
      <c r="K72" s="41" t="s">
        <v>73</v>
      </c>
      <c r="L72" s="41" t="s">
        <v>72</v>
      </c>
      <c r="M72" s="38" t="s">
        <v>294</v>
      </c>
      <c r="N72" s="38"/>
      <c r="O72" s="48" t="s">
        <v>295</v>
      </c>
      <c r="P72" s="38" t="s">
        <v>203</v>
      </c>
      <c r="Q72" s="38">
        <v>30</v>
      </c>
      <c r="R72" s="38">
        <v>12</v>
      </c>
      <c r="S72" s="46">
        <v>18147</v>
      </c>
      <c r="T72" s="46"/>
      <c r="U72" s="44"/>
      <c r="V72" s="45">
        <f>SUM(S72:U72)</f>
        <v>18147</v>
      </c>
      <c r="W72" s="43">
        <f>V72</f>
        <v>18147</v>
      </c>
      <c r="X72" s="47" t="s">
        <v>51</v>
      </c>
      <c r="Y72" s="48" t="s">
        <v>52</v>
      </c>
      <c r="Z72" s="47" t="s">
        <v>53</v>
      </c>
      <c r="AA72" s="48" t="s">
        <v>54</v>
      </c>
      <c r="AB72" s="48" t="s">
        <v>55</v>
      </c>
      <c r="AC72" s="49">
        <v>44926</v>
      </c>
      <c r="AD72" s="48" t="s">
        <v>55</v>
      </c>
      <c r="AE72" s="49" t="s">
        <v>8</v>
      </c>
      <c r="AF72" s="49">
        <v>45291</v>
      </c>
      <c r="AG72" s="38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ht="12.75" customHeight="1">
      <c r="A73" s="51"/>
      <c r="B73" s="51"/>
      <c r="C73" s="51"/>
      <c r="D73" s="51"/>
      <c r="E73" s="51"/>
      <c r="F73" s="51"/>
      <c r="G73" s="52"/>
      <c r="H73" s="53"/>
      <c r="I73" s="53"/>
      <c r="J73" s="54"/>
      <c r="K73" s="54"/>
      <c r="L73" s="52"/>
      <c r="M73" s="55"/>
      <c r="N73" s="56"/>
      <c r="O73" s="56"/>
      <c r="P73" s="53"/>
      <c r="Q73" s="52"/>
      <c r="R73" s="57"/>
      <c r="S73" s="58">
        <f t="shared" ref="S73:T73" si="20">SUM(S72:S72)</f>
        <v>18147</v>
      </c>
      <c r="T73" s="58">
        <f t="shared" si="20"/>
        <v>0</v>
      </c>
      <c r="U73" s="58">
        <f t="shared" ref="U73:W73" si="21">SUM(U72:U72)</f>
        <v>0</v>
      </c>
      <c r="V73" s="58">
        <f t="shared" si="21"/>
        <v>18147</v>
      </c>
      <c r="W73" s="58">
        <f t="shared" si="21"/>
        <v>18147</v>
      </c>
      <c r="X73" s="58"/>
      <c r="Y73" s="54"/>
      <c r="Z73" s="54"/>
      <c r="AA73" s="54"/>
      <c r="AB73" s="54"/>
      <c r="AC73" s="51"/>
      <c r="AD73" s="51"/>
      <c r="AE73" s="51"/>
      <c r="AF73" s="51"/>
      <c r="AG73" s="59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ht="13.7" customHeight="1"/>
    <row r="75" spans="1:52" ht="15" customHeight="1">
      <c r="A75" s="147" t="s">
        <v>296</v>
      </c>
      <c r="B75" s="148" t="s">
        <v>1</v>
      </c>
      <c r="C75" s="148"/>
      <c r="D75" s="148"/>
      <c r="E75" s="149" t="s">
        <v>297</v>
      </c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"/>
      <c r="R75" s="150" t="s">
        <v>3</v>
      </c>
      <c r="S75" s="145" t="s">
        <v>4</v>
      </c>
      <c r="T75" s="145"/>
      <c r="U75" s="145"/>
      <c r="V75" s="145"/>
      <c r="W75" s="15" t="s">
        <v>5</v>
      </c>
      <c r="X75" s="9"/>
      <c r="Y75" s="6"/>
      <c r="Z75" s="6"/>
      <c r="AA75" s="6"/>
      <c r="AB75" s="6"/>
      <c r="AC75" s="6"/>
      <c r="AD75" s="6"/>
      <c r="AE75" s="16"/>
      <c r="AF75" s="16"/>
      <c r="AG75" s="17"/>
    </row>
    <row r="76" spans="1:52" ht="26.25" customHeight="1">
      <c r="A76" s="147"/>
      <c r="B76" s="148"/>
      <c r="C76" s="148"/>
      <c r="D76" s="148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8"/>
      <c r="R76" s="150"/>
      <c r="S76" s="20" t="s">
        <v>6</v>
      </c>
      <c r="T76" s="19">
        <v>44927</v>
      </c>
      <c r="U76" s="20" t="s">
        <v>7</v>
      </c>
      <c r="V76" s="21" t="s">
        <v>9</v>
      </c>
      <c r="W76" s="141">
        <v>2023</v>
      </c>
      <c r="X76" s="4"/>
      <c r="Y76" s="22"/>
      <c r="Z76" s="6"/>
      <c r="AA76" s="6"/>
      <c r="AB76" s="6"/>
      <c r="AC76" s="6"/>
      <c r="AD76" s="6"/>
      <c r="AE76" s="16"/>
      <c r="AF76" s="16"/>
      <c r="AG76" s="17"/>
    </row>
    <row r="77" spans="1:52" ht="42" customHeight="1">
      <c r="A77" s="23" t="s">
        <v>10</v>
      </c>
      <c r="B77" s="23" t="s">
        <v>11</v>
      </c>
      <c r="C77" s="23" t="s">
        <v>12</v>
      </c>
      <c r="D77" s="23" t="s">
        <v>13</v>
      </c>
      <c r="E77" s="23" t="s">
        <v>14</v>
      </c>
      <c r="F77" s="23" t="s">
        <v>15</v>
      </c>
      <c r="G77" s="24" t="s">
        <v>16</v>
      </c>
      <c r="H77" s="25" t="s">
        <v>17</v>
      </c>
      <c r="I77" s="26" t="s">
        <v>18</v>
      </c>
      <c r="J77" s="27" t="s">
        <v>19</v>
      </c>
      <c r="K77" s="28" t="s">
        <v>20</v>
      </c>
      <c r="L77" s="25" t="s">
        <v>21</v>
      </c>
      <c r="M77" s="29" t="s">
        <v>22</v>
      </c>
      <c r="N77" s="29" t="s">
        <v>23</v>
      </c>
      <c r="O77" s="29" t="s">
        <v>24</v>
      </c>
      <c r="P77" s="29" t="s">
        <v>25</v>
      </c>
      <c r="Q77" s="30" t="s">
        <v>26</v>
      </c>
      <c r="R77" s="30" t="s">
        <v>27</v>
      </c>
      <c r="S77" s="31" t="s">
        <v>28</v>
      </c>
      <c r="T77" s="31" t="s">
        <v>29</v>
      </c>
      <c r="U77" s="31" t="s">
        <v>30</v>
      </c>
      <c r="V77" s="32" t="s">
        <v>31</v>
      </c>
      <c r="W77" s="33" t="s">
        <v>32</v>
      </c>
      <c r="X77" s="34" t="s">
        <v>33</v>
      </c>
      <c r="Y77" s="35" t="s">
        <v>34</v>
      </c>
      <c r="Z77" s="35" t="s">
        <v>35</v>
      </c>
      <c r="AA77" s="35" t="s">
        <v>36</v>
      </c>
      <c r="AB77" s="35" t="s">
        <v>37</v>
      </c>
      <c r="AC77" s="35" t="s">
        <v>38</v>
      </c>
      <c r="AD77" s="35" t="s">
        <v>39</v>
      </c>
      <c r="AE77" s="36" t="s">
        <v>40</v>
      </c>
      <c r="AF77" s="36" t="s">
        <v>41</v>
      </c>
      <c r="AG77" s="37" t="s">
        <v>42</v>
      </c>
    </row>
    <row r="78" spans="1:52" ht="12.75" customHeight="1">
      <c r="A78" s="38">
        <v>1</v>
      </c>
      <c r="B78" s="38" t="s">
        <v>2</v>
      </c>
      <c r="C78" s="39" t="s">
        <v>43</v>
      </c>
      <c r="D78" s="38" t="s">
        <v>297</v>
      </c>
      <c r="E78" s="38" t="s">
        <v>44</v>
      </c>
      <c r="F78" s="39" t="s">
        <v>298</v>
      </c>
      <c r="G78" s="40" t="s">
        <v>299</v>
      </c>
      <c r="H78" s="41" t="s">
        <v>72</v>
      </c>
      <c r="I78" s="42"/>
      <c r="J78" s="42" t="s">
        <v>300</v>
      </c>
      <c r="K78" s="41" t="s">
        <v>73</v>
      </c>
      <c r="L78" s="41" t="s">
        <v>72</v>
      </c>
      <c r="M78" s="38" t="s">
        <v>301</v>
      </c>
      <c r="N78" s="38"/>
      <c r="O78" s="48" t="s">
        <v>302</v>
      </c>
      <c r="P78" s="38" t="s">
        <v>203</v>
      </c>
      <c r="Q78" s="38">
        <v>52</v>
      </c>
      <c r="R78" s="38">
        <v>12</v>
      </c>
      <c r="S78" s="46">
        <v>14700</v>
      </c>
      <c r="T78" s="46"/>
      <c r="U78" s="44"/>
      <c r="V78" s="45">
        <f>SUM(S78:U78)</f>
        <v>14700</v>
      </c>
      <c r="W78" s="43">
        <f>V78</f>
        <v>14700</v>
      </c>
      <c r="X78" s="47" t="s">
        <v>51</v>
      </c>
      <c r="Y78" s="48" t="s">
        <v>52</v>
      </c>
      <c r="Z78" s="47" t="s">
        <v>53</v>
      </c>
      <c r="AA78" s="48" t="s">
        <v>54</v>
      </c>
      <c r="AB78" s="48" t="s">
        <v>55</v>
      </c>
      <c r="AC78" s="49">
        <v>44926</v>
      </c>
      <c r="AD78" s="48" t="s">
        <v>55</v>
      </c>
      <c r="AE78" s="49" t="s">
        <v>8</v>
      </c>
      <c r="AF78" s="49">
        <v>45291</v>
      </c>
      <c r="AG78" s="38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52" ht="12.75" customHeight="1">
      <c r="A79" s="51"/>
      <c r="B79" s="51"/>
      <c r="C79" s="51"/>
      <c r="D79" s="51"/>
      <c r="E79" s="51"/>
      <c r="F79" s="51"/>
      <c r="G79" s="52"/>
      <c r="H79" s="53"/>
      <c r="I79" s="53"/>
      <c r="J79" s="54"/>
      <c r="K79" s="54"/>
      <c r="L79" s="52"/>
      <c r="M79" s="55"/>
      <c r="N79" s="56"/>
      <c r="O79" s="56"/>
      <c r="P79" s="53"/>
      <c r="Q79" s="52"/>
      <c r="R79" s="57"/>
      <c r="S79" s="58">
        <f t="shared" ref="S79:T79" si="22">SUM(S78:S78)</f>
        <v>14700</v>
      </c>
      <c r="T79" s="58">
        <f t="shared" si="22"/>
        <v>0</v>
      </c>
      <c r="U79" s="58">
        <f t="shared" ref="U79:W79" si="23">SUM(U78:U78)</f>
        <v>0</v>
      </c>
      <c r="V79" s="58">
        <f t="shared" si="23"/>
        <v>14700</v>
      </c>
      <c r="W79" s="58">
        <f t="shared" si="23"/>
        <v>14700</v>
      </c>
      <c r="X79" s="58"/>
      <c r="Y79" s="54"/>
      <c r="Z79" s="54"/>
      <c r="AA79" s="54"/>
      <c r="AB79" s="54"/>
      <c r="AC79" s="51"/>
      <c r="AD79" s="51"/>
      <c r="AE79" s="51"/>
      <c r="AF79" s="51"/>
      <c r="AG79" s="59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ht="13.7" customHeight="1"/>
    <row r="81" spans="1:52" ht="15" customHeight="1">
      <c r="A81" s="147" t="s">
        <v>303</v>
      </c>
      <c r="B81" s="148" t="s">
        <v>1</v>
      </c>
      <c r="C81" s="148"/>
      <c r="D81" s="148"/>
      <c r="E81" s="149" t="s">
        <v>304</v>
      </c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"/>
      <c r="R81" s="150" t="s">
        <v>3</v>
      </c>
      <c r="S81" s="145" t="s">
        <v>4</v>
      </c>
      <c r="T81" s="145"/>
      <c r="U81" s="145"/>
      <c r="V81" s="145"/>
      <c r="W81" s="15" t="s">
        <v>5</v>
      </c>
      <c r="X81" s="9"/>
      <c r="Y81" s="6"/>
      <c r="Z81" s="6"/>
      <c r="AA81" s="6"/>
      <c r="AB81" s="6"/>
      <c r="AC81" s="6"/>
      <c r="AD81" s="6"/>
      <c r="AE81" s="16"/>
      <c r="AF81" s="16"/>
      <c r="AG81" s="17"/>
    </row>
    <row r="82" spans="1:52" ht="26.25" customHeight="1">
      <c r="A82" s="147"/>
      <c r="B82" s="148"/>
      <c r="C82" s="148"/>
      <c r="D82" s="148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8"/>
      <c r="R82" s="150"/>
      <c r="S82" s="20" t="s">
        <v>6</v>
      </c>
      <c r="T82" s="19">
        <v>44927</v>
      </c>
      <c r="U82" s="20" t="s">
        <v>7</v>
      </c>
      <c r="V82" s="21" t="s">
        <v>9</v>
      </c>
      <c r="W82" s="141">
        <v>2023</v>
      </c>
      <c r="X82" s="4"/>
      <c r="Y82" s="22"/>
      <c r="Z82" s="6"/>
      <c r="AA82" s="6"/>
      <c r="AB82" s="6"/>
      <c r="AC82" s="6"/>
      <c r="AD82" s="6"/>
      <c r="AE82" s="16"/>
      <c r="AF82" s="16"/>
      <c r="AG82" s="17"/>
    </row>
    <row r="83" spans="1:52" ht="42" customHeight="1">
      <c r="A83" s="23" t="s">
        <v>10</v>
      </c>
      <c r="B83" s="23" t="s">
        <v>11</v>
      </c>
      <c r="C83" s="23" t="s">
        <v>12</v>
      </c>
      <c r="D83" s="23" t="s">
        <v>13</v>
      </c>
      <c r="E83" s="23" t="s">
        <v>14</v>
      </c>
      <c r="F83" s="23" t="s">
        <v>15</v>
      </c>
      <c r="G83" s="24" t="s">
        <v>16</v>
      </c>
      <c r="H83" s="25" t="s">
        <v>17</v>
      </c>
      <c r="I83" s="26" t="s">
        <v>18</v>
      </c>
      <c r="J83" s="27" t="s">
        <v>19</v>
      </c>
      <c r="K83" s="28" t="s">
        <v>20</v>
      </c>
      <c r="L83" s="25" t="s">
        <v>21</v>
      </c>
      <c r="M83" s="29" t="s">
        <v>22</v>
      </c>
      <c r="N83" s="29" t="s">
        <v>23</v>
      </c>
      <c r="O83" s="29" t="s">
        <v>24</v>
      </c>
      <c r="P83" s="29" t="s">
        <v>25</v>
      </c>
      <c r="Q83" s="30" t="s">
        <v>26</v>
      </c>
      <c r="R83" s="30" t="s">
        <v>27</v>
      </c>
      <c r="S83" s="31" t="s">
        <v>28</v>
      </c>
      <c r="T83" s="31" t="s">
        <v>29</v>
      </c>
      <c r="U83" s="31" t="s">
        <v>30</v>
      </c>
      <c r="V83" s="32" t="s">
        <v>31</v>
      </c>
      <c r="W83" s="33" t="s">
        <v>32</v>
      </c>
      <c r="X83" s="34" t="s">
        <v>33</v>
      </c>
      <c r="Y83" s="35" t="s">
        <v>34</v>
      </c>
      <c r="Z83" s="35" t="s">
        <v>35</v>
      </c>
      <c r="AA83" s="35" t="s">
        <v>36</v>
      </c>
      <c r="AB83" s="35" t="s">
        <v>37</v>
      </c>
      <c r="AC83" s="35" t="s">
        <v>38</v>
      </c>
      <c r="AD83" s="35" t="s">
        <v>39</v>
      </c>
      <c r="AE83" s="36" t="s">
        <v>40</v>
      </c>
      <c r="AF83" s="36" t="s">
        <v>41</v>
      </c>
      <c r="AG83" s="37" t="s">
        <v>42</v>
      </c>
    </row>
    <row r="84" spans="1:52" ht="12.75" customHeight="1">
      <c r="A84" s="38">
        <v>1</v>
      </c>
      <c r="B84" s="38" t="s">
        <v>2</v>
      </c>
      <c r="C84" s="39" t="s">
        <v>43</v>
      </c>
      <c r="D84" s="38" t="s">
        <v>304</v>
      </c>
      <c r="E84" s="38" t="s">
        <v>44</v>
      </c>
      <c r="F84" s="39" t="s">
        <v>305</v>
      </c>
      <c r="G84" s="40" t="s">
        <v>265</v>
      </c>
      <c r="H84" s="41" t="s">
        <v>72</v>
      </c>
      <c r="I84" s="42"/>
      <c r="J84" s="42" t="s">
        <v>306</v>
      </c>
      <c r="K84" s="41" t="s">
        <v>73</v>
      </c>
      <c r="L84" s="41" t="s">
        <v>72</v>
      </c>
      <c r="M84" s="38" t="s">
        <v>307</v>
      </c>
      <c r="N84" s="38"/>
      <c r="O84" s="48" t="s">
        <v>308</v>
      </c>
      <c r="P84" s="38" t="s">
        <v>192</v>
      </c>
      <c r="Q84" s="38">
        <v>22</v>
      </c>
      <c r="R84" s="38">
        <v>12</v>
      </c>
      <c r="S84" s="46">
        <v>5264</v>
      </c>
      <c r="T84" s="46"/>
      <c r="U84" s="44"/>
      <c r="V84" s="45">
        <f>SUM(S84:U84)</f>
        <v>5264</v>
      </c>
      <c r="W84" s="43">
        <f>V84</f>
        <v>5264</v>
      </c>
      <c r="X84" s="47" t="s">
        <v>51</v>
      </c>
      <c r="Y84" s="48" t="s">
        <v>52</v>
      </c>
      <c r="Z84" s="47" t="s">
        <v>53</v>
      </c>
      <c r="AA84" s="48" t="s">
        <v>54</v>
      </c>
      <c r="AB84" s="48" t="s">
        <v>55</v>
      </c>
      <c r="AC84" s="49">
        <v>44926</v>
      </c>
      <c r="AD84" s="48" t="s">
        <v>55</v>
      </c>
      <c r="AE84" s="49" t="s">
        <v>8</v>
      </c>
      <c r="AF84" s="49">
        <v>45291</v>
      </c>
      <c r="AG84" s="143" t="s">
        <v>472</v>
      </c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1:52" ht="12.75" customHeight="1">
      <c r="A85" s="38">
        <v>2</v>
      </c>
      <c r="B85" s="38" t="s">
        <v>2</v>
      </c>
      <c r="C85" s="39" t="s">
        <v>43</v>
      </c>
      <c r="D85" s="38" t="s">
        <v>304</v>
      </c>
      <c r="E85" s="38" t="s">
        <v>44</v>
      </c>
      <c r="F85" s="39" t="s">
        <v>309</v>
      </c>
      <c r="G85" s="40" t="s">
        <v>310</v>
      </c>
      <c r="H85" s="41" t="s">
        <v>72</v>
      </c>
      <c r="I85" s="42"/>
      <c r="J85" s="42" t="s">
        <v>306</v>
      </c>
      <c r="K85" s="41" t="s">
        <v>73</v>
      </c>
      <c r="L85" s="41" t="s">
        <v>72</v>
      </c>
      <c r="M85" s="38" t="s">
        <v>311</v>
      </c>
      <c r="N85" s="38"/>
      <c r="O85" s="48" t="s">
        <v>312</v>
      </c>
      <c r="P85" s="38" t="s">
        <v>192</v>
      </c>
      <c r="Q85" s="38">
        <v>22</v>
      </c>
      <c r="R85" s="38">
        <v>12</v>
      </c>
      <c r="S85" s="46">
        <v>8340</v>
      </c>
      <c r="T85" s="46"/>
      <c r="U85" s="44"/>
      <c r="V85" s="45">
        <f>SUM(S85:U85)</f>
        <v>8340</v>
      </c>
      <c r="W85" s="43">
        <f t="shared" ref="W85:W87" si="24">V85</f>
        <v>8340</v>
      </c>
      <c r="X85" s="47" t="s">
        <v>51</v>
      </c>
      <c r="Y85" s="48" t="s">
        <v>52</v>
      </c>
      <c r="Z85" s="47" t="s">
        <v>53</v>
      </c>
      <c r="AA85" s="48" t="s">
        <v>54</v>
      </c>
      <c r="AB85" s="48" t="s">
        <v>55</v>
      </c>
      <c r="AC85" s="49">
        <v>44926</v>
      </c>
      <c r="AD85" s="48" t="s">
        <v>55</v>
      </c>
      <c r="AE85" s="49" t="s">
        <v>8</v>
      </c>
      <c r="AF85" s="49">
        <v>45291</v>
      </c>
      <c r="AG85" s="38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1:52" ht="12.75" customHeight="1">
      <c r="A86" s="38">
        <v>3</v>
      </c>
      <c r="B86" s="38" t="s">
        <v>2</v>
      </c>
      <c r="C86" s="39" t="s">
        <v>43</v>
      </c>
      <c r="D86" s="38" t="s">
        <v>304</v>
      </c>
      <c r="E86" s="38" t="s">
        <v>44</v>
      </c>
      <c r="F86" s="39" t="s">
        <v>313</v>
      </c>
      <c r="G86" s="40" t="s">
        <v>310</v>
      </c>
      <c r="H86" s="41" t="s">
        <v>72</v>
      </c>
      <c r="I86" s="42"/>
      <c r="J86" s="42" t="s">
        <v>306</v>
      </c>
      <c r="K86" s="41" t="s">
        <v>73</v>
      </c>
      <c r="L86" s="41" t="s">
        <v>72</v>
      </c>
      <c r="M86" s="38" t="s">
        <v>314</v>
      </c>
      <c r="N86" s="38"/>
      <c r="O86" s="48" t="s">
        <v>315</v>
      </c>
      <c r="P86" s="38" t="s">
        <v>192</v>
      </c>
      <c r="Q86" s="38">
        <v>17</v>
      </c>
      <c r="R86" s="38">
        <v>12</v>
      </c>
      <c r="S86" s="46">
        <v>10990</v>
      </c>
      <c r="T86" s="46"/>
      <c r="U86" s="44"/>
      <c r="V86" s="45">
        <f>SUM(S86:U86)</f>
        <v>10990</v>
      </c>
      <c r="W86" s="43">
        <f t="shared" si="24"/>
        <v>10990</v>
      </c>
      <c r="X86" s="47" t="s">
        <v>51</v>
      </c>
      <c r="Y86" s="48" t="s">
        <v>52</v>
      </c>
      <c r="Z86" s="47" t="s">
        <v>53</v>
      </c>
      <c r="AA86" s="48" t="s">
        <v>54</v>
      </c>
      <c r="AB86" s="48" t="s">
        <v>55</v>
      </c>
      <c r="AC86" s="49">
        <v>44926</v>
      </c>
      <c r="AD86" s="48" t="s">
        <v>55</v>
      </c>
      <c r="AE86" s="49" t="s">
        <v>8</v>
      </c>
      <c r="AF86" s="49">
        <v>45291</v>
      </c>
      <c r="AG86" s="38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1:52" ht="12.75" customHeight="1">
      <c r="A87" s="38">
        <v>4</v>
      </c>
      <c r="B87" s="38" t="s">
        <v>2</v>
      </c>
      <c r="C87" s="39" t="s">
        <v>43</v>
      </c>
      <c r="D87" s="38" t="s">
        <v>304</v>
      </c>
      <c r="E87" s="38" t="s">
        <v>44</v>
      </c>
      <c r="F87" s="39" t="s">
        <v>316</v>
      </c>
      <c r="G87" s="40" t="s">
        <v>317</v>
      </c>
      <c r="H87" s="41" t="s">
        <v>72</v>
      </c>
      <c r="I87" s="42"/>
      <c r="J87" s="42" t="s">
        <v>306</v>
      </c>
      <c r="K87" s="41" t="s">
        <v>73</v>
      </c>
      <c r="L87" s="41" t="s">
        <v>72</v>
      </c>
      <c r="M87" s="38" t="s">
        <v>318</v>
      </c>
      <c r="N87" s="38"/>
      <c r="O87" s="72">
        <v>94920995</v>
      </c>
      <c r="P87" s="38" t="s">
        <v>192</v>
      </c>
      <c r="Q87" s="38">
        <v>14</v>
      </c>
      <c r="R87" s="38">
        <v>12</v>
      </c>
      <c r="S87" s="46">
        <v>155</v>
      </c>
      <c r="T87" s="46"/>
      <c r="U87" s="44"/>
      <c r="V87" s="45">
        <f>SUM(S87:U87)</f>
        <v>155</v>
      </c>
      <c r="W87" s="43">
        <f t="shared" si="24"/>
        <v>155</v>
      </c>
      <c r="X87" s="47" t="s">
        <v>51</v>
      </c>
      <c r="Y87" s="48" t="s">
        <v>52</v>
      </c>
      <c r="Z87" s="47" t="s">
        <v>53</v>
      </c>
      <c r="AA87" s="48" t="s">
        <v>54</v>
      </c>
      <c r="AB87" s="48" t="s">
        <v>55</v>
      </c>
      <c r="AC87" s="49">
        <v>44926</v>
      </c>
      <c r="AD87" s="48" t="s">
        <v>55</v>
      </c>
      <c r="AE87" s="49" t="s">
        <v>8</v>
      </c>
      <c r="AF87" s="49">
        <v>45291</v>
      </c>
      <c r="AG87" s="38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1:52" ht="12.75" customHeight="1">
      <c r="A88" s="51"/>
      <c r="B88" s="51"/>
      <c r="C88" s="51"/>
      <c r="D88" s="51"/>
      <c r="E88" s="51"/>
      <c r="F88" s="51"/>
      <c r="G88" s="52"/>
      <c r="H88" s="53"/>
      <c r="I88" s="53"/>
      <c r="J88" s="54"/>
      <c r="K88" s="54"/>
      <c r="L88" s="52"/>
      <c r="M88" s="55"/>
      <c r="N88" s="56"/>
      <c r="O88" s="56"/>
      <c r="P88" s="53"/>
      <c r="Q88" s="52"/>
      <c r="R88" s="57"/>
      <c r="S88" s="58">
        <f t="shared" ref="S88:T88" si="25">SUM(S84:S87)</f>
        <v>24749</v>
      </c>
      <c r="T88" s="58">
        <f t="shared" si="25"/>
        <v>0</v>
      </c>
      <c r="U88" s="58">
        <f t="shared" ref="U88:W88" si="26">SUM(U84:U87)</f>
        <v>0</v>
      </c>
      <c r="V88" s="58">
        <f t="shared" si="26"/>
        <v>24749</v>
      </c>
      <c r="W88" s="58">
        <f t="shared" si="26"/>
        <v>24749</v>
      </c>
      <c r="X88" s="58"/>
      <c r="Y88" s="54"/>
      <c r="Z88" s="54"/>
      <c r="AA88" s="54"/>
      <c r="AB88" s="54"/>
      <c r="AC88" s="51"/>
      <c r="AD88" s="51"/>
      <c r="AE88" s="51"/>
      <c r="AF88" s="51"/>
      <c r="AG88" s="59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ht="13.7" customHeight="1"/>
    <row r="90" spans="1:52" ht="15" customHeight="1">
      <c r="A90" s="147" t="s">
        <v>319</v>
      </c>
      <c r="B90" s="148" t="s">
        <v>1</v>
      </c>
      <c r="C90" s="148"/>
      <c r="D90" s="148"/>
      <c r="E90" s="149" t="s">
        <v>320</v>
      </c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"/>
      <c r="R90" s="150" t="s">
        <v>3</v>
      </c>
      <c r="S90" s="145" t="s">
        <v>4</v>
      </c>
      <c r="T90" s="145"/>
      <c r="U90" s="145"/>
      <c r="V90" s="145"/>
      <c r="W90" s="15" t="s">
        <v>5</v>
      </c>
      <c r="X90" s="9"/>
      <c r="Y90" s="6"/>
      <c r="Z90" s="6"/>
      <c r="AA90" s="6"/>
      <c r="AB90" s="6"/>
      <c r="AC90" s="6"/>
      <c r="AD90" s="6"/>
      <c r="AE90" s="16"/>
      <c r="AF90" s="16"/>
      <c r="AG90" s="17"/>
    </row>
    <row r="91" spans="1:52" ht="26.25" customHeight="1">
      <c r="A91" s="147"/>
      <c r="B91" s="148"/>
      <c r="C91" s="148"/>
      <c r="D91" s="148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8"/>
      <c r="R91" s="150"/>
      <c r="S91" s="20" t="s">
        <v>6</v>
      </c>
      <c r="T91" s="19">
        <v>44927</v>
      </c>
      <c r="U91" s="20" t="s">
        <v>7</v>
      </c>
      <c r="V91" s="21" t="s">
        <v>9</v>
      </c>
      <c r="W91" s="141">
        <v>2023</v>
      </c>
      <c r="X91" s="4"/>
      <c r="Y91" s="22"/>
      <c r="Z91" s="6"/>
      <c r="AA91" s="6"/>
      <c r="AB91" s="6"/>
      <c r="AC91" s="6"/>
      <c r="AD91" s="6"/>
      <c r="AE91" s="16"/>
      <c r="AF91" s="16"/>
      <c r="AG91" s="17"/>
    </row>
    <row r="92" spans="1:52" ht="42" customHeight="1">
      <c r="A92" s="23" t="s">
        <v>10</v>
      </c>
      <c r="B92" s="23" t="s">
        <v>11</v>
      </c>
      <c r="C92" s="23" t="s">
        <v>12</v>
      </c>
      <c r="D92" s="23" t="s">
        <v>13</v>
      </c>
      <c r="E92" s="23" t="s">
        <v>14</v>
      </c>
      <c r="F92" s="23" t="s">
        <v>15</v>
      </c>
      <c r="G92" s="24" t="s">
        <v>16</v>
      </c>
      <c r="H92" s="25" t="s">
        <v>17</v>
      </c>
      <c r="I92" s="26" t="s">
        <v>18</v>
      </c>
      <c r="J92" s="27" t="s">
        <v>19</v>
      </c>
      <c r="K92" s="28" t="s">
        <v>20</v>
      </c>
      <c r="L92" s="25" t="s">
        <v>21</v>
      </c>
      <c r="M92" s="29" t="s">
        <v>22</v>
      </c>
      <c r="N92" s="29" t="s">
        <v>23</v>
      </c>
      <c r="O92" s="29" t="s">
        <v>24</v>
      </c>
      <c r="P92" s="29" t="s">
        <v>25</v>
      </c>
      <c r="Q92" s="30" t="s">
        <v>26</v>
      </c>
      <c r="R92" s="30" t="s">
        <v>27</v>
      </c>
      <c r="S92" s="31" t="s">
        <v>28</v>
      </c>
      <c r="T92" s="31" t="s">
        <v>29</v>
      </c>
      <c r="U92" s="31" t="s">
        <v>30</v>
      </c>
      <c r="V92" s="32" t="s">
        <v>31</v>
      </c>
      <c r="W92" s="33" t="s">
        <v>32</v>
      </c>
      <c r="X92" s="34" t="s">
        <v>33</v>
      </c>
      <c r="Y92" s="35" t="s">
        <v>34</v>
      </c>
      <c r="Z92" s="35" t="s">
        <v>35</v>
      </c>
      <c r="AA92" s="35" t="s">
        <v>36</v>
      </c>
      <c r="AB92" s="35" t="s">
        <v>37</v>
      </c>
      <c r="AC92" s="35" t="s">
        <v>38</v>
      </c>
      <c r="AD92" s="35" t="s">
        <v>39</v>
      </c>
      <c r="AE92" s="36" t="s">
        <v>40</v>
      </c>
      <c r="AF92" s="36" t="s">
        <v>41</v>
      </c>
      <c r="AG92" s="37" t="s">
        <v>42</v>
      </c>
    </row>
    <row r="93" spans="1:52" ht="12.75" customHeight="1">
      <c r="A93" s="38">
        <v>1</v>
      </c>
      <c r="B93" s="38" t="s">
        <v>2</v>
      </c>
      <c r="C93" s="39" t="s">
        <v>43</v>
      </c>
      <c r="D93" s="38" t="s">
        <v>320</v>
      </c>
      <c r="E93" s="38" t="s">
        <v>44</v>
      </c>
      <c r="F93" s="39" t="s">
        <v>321</v>
      </c>
      <c r="G93" s="40" t="s">
        <v>259</v>
      </c>
      <c r="H93" s="41" t="s">
        <v>98</v>
      </c>
      <c r="I93" s="42"/>
      <c r="J93" s="42" t="s">
        <v>322</v>
      </c>
      <c r="K93" s="41" t="s">
        <v>99</v>
      </c>
      <c r="L93" s="41" t="s">
        <v>98</v>
      </c>
      <c r="M93" s="38" t="s">
        <v>323</v>
      </c>
      <c r="N93" s="38"/>
      <c r="O93" s="48" t="s">
        <v>324</v>
      </c>
      <c r="P93" s="38" t="s">
        <v>192</v>
      </c>
      <c r="Q93" s="38">
        <v>4</v>
      </c>
      <c r="R93" s="38">
        <v>12</v>
      </c>
      <c r="S93" s="46">
        <v>1498</v>
      </c>
      <c r="T93" s="46"/>
      <c r="U93" s="44"/>
      <c r="V93" s="45">
        <f>SUM(S93:U93)</f>
        <v>1498</v>
      </c>
      <c r="W93" s="43">
        <f>V93</f>
        <v>1498</v>
      </c>
      <c r="X93" s="47" t="s">
        <v>51</v>
      </c>
      <c r="Y93" s="48" t="s">
        <v>52</v>
      </c>
      <c r="Z93" s="47" t="s">
        <v>53</v>
      </c>
      <c r="AA93" s="48" t="s">
        <v>54</v>
      </c>
      <c r="AB93" s="48" t="s">
        <v>55</v>
      </c>
      <c r="AC93" s="49">
        <v>44926</v>
      </c>
      <c r="AD93" s="48" t="s">
        <v>55</v>
      </c>
      <c r="AE93" s="49" t="s">
        <v>8</v>
      </c>
      <c r="AF93" s="49">
        <v>45291</v>
      </c>
      <c r="AG93" s="38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1:52" ht="12.75" customHeight="1">
      <c r="A94" s="38">
        <v>2</v>
      </c>
      <c r="B94" s="38" t="s">
        <v>2</v>
      </c>
      <c r="C94" s="39" t="s">
        <v>43</v>
      </c>
      <c r="D94" s="38" t="s">
        <v>320</v>
      </c>
      <c r="E94" s="38" t="s">
        <v>44</v>
      </c>
      <c r="F94" s="39" t="s">
        <v>325</v>
      </c>
      <c r="G94" s="40" t="s">
        <v>259</v>
      </c>
      <c r="H94" s="41" t="s">
        <v>98</v>
      </c>
      <c r="I94" s="42"/>
      <c r="J94" s="42" t="s">
        <v>322</v>
      </c>
      <c r="K94" s="41" t="s">
        <v>99</v>
      </c>
      <c r="L94" s="41" t="s">
        <v>98</v>
      </c>
      <c r="M94" s="38" t="s">
        <v>326</v>
      </c>
      <c r="N94" s="38"/>
      <c r="O94" s="48" t="s">
        <v>327</v>
      </c>
      <c r="P94" s="38" t="s">
        <v>192</v>
      </c>
      <c r="Q94" s="38">
        <v>4</v>
      </c>
      <c r="R94" s="38">
        <v>12</v>
      </c>
      <c r="S94" s="46">
        <v>11</v>
      </c>
      <c r="T94" s="46"/>
      <c r="U94" s="44"/>
      <c r="V94" s="45">
        <f>SUM(S94:U94)</f>
        <v>11</v>
      </c>
      <c r="W94" s="43">
        <f t="shared" ref="W94:W96" si="27">V94</f>
        <v>11</v>
      </c>
      <c r="X94" s="47" t="s">
        <v>51</v>
      </c>
      <c r="Y94" s="48" t="s">
        <v>52</v>
      </c>
      <c r="Z94" s="47" t="s">
        <v>53</v>
      </c>
      <c r="AA94" s="48" t="s">
        <v>54</v>
      </c>
      <c r="AB94" s="48" t="s">
        <v>55</v>
      </c>
      <c r="AC94" s="49">
        <v>44926</v>
      </c>
      <c r="AD94" s="48" t="s">
        <v>55</v>
      </c>
      <c r="AE94" s="49" t="s">
        <v>8</v>
      </c>
      <c r="AF94" s="49">
        <v>45291</v>
      </c>
      <c r="AG94" s="38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1:52" ht="12.75" customHeight="1">
      <c r="A95" s="38">
        <v>3</v>
      </c>
      <c r="B95" s="38" t="s">
        <v>2</v>
      </c>
      <c r="C95" s="39" t="s">
        <v>43</v>
      </c>
      <c r="D95" s="38" t="s">
        <v>320</v>
      </c>
      <c r="E95" s="38" t="s">
        <v>44</v>
      </c>
      <c r="F95" s="39" t="s">
        <v>328</v>
      </c>
      <c r="G95" s="40" t="s">
        <v>259</v>
      </c>
      <c r="H95" s="41" t="s">
        <v>98</v>
      </c>
      <c r="I95" s="42"/>
      <c r="J95" s="42" t="s">
        <v>322</v>
      </c>
      <c r="K95" s="41" t="s">
        <v>99</v>
      </c>
      <c r="L95" s="41" t="s">
        <v>98</v>
      </c>
      <c r="M95" s="38" t="s">
        <v>329</v>
      </c>
      <c r="N95" s="38"/>
      <c r="O95" s="48" t="s">
        <v>330</v>
      </c>
      <c r="P95" s="38" t="s">
        <v>192</v>
      </c>
      <c r="Q95" s="38">
        <v>40</v>
      </c>
      <c r="R95" s="38">
        <v>12</v>
      </c>
      <c r="S95" s="46">
        <v>15540</v>
      </c>
      <c r="T95" s="46"/>
      <c r="U95" s="44"/>
      <c r="V95" s="45">
        <f>SUM(S95:U95)</f>
        <v>15540</v>
      </c>
      <c r="W95" s="43">
        <f t="shared" si="27"/>
        <v>15540</v>
      </c>
      <c r="X95" s="47" t="s">
        <v>51</v>
      </c>
      <c r="Y95" s="48" t="s">
        <v>52</v>
      </c>
      <c r="Z95" s="47" t="s">
        <v>53</v>
      </c>
      <c r="AA95" s="48" t="s">
        <v>54</v>
      </c>
      <c r="AB95" s="48" t="s">
        <v>55</v>
      </c>
      <c r="AC95" s="49">
        <v>44926</v>
      </c>
      <c r="AD95" s="48" t="s">
        <v>55</v>
      </c>
      <c r="AE95" s="49" t="s">
        <v>8</v>
      </c>
      <c r="AF95" s="49">
        <v>45291</v>
      </c>
      <c r="AG95" s="38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1:52" ht="12.75" customHeight="1">
      <c r="A96" s="38">
        <v>4</v>
      </c>
      <c r="B96" s="38" t="s">
        <v>2</v>
      </c>
      <c r="C96" s="39" t="s">
        <v>43</v>
      </c>
      <c r="D96" s="38" t="s">
        <v>320</v>
      </c>
      <c r="E96" s="38" t="s">
        <v>44</v>
      </c>
      <c r="F96" s="39" t="s">
        <v>331</v>
      </c>
      <c r="G96" s="40" t="s">
        <v>259</v>
      </c>
      <c r="H96" s="41" t="s">
        <v>98</v>
      </c>
      <c r="I96" s="42"/>
      <c r="J96" s="42" t="s">
        <v>322</v>
      </c>
      <c r="K96" s="41" t="s">
        <v>99</v>
      </c>
      <c r="L96" s="41" t="s">
        <v>98</v>
      </c>
      <c r="M96" s="38" t="s">
        <v>332</v>
      </c>
      <c r="N96" s="38"/>
      <c r="O96" s="72" t="s">
        <v>333</v>
      </c>
      <c r="P96" s="38" t="s">
        <v>192</v>
      </c>
      <c r="Q96" s="38">
        <v>4</v>
      </c>
      <c r="R96" s="38">
        <v>12</v>
      </c>
      <c r="S96" s="46">
        <v>600</v>
      </c>
      <c r="T96" s="46"/>
      <c r="U96" s="44"/>
      <c r="V96" s="45">
        <f>SUM(S96:U96)</f>
        <v>600</v>
      </c>
      <c r="W96" s="43">
        <f t="shared" si="27"/>
        <v>600</v>
      </c>
      <c r="X96" s="47" t="s">
        <v>51</v>
      </c>
      <c r="Y96" s="48" t="s">
        <v>52</v>
      </c>
      <c r="Z96" s="47" t="s">
        <v>53</v>
      </c>
      <c r="AA96" s="48" t="s">
        <v>54</v>
      </c>
      <c r="AB96" s="48" t="s">
        <v>55</v>
      </c>
      <c r="AC96" s="49">
        <v>44926</v>
      </c>
      <c r="AD96" s="48" t="s">
        <v>55</v>
      </c>
      <c r="AE96" s="49" t="s">
        <v>8</v>
      </c>
      <c r="AF96" s="49">
        <v>45291</v>
      </c>
      <c r="AG96" s="38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1:52" ht="12.75" customHeight="1">
      <c r="A97" s="51"/>
      <c r="B97" s="51"/>
      <c r="C97" s="51"/>
      <c r="D97" s="51"/>
      <c r="E97" s="51"/>
      <c r="F97" s="51"/>
      <c r="G97" s="52"/>
      <c r="H97" s="53"/>
      <c r="I97" s="53"/>
      <c r="J97" s="54"/>
      <c r="K97" s="54"/>
      <c r="L97" s="52"/>
      <c r="M97" s="55"/>
      <c r="N97" s="56"/>
      <c r="O97" s="56"/>
      <c r="P97" s="53"/>
      <c r="Q97" s="52"/>
      <c r="R97" s="57"/>
      <c r="S97" s="58">
        <f t="shared" ref="S97:T97" si="28">SUM(S93:S96)</f>
        <v>17649</v>
      </c>
      <c r="T97" s="58">
        <f t="shared" si="28"/>
        <v>0</v>
      </c>
      <c r="U97" s="58">
        <f t="shared" ref="U97:W97" si="29">SUM(U93:U96)</f>
        <v>0</v>
      </c>
      <c r="V97" s="58">
        <f t="shared" si="29"/>
        <v>17649</v>
      </c>
      <c r="W97" s="58">
        <f t="shared" si="29"/>
        <v>17649</v>
      </c>
      <c r="X97" s="58"/>
      <c r="Y97" s="54"/>
      <c r="Z97" s="54"/>
      <c r="AA97" s="54"/>
      <c r="AB97" s="54"/>
      <c r="AC97" s="51"/>
      <c r="AD97" s="51"/>
      <c r="AE97" s="51"/>
      <c r="AF97" s="51"/>
      <c r="AG97" s="59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ht="13.7" customHeight="1"/>
    <row r="99" spans="1:52" ht="15" customHeight="1">
      <c r="A99" s="147" t="s">
        <v>334</v>
      </c>
      <c r="B99" s="148" t="s">
        <v>1</v>
      </c>
      <c r="C99" s="148"/>
      <c r="D99" s="148"/>
      <c r="E99" s="149" t="s">
        <v>335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"/>
      <c r="R99" s="150" t="s">
        <v>3</v>
      </c>
      <c r="S99" s="145" t="s">
        <v>4</v>
      </c>
      <c r="T99" s="145"/>
      <c r="U99" s="145"/>
      <c r="V99" s="145"/>
      <c r="W99" s="15" t="s">
        <v>5</v>
      </c>
      <c r="X99" s="9"/>
      <c r="Y99" s="6"/>
      <c r="Z99" s="6"/>
      <c r="AA99" s="6"/>
      <c r="AB99" s="6"/>
      <c r="AC99" s="6"/>
      <c r="AD99" s="6"/>
      <c r="AE99" s="16"/>
      <c r="AF99" s="16"/>
      <c r="AG99" s="17"/>
    </row>
    <row r="100" spans="1:52" ht="26.25" customHeight="1">
      <c r="A100" s="147"/>
      <c r="B100" s="148"/>
      <c r="C100" s="148"/>
      <c r="D100" s="148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8"/>
      <c r="R100" s="150"/>
      <c r="S100" s="20" t="s">
        <v>6</v>
      </c>
      <c r="T100" s="19">
        <v>44927</v>
      </c>
      <c r="U100" s="20" t="s">
        <v>7</v>
      </c>
      <c r="V100" s="21" t="s">
        <v>9</v>
      </c>
      <c r="W100" s="141">
        <v>2023</v>
      </c>
      <c r="X100" s="4"/>
      <c r="Y100" s="22"/>
      <c r="Z100" s="6"/>
      <c r="AA100" s="6"/>
      <c r="AB100" s="6"/>
      <c r="AC100" s="6"/>
      <c r="AD100" s="6"/>
      <c r="AE100" s="16"/>
      <c r="AF100" s="16"/>
      <c r="AG100" s="17"/>
    </row>
    <row r="101" spans="1:52" ht="42" customHeight="1">
      <c r="A101" s="23" t="s">
        <v>10</v>
      </c>
      <c r="B101" s="23" t="s">
        <v>11</v>
      </c>
      <c r="C101" s="23" t="s">
        <v>12</v>
      </c>
      <c r="D101" s="23" t="s">
        <v>13</v>
      </c>
      <c r="E101" s="23" t="s">
        <v>14</v>
      </c>
      <c r="F101" s="23" t="s">
        <v>15</v>
      </c>
      <c r="G101" s="24" t="s">
        <v>16</v>
      </c>
      <c r="H101" s="25" t="s">
        <v>17</v>
      </c>
      <c r="I101" s="26" t="s">
        <v>18</v>
      </c>
      <c r="J101" s="27" t="s">
        <v>19</v>
      </c>
      <c r="K101" s="28" t="s">
        <v>20</v>
      </c>
      <c r="L101" s="25" t="s">
        <v>21</v>
      </c>
      <c r="M101" s="29" t="s">
        <v>22</v>
      </c>
      <c r="N101" s="29" t="s">
        <v>23</v>
      </c>
      <c r="O101" s="29" t="s">
        <v>24</v>
      </c>
      <c r="P101" s="29" t="s">
        <v>25</v>
      </c>
      <c r="Q101" s="30" t="s">
        <v>26</v>
      </c>
      <c r="R101" s="30" t="s">
        <v>27</v>
      </c>
      <c r="S101" s="31" t="s">
        <v>28</v>
      </c>
      <c r="T101" s="31" t="s">
        <v>29</v>
      </c>
      <c r="U101" s="31" t="s">
        <v>30</v>
      </c>
      <c r="V101" s="32" t="s">
        <v>31</v>
      </c>
      <c r="W101" s="33" t="s">
        <v>32</v>
      </c>
      <c r="X101" s="34" t="s">
        <v>33</v>
      </c>
      <c r="Y101" s="35" t="s">
        <v>34</v>
      </c>
      <c r="Z101" s="35" t="s">
        <v>35</v>
      </c>
      <c r="AA101" s="35" t="s">
        <v>36</v>
      </c>
      <c r="AB101" s="35" t="s">
        <v>37</v>
      </c>
      <c r="AC101" s="35" t="s">
        <v>38</v>
      </c>
      <c r="AD101" s="35" t="s">
        <v>39</v>
      </c>
      <c r="AE101" s="36" t="s">
        <v>40</v>
      </c>
      <c r="AF101" s="36" t="s">
        <v>41</v>
      </c>
      <c r="AG101" s="37" t="s">
        <v>42</v>
      </c>
    </row>
    <row r="102" spans="1:52" ht="12.75" customHeight="1">
      <c r="A102" s="38">
        <v>1</v>
      </c>
      <c r="B102" s="38" t="s">
        <v>2</v>
      </c>
      <c r="C102" s="39" t="s">
        <v>43</v>
      </c>
      <c r="D102" s="38" t="s">
        <v>335</v>
      </c>
      <c r="E102" s="38" t="s">
        <v>44</v>
      </c>
      <c r="F102" s="39" t="s">
        <v>336</v>
      </c>
      <c r="G102" s="40" t="s">
        <v>299</v>
      </c>
      <c r="H102" s="41" t="s">
        <v>46</v>
      </c>
      <c r="I102" s="42"/>
      <c r="J102" s="42" t="s">
        <v>337</v>
      </c>
      <c r="K102" s="41" t="s">
        <v>47</v>
      </c>
      <c r="L102" s="41" t="s">
        <v>46</v>
      </c>
      <c r="M102" s="38" t="s">
        <v>338</v>
      </c>
      <c r="N102" s="38"/>
      <c r="O102" s="48">
        <v>96482041</v>
      </c>
      <c r="P102" s="38" t="s">
        <v>192</v>
      </c>
      <c r="Q102" s="38">
        <v>14</v>
      </c>
      <c r="R102" s="38">
        <v>12</v>
      </c>
      <c r="S102" s="46">
        <v>13349</v>
      </c>
      <c r="T102" s="46"/>
      <c r="U102" s="44"/>
      <c r="V102" s="45">
        <f>SUM(S102:U102)</f>
        <v>13349</v>
      </c>
      <c r="W102" s="43">
        <f>V102</f>
        <v>13349</v>
      </c>
      <c r="X102" s="47" t="s">
        <v>51</v>
      </c>
      <c r="Y102" s="48" t="s">
        <v>52</v>
      </c>
      <c r="Z102" s="47" t="s">
        <v>53</v>
      </c>
      <c r="AA102" s="48" t="s">
        <v>54</v>
      </c>
      <c r="AB102" s="48" t="s">
        <v>55</v>
      </c>
      <c r="AC102" s="49">
        <v>44926</v>
      </c>
      <c r="AD102" s="48" t="s">
        <v>55</v>
      </c>
      <c r="AE102" s="49" t="s">
        <v>8</v>
      </c>
      <c r="AF102" s="49">
        <v>45291</v>
      </c>
      <c r="AG102" s="38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</row>
    <row r="103" spans="1:52" ht="12.75" customHeight="1">
      <c r="A103" s="51"/>
      <c r="B103" s="51"/>
      <c r="C103" s="51"/>
      <c r="D103" s="51"/>
      <c r="E103" s="51"/>
      <c r="F103" s="51"/>
      <c r="G103" s="52"/>
      <c r="H103" s="53"/>
      <c r="I103" s="53"/>
      <c r="J103" s="54"/>
      <c r="K103" s="54"/>
      <c r="L103" s="52"/>
      <c r="M103" s="55"/>
      <c r="N103" s="56"/>
      <c r="O103" s="56"/>
      <c r="P103" s="53"/>
      <c r="Q103" s="52"/>
      <c r="R103" s="57"/>
      <c r="S103" s="58">
        <f t="shared" ref="S103:T103" si="30">SUM(S102:S102)</f>
        <v>13349</v>
      </c>
      <c r="T103" s="58">
        <f t="shared" si="30"/>
        <v>0</v>
      </c>
      <c r="U103" s="58">
        <f t="shared" ref="U103:W103" si="31">SUM(U102:U102)</f>
        <v>0</v>
      </c>
      <c r="V103" s="58">
        <f t="shared" si="31"/>
        <v>13349</v>
      </c>
      <c r="W103" s="58">
        <f t="shared" si="31"/>
        <v>13349</v>
      </c>
      <c r="X103" s="58"/>
      <c r="Y103" s="54"/>
      <c r="Z103" s="54"/>
      <c r="AA103" s="54"/>
      <c r="AB103" s="54"/>
      <c r="AC103" s="51"/>
      <c r="AD103" s="51"/>
      <c r="AE103" s="51"/>
      <c r="AF103" s="51"/>
      <c r="AG103" s="59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ht="13.7" customHeight="1"/>
    <row r="105" spans="1:52" ht="15" customHeight="1">
      <c r="A105" s="147" t="s">
        <v>339</v>
      </c>
      <c r="B105" s="148" t="s">
        <v>1</v>
      </c>
      <c r="C105" s="148"/>
      <c r="D105" s="148"/>
      <c r="E105" s="149" t="s">
        <v>340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"/>
      <c r="R105" s="150" t="s">
        <v>3</v>
      </c>
      <c r="S105" s="145" t="s">
        <v>4</v>
      </c>
      <c r="T105" s="145"/>
      <c r="U105" s="145"/>
      <c r="V105" s="145"/>
      <c r="W105" s="15" t="s">
        <v>5</v>
      </c>
      <c r="X105" s="9"/>
      <c r="Y105" s="6"/>
      <c r="Z105" s="6"/>
      <c r="AA105" s="6"/>
      <c r="AB105" s="6"/>
      <c r="AC105" s="6"/>
      <c r="AD105" s="6"/>
      <c r="AE105" s="16"/>
      <c r="AF105" s="16"/>
      <c r="AG105" s="17"/>
    </row>
    <row r="106" spans="1:52" ht="26.25" customHeight="1">
      <c r="A106" s="147"/>
      <c r="B106" s="148"/>
      <c r="C106" s="148"/>
      <c r="D106" s="148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8"/>
      <c r="R106" s="150"/>
      <c r="S106" s="20" t="s">
        <v>6</v>
      </c>
      <c r="T106" s="19">
        <v>44927</v>
      </c>
      <c r="U106" s="20" t="s">
        <v>7</v>
      </c>
      <c r="V106" s="21" t="s">
        <v>9</v>
      </c>
      <c r="W106" s="141">
        <v>2023</v>
      </c>
      <c r="X106" s="4"/>
      <c r="Y106" s="22"/>
      <c r="Z106" s="6"/>
      <c r="AA106" s="6"/>
      <c r="AB106" s="6"/>
      <c r="AC106" s="6"/>
      <c r="AD106" s="6"/>
      <c r="AE106" s="16"/>
      <c r="AF106" s="16"/>
      <c r="AG106" s="17"/>
    </row>
    <row r="107" spans="1:52" ht="42" customHeight="1">
      <c r="A107" s="23" t="s">
        <v>10</v>
      </c>
      <c r="B107" s="23" t="s">
        <v>11</v>
      </c>
      <c r="C107" s="23" t="s">
        <v>12</v>
      </c>
      <c r="D107" s="23" t="s">
        <v>13</v>
      </c>
      <c r="E107" s="23" t="s">
        <v>14</v>
      </c>
      <c r="F107" s="23" t="s">
        <v>15</v>
      </c>
      <c r="G107" s="24" t="s">
        <v>16</v>
      </c>
      <c r="H107" s="25" t="s">
        <v>17</v>
      </c>
      <c r="I107" s="26" t="s">
        <v>18</v>
      </c>
      <c r="J107" s="27" t="s">
        <v>19</v>
      </c>
      <c r="K107" s="28" t="s">
        <v>20</v>
      </c>
      <c r="L107" s="25" t="s">
        <v>21</v>
      </c>
      <c r="M107" s="29" t="s">
        <v>22</v>
      </c>
      <c r="N107" s="29" t="s">
        <v>23</v>
      </c>
      <c r="O107" s="29" t="s">
        <v>24</v>
      </c>
      <c r="P107" s="29" t="s">
        <v>25</v>
      </c>
      <c r="Q107" s="30" t="s">
        <v>26</v>
      </c>
      <c r="R107" s="30" t="s">
        <v>27</v>
      </c>
      <c r="S107" s="31" t="s">
        <v>28</v>
      </c>
      <c r="T107" s="31" t="s">
        <v>29</v>
      </c>
      <c r="U107" s="31" t="s">
        <v>30</v>
      </c>
      <c r="V107" s="32" t="s">
        <v>31</v>
      </c>
      <c r="W107" s="33" t="s">
        <v>32</v>
      </c>
      <c r="X107" s="34" t="s">
        <v>33</v>
      </c>
      <c r="Y107" s="35" t="s">
        <v>34</v>
      </c>
      <c r="Z107" s="35" t="s">
        <v>35</v>
      </c>
      <c r="AA107" s="35" t="s">
        <v>36</v>
      </c>
      <c r="AB107" s="35" t="s">
        <v>37</v>
      </c>
      <c r="AC107" s="35" t="s">
        <v>38</v>
      </c>
      <c r="AD107" s="35" t="s">
        <v>39</v>
      </c>
      <c r="AE107" s="36" t="s">
        <v>40</v>
      </c>
      <c r="AF107" s="36" t="s">
        <v>41</v>
      </c>
      <c r="AG107" s="37" t="s">
        <v>42</v>
      </c>
    </row>
    <row r="108" spans="1:52" ht="12.75" customHeight="1">
      <c r="A108" s="38">
        <v>1</v>
      </c>
      <c r="B108" s="38" t="s">
        <v>2</v>
      </c>
      <c r="C108" s="39" t="s">
        <v>43</v>
      </c>
      <c r="D108" s="38" t="s">
        <v>340</v>
      </c>
      <c r="E108" s="38" t="s">
        <v>44</v>
      </c>
      <c r="F108" s="39" t="s">
        <v>341</v>
      </c>
      <c r="G108" s="40" t="s">
        <v>259</v>
      </c>
      <c r="H108" s="41" t="s">
        <v>46</v>
      </c>
      <c r="I108" s="42"/>
      <c r="J108" s="42" t="s">
        <v>342</v>
      </c>
      <c r="K108" s="41" t="s">
        <v>47</v>
      </c>
      <c r="L108" s="41" t="s">
        <v>46</v>
      </c>
      <c r="M108" s="38" t="s">
        <v>343</v>
      </c>
      <c r="N108" s="38"/>
      <c r="O108" s="48" t="s">
        <v>344</v>
      </c>
      <c r="P108" s="38" t="s">
        <v>203</v>
      </c>
      <c r="Q108" s="38">
        <v>49</v>
      </c>
      <c r="R108" s="38">
        <v>12</v>
      </c>
      <c r="S108" s="46">
        <v>27667</v>
      </c>
      <c r="T108" s="46"/>
      <c r="U108" s="44"/>
      <c r="V108" s="45">
        <f>SUM(S108:U108)</f>
        <v>27667</v>
      </c>
      <c r="W108" s="43">
        <f>V108</f>
        <v>27667</v>
      </c>
      <c r="X108" s="47" t="s">
        <v>51</v>
      </c>
      <c r="Y108" s="48" t="s">
        <v>52</v>
      </c>
      <c r="Z108" s="47" t="s">
        <v>53</v>
      </c>
      <c r="AA108" s="48" t="s">
        <v>54</v>
      </c>
      <c r="AB108" s="48" t="s">
        <v>55</v>
      </c>
      <c r="AC108" s="49">
        <v>44926</v>
      </c>
      <c r="AD108" s="48" t="s">
        <v>55</v>
      </c>
      <c r="AE108" s="49" t="s">
        <v>8</v>
      </c>
      <c r="AF108" s="49">
        <v>45291</v>
      </c>
      <c r="AG108" s="38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</row>
    <row r="109" spans="1:52" ht="12.75" customHeight="1">
      <c r="A109" s="38">
        <v>2</v>
      </c>
      <c r="B109" s="38" t="s">
        <v>2</v>
      </c>
      <c r="C109" s="39" t="s">
        <v>43</v>
      </c>
      <c r="D109" s="38" t="s">
        <v>340</v>
      </c>
      <c r="E109" s="38" t="s">
        <v>44</v>
      </c>
      <c r="F109" s="39" t="s">
        <v>341</v>
      </c>
      <c r="G109" s="40" t="s">
        <v>345</v>
      </c>
      <c r="H109" s="41" t="s">
        <v>46</v>
      </c>
      <c r="I109" s="42"/>
      <c r="J109" s="42"/>
      <c r="K109" s="41" t="s">
        <v>47</v>
      </c>
      <c r="L109" s="41" t="s">
        <v>46</v>
      </c>
      <c r="M109" s="38" t="s">
        <v>346</v>
      </c>
      <c r="N109" s="38"/>
      <c r="O109" s="48" t="s">
        <v>347</v>
      </c>
      <c r="P109" s="38" t="s">
        <v>193</v>
      </c>
      <c r="Q109" s="38">
        <v>17</v>
      </c>
      <c r="R109" s="38">
        <v>12</v>
      </c>
      <c r="S109" s="46">
        <v>2569</v>
      </c>
      <c r="T109" s="46">
        <v>5381</v>
      </c>
      <c r="U109" s="44"/>
      <c r="V109" s="45">
        <f>SUM(S109:U109)</f>
        <v>7950</v>
      </c>
      <c r="W109" s="43">
        <f>V109</f>
        <v>7950</v>
      </c>
      <c r="X109" s="47" t="s">
        <v>51</v>
      </c>
      <c r="Y109" s="48" t="s">
        <v>52</v>
      </c>
      <c r="Z109" s="47" t="s">
        <v>53</v>
      </c>
      <c r="AA109" s="48" t="s">
        <v>54</v>
      </c>
      <c r="AB109" s="48" t="s">
        <v>55</v>
      </c>
      <c r="AC109" s="49">
        <v>44926</v>
      </c>
      <c r="AD109" s="48" t="s">
        <v>55</v>
      </c>
      <c r="AE109" s="49" t="s">
        <v>8</v>
      </c>
      <c r="AF109" s="49">
        <v>45291</v>
      </c>
      <c r="AG109" s="38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</row>
    <row r="110" spans="1:52" ht="12.75" customHeight="1">
      <c r="A110" s="51"/>
      <c r="B110" s="51"/>
      <c r="C110" s="51"/>
      <c r="D110" s="51"/>
      <c r="E110" s="51"/>
      <c r="F110" s="51"/>
      <c r="G110" s="52"/>
      <c r="H110" s="53"/>
      <c r="I110" s="53"/>
      <c r="J110" s="54"/>
      <c r="K110" s="54"/>
      <c r="L110" s="52"/>
      <c r="M110" s="55"/>
      <c r="N110" s="56"/>
      <c r="O110" s="56"/>
      <c r="P110" s="53"/>
      <c r="Q110" s="52"/>
      <c r="R110" s="57"/>
      <c r="S110" s="58">
        <f t="shared" ref="S110:T110" si="32">SUM(S108:S109)</f>
        <v>30236</v>
      </c>
      <c r="T110" s="58">
        <f t="shared" si="32"/>
        <v>5381</v>
      </c>
      <c r="U110" s="58">
        <f t="shared" ref="U110:W110" si="33">SUM(U108:U109)</f>
        <v>0</v>
      </c>
      <c r="V110" s="58">
        <f t="shared" si="33"/>
        <v>35617</v>
      </c>
      <c r="W110" s="58">
        <f t="shared" si="33"/>
        <v>35617</v>
      </c>
      <c r="X110" s="58"/>
      <c r="Y110" s="54"/>
      <c r="Z110" s="54"/>
      <c r="AA110" s="54"/>
      <c r="AB110" s="54"/>
      <c r="AC110" s="51"/>
      <c r="AD110" s="51"/>
      <c r="AE110" s="51"/>
      <c r="AF110" s="51"/>
      <c r="AG110" s="59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ht="13.7" customHeight="1"/>
    <row r="112" spans="1:52" ht="15" customHeight="1">
      <c r="A112" s="147" t="s">
        <v>348</v>
      </c>
      <c r="B112" s="148" t="s">
        <v>1</v>
      </c>
      <c r="C112" s="148"/>
      <c r="D112" s="148"/>
      <c r="E112" s="149" t="s">
        <v>349</v>
      </c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"/>
      <c r="R112" s="150" t="s">
        <v>3</v>
      </c>
      <c r="S112" s="145" t="s">
        <v>4</v>
      </c>
      <c r="T112" s="145"/>
      <c r="U112" s="145"/>
      <c r="V112" s="145"/>
      <c r="W112" s="15" t="s">
        <v>5</v>
      </c>
      <c r="X112" s="9"/>
      <c r="Y112" s="6"/>
      <c r="Z112" s="6"/>
      <c r="AA112" s="6"/>
      <c r="AB112" s="6"/>
      <c r="AC112" s="6"/>
      <c r="AD112" s="6"/>
      <c r="AE112" s="16"/>
      <c r="AF112" s="16"/>
      <c r="AG112" s="17"/>
    </row>
    <row r="113" spans="1:52" ht="26.25" customHeight="1">
      <c r="A113" s="147"/>
      <c r="B113" s="148"/>
      <c r="C113" s="148"/>
      <c r="D113" s="148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8"/>
      <c r="R113" s="150"/>
      <c r="S113" s="20" t="s">
        <v>6</v>
      </c>
      <c r="T113" s="19">
        <v>44927</v>
      </c>
      <c r="U113" s="20" t="s">
        <v>7</v>
      </c>
      <c r="V113" s="21" t="s">
        <v>9</v>
      </c>
      <c r="W113" s="141">
        <v>2023</v>
      </c>
      <c r="X113" s="4"/>
      <c r="Y113" s="22"/>
      <c r="Z113" s="6"/>
      <c r="AA113" s="6"/>
      <c r="AB113" s="6"/>
      <c r="AC113" s="6"/>
      <c r="AD113" s="6"/>
      <c r="AE113" s="16"/>
      <c r="AF113" s="16"/>
      <c r="AG113" s="17"/>
    </row>
    <row r="114" spans="1:52" ht="42" customHeight="1">
      <c r="A114" s="23" t="s">
        <v>10</v>
      </c>
      <c r="B114" s="23" t="s">
        <v>11</v>
      </c>
      <c r="C114" s="23" t="s">
        <v>12</v>
      </c>
      <c r="D114" s="23" t="s">
        <v>13</v>
      </c>
      <c r="E114" s="23" t="s">
        <v>14</v>
      </c>
      <c r="F114" s="23" t="s">
        <v>15</v>
      </c>
      <c r="G114" s="24" t="s">
        <v>16</v>
      </c>
      <c r="H114" s="25" t="s">
        <v>17</v>
      </c>
      <c r="I114" s="26" t="s">
        <v>18</v>
      </c>
      <c r="J114" s="27" t="s">
        <v>19</v>
      </c>
      <c r="K114" s="28" t="s">
        <v>20</v>
      </c>
      <c r="L114" s="25" t="s">
        <v>21</v>
      </c>
      <c r="M114" s="29" t="s">
        <v>22</v>
      </c>
      <c r="N114" s="29" t="s">
        <v>23</v>
      </c>
      <c r="O114" s="29" t="s">
        <v>24</v>
      </c>
      <c r="P114" s="29" t="s">
        <v>25</v>
      </c>
      <c r="Q114" s="30" t="s">
        <v>26</v>
      </c>
      <c r="R114" s="30" t="s">
        <v>27</v>
      </c>
      <c r="S114" s="31" t="s">
        <v>28</v>
      </c>
      <c r="T114" s="31" t="s">
        <v>29</v>
      </c>
      <c r="U114" s="31" t="s">
        <v>30</v>
      </c>
      <c r="V114" s="32" t="s">
        <v>31</v>
      </c>
      <c r="W114" s="33" t="s">
        <v>32</v>
      </c>
      <c r="X114" s="34" t="s">
        <v>33</v>
      </c>
      <c r="Y114" s="35" t="s">
        <v>34</v>
      </c>
      <c r="Z114" s="35" t="s">
        <v>35</v>
      </c>
      <c r="AA114" s="35" t="s">
        <v>36</v>
      </c>
      <c r="AB114" s="35" t="s">
        <v>37</v>
      </c>
      <c r="AC114" s="35" t="s">
        <v>38</v>
      </c>
      <c r="AD114" s="35" t="s">
        <v>39</v>
      </c>
      <c r="AE114" s="36" t="s">
        <v>40</v>
      </c>
      <c r="AF114" s="36" t="s">
        <v>41</v>
      </c>
      <c r="AG114" s="37" t="s">
        <v>42</v>
      </c>
    </row>
    <row r="115" spans="1:52" ht="12.75" customHeight="1">
      <c r="A115" s="38">
        <v>1</v>
      </c>
      <c r="B115" s="38" t="s">
        <v>2</v>
      </c>
      <c r="C115" s="39" t="s">
        <v>43</v>
      </c>
      <c r="D115" s="38" t="s">
        <v>349</v>
      </c>
      <c r="E115" s="38" t="s">
        <v>44</v>
      </c>
      <c r="F115" s="39" t="s">
        <v>350</v>
      </c>
      <c r="G115" s="40" t="s">
        <v>259</v>
      </c>
      <c r="H115" s="41" t="s">
        <v>46</v>
      </c>
      <c r="I115" s="42"/>
      <c r="J115" s="42" t="s">
        <v>351</v>
      </c>
      <c r="K115" s="41" t="s">
        <v>47</v>
      </c>
      <c r="L115" s="41" t="s">
        <v>46</v>
      </c>
      <c r="M115" s="38" t="s">
        <v>352</v>
      </c>
      <c r="N115" s="38"/>
      <c r="O115" s="48" t="s">
        <v>353</v>
      </c>
      <c r="P115" s="38" t="s">
        <v>192</v>
      </c>
      <c r="Q115" s="38">
        <v>5</v>
      </c>
      <c r="R115" s="38">
        <v>12</v>
      </c>
      <c r="S115" s="46">
        <v>2565</v>
      </c>
      <c r="T115" s="46"/>
      <c r="U115" s="44"/>
      <c r="V115" s="45">
        <f>SUM(S115:U115)</f>
        <v>2565</v>
      </c>
      <c r="W115" s="43">
        <f>V115</f>
        <v>2565</v>
      </c>
      <c r="X115" s="47" t="s">
        <v>51</v>
      </c>
      <c r="Y115" s="48" t="s">
        <v>52</v>
      </c>
      <c r="Z115" s="47" t="s">
        <v>53</v>
      </c>
      <c r="AA115" s="48" t="s">
        <v>54</v>
      </c>
      <c r="AB115" s="48" t="s">
        <v>55</v>
      </c>
      <c r="AC115" s="49">
        <v>44926</v>
      </c>
      <c r="AD115" s="48" t="s">
        <v>55</v>
      </c>
      <c r="AE115" s="49" t="s">
        <v>8</v>
      </c>
      <c r="AF115" s="49">
        <v>45291</v>
      </c>
      <c r="AG115" s="38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</row>
    <row r="116" spans="1:52" ht="12.75" customHeight="1">
      <c r="A116" s="38">
        <v>2</v>
      </c>
      <c r="B116" s="38" t="s">
        <v>2</v>
      </c>
      <c r="C116" s="39" t="s">
        <v>43</v>
      </c>
      <c r="D116" s="38" t="s">
        <v>349</v>
      </c>
      <c r="E116" s="38" t="s">
        <v>44</v>
      </c>
      <c r="F116" s="39" t="s">
        <v>350</v>
      </c>
      <c r="G116" s="40" t="s">
        <v>259</v>
      </c>
      <c r="H116" s="41" t="s">
        <v>46</v>
      </c>
      <c r="I116" s="42"/>
      <c r="J116" s="42" t="s">
        <v>351</v>
      </c>
      <c r="K116" s="41" t="s">
        <v>47</v>
      </c>
      <c r="L116" s="41" t="s">
        <v>46</v>
      </c>
      <c r="M116" s="38" t="s">
        <v>354</v>
      </c>
      <c r="N116" s="38"/>
      <c r="O116" s="48" t="s">
        <v>355</v>
      </c>
      <c r="P116" s="38" t="s">
        <v>192</v>
      </c>
      <c r="Q116" s="38">
        <v>5</v>
      </c>
      <c r="R116" s="38">
        <v>12</v>
      </c>
      <c r="S116" s="46">
        <v>756</v>
      </c>
      <c r="T116" s="46"/>
      <c r="U116" s="44"/>
      <c r="V116" s="45">
        <f>SUM(S116:U116)</f>
        <v>756</v>
      </c>
      <c r="W116" s="43">
        <f t="shared" ref="W116:W117" si="34">V116</f>
        <v>756</v>
      </c>
      <c r="X116" s="47" t="s">
        <v>51</v>
      </c>
      <c r="Y116" s="48" t="s">
        <v>52</v>
      </c>
      <c r="Z116" s="47" t="s">
        <v>53</v>
      </c>
      <c r="AA116" s="48" t="s">
        <v>54</v>
      </c>
      <c r="AB116" s="48" t="s">
        <v>55</v>
      </c>
      <c r="AC116" s="49">
        <v>44926</v>
      </c>
      <c r="AD116" s="48" t="s">
        <v>55</v>
      </c>
      <c r="AE116" s="49" t="s">
        <v>8</v>
      </c>
      <c r="AF116" s="49">
        <v>45291</v>
      </c>
      <c r="AG116" s="38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</row>
    <row r="117" spans="1:52" ht="12.75" customHeight="1">
      <c r="A117" s="38">
        <v>3</v>
      </c>
      <c r="B117" s="38" t="s">
        <v>2</v>
      </c>
      <c r="C117" s="39" t="s">
        <v>43</v>
      </c>
      <c r="D117" s="38" t="s">
        <v>349</v>
      </c>
      <c r="E117" s="38" t="s">
        <v>44</v>
      </c>
      <c r="F117" s="39" t="s">
        <v>350</v>
      </c>
      <c r="G117" s="40" t="s">
        <v>259</v>
      </c>
      <c r="H117" s="41" t="s">
        <v>46</v>
      </c>
      <c r="I117" s="42"/>
      <c r="J117" s="42" t="s">
        <v>351</v>
      </c>
      <c r="K117" s="41" t="s">
        <v>47</v>
      </c>
      <c r="L117" s="41" t="s">
        <v>46</v>
      </c>
      <c r="M117" s="38" t="s">
        <v>356</v>
      </c>
      <c r="N117" s="38"/>
      <c r="O117" s="48" t="s">
        <v>357</v>
      </c>
      <c r="P117" s="38" t="s">
        <v>192</v>
      </c>
      <c r="Q117" s="38">
        <v>14</v>
      </c>
      <c r="R117" s="38">
        <v>12</v>
      </c>
      <c r="S117" s="46">
        <v>2555</v>
      </c>
      <c r="T117" s="46"/>
      <c r="U117" s="44"/>
      <c r="V117" s="45">
        <f>SUM(S117:U117)</f>
        <v>2555</v>
      </c>
      <c r="W117" s="43">
        <f t="shared" si="34"/>
        <v>2555</v>
      </c>
      <c r="X117" s="47" t="s">
        <v>51</v>
      </c>
      <c r="Y117" s="48" t="s">
        <v>52</v>
      </c>
      <c r="Z117" s="47" t="s">
        <v>53</v>
      </c>
      <c r="AA117" s="48" t="s">
        <v>54</v>
      </c>
      <c r="AB117" s="48" t="s">
        <v>55</v>
      </c>
      <c r="AC117" s="49">
        <v>44926</v>
      </c>
      <c r="AD117" s="48" t="s">
        <v>55</v>
      </c>
      <c r="AE117" s="49" t="s">
        <v>8</v>
      </c>
      <c r="AF117" s="49">
        <v>45291</v>
      </c>
      <c r="AG117" s="38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</row>
    <row r="118" spans="1:52" ht="12.75" customHeight="1">
      <c r="A118" s="51"/>
      <c r="B118" s="51"/>
      <c r="C118" s="51"/>
      <c r="D118" s="51"/>
      <c r="E118" s="51"/>
      <c r="F118" s="51"/>
      <c r="G118" s="52"/>
      <c r="H118" s="53"/>
      <c r="I118" s="53"/>
      <c r="J118" s="54"/>
      <c r="K118" s="54"/>
      <c r="L118" s="52"/>
      <c r="M118" s="55"/>
      <c r="N118" s="56"/>
      <c r="O118" s="56"/>
      <c r="P118" s="53"/>
      <c r="Q118" s="52"/>
      <c r="R118" s="57"/>
      <c r="S118" s="58">
        <f t="shared" ref="S118:T118" si="35">SUM(S115:S117)</f>
        <v>5876</v>
      </c>
      <c r="T118" s="58">
        <f t="shared" si="35"/>
        <v>0</v>
      </c>
      <c r="U118" s="58">
        <f t="shared" ref="U118:W118" si="36">SUM(U115:U117)</f>
        <v>0</v>
      </c>
      <c r="V118" s="58">
        <f t="shared" si="36"/>
        <v>5876</v>
      </c>
      <c r="W118" s="58">
        <f t="shared" si="36"/>
        <v>5876</v>
      </c>
      <c r="X118" s="58"/>
      <c r="Y118" s="54"/>
      <c r="Z118" s="54"/>
      <c r="AA118" s="54"/>
      <c r="AB118" s="54"/>
      <c r="AC118" s="51"/>
      <c r="AD118" s="51"/>
      <c r="AE118" s="51"/>
      <c r="AF118" s="51"/>
      <c r="AG118" s="59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</row>
    <row r="119" spans="1:52" ht="13.7" customHeight="1"/>
    <row r="120" spans="1:52" ht="15" customHeight="1">
      <c r="A120" s="147" t="s">
        <v>358</v>
      </c>
      <c r="B120" s="148" t="s">
        <v>1</v>
      </c>
      <c r="C120" s="148"/>
      <c r="D120" s="148"/>
      <c r="E120" s="149" t="s">
        <v>359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"/>
      <c r="R120" s="150" t="s">
        <v>3</v>
      </c>
      <c r="S120" s="145" t="s">
        <v>4</v>
      </c>
      <c r="T120" s="145"/>
      <c r="U120" s="145"/>
      <c r="V120" s="145"/>
      <c r="W120" s="15" t="s">
        <v>5</v>
      </c>
      <c r="X120" s="9"/>
      <c r="Y120" s="6"/>
      <c r="Z120" s="6"/>
      <c r="AA120" s="6"/>
      <c r="AB120" s="6"/>
      <c r="AC120" s="6"/>
      <c r="AD120" s="6"/>
      <c r="AE120" s="16"/>
      <c r="AF120" s="16"/>
      <c r="AG120" s="17"/>
    </row>
    <row r="121" spans="1:52" ht="26.25" customHeight="1">
      <c r="A121" s="147"/>
      <c r="B121" s="148"/>
      <c r="C121" s="148"/>
      <c r="D121" s="148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8"/>
      <c r="R121" s="150"/>
      <c r="S121" s="20" t="s">
        <v>6</v>
      </c>
      <c r="T121" s="19">
        <v>44927</v>
      </c>
      <c r="U121" s="20" t="s">
        <v>7</v>
      </c>
      <c r="V121" s="21" t="s">
        <v>9</v>
      </c>
      <c r="W121" s="21" t="s">
        <v>198</v>
      </c>
      <c r="X121" s="4"/>
      <c r="Y121" s="22"/>
      <c r="Z121" s="6"/>
      <c r="AA121" s="6"/>
      <c r="AB121" s="6"/>
      <c r="AC121" s="6"/>
      <c r="AD121" s="6"/>
      <c r="AE121" s="16"/>
      <c r="AF121" s="16"/>
      <c r="AG121" s="17"/>
    </row>
    <row r="122" spans="1:52" ht="42" customHeight="1">
      <c r="A122" s="23" t="s">
        <v>10</v>
      </c>
      <c r="B122" s="23" t="s">
        <v>11</v>
      </c>
      <c r="C122" s="23" t="s">
        <v>12</v>
      </c>
      <c r="D122" s="23" t="s">
        <v>13</v>
      </c>
      <c r="E122" s="23" t="s">
        <v>14</v>
      </c>
      <c r="F122" s="23" t="s">
        <v>15</v>
      </c>
      <c r="G122" s="24" t="s">
        <v>16</v>
      </c>
      <c r="H122" s="25" t="s">
        <v>17</v>
      </c>
      <c r="I122" s="26" t="s">
        <v>18</v>
      </c>
      <c r="J122" s="27" t="s">
        <v>19</v>
      </c>
      <c r="K122" s="28" t="s">
        <v>20</v>
      </c>
      <c r="L122" s="25" t="s">
        <v>21</v>
      </c>
      <c r="M122" s="29" t="s">
        <v>22</v>
      </c>
      <c r="N122" s="29" t="s">
        <v>23</v>
      </c>
      <c r="O122" s="29" t="s">
        <v>24</v>
      </c>
      <c r="P122" s="29" t="s">
        <v>25</v>
      </c>
      <c r="Q122" s="30" t="s">
        <v>26</v>
      </c>
      <c r="R122" s="30" t="s">
        <v>27</v>
      </c>
      <c r="S122" s="31" t="s">
        <v>28</v>
      </c>
      <c r="T122" s="31" t="s">
        <v>29</v>
      </c>
      <c r="U122" s="31" t="s">
        <v>30</v>
      </c>
      <c r="V122" s="32" t="s">
        <v>31</v>
      </c>
      <c r="W122" s="141">
        <v>2023</v>
      </c>
      <c r="X122" s="34" t="s">
        <v>33</v>
      </c>
      <c r="Y122" s="35" t="s">
        <v>34</v>
      </c>
      <c r="Z122" s="35" t="s">
        <v>35</v>
      </c>
      <c r="AA122" s="35" t="s">
        <v>36</v>
      </c>
      <c r="AB122" s="35" t="s">
        <v>37</v>
      </c>
      <c r="AC122" s="35" t="s">
        <v>38</v>
      </c>
      <c r="AD122" s="35" t="s">
        <v>39</v>
      </c>
      <c r="AE122" s="36" t="s">
        <v>40</v>
      </c>
      <c r="AF122" s="36" t="s">
        <v>41</v>
      </c>
      <c r="AG122" s="37" t="s">
        <v>42</v>
      </c>
    </row>
    <row r="123" spans="1:52" ht="12.75" customHeight="1">
      <c r="A123" s="38">
        <v>1</v>
      </c>
      <c r="B123" s="38" t="s">
        <v>2</v>
      </c>
      <c r="C123" s="39" t="s">
        <v>43</v>
      </c>
      <c r="D123" s="38" t="s">
        <v>359</v>
      </c>
      <c r="E123" s="38" t="s">
        <v>44</v>
      </c>
      <c r="F123" s="39" t="s">
        <v>360</v>
      </c>
      <c r="G123" s="40" t="s">
        <v>259</v>
      </c>
      <c r="H123" s="41" t="s">
        <v>118</v>
      </c>
      <c r="I123" s="42"/>
      <c r="J123" s="42" t="s">
        <v>361</v>
      </c>
      <c r="K123" s="41" t="s">
        <v>47</v>
      </c>
      <c r="L123" s="41" t="s">
        <v>118</v>
      </c>
      <c r="M123" s="38" t="s">
        <v>362</v>
      </c>
      <c r="N123" s="38"/>
      <c r="O123" s="48" t="s">
        <v>363</v>
      </c>
      <c r="P123" s="38" t="s">
        <v>192</v>
      </c>
      <c r="Q123" s="38">
        <v>27</v>
      </c>
      <c r="R123" s="38">
        <v>12</v>
      </c>
      <c r="S123" s="46">
        <v>15175</v>
      </c>
      <c r="T123" s="46"/>
      <c r="U123" s="44"/>
      <c r="V123" s="45">
        <f>SUM(S123:U123)</f>
        <v>15175</v>
      </c>
      <c r="W123" s="43">
        <f>V123</f>
        <v>15175</v>
      </c>
      <c r="X123" s="47" t="s">
        <v>51</v>
      </c>
      <c r="Y123" s="48" t="s">
        <v>52</v>
      </c>
      <c r="Z123" s="47" t="s">
        <v>53</v>
      </c>
      <c r="AA123" s="48" t="s">
        <v>54</v>
      </c>
      <c r="AB123" s="48" t="s">
        <v>55</v>
      </c>
      <c r="AC123" s="49">
        <v>44926</v>
      </c>
      <c r="AD123" s="48" t="s">
        <v>55</v>
      </c>
      <c r="AE123" s="49" t="s">
        <v>8</v>
      </c>
      <c r="AF123" s="49">
        <v>45291</v>
      </c>
      <c r="AG123" s="38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</row>
    <row r="124" spans="1:52" ht="12.75" customHeight="1">
      <c r="A124" s="51"/>
      <c r="B124" s="51"/>
      <c r="C124" s="51"/>
      <c r="D124" s="51"/>
      <c r="E124" s="51"/>
      <c r="F124" s="51"/>
      <c r="G124" s="52"/>
      <c r="H124" s="53"/>
      <c r="I124" s="53"/>
      <c r="J124" s="54"/>
      <c r="K124" s="54"/>
      <c r="L124" s="52"/>
      <c r="M124" s="55"/>
      <c r="N124" s="56"/>
      <c r="O124" s="56"/>
      <c r="P124" s="53"/>
      <c r="Q124" s="52"/>
      <c r="R124" s="57"/>
      <c r="S124" s="58">
        <f t="shared" ref="S124:T124" si="37">SUM(S123:S123)</f>
        <v>15175</v>
      </c>
      <c r="T124" s="58">
        <f t="shared" si="37"/>
        <v>0</v>
      </c>
      <c r="U124" s="58">
        <f t="shared" ref="U124:W124" si="38">SUM(U123:U123)</f>
        <v>0</v>
      </c>
      <c r="V124" s="58">
        <f t="shared" si="38"/>
        <v>15175</v>
      </c>
      <c r="W124" s="58">
        <f t="shared" si="38"/>
        <v>15175</v>
      </c>
      <c r="X124" s="58"/>
      <c r="Y124" s="54"/>
      <c r="Z124" s="54"/>
      <c r="AA124" s="54"/>
      <c r="AB124" s="54"/>
      <c r="AC124" s="51"/>
      <c r="AD124" s="51"/>
      <c r="AE124" s="51"/>
      <c r="AF124" s="51"/>
      <c r="AG124" s="59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</row>
    <row r="125" spans="1:52" ht="13.7" customHeight="1"/>
    <row r="126" spans="1:52" ht="15" customHeight="1">
      <c r="A126" s="147" t="s">
        <v>364</v>
      </c>
      <c r="B126" s="148" t="s">
        <v>1</v>
      </c>
      <c r="C126" s="148"/>
      <c r="D126" s="148"/>
      <c r="E126" s="149" t="s">
        <v>365</v>
      </c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"/>
      <c r="R126" s="150" t="s">
        <v>3</v>
      </c>
      <c r="S126" s="145" t="s">
        <v>4</v>
      </c>
      <c r="T126" s="145"/>
      <c r="U126" s="145"/>
      <c r="V126" s="145"/>
      <c r="W126" s="15" t="s">
        <v>5</v>
      </c>
      <c r="X126" s="9"/>
      <c r="Y126" s="6"/>
      <c r="Z126" s="6"/>
      <c r="AA126" s="6"/>
      <c r="AB126" s="6"/>
      <c r="AC126" s="6"/>
      <c r="AD126" s="6"/>
      <c r="AE126" s="16"/>
      <c r="AF126" s="16"/>
      <c r="AG126" s="17"/>
    </row>
    <row r="127" spans="1:52" ht="26.25" customHeight="1">
      <c r="A127" s="147"/>
      <c r="B127" s="148"/>
      <c r="C127" s="148"/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8"/>
      <c r="R127" s="150"/>
      <c r="S127" s="20" t="s">
        <v>6</v>
      </c>
      <c r="T127" s="19">
        <v>44927</v>
      </c>
      <c r="U127" s="20" t="s">
        <v>7</v>
      </c>
      <c r="V127" s="21" t="s">
        <v>9</v>
      </c>
      <c r="W127" s="141">
        <v>2023</v>
      </c>
      <c r="X127" s="4"/>
      <c r="Y127" s="22"/>
      <c r="Z127" s="6"/>
      <c r="AA127" s="6"/>
      <c r="AB127" s="6"/>
      <c r="AC127" s="6"/>
      <c r="AD127" s="6"/>
      <c r="AE127" s="16"/>
      <c r="AF127" s="16"/>
      <c r="AG127" s="17"/>
    </row>
    <row r="128" spans="1:52" ht="42" customHeight="1">
      <c r="A128" s="23" t="s">
        <v>10</v>
      </c>
      <c r="B128" s="23" t="s">
        <v>11</v>
      </c>
      <c r="C128" s="23" t="s">
        <v>12</v>
      </c>
      <c r="D128" s="23" t="s">
        <v>13</v>
      </c>
      <c r="E128" s="23" t="s">
        <v>14</v>
      </c>
      <c r="F128" s="23" t="s">
        <v>15</v>
      </c>
      <c r="G128" s="24" t="s">
        <v>16</v>
      </c>
      <c r="H128" s="25" t="s">
        <v>17</v>
      </c>
      <c r="I128" s="26" t="s">
        <v>18</v>
      </c>
      <c r="J128" s="27" t="s">
        <v>19</v>
      </c>
      <c r="K128" s="28" t="s">
        <v>20</v>
      </c>
      <c r="L128" s="25" t="s">
        <v>21</v>
      </c>
      <c r="M128" s="29" t="s">
        <v>22</v>
      </c>
      <c r="N128" s="29" t="s">
        <v>23</v>
      </c>
      <c r="O128" s="29" t="s">
        <v>24</v>
      </c>
      <c r="P128" s="29" t="s">
        <v>25</v>
      </c>
      <c r="Q128" s="30" t="s">
        <v>26</v>
      </c>
      <c r="R128" s="30" t="s">
        <v>27</v>
      </c>
      <c r="S128" s="31" t="s">
        <v>28</v>
      </c>
      <c r="T128" s="31" t="s">
        <v>29</v>
      </c>
      <c r="U128" s="31" t="s">
        <v>30</v>
      </c>
      <c r="V128" s="32" t="s">
        <v>31</v>
      </c>
      <c r="W128" s="33" t="s">
        <v>32</v>
      </c>
      <c r="X128" s="34" t="s">
        <v>33</v>
      </c>
      <c r="Y128" s="35" t="s">
        <v>34</v>
      </c>
      <c r="Z128" s="35" t="s">
        <v>35</v>
      </c>
      <c r="AA128" s="35" t="s">
        <v>36</v>
      </c>
      <c r="AB128" s="35" t="s">
        <v>37</v>
      </c>
      <c r="AC128" s="35" t="s">
        <v>38</v>
      </c>
      <c r="AD128" s="35" t="s">
        <v>39</v>
      </c>
      <c r="AE128" s="36" t="s">
        <v>40</v>
      </c>
      <c r="AF128" s="36" t="s">
        <v>41</v>
      </c>
      <c r="AG128" s="37" t="s">
        <v>42</v>
      </c>
    </row>
    <row r="129" spans="1:52" ht="12.75" customHeight="1">
      <c r="A129" s="38">
        <v>1</v>
      </c>
      <c r="B129" s="38" t="s">
        <v>2</v>
      </c>
      <c r="C129" s="39" t="s">
        <v>43</v>
      </c>
      <c r="D129" s="38" t="s">
        <v>365</v>
      </c>
      <c r="E129" s="38" t="s">
        <v>44</v>
      </c>
      <c r="F129" s="39" t="s">
        <v>366</v>
      </c>
      <c r="G129" s="40" t="s">
        <v>259</v>
      </c>
      <c r="H129" s="41" t="s">
        <v>89</v>
      </c>
      <c r="I129" s="42"/>
      <c r="J129" s="42" t="s">
        <v>367</v>
      </c>
      <c r="K129" s="41" t="s">
        <v>90</v>
      </c>
      <c r="L129" s="41" t="s">
        <v>48</v>
      </c>
      <c r="M129" s="38" t="s">
        <v>368</v>
      </c>
      <c r="N129" s="38"/>
      <c r="O129" s="48" t="s">
        <v>369</v>
      </c>
      <c r="P129" s="38" t="s">
        <v>192</v>
      </c>
      <c r="Q129" s="38">
        <v>22</v>
      </c>
      <c r="R129" s="38">
        <v>12</v>
      </c>
      <c r="S129" s="46">
        <v>10295</v>
      </c>
      <c r="T129" s="46"/>
      <c r="U129" s="44"/>
      <c r="V129" s="45">
        <f>SUM(S129:U129)</f>
        <v>10295</v>
      </c>
      <c r="W129" s="43">
        <f>V129</f>
        <v>10295</v>
      </c>
      <c r="X129" s="47" t="s">
        <v>51</v>
      </c>
      <c r="Y129" s="48" t="s">
        <v>52</v>
      </c>
      <c r="Z129" s="47" t="s">
        <v>53</v>
      </c>
      <c r="AA129" s="48" t="s">
        <v>54</v>
      </c>
      <c r="AB129" s="48" t="s">
        <v>55</v>
      </c>
      <c r="AC129" s="49">
        <v>44926</v>
      </c>
      <c r="AD129" s="48" t="s">
        <v>55</v>
      </c>
      <c r="AE129" s="49" t="s">
        <v>8</v>
      </c>
      <c r="AF129" s="49">
        <v>45291</v>
      </c>
      <c r="AG129" s="38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</row>
    <row r="130" spans="1:52" ht="12.75" customHeight="1">
      <c r="A130" s="51"/>
      <c r="B130" s="51"/>
      <c r="C130" s="51"/>
      <c r="D130" s="51"/>
      <c r="E130" s="51"/>
      <c r="F130" s="51"/>
      <c r="G130" s="52"/>
      <c r="H130" s="53"/>
      <c r="I130" s="53"/>
      <c r="J130" s="54"/>
      <c r="K130" s="54"/>
      <c r="L130" s="52"/>
      <c r="M130" s="55"/>
      <c r="N130" s="56"/>
      <c r="O130" s="56"/>
      <c r="P130" s="53"/>
      <c r="Q130" s="52"/>
      <c r="R130" s="57"/>
      <c r="S130" s="58">
        <f t="shared" ref="S130:T130" si="39">SUM(S129:S129)</f>
        <v>10295</v>
      </c>
      <c r="T130" s="58">
        <f t="shared" si="39"/>
        <v>0</v>
      </c>
      <c r="U130" s="58">
        <f t="shared" ref="U130:W130" si="40">SUM(U129:U129)</f>
        <v>0</v>
      </c>
      <c r="V130" s="58">
        <f t="shared" si="40"/>
        <v>10295</v>
      </c>
      <c r="W130" s="58">
        <f t="shared" si="40"/>
        <v>10295</v>
      </c>
      <c r="X130" s="58"/>
      <c r="Y130" s="54"/>
      <c r="Z130" s="54"/>
      <c r="AA130" s="54"/>
      <c r="AB130" s="54"/>
      <c r="AC130" s="51"/>
      <c r="AD130" s="51"/>
      <c r="AE130" s="51"/>
      <c r="AF130" s="51"/>
      <c r="AG130" s="59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ht="13.7" customHeight="1"/>
    <row r="132" spans="1:52" ht="15" customHeight="1">
      <c r="A132" s="147" t="s">
        <v>370</v>
      </c>
      <c r="B132" s="148" t="s">
        <v>1</v>
      </c>
      <c r="C132" s="148"/>
      <c r="D132" s="148"/>
      <c r="E132" s="149" t="s">
        <v>371</v>
      </c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"/>
      <c r="R132" s="150" t="s">
        <v>3</v>
      </c>
      <c r="S132" s="145" t="s">
        <v>4</v>
      </c>
      <c r="T132" s="145"/>
      <c r="U132" s="145"/>
      <c r="V132" s="145"/>
      <c r="W132" s="15" t="s">
        <v>5</v>
      </c>
      <c r="X132" s="9"/>
      <c r="Y132" s="6"/>
      <c r="Z132" s="6"/>
      <c r="AA132" s="6"/>
      <c r="AB132" s="6"/>
      <c r="AC132" s="6"/>
      <c r="AD132" s="6"/>
      <c r="AE132" s="16"/>
      <c r="AF132" s="16"/>
      <c r="AG132" s="17"/>
    </row>
    <row r="133" spans="1:52" ht="26.25" customHeight="1">
      <c r="A133" s="147"/>
      <c r="B133" s="148"/>
      <c r="C133" s="148"/>
      <c r="D133" s="148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8"/>
      <c r="R133" s="150"/>
      <c r="S133" s="20" t="s">
        <v>6</v>
      </c>
      <c r="T133" s="19">
        <v>44927</v>
      </c>
      <c r="U133" s="20" t="s">
        <v>7</v>
      </c>
      <c r="V133" s="21" t="s">
        <v>9</v>
      </c>
      <c r="W133" s="141">
        <v>2023</v>
      </c>
      <c r="X133" s="4"/>
      <c r="Y133" s="22"/>
      <c r="Z133" s="6"/>
      <c r="AA133" s="6"/>
      <c r="AB133" s="6"/>
      <c r="AC133" s="6"/>
      <c r="AD133" s="6"/>
      <c r="AE133" s="16"/>
      <c r="AF133" s="16"/>
      <c r="AG133" s="17"/>
    </row>
    <row r="134" spans="1:52" ht="42" customHeight="1">
      <c r="A134" s="23" t="s">
        <v>10</v>
      </c>
      <c r="B134" s="23" t="s">
        <v>11</v>
      </c>
      <c r="C134" s="23" t="s">
        <v>12</v>
      </c>
      <c r="D134" s="23" t="s">
        <v>13</v>
      </c>
      <c r="E134" s="23" t="s">
        <v>14</v>
      </c>
      <c r="F134" s="23" t="s">
        <v>15</v>
      </c>
      <c r="G134" s="24" t="s">
        <v>16</v>
      </c>
      <c r="H134" s="25" t="s">
        <v>17</v>
      </c>
      <c r="I134" s="26" t="s">
        <v>18</v>
      </c>
      <c r="J134" s="27" t="s">
        <v>19</v>
      </c>
      <c r="K134" s="28" t="s">
        <v>20</v>
      </c>
      <c r="L134" s="25" t="s">
        <v>21</v>
      </c>
      <c r="M134" s="29" t="s">
        <v>22</v>
      </c>
      <c r="N134" s="29" t="s">
        <v>23</v>
      </c>
      <c r="O134" s="29" t="s">
        <v>24</v>
      </c>
      <c r="P134" s="29" t="s">
        <v>25</v>
      </c>
      <c r="Q134" s="30" t="s">
        <v>26</v>
      </c>
      <c r="R134" s="30" t="s">
        <v>27</v>
      </c>
      <c r="S134" s="31" t="s">
        <v>28</v>
      </c>
      <c r="T134" s="31" t="s">
        <v>29</v>
      </c>
      <c r="U134" s="31" t="s">
        <v>30</v>
      </c>
      <c r="V134" s="32" t="s">
        <v>31</v>
      </c>
      <c r="W134" s="33" t="s">
        <v>32</v>
      </c>
      <c r="X134" s="34" t="s">
        <v>33</v>
      </c>
      <c r="Y134" s="35" t="s">
        <v>34</v>
      </c>
      <c r="Z134" s="35" t="s">
        <v>35</v>
      </c>
      <c r="AA134" s="35" t="s">
        <v>36</v>
      </c>
      <c r="AB134" s="35" t="s">
        <v>37</v>
      </c>
      <c r="AC134" s="35" t="s">
        <v>38</v>
      </c>
      <c r="AD134" s="35" t="s">
        <v>39</v>
      </c>
      <c r="AE134" s="36" t="s">
        <v>40</v>
      </c>
      <c r="AF134" s="36" t="s">
        <v>41</v>
      </c>
      <c r="AG134" s="37" t="s">
        <v>42</v>
      </c>
    </row>
    <row r="135" spans="1:52" ht="12.75" customHeight="1">
      <c r="A135" s="38">
        <v>1</v>
      </c>
      <c r="B135" s="38" t="s">
        <v>371</v>
      </c>
      <c r="C135" s="39" t="s">
        <v>372</v>
      </c>
      <c r="D135" s="38" t="s">
        <v>371</v>
      </c>
      <c r="E135" s="38" t="s">
        <v>373</v>
      </c>
      <c r="F135" s="39" t="s">
        <v>372</v>
      </c>
      <c r="G135" s="40" t="s">
        <v>371</v>
      </c>
      <c r="H135" s="41" t="s">
        <v>48</v>
      </c>
      <c r="I135" s="42" t="s">
        <v>374</v>
      </c>
      <c r="J135" s="42" t="s">
        <v>196</v>
      </c>
      <c r="K135" s="41" t="s">
        <v>90</v>
      </c>
      <c r="L135" s="41" t="s">
        <v>48</v>
      </c>
      <c r="M135" s="38" t="s">
        <v>375</v>
      </c>
      <c r="N135" s="38"/>
      <c r="O135" s="48">
        <v>96482363</v>
      </c>
      <c r="P135" s="38" t="s">
        <v>376</v>
      </c>
      <c r="Q135" s="38">
        <v>80</v>
      </c>
      <c r="R135" s="38">
        <v>12</v>
      </c>
      <c r="S135" s="46">
        <v>10000</v>
      </c>
      <c r="T135" s="46">
        <v>26954</v>
      </c>
      <c r="U135" s="44"/>
      <c r="V135" s="45">
        <f>SUM(S135:U135)</f>
        <v>36954</v>
      </c>
      <c r="W135" s="43">
        <f>V135</f>
        <v>36954</v>
      </c>
      <c r="X135" s="47" t="s">
        <v>51</v>
      </c>
      <c r="Y135" s="48" t="s">
        <v>52</v>
      </c>
      <c r="Z135" s="47" t="s">
        <v>53</v>
      </c>
      <c r="AA135" s="48" t="s">
        <v>54</v>
      </c>
      <c r="AB135" s="48" t="s">
        <v>55</v>
      </c>
      <c r="AC135" s="49">
        <v>44926</v>
      </c>
      <c r="AD135" s="48" t="s">
        <v>55</v>
      </c>
      <c r="AE135" s="49" t="s">
        <v>8</v>
      </c>
      <c r="AF135" s="49">
        <v>45291</v>
      </c>
      <c r="AG135" s="38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</row>
    <row r="136" spans="1:52" ht="12.75" customHeight="1">
      <c r="A136" s="51"/>
      <c r="B136" s="51"/>
      <c r="C136" s="51"/>
      <c r="D136" s="51"/>
      <c r="E136" s="51"/>
      <c r="F136" s="51"/>
      <c r="G136" s="52"/>
      <c r="H136" s="53"/>
      <c r="I136" s="53"/>
      <c r="J136" s="54"/>
      <c r="K136" s="54"/>
      <c r="L136" s="52"/>
      <c r="M136" s="55"/>
      <c r="N136" s="56"/>
      <c r="O136" s="56"/>
      <c r="P136" s="53"/>
      <c r="Q136" s="52"/>
      <c r="R136" s="57"/>
      <c r="S136" s="58">
        <f t="shared" ref="S136:T136" si="41">SUM(S135:S135)</f>
        <v>10000</v>
      </c>
      <c r="T136" s="58">
        <f t="shared" si="41"/>
        <v>26954</v>
      </c>
      <c r="U136" s="58">
        <f t="shared" ref="U136:W136" si="42">SUM(U135:U135)</f>
        <v>0</v>
      </c>
      <c r="V136" s="58">
        <f t="shared" si="42"/>
        <v>36954</v>
      </c>
      <c r="W136" s="58">
        <f t="shared" si="42"/>
        <v>36954</v>
      </c>
      <c r="X136" s="58"/>
      <c r="Y136" s="54"/>
      <c r="Z136" s="54"/>
      <c r="AA136" s="54"/>
      <c r="AB136" s="54"/>
      <c r="AC136" s="51"/>
      <c r="AD136" s="51"/>
      <c r="AE136" s="51"/>
      <c r="AF136" s="51"/>
      <c r="AG136" s="59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ht="13.7" customHeight="1"/>
    <row r="138" spans="1:52" ht="15" customHeight="1">
      <c r="A138" s="147" t="s">
        <v>377</v>
      </c>
      <c r="B138" s="148" t="s">
        <v>1</v>
      </c>
      <c r="C138" s="148"/>
      <c r="D138" s="148"/>
      <c r="E138" s="149" t="s">
        <v>378</v>
      </c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"/>
      <c r="R138" s="150" t="s">
        <v>3</v>
      </c>
      <c r="S138" s="145" t="s">
        <v>4</v>
      </c>
      <c r="T138" s="145"/>
      <c r="U138" s="145"/>
      <c r="V138" s="145"/>
      <c r="W138" s="15" t="s">
        <v>5</v>
      </c>
      <c r="X138" s="9"/>
      <c r="Y138" s="6"/>
      <c r="Z138" s="6"/>
      <c r="AA138" s="6"/>
      <c r="AB138" s="6"/>
      <c r="AC138" s="6"/>
      <c r="AD138" s="6"/>
      <c r="AE138" s="16"/>
      <c r="AF138" s="16"/>
      <c r="AG138" s="17"/>
    </row>
    <row r="139" spans="1:52" ht="26.25" customHeight="1">
      <c r="A139" s="147"/>
      <c r="B139" s="148"/>
      <c r="C139" s="148"/>
      <c r="D139" s="148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8"/>
      <c r="R139" s="150"/>
      <c r="S139" s="20" t="s">
        <v>6</v>
      </c>
      <c r="T139" s="19">
        <v>44927</v>
      </c>
      <c r="U139" s="20" t="s">
        <v>7</v>
      </c>
      <c r="V139" s="21" t="s">
        <v>9</v>
      </c>
      <c r="W139" s="141">
        <v>2023</v>
      </c>
      <c r="X139" s="4"/>
      <c r="Y139" s="22"/>
      <c r="Z139" s="6"/>
      <c r="AA139" s="6"/>
      <c r="AB139" s="6"/>
      <c r="AC139" s="6"/>
      <c r="AD139" s="6"/>
      <c r="AE139" s="16"/>
      <c r="AF139" s="16"/>
      <c r="AG139" s="17"/>
    </row>
    <row r="140" spans="1:52" ht="42" customHeight="1">
      <c r="A140" s="23" t="s">
        <v>10</v>
      </c>
      <c r="B140" s="23" t="s">
        <v>11</v>
      </c>
      <c r="C140" s="23" t="s">
        <v>12</v>
      </c>
      <c r="D140" s="23" t="s">
        <v>13</v>
      </c>
      <c r="E140" s="23" t="s">
        <v>14</v>
      </c>
      <c r="F140" s="23" t="s">
        <v>15</v>
      </c>
      <c r="G140" s="24" t="s">
        <v>16</v>
      </c>
      <c r="H140" s="25" t="s">
        <v>17</v>
      </c>
      <c r="I140" s="26" t="s">
        <v>18</v>
      </c>
      <c r="J140" s="27" t="s">
        <v>19</v>
      </c>
      <c r="K140" s="28" t="s">
        <v>20</v>
      </c>
      <c r="L140" s="25" t="s">
        <v>21</v>
      </c>
      <c r="M140" s="29" t="s">
        <v>22</v>
      </c>
      <c r="N140" s="29" t="s">
        <v>23</v>
      </c>
      <c r="O140" s="29" t="s">
        <v>24</v>
      </c>
      <c r="P140" s="29" t="s">
        <v>25</v>
      </c>
      <c r="Q140" s="30" t="s">
        <v>26</v>
      </c>
      <c r="R140" s="30" t="s">
        <v>27</v>
      </c>
      <c r="S140" s="31" t="s">
        <v>28</v>
      </c>
      <c r="T140" s="31" t="s">
        <v>29</v>
      </c>
      <c r="U140" s="31" t="s">
        <v>30</v>
      </c>
      <c r="V140" s="32" t="s">
        <v>31</v>
      </c>
      <c r="W140" s="33" t="s">
        <v>32</v>
      </c>
      <c r="X140" s="34" t="s">
        <v>33</v>
      </c>
      <c r="Y140" s="35" t="s">
        <v>34</v>
      </c>
      <c r="Z140" s="35" t="s">
        <v>35</v>
      </c>
      <c r="AA140" s="35" t="s">
        <v>36</v>
      </c>
      <c r="AB140" s="35" t="s">
        <v>37</v>
      </c>
      <c r="AC140" s="35" t="s">
        <v>38</v>
      </c>
      <c r="AD140" s="35" t="s">
        <v>39</v>
      </c>
      <c r="AE140" s="36" t="s">
        <v>40</v>
      </c>
      <c r="AF140" s="36" t="s">
        <v>41</v>
      </c>
      <c r="AG140" s="37" t="s">
        <v>42</v>
      </c>
    </row>
    <row r="141" spans="1:52" ht="12.75" customHeight="1">
      <c r="A141" s="38">
        <v>1</v>
      </c>
      <c r="B141" s="38" t="s">
        <v>378</v>
      </c>
      <c r="C141" s="39" t="s">
        <v>379</v>
      </c>
      <c r="D141" s="38" t="s">
        <v>378</v>
      </c>
      <c r="E141" s="38" t="s">
        <v>380</v>
      </c>
      <c r="F141" s="39" t="s">
        <v>379</v>
      </c>
      <c r="G141" s="40" t="s">
        <v>381</v>
      </c>
      <c r="H141" s="41" t="s">
        <v>48</v>
      </c>
      <c r="I141" s="42" t="s">
        <v>140</v>
      </c>
      <c r="J141" s="42" t="s">
        <v>382</v>
      </c>
      <c r="K141" s="41" t="s">
        <v>90</v>
      </c>
      <c r="L141" s="41" t="s">
        <v>48</v>
      </c>
      <c r="M141" s="38" t="s">
        <v>383</v>
      </c>
      <c r="N141" s="38"/>
      <c r="O141" s="48" t="s">
        <v>384</v>
      </c>
      <c r="P141" s="38" t="s">
        <v>192</v>
      </c>
      <c r="Q141" s="38">
        <v>17</v>
      </c>
      <c r="R141" s="38">
        <v>12</v>
      </c>
      <c r="S141" s="46">
        <v>10618</v>
      </c>
      <c r="T141" s="46"/>
      <c r="U141" s="44"/>
      <c r="V141" s="45">
        <f>SUM(S141:U141)</f>
        <v>10618</v>
      </c>
      <c r="W141" s="43">
        <f>V141</f>
        <v>10618</v>
      </c>
      <c r="X141" s="47" t="s">
        <v>51</v>
      </c>
      <c r="Y141" s="48" t="s">
        <v>52</v>
      </c>
      <c r="Z141" s="47" t="s">
        <v>53</v>
      </c>
      <c r="AA141" s="48" t="s">
        <v>54</v>
      </c>
      <c r="AB141" s="48" t="s">
        <v>55</v>
      </c>
      <c r="AC141" s="49">
        <v>44926</v>
      </c>
      <c r="AD141" s="48" t="s">
        <v>55</v>
      </c>
      <c r="AE141" s="49" t="s">
        <v>8</v>
      </c>
      <c r="AF141" s="49">
        <v>45291</v>
      </c>
      <c r="AG141" s="38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</row>
    <row r="142" spans="1:52" ht="12.75" customHeight="1">
      <c r="A142" s="38">
        <v>2</v>
      </c>
      <c r="B142" s="38" t="s">
        <v>378</v>
      </c>
      <c r="C142" s="39" t="s">
        <v>379</v>
      </c>
      <c r="D142" s="38" t="s">
        <v>378</v>
      </c>
      <c r="E142" s="38" t="s">
        <v>380</v>
      </c>
      <c r="F142" s="39" t="s">
        <v>379</v>
      </c>
      <c r="G142" s="40" t="s">
        <v>385</v>
      </c>
      <c r="H142" s="41" t="s">
        <v>72</v>
      </c>
      <c r="I142" s="42"/>
      <c r="J142" s="42" t="s">
        <v>241</v>
      </c>
      <c r="K142" s="41" t="s">
        <v>73</v>
      </c>
      <c r="L142" s="41" t="s">
        <v>72</v>
      </c>
      <c r="M142" s="38" t="s">
        <v>386</v>
      </c>
      <c r="N142" s="38"/>
      <c r="O142" s="48">
        <v>94920982</v>
      </c>
      <c r="P142" s="38" t="s">
        <v>192</v>
      </c>
      <c r="Q142" s="38">
        <v>7</v>
      </c>
      <c r="R142" s="38">
        <v>12</v>
      </c>
      <c r="S142" s="46">
        <v>760</v>
      </c>
      <c r="T142" s="46"/>
      <c r="U142" s="44"/>
      <c r="V142" s="45">
        <f>SUM(S142:U142)</f>
        <v>760</v>
      </c>
      <c r="W142" s="43">
        <f>V142</f>
        <v>760</v>
      </c>
      <c r="X142" s="47" t="s">
        <v>51</v>
      </c>
      <c r="Y142" s="48" t="s">
        <v>52</v>
      </c>
      <c r="Z142" s="47" t="s">
        <v>53</v>
      </c>
      <c r="AA142" s="48" t="s">
        <v>54</v>
      </c>
      <c r="AB142" s="48" t="s">
        <v>55</v>
      </c>
      <c r="AC142" s="49">
        <v>44926</v>
      </c>
      <c r="AD142" s="48" t="s">
        <v>55</v>
      </c>
      <c r="AE142" s="49" t="s">
        <v>8</v>
      </c>
      <c r="AF142" s="49">
        <v>45291</v>
      </c>
      <c r="AG142" s="38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</row>
    <row r="143" spans="1:52" ht="12.75" customHeight="1">
      <c r="A143" s="51"/>
      <c r="B143" s="51"/>
      <c r="C143" s="51"/>
      <c r="D143" s="51"/>
      <c r="E143" s="51"/>
      <c r="F143" s="51"/>
      <c r="G143" s="52"/>
      <c r="H143" s="53"/>
      <c r="I143" s="53"/>
      <c r="J143" s="54"/>
      <c r="K143" s="54"/>
      <c r="L143" s="52"/>
      <c r="M143" s="55"/>
      <c r="N143" s="56"/>
      <c r="O143" s="56"/>
      <c r="P143" s="53"/>
      <c r="Q143" s="52"/>
      <c r="R143" s="57"/>
      <c r="S143" s="58">
        <f t="shared" ref="S143:T143" si="43">SUM(S141:S142)</f>
        <v>11378</v>
      </c>
      <c r="T143" s="58">
        <f t="shared" si="43"/>
        <v>0</v>
      </c>
      <c r="U143" s="58">
        <f t="shared" ref="U143:W143" si="44">SUM(U141:U142)</f>
        <v>0</v>
      </c>
      <c r="V143" s="58">
        <f t="shared" si="44"/>
        <v>11378</v>
      </c>
      <c r="W143" s="58">
        <f t="shared" si="44"/>
        <v>11378</v>
      </c>
      <c r="X143" s="58"/>
      <c r="Y143" s="54"/>
      <c r="Z143" s="54"/>
      <c r="AA143" s="54"/>
      <c r="AB143" s="54"/>
      <c r="AC143" s="51"/>
      <c r="AD143" s="51"/>
      <c r="AE143" s="51"/>
      <c r="AF143" s="51"/>
      <c r="AG143" s="59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ht="13.7" customHeight="1"/>
    <row r="145" spans="1:52" ht="15" customHeight="1">
      <c r="A145" s="151" t="s">
        <v>387</v>
      </c>
      <c r="B145" s="152" t="s">
        <v>1</v>
      </c>
      <c r="C145" s="152"/>
      <c r="D145" s="152"/>
      <c r="E145" s="153" t="s">
        <v>388</v>
      </c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75"/>
      <c r="R145" s="154" t="s">
        <v>3</v>
      </c>
      <c r="S145" s="155" t="s">
        <v>4</v>
      </c>
      <c r="T145" s="155"/>
      <c r="U145" s="155"/>
      <c r="V145" s="155"/>
      <c r="W145" s="76" t="s">
        <v>5</v>
      </c>
      <c r="X145" s="77"/>
      <c r="Y145" s="78"/>
      <c r="Z145" s="78"/>
      <c r="AA145" s="78"/>
      <c r="AB145" s="78"/>
      <c r="AC145" s="78"/>
      <c r="AD145" s="78"/>
      <c r="AE145" s="79"/>
      <c r="AF145" s="79"/>
      <c r="AG145" s="80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</row>
    <row r="146" spans="1:52" ht="26.25" customHeight="1">
      <c r="A146" s="151"/>
      <c r="B146" s="152"/>
      <c r="C146" s="152"/>
      <c r="D146" s="152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82"/>
      <c r="R146" s="154"/>
      <c r="S146" s="83" t="s">
        <v>6</v>
      </c>
      <c r="T146" s="19">
        <v>44927</v>
      </c>
      <c r="U146" s="83" t="s">
        <v>7</v>
      </c>
      <c r="V146" s="84" t="s">
        <v>9</v>
      </c>
      <c r="W146" s="141">
        <v>2023</v>
      </c>
      <c r="X146" s="85"/>
      <c r="Y146" s="86"/>
      <c r="Z146" s="78"/>
      <c r="AA146" s="78"/>
      <c r="AB146" s="78"/>
      <c r="AC146" s="78"/>
      <c r="AD146" s="78"/>
      <c r="AE146" s="79"/>
      <c r="AF146" s="79"/>
      <c r="AG146" s="80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</row>
    <row r="147" spans="1:52" s="115" customFormat="1" ht="42" customHeight="1">
      <c r="A147" s="100" t="s">
        <v>10</v>
      </c>
      <c r="B147" s="100" t="s">
        <v>11</v>
      </c>
      <c r="C147" s="100" t="s">
        <v>12</v>
      </c>
      <c r="D147" s="100" t="s">
        <v>13</v>
      </c>
      <c r="E147" s="100" t="s">
        <v>14</v>
      </c>
      <c r="F147" s="100" t="s">
        <v>15</v>
      </c>
      <c r="G147" s="101" t="s">
        <v>16</v>
      </c>
      <c r="H147" s="102" t="s">
        <v>17</v>
      </c>
      <c r="I147" s="103" t="s">
        <v>18</v>
      </c>
      <c r="J147" s="104" t="s">
        <v>19</v>
      </c>
      <c r="K147" s="105" t="s">
        <v>20</v>
      </c>
      <c r="L147" s="102" t="s">
        <v>21</v>
      </c>
      <c r="M147" s="106" t="s">
        <v>22</v>
      </c>
      <c r="N147" s="106" t="s">
        <v>23</v>
      </c>
      <c r="O147" s="106" t="s">
        <v>24</v>
      </c>
      <c r="P147" s="106" t="s">
        <v>25</v>
      </c>
      <c r="Q147" s="107" t="s">
        <v>26</v>
      </c>
      <c r="R147" s="107" t="s">
        <v>27</v>
      </c>
      <c r="S147" s="108" t="s">
        <v>28</v>
      </c>
      <c r="T147" s="108" t="s">
        <v>29</v>
      </c>
      <c r="U147" s="108" t="s">
        <v>30</v>
      </c>
      <c r="V147" s="109" t="s">
        <v>31</v>
      </c>
      <c r="W147" s="110" t="s">
        <v>32</v>
      </c>
      <c r="X147" s="111" t="s">
        <v>33</v>
      </c>
      <c r="Y147" s="112" t="s">
        <v>34</v>
      </c>
      <c r="Z147" s="112" t="s">
        <v>35</v>
      </c>
      <c r="AA147" s="112" t="s">
        <v>36</v>
      </c>
      <c r="AB147" s="112" t="s">
        <v>37</v>
      </c>
      <c r="AC147" s="112" t="s">
        <v>38</v>
      </c>
      <c r="AD147" s="112" t="s">
        <v>39</v>
      </c>
      <c r="AE147" s="113" t="s">
        <v>40</v>
      </c>
      <c r="AF147" s="113" t="s">
        <v>41</v>
      </c>
      <c r="AG147" s="114" t="s">
        <v>42</v>
      </c>
    </row>
    <row r="148" spans="1:52" s="115" customFormat="1" ht="12.75" customHeight="1">
      <c r="A148" s="116">
        <v>1</v>
      </c>
      <c r="B148" s="116" t="s">
        <v>2</v>
      </c>
      <c r="C148" s="117" t="s">
        <v>43</v>
      </c>
      <c r="D148" s="116" t="s">
        <v>388</v>
      </c>
      <c r="E148" s="116" t="s">
        <v>44</v>
      </c>
      <c r="F148" s="117" t="s">
        <v>389</v>
      </c>
      <c r="G148" s="118" t="s">
        <v>390</v>
      </c>
      <c r="H148" s="119" t="s">
        <v>72</v>
      </c>
      <c r="I148" s="120"/>
      <c r="J148" s="120"/>
      <c r="K148" s="119" t="s">
        <v>73</v>
      </c>
      <c r="L148" s="119" t="s">
        <v>72</v>
      </c>
      <c r="M148" s="116" t="s">
        <v>391</v>
      </c>
      <c r="N148" s="116"/>
      <c r="O148" s="116">
        <v>98815642</v>
      </c>
      <c r="P148" s="116" t="s">
        <v>192</v>
      </c>
      <c r="Q148" s="116">
        <v>7</v>
      </c>
      <c r="R148" s="116">
        <v>12</v>
      </c>
      <c r="S148" s="124">
        <v>6500</v>
      </c>
      <c r="T148" s="124"/>
      <c r="U148" s="122">
        <v>0</v>
      </c>
      <c r="V148" s="123">
        <f t="shared" ref="V148:V173" si="45">SUM(S148:U148)</f>
        <v>6500</v>
      </c>
      <c r="W148" s="121">
        <f>V148</f>
        <v>6500</v>
      </c>
      <c r="X148" s="125" t="s">
        <v>51</v>
      </c>
      <c r="Y148" s="126" t="s">
        <v>52</v>
      </c>
      <c r="Z148" s="125" t="s">
        <v>53</v>
      </c>
      <c r="AA148" s="126" t="s">
        <v>54</v>
      </c>
      <c r="AB148" s="126" t="s">
        <v>55</v>
      </c>
      <c r="AC148" s="127">
        <v>44926</v>
      </c>
      <c r="AD148" s="126" t="s">
        <v>55</v>
      </c>
      <c r="AE148" s="127" t="s">
        <v>8</v>
      </c>
      <c r="AF148" s="49">
        <v>45291</v>
      </c>
      <c r="AG148" s="116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</row>
    <row r="149" spans="1:52" s="115" customFormat="1" ht="12.75" customHeight="1">
      <c r="A149" s="116">
        <v>2</v>
      </c>
      <c r="B149" s="116" t="s">
        <v>2</v>
      </c>
      <c r="C149" s="117" t="s">
        <v>43</v>
      </c>
      <c r="D149" s="116" t="s">
        <v>388</v>
      </c>
      <c r="E149" s="116" t="s">
        <v>44</v>
      </c>
      <c r="F149" s="117" t="s">
        <v>389</v>
      </c>
      <c r="G149" s="118" t="s">
        <v>392</v>
      </c>
      <c r="H149" s="119" t="s">
        <v>72</v>
      </c>
      <c r="I149" s="120"/>
      <c r="J149" s="120"/>
      <c r="K149" s="119" t="s">
        <v>73</v>
      </c>
      <c r="L149" s="119" t="s">
        <v>72</v>
      </c>
      <c r="M149" s="116" t="s">
        <v>393</v>
      </c>
      <c r="N149" s="116"/>
      <c r="O149" s="116">
        <v>9113859</v>
      </c>
      <c r="P149" s="116" t="s">
        <v>192</v>
      </c>
      <c r="Q149" s="116">
        <v>7</v>
      </c>
      <c r="R149" s="116">
        <v>12</v>
      </c>
      <c r="S149" s="124">
        <v>548</v>
      </c>
      <c r="T149" s="124"/>
      <c r="U149" s="122">
        <v>0</v>
      </c>
      <c r="V149" s="123">
        <f t="shared" si="45"/>
        <v>548</v>
      </c>
      <c r="W149" s="121">
        <f t="shared" ref="W149:W173" si="46">V149</f>
        <v>548</v>
      </c>
      <c r="X149" s="125" t="s">
        <v>51</v>
      </c>
      <c r="Y149" s="126" t="s">
        <v>52</v>
      </c>
      <c r="Z149" s="125" t="s">
        <v>53</v>
      </c>
      <c r="AA149" s="126" t="s">
        <v>54</v>
      </c>
      <c r="AB149" s="126" t="s">
        <v>55</v>
      </c>
      <c r="AC149" s="127">
        <v>44926</v>
      </c>
      <c r="AD149" s="126" t="s">
        <v>55</v>
      </c>
      <c r="AE149" s="127" t="s">
        <v>8</v>
      </c>
      <c r="AF149" s="49">
        <v>45291</v>
      </c>
      <c r="AG149" s="116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</row>
    <row r="150" spans="1:52" s="115" customFormat="1" ht="12.75" customHeight="1">
      <c r="A150" s="116">
        <v>3</v>
      </c>
      <c r="B150" s="116" t="s">
        <v>2</v>
      </c>
      <c r="C150" s="117" t="s">
        <v>43</v>
      </c>
      <c r="D150" s="116" t="s">
        <v>388</v>
      </c>
      <c r="E150" s="116" t="s">
        <v>44</v>
      </c>
      <c r="F150" s="117" t="s">
        <v>389</v>
      </c>
      <c r="G150" s="118" t="s">
        <v>394</v>
      </c>
      <c r="H150" s="119" t="s">
        <v>118</v>
      </c>
      <c r="I150" s="120"/>
      <c r="J150" s="120"/>
      <c r="K150" s="119" t="s">
        <v>47</v>
      </c>
      <c r="L150" s="119" t="s">
        <v>46</v>
      </c>
      <c r="M150" s="116" t="s">
        <v>395</v>
      </c>
      <c r="N150" s="116"/>
      <c r="O150" s="116">
        <v>97613031</v>
      </c>
      <c r="P150" s="116" t="s">
        <v>396</v>
      </c>
      <c r="Q150" s="116">
        <v>90</v>
      </c>
      <c r="R150" s="116">
        <v>12</v>
      </c>
      <c r="S150" s="124">
        <v>112384</v>
      </c>
      <c r="T150" s="124">
        <v>54064</v>
      </c>
      <c r="U150" s="122">
        <v>0</v>
      </c>
      <c r="V150" s="123">
        <f t="shared" si="45"/>
        <v>166448</v>
      </c>
      <c r="W150" s="121">
        <f t="shared" si="46"/>
        <v>166448</v>
      </c>
      <c r="X150" s="125" t="s">
        <v>51</v>
      </c>
      <c r="Y150" s="126" t="s">
        <v>52</v>
      </c>
      <c r="Z150" s="125" t="s">
        <v>53</v>
      </c>
      <c r="AA150" s="126" t="s">
        <v>54</v>
      </c>
      <c r="AB150" s="126" t="s">
        <v>55</v>
      </c>
      <c r="AC150" s="127">
        <v>44926</v>
      </c>
      <c r="AD150" s="126" t="s">
        <v>55</v>
      </c>
      <c r="AE150" s="127" t="s">
        <v>8</v>
      </c>
      <c r="AF150" s="49">
        <v>45291</v>
      </c>
      <c r="AG150" s="116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</row>
    <row r="151" spans="1:52" s="115" customFormat="1" ht="12.75" customHeight="1">
      <c r="A151" s="116">
        <v>4</v>
      </c>
      <c r="B151" s="116" t="s">
        <v>2</v>
      </c>
      <c r="C151" s="117" t="s">
        <v>43</v>
      </c>
      <c r="D151" s="116" t="s">
        <v>388</v>
      </c>
      <c r="E151" s="116" t="s">
        <v>44</v>
      </c>
      <c r="F151" s="117" t="s">
        <v>389</v>
      </c>
      <c r="G151" s="118" t="s">
        <v>397</v>
      </c>
      <c r="H151" s="119" t="s">
        <v>118</v>
      </c>
      <c r="I151" s="120" t="s">
        <v>398</v>
      </c>
      <c r="J151" s="120" t="s">
        <v>399</v>
      </c>
      <c r="K151" s="119" t="s">
        <v>47</v>
      </c>
      <c r="L151" s="119" t="s">
        <v>46</v>
      </c>
      <c r="M151" s="116" t="s">
        <v>400</v>
      </c>
      <c r="N151" s="116"/>
      <c r="O151" s="116">
        <v>71810470</v>
      </c>
      <c r="P151" s="116" t="s">
        <v>192</v>
      </c>
      <c r="Q151" s="116">
        <v>11</v>
      </c>
      <c r="R151" s="116">
        <v>12</v>
      </c>
      <c r="S151" s="124">
        <v>429</v>
      </c>
      <c r="T151" s="124"/>
      <c r="U151" s="122">
        <v>0</v>
      </c>
      <c r="V151" s="123">
        <f t="shared" si="45"/>
        <v>429</v>
      </c>
      <c r="W151" s="121">
        <f t="shared" si="46"/>
        <v>429</v>
      </c>
      <c r="X151" s="125" t="s">
        <v>51</v>
      </c>
      <c r="Y151" s="126" t="s">
        <v>52</v>
      </c>
      <c r="Z151" s="125" t="s">
        <v>53</v>
      </c>
      <c r="AA151" s="126" t="s">
        <v>54</v>
      </c>
      <c r="AB151" s="126" t="s">
        <v>55</v>
      </c>
      <c r="AC151" s="127">
        <v>44926</v>
      </c>
      <c r="AD151" s="126" t="s">
        <v>55</v>
      </c>
      <c r="AE151" s="127" t="s">
        <v>8</v>
      </c>
      <c r="AF151" s="49">
        <v>45291</v>
      </c>
      <c r="AG151" s="116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</row>
    <row r="152" spans="1:52" s="115" customFormat="1" ht="12.75" customHeight="1">
      <c r="A152" s="116">
        <v>5</v>
      </c>
      <c r="B152" s="116" t="s">
        <v>2</v>
      </c>
      <c r="C152" s="117" t="s">
        <v>43</v>
      </c>
      <c r="D152" s="116" t="s">
        <v>388</v>
      </c>
      <c r="E152" s="116" t="s">
        <v>44</v>
      </c>
      <c r="F152" s="117" t="s">
        <v>389</v>
      </c>
      <c r="G152" s="118" t="s">
        <v>401</v>
      </c>
      <c r="H152" s="119" t="s">
        <v>118</v>
      </c>
      <c r="I152" s="120"/>
      <c r="J152" s="120" t="s">
        <v>402</v>
      </c>
      <c r="K152" s="119" t="s">
        <v>47</v>
      </c>
      <c r="L152" s="119" t="s">
        <v>46</v>
      </c>
      <c r="M152" s="116" t="s">
        <v>403</v>
      </c>
      <c r="N152" s="116"/>
      <c r="O152" s="116">
        <v>71648898</v>
      </c>
      <c r="P152" s="116" t="s">
        <v>192</v>
      </c>
      <c r="Q152" s="116">
        <v>7</v>
      </c>
      <c r="R152" s="116">
        <v>12</v>
      </c>
      <c r="S152" s="124">
        <v>1249</v>
      </c>
      <c r="T152" s="124"/>
      <c r="U152" s="122">
        <v>0</v>
      </c>
      <c r="V152" s="123">
        <f t="shared" si="45"/>
        <v>1249</v>
      </c>
      <c r="W152" s="121">
        <f t="shared" si="46"/>
        <v>1249</v>
      </c>
      <c r="X152" s="125" t="s">
        <v>51</v>
      </c>
      <c r="Y152" s="126" t="s">
        <v>52</v>
      </c>
      <c r="Z152" s="125" t="s">
        <v>53</v>
      </c>
      <c r="AA152" s="126" t="s">
        <v>54</v>
      </c>
      <c r="AB152" s="126" t="s">
        <v>55</v>
      </c>
      <c r="AC152" s="127">
        <v>44926</v>
      </c>
      <c r="AD152" s="126" t="s">
        <v>55</v>
      </c>
      <c r="AE152" s="127" t="s">
        <v>8</v>
      </c>
      <c r="AF152" s="49">
        <v>45291</v>
      </c>
      <c r="AG152" s="116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</row>
    <row r="153" spans="1:52" s="115" customFormat="1" ht="12.75" customHeight="1">
      <c r="A153" s="116">
        <v>6</v>
      </c>
      <c r="B153" s="116" t="s">
        <v>2</v>
      </c>
      <c r="C153" s="117" t="s">
        <v>43</v>
      </c>
      <c r="D153" s="116" t="s">
        <v>388</v>
      </c>
      <c r="E153" s="116" t="s">
        <v>44</v>
      </c>
      <c r="F153" s="117" t="s">
        <v>389</v>
      </c>
      <c r="G153" s="118" t="s">
        <v>404</v>
      </c>
      <c r="H153" s="119" t="s">
        <v>46</v>
      </c>
      <c r="I153" s="120" t="s">
        <v>405</v>
      </c>
      <c r="J153" s="120" t="s">
        <v>406</v>
      </c>
      <c r="K153" s="119" t="s">
        <v>47</v>
      </c>
      <c r="L153" s="119" t="s">
        <v>46</v>
      </c>
      <c r="M153" s="116" t="s">
        <v>407</v>
      </c>
      <c r="N153" s="116"/>
      <c r="O153" s="116">
        <v>98555433</v>
      </c>
      <c r="P153" s="116" t="s">
        <v>192</v>
      </c>
      <c r="Q153" s="116">
        <v>4</v>
      </c>
      <c r="R153" s="116">
        <v>12</v>
      </c>
      <c r="S153" s="124">
        <v>7</v>
      </c>
      <c r="T153" s="124"/>
      <c r="U153" s="122">
        <v>0</v>
      </c>
      <c r="V153" s="123">
        <f t="shared" si="45"/>
        <v>7</v>
      </c>
      <c r="W153" s="121">
        <f t="shared" si="46"/>
        <v>7</v>
      </c>
      <c r="X153" s="125" t="s">
        <v>51</v>
      </c>
      <c r="Y153" s="126" t="s">
        <v>52</v>
      </c>
      <c r="Z153" s="125" t="s">
        <v>53</v>
      </c>
      <c r="AA153" s="126" t="s">
        <v>54</v>
      </c>
      <c r="AB153" s="126" t="s">
        <v>55</v>
      </c>
      <c r="AC153" s="127">
        <v>44926</v>
      </c>
      <c r="AD153" s="126" t="s">
        <v>55</v>
      </c>
      <c r="AE153" s="127" t="s">
        <v>8</v>
      </c>
      <c r="AF153" s="49">
        <v>45291</v>
      </c>
      <c r="AG153" s="116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</row>
    <row r="154" spans="1:52" s="115" customFormat="1" ht="12.75" customHeight="1">
      <c r="A154" s="116">
        <v>7</v>
      </c>
      <c r="B154" s="116" t="s">
        <v>2</v>
      </c>
      <c r="C154" s="117" t="s">
        <v>43</v>
      </c>
      <c r="D154" s="116" t="s">
        <v>388</v>
      </c>
      <c r="E154" s="116" t="s">
        <v>44</v>
      </c>
      <c r="F154" s="117" t="s">
        <v>389</v>
      </c>
      <c r="G154" s="118" t="s">
        <v>408</v>
      </c>
      <c r="H154" s="119" t="s">
        <v>107</v>
      </c>
      <c r="I154" s="120"/>
      <c r="J154" s="120" t="s">
        <v>409</v>
      </c>
      <c r="K154" s="119" t="s">
        <v>108</v>
      </c>
      <c r="L154" s="119" t="s">
        <v>107</v>
      </c>
      <c r="M154" s="116" t="s">
        <v>410</v>
      </c>
      <c r="N154" s="116"/>
      <c r="O154" s="116">
        <v>93933551</v>
      </c>
      <c r="P154" s="116" t="s">
        <v>203</v>
      </c>
      <c r="Q154" s="116">
        <v>65</v>
      </c>
      <c r="R154" s="116">
        <v>12</v>
      </c>
      <c r="S154" s="124">
        <v>156000</v>
      </c>
      <c r="T154" s="124"/>
      <c r="U154" s="122">
        <v>0</v>
      </c>
      <c r="V154" s="123">
        <f t="shared" si="45"/>
        <v>156000</v>
      </c>
      <c r="W154" s="121">
        <f t="shared" si="46"/>
        <v>156000</v>
      </c>
      <c r="X154" s="125" t="s">
        <v>51</v>
      </c>
      <c r="Y154" s="126" t="s">
        <v>52</v>
      </c>
      <c r="Z154" s="125" t="s">
        <v>53</v>
      </c>
      <c r="AA154" s="126" t="s">
        <v>54</v>
      </c>
      <c r="AB154" s="126" t="s">
        <v>55</v>
      </c>
      <c r="AC154" s="127">
        <v>44926</v>
      </c>
      <c r="AD154" s="126" t="s">
        <v>55</v>
      </c>
      <c r="AE154" s="127" t="s">
        <v>8</v>
      </c>
      <c r="AF154" s="49">
        <v>45291</v>
      </c>
      <c r="AG154" s="116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</row>
    <row r="155" spans="1:52" s="115" customFormat="1" ht="12.75" customHeight="1">
      <c r="A155" s="116">
        <v>8</v>
      </c>
      <c r="B155" s="116" t="s">
        <v>2</v>
      </c>
      <c r="C155" s="117" t="s">
        <v>43</v>
      </c>
      <c r="D155" s="116" t="s">
        <v>388</v>
      </c>
      <c r="E155" s="116" t="s">
        <v>44</v>
      </c>
      <c r="F155" s="117" t="s">
        <v>389</v>
      </c>
      <c r="G155" s="118" t="s">
        <v>411</v>
      </c>
      <c r="H155" s="119" t="s">
        <v>98</v>
      </c>
      <c r="I155" s="120"/>
      <c r="J155" s="120" t="s">
        <v>412</v>
      </c>
      <c r="K155" s="119" t="s">
        <v>99</v>
      </c>
      <c r="L155" s="119" t="s">
        <v>98</v>
      </c>
      <c r="M155" s="116" t="s">
        <v>413</v>
      </c>
      <c r="N155" s="116"/>
      <c r="O155" s="116">
        <v>71806125</v>
      </c>
      <c r="P155" s="116" t="s">
        <v>192</v>
      </c>
      <c r="Q155" s="116">
        <v>9</v>
      </c>
      <c r="R155" s="116">
        <v>12</v>
      </c>
      <c r="S155" s="124">
        <v>3645</v>
      </c>
      <c r="T155" s="124"/>
      <c r="U155" s="122">
        <v>0</v>
      </c>
      <c r="V155" s="123">
        <f t="shared" si="45"/>
        <v>3645</v>
      </c>
      <c r="W155" s="121">
        <f t="shared" si="46"/>
        <v>3645</v>
      </c>
      <c r="X155" s="125" t="s">
        <v>51</v>
      </c>
      <c r="Y155" s="126" t="s">
        <v>52</v>
      </c>
      <c r="Z155" s="125" t="s">
        <v>53</v>
      </c>
      <c r="AA155" s="126" t="s">
        <v>54</v>
      </c>
      <c r="AB155" s="126" t="s">
        <v>55</v>
      </c>
      <c r="AC155" s="127">
        <v>44926</v>
      </c>
      <c r="AD155" s="126" t="s">
        <v>55</v>
      </c>
      <c r="AE155" s="127" t="s">
        <v>8</v>
      </c>
      <c r="AF155" s="49">
        <v>45291</v>
      </c>
      <c r="AG155" s="116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</row>
    <row r="156" spans="1:52" s="115" customFormat="1" ht="12.75" customHeight="1">
      <c r="A156" s="116">
        <v>9</v>
      </c>
      <c r="B156" s="116" t="s">
        <v>2</v>
      </c>
      <c r="C156" s="117" t="s">
        <v>43</v>
      </c>
      <c r="D156" s="116" t="s">
        <v>388</v>
      </c>
      <c r="E156" s="116" t="s">
        <v>44</v>
      </c>
      <c r="F156" s="117" t="s">
        <v>389</v>
      </c>
      <c r="G156" s="118" t="s">
        <v>414</v>
      </c>
      <c r="H156" s="119" t="s">
        <v>98</v>
      </c>
      <c r="I156" s="120"/>
      <c r="J156" s="120" t="s">
        <v>415</v>
      </c>
      <c r="K156" s="119" t="s">
        <v>99</v>
      </c>
      <c r="L156" s="119" t="s">
        <v>98</v>
      </c>
      <c r="M156" s="116" t="s">
        <v>416</v>
      </c>
      <c r="N156" s="116"/>
      <c r="O156" s="116">
        <v>71806159</v>
      </c>
      <c r="P156" s="116" t="s">
        <v>192</v>
      </c>
      <c r="Q156" s="116">
        <v>9</v>
      </c>
      <c r="R156" s="116">
        <v>12</v>
      </c>
      <c r="S156" s="124">
        <v>246</v>
      </c>
      <c r="T156" s="124"/>
      <c r="U156" s="122">
        <v>0</v>
      </c>
      <c r="V156" s="123">
        <f t="shared" si="45"/>
        <v>246</v>
      </c>
      <c r="W156" s="121">
        <f t="shared" si="46"/>
        <v>246</v>
      </c>
      <c r="X156" s="125" t="s">
        <v>51</v>
      </c>
      <c r="Y156" s="126" t="s">
        <v>52</v>
      </c>
      <c r="Z156" s="125" t="s">
        <v>53</v>
      </c>
      <c r="AA156" s="126" t="s">
        <v>54</v>
      </c>
      <c r="AB156" s="126" t="s">
        <v>55</v>
      </c>
      <c r="AC156" s="127">
        <v>44926</v>
      </c>
      <c r="AD156" s="126" t="s">
        <v>55</v>
      </c>
      <c r="AE156" s="127" t="s">
        <v>8</v>
      </c>
      <c r="AF156" s="49">
        <v>45291</v>
      </c>
      <c r="AG156" s="116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</row>
    <row r="157" spans="1:52" s="115" customFormat="1" ht="12.75" customHeight="1">
      <c r="A157" s="116">
        <v>10</v>
      </c>
      <c r="B157" s="116" t="s">
        <v>2</v>
      </c>
      <c r="C157" s="117" t="s">
        <v>43</v>
      </c>
      <c r="D157" s="116" t="s">
        <v>388</v>
      </c>
      <c r="E157" s="116" t="s">
        <v>44</v>
      </c>
      <c r="F157" s="117" t="s">
        <v>389</v>
      </c>
      <c r="G157" s="118" t="s">
        <v>417</v>
      </c>
      <c r="H157" s="119" t="s">
        <v>98</v>
      </c>
      <c r="I157" s="120"/>
      <c r="J157" s="120" t="s">
        <v>418</v>
      </c>
      <c r="K157" s="119" t="s">
        <v>99</v>
      </c>
      <c r="L157" s="119" t="s">
        <v>98</v>
      </c>
      <c r="M157" s="116" t="s">
        <v>419</v>
      </c>
      <c r="N157" s="116"/>
      <c r="O157" s="116">
        <v>90349853</v>
      </c>
      <c r="P157" s="116" t="s">
        <v>192</v>
      </c>
      <c r="Q157" s="116">
        <v>9</v>
      </c>
      <c r="R157" s="116">
        <v>12</v>
      </c>
      <c r="S157" s="124">
        <v>349</v>
      </c>
      <c r="T157" s="124"/>
      <c r="U157" s="122">
        <v>0</v>
      </c>
      <c r="V157" s="123">
        <f t="shared" si="45"/>
        <v>349</v>
      </c>
      <c r="W157" s="121">
        <f t="shared" si="46"/>
        <v>349</v>
      </c>
      <c r="X157" s="125" t="s">
        <v>51</v>
      </c>
      <c r="Y157" s="126" t="s">
        <v>52</v>
      </c>
      <c r="Z157" s="125" t="s">
        <v>53</v>
      </c>
      <c r="AA157" s="126" t="s">
        <v>54</v>
      </c>
      <c r="AB157" s="126" t="s">
        <v>55</v>
      </c>
      <c r="AC157" s="127">
        <v>44926</v>
      </c>
      <c r="AD157" s="126" t="s">
        <v>55</v>
      </c>
      <c r="AE157" s="127" t="s">
        <v>8</v>
      </c>
      <c r="AF157" s="49">
        <v>45291</v>
      </c>
      <c r="AG157" s="116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</row>
    <row r="158" spans="1:52" s="115" customFormat="1" ht="12.75" customHeight="1">
      <c r="A158" s="116">
        <v>11</v>
      </c>
      <c r="B158" s="116" t="s">
        <v>2</v>
      </c>
      <c r="C158" s="117" t="s">
        <v>43</v>
      </c>
      <c r="D158" s="116" t="s">
        <v>388</v>
      </c>
      <c r="E158" s="116" t="s">
        <v>44</v>
      </c>
      <c r="F158" s="117" t="s">
        <v>389</v>
      </c>
      <c r="G158" s="118" t="s">
        <v>420</v>
      </c>
      <c r="H158" s="119" t="s">
        <v>48</v>
      </c>
      <c r="I158" s="120" t="s">
        <v>421</v>
      </c>
      <c r="J158" s="120" t="s">
        <v>422</v>
      </c>
      <c r="K158" s="119" t="s">
        <v>90</v>
      </c>
      <c r="L158" s="119" t="s">
        <v>48</v>
      </c>
      <c r="M158" s="116" t="s">
        <v>423</v>
      </c>
      <c r="N158" s="116"/>
      <c r="O158" s="116">
        <v>322056164817</v>
      </c>
      <c r="P158" s="116" t="s">
        <v>192</v>
      </c>
      <c r="Q158" s="116">
        <v>30</v>
      </c>
      <c r="R158" s="116">
        <v>12</v>
      </c>
      <c r="S158" s="124">
        <v>4512</v>
      </c>
      <c r="T158" s="124"/>
      <c r="U158" s="122">
        <v>0</v>
      </c>
      <c r="V158" s="123">
        <f t="shared" si="45"/>
        <v>4512</v>
      </c>
      <c r="W158" s="121">
        <f t="shared" si="46"/>
        <v>4512</v>
      </c>
      <c r="X158" s="125" t="s">
        <v>51</v>
      </c>
      <c r="Y158" s="126" t="s">
        <v>52</v>
      </c>
      <c r="Z158" s="125" t="s">
        <v>53</v>
      </c>
      <c r="AA158" s="126" t="s">
        <v>54</v>
      </c>
      <c r="AB158" s="126" t="s">
        <v>55</v>
      </c>
      <c r="AC158" s="127">
        <v>44926</v>
      </c>
      <c r="AD158" s="126" t="s">
        <v>55</v>
      </c>
      <c r="AE158" s="127" t="s">
        <v>8</v>
      </c>
      <c r="AF158" s="49">
        <v>45291</v>
      </c>
      <c r="AG158" s="116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</row>
    <row r="159" spans="1:52" s="115" customFormat="1" ht="12.75" customHeight="1">
      <c r="A159" s="116">
        <v>12</v>
      </c>
      <c r="B159" s="116" t="s">
        <v>2</v>
      </c>
      <c r="C159" s="117" t="s">
        <v>43</v>
      </c>
      <c r="D159" s="116" t="s">
        <v>388</v>
      </c>
      <c r="E159" s="116" t="s">
        <v>44</v>
      </c>
      <c r="F159" s="117" t="s">
        <v>389</v>
      </c>
      <c r="G159" s="118" t="s">
        <v>424</v>
      </c>
      <c r="H159" s="119" t="s">
        <v>89</v>
      </c>
      <c r="I159" s="120" t="s">
        <v>425</v>
      </c>
      <c r="J159" s="120" t="s">
        <v>426</v>
      </c>
      <c r="K159" s="119" t="s">
        <v>90</v>
      </c>
      <c r="L159" s="119" t="s">
        <v>48</v>
      </c>
      <c r="M159" s="116" t="s">
        <v>427</v>
      </c>
      <c r="N159" s="116"/>
      <c r="O159" s="116">
        <v>90415259</v>
      </c>
      <c r="P159" s="116" t="s">
        <v>192</v>
      </c>
      <c r="Q159" s="116">
        <v>14</v>
      </c>
      <c r="R159" s="116">
        <v>12</v>
      </c>
      <c r="S159" s="124">
        <v>2864</v>
      </c>
      <c r="T159" s="124"/>
      <c r="U159" s="122">
        <v>0</v>
      </c>
      <c r="V159" s="123">
        <f t="shared" si="45"/>
        <v>2864</v>
      </c>
      <c r="W159" s="121">
        <f t="shared" si="46"/>
        <v>2864</v>
      </c>
      <c r="X159" s="125" t="s">
        <v>51</v>
      </c>
      <c r="Y159" s="126" t="s">
        <v>52</v>
      </c>
      <c r="Z159" s="125" t="s">
        <v>53</v>
      </c>
      <c r="AA159" s="126" t="s">
        <v>54</v>
      </c>
      <c r="AB159" s="126" t="s">
        <v>55</v>
      </c>
      <c r="AC159" s="127">
        <v>44926</v>
      </c>
      <c r="AD159" s="126" t="s">
        <v>55</v>
      </c>
      <c r="AE159" s="127" t="s">
        <v>8</v>
      </c>
      <c r="AF159" s="49">
        <v>45291</v>
      </c>
      <c r="AG159" s="116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</row>
    <row r="160" spans="1:52" s="115" customFormat="1" ht="12.75" customHeight="1">
      <c r="A160" s="116">
        <v>13</v>
      </c>
      <c r="B160" s="116" t="s">
        <v>2</v>
      </c>
      <c r="C160" s="117" t="s">
        <v>43</v>
      </c>
      <c r="D160" s="116" t="s">
        <v>388</v>
      </c>
      <c r="E160" s="116" t="s">
        <v>44</v>
      </c>
      <c r="F160" s="117" t="s">
        <v>389</v>
      </c>
      <c r="G160" s="118" t="s">
        <v>428</v>
      </c>
      <c r="H160" s="119" t="s">
        <v>48</v>
      </c>
      <c r="I160" s="120" t="s">
        <v>429</v>
      </c>
      <c r="J160" s="120" t="s">
        <v>430</v>
      </c>
      <c r="K160" s="119" t="s">
        <v>90</v>
      </c>
      <c r="L160" s="119" t="s">
        <v>48</v>
      </c>
      <c r="M160" s="116" t="s">
        <v>431</v>
      </c>
      <c r="N160" s="116"/>
      <c r="O160" s="116">
        <v>96359445</v>
      </c>
      <c r="P160" s="116" t="s">
        <v>192</v>
      </c>
      <c r="Q160" s="116">
        <v>14</v>
      </c>
      <c r="R160" s="116">
        <v>12</v>
      </c>
      <c r="S160" s="124">
        <v>1572</v>
      </c>
      <c r="T160" s="124"/>
      <c r="U160" s="122">
        <v>0</v>
      </c>
      <c r="V160" s="123">
        <f t="shared" si="45"/>
        <v>1572</v>
      </c>
      <c r="W160" s="121">
        <f t="shared" si="46"/>
        <v>1572</v>
      </c>
      <c r="X160" s="125" t="s">
        <v>51</v>
      </c>
      <c r="Y160" s="126" t="s">
        <v>52</v>
      </c>
      <c r="Z160" s="125" t="s">
        <v>53</v>
      </c>
      <c r="AA160" s="126" t="s">
        <v>54</v>
      </c>
      <c r="AB160" s="126" t="s">
        <v>55</v>
      </c>
      <c r="AC160" s="127">
        <v>44926</v>
      </c>
      <c r="AD160" s="126" t="s">
        <v>55</v>
      </c>
      <c r="AE160" s="127" t="s">
        <v>8</v>
      </c>
      <c r="AF160" s="49">
        <v>45291</v>
      </c>
      <c r="AG160" s="116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</row>
    <row r="161" spans="1:52" s="115" customFormat="1" ht="12.75" customHeight="1">
      <c r="A161" s="116">
        <v>14</v>
      </c>
      <c r="B161" s="116" t="s">
        <v>2</v>
      </c>
      <c r="C161" s="117" t="s">
        <v>43</v>
      </c>
      <c r="D161" s="116" t="s">
        <v>388</v>
      </c>
      <c r="E161" s="116" t="s">
        <v>44</v>
      </c>
      <c r="F161" s="117" t="s">
        <v>389</v>
      </c>
      <c r="G161" s="118" t="s">
        <v>432</v>
      </c>
      <c r="H161" s="119" t="s">
        <v>48</v>
      </c>
      <c r="I161" s="120" t="s">
        <v>195</v>
      </c>
      <c r="J161" s="120"/>
      <c r="K161" s="119" t="s">
        <v>90</v>
      </c>
      <c r="L161" s="119" t="s">
        <v>48</v>
      </c>
      <c r="M161" s="116" t="s">
        <v>433</v>
      </c>
      <c r="N161" s="116"/>
      <c r="O161" s="116">
        <v>91488781</v>
      </c>
      <c r="P161" s="116" t="s">
        <v>192</v>
      </c>
      <c r="Q161" s="116">
        <v>14</v>
      </c>
      <c r="R161" s="116">
        <v>12</v>
      </c>
      <c r="S161" s="124">
        <v>9012</v>
      </c>
      <c r="T161" s="124"/>
      <c r="U161" s="122">
        <v>0</v>
      </c>
      <c r="V161" s="123">
        <f t="shared" si="45"/>
        <v>9012</v>
      </c>
      <c r="W161" s="121">
        <f t="shared" si="46"/>
        <v>9012</v>
      </c>
      <c r="X161" s="125" t="s">
        <v>51</v>
      </c>
      <c r="Y161" s="126" t="s">
        <v>52</v>
      </c>
      <c r="Z161" s="125" t="s">
        <v>53</v>
      </c>
      <c r="AA161" s="126" t="s">
        <v>54</v>
      </c>
      <c r="AB161" s="126" t="s">
        <v>55</v>
      </c>
      <c r="AC161" s="127">
        <v>44926</v>
      </c>
      <c r="AD161" s="126" t="s">
        <v>55</v>
      </c>
      <c r="AE161" s="127" t="s">
        <v>8</v>
      </c>
      <c r="AF161" s="49">
        <v>45291</v>
      </c>
      <c r="AG161" s="116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</row>
    <row r="162" spans="1:52" s="115" customFormat="1" ht="12.75" customHeight="1">
      <c r="A162" s="116">
        <v>15</v>
      </c>
      <c r="B162" s="116" t="s">
        <v>2</v>
      </c>
      <c r="C162" s="117" t="s">
        <v>43</v>
      </c>
      <c r="D162" s="116" t="s">
        <v>388</v>
      </c>
      <c r="E162" s="116" t="s">
        <v>44</v>
      </c>
      <c r="F162" s="117" t="s">
        <v>389</v>
      </c>
      <c r="G162" s="118" t="s">
        <v>434</v>
      </c>
      <c r="H162" s="119" t="s">
        <v>72</v>
      </c>
      <c r="I162" s="120" t="s">
        <v>72</v>
      </c>
      <c r="J162" s="120" t="s">
        <v>241</v>
      </c>
      <c r="K162" s="119" t="s">
        <v>73</v>
      </c>
      <c r="L162" s="119" t="s">
        <v>72</v>
      </c>
      <c r="M162" s="116" t="s">
        <v>435</v>
      </c>
      <c r="N162" s="116"/>
      <c r="O162" s="116">
        <v>14421222</v>
      </c>
      <c r="P162" s="116" t="s">
        <v>192</v>
      </c>
      <c r="Q162" s="116">
        <v>11</v>
      </c>
      <c r="R162" s="116">
        <v>12</v>
      </c>
      <c r="S162" s="124">
        <v>645</v>
      </c>
      <c r="T162" s="124"/>
      <c r="U162" s="122">
        <v>0</v>
      </c>
      <c r="V162" s="123">
        <f t="shared" si="45"/>
        <v>645</v>
      </c>
      <c r="W162" s="121">
        <f t="shared" si="46"/>
        <v>645</v>
      </c>
      <c r="X162" s="125" t="s">
        <v>51</v>
      </c>
      <c r="Y162" s="126" t="s">
        <v>52</v>
      </c>
      <c r="Z162" s="125" t="s">
        <v>53</v>
      </c>
      <c r="AA162" s="126" t="s">
        <v>54</v>
      </c>
      <c r="AB162" s="126" t="s">
        <v>55</v>
      </c>
      <c r="AC162" s="127">
        <v>44926</v>
      </c>
      <c r="AD162" s="126" t="s">
        <v>55</v>
      </c>
      <c r="AE162" s="127" t="s">
        <v>8</v>
      </c>
      <c r="AF162" s="49">
        <v>45291</v>
      </c>
      <c r="AG162" s="116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</row>
    <row r="163" spans="1:52" s="115" customFormat="1" ht="12.75" customHeight="1">
      <c r="A163" s="116">
        <v>16</v>
      </c>
      <c r="B163" s="116" t="s">
        <v>2</v>
      </c>
      <c r="C163" s="117" t="s">
        <v>43</v>
      </c>
      <c r="D163" s="116" t="s">
        <v>388</v>
      </c>
      <c r="E163" s="116" t="s">
        <v>44</v>
      </c>
      <c r="F163" s="117" t="s">
        <v>389</v>
      </c>
      <c r="G163" s="118" t="s">
        <v>436</v>
      </c>
      <c r="H163" s="119" t="s">
        <v>437</v>
      </c>
      <c r="I163" s="120" t="s">
        <v>178</v>
      </c>
      <c r="J163" s="120"/>
      <c r="K163" s="119" t="s">
        <v>90</v>
      </c>
      <c r="L163" s="119" t="s">
        <v>48</v>
      </c>
      <c r="M163" s="116" t="s">
        <v>438</v>
      </c>
      <c r="N163" s="116"/>
      <c r="O163" s="116">
        <v>94054191</v>
      </c>
      <c r="P163" s="116" t="s">
        <v>192</v>
      </c>
      <c r="Q163" s="116">
        <v>11</v>
      </c>
      <c r="R163" s="116">
        <v>12</v>
      </c>
      <c r="S163" s="124">
        <v>8946</v>
      </c>
      <c r="T163" s="124"/>
      <c r="U163" s="122">
        <v>0</v>
      </c>
      <c r="V163" s="123">
        <f t="shared" si="45"/>
        <v>8946</v>
      </c>
      <c r="W163" s="121">
        <f t="shared" si="46"/>
        <v>8946</v>
      </c>
      <c r="X163" s="125" t="s">
        <v>51</v>
      </c>
      <c r="Y163" s="126" t="s">
        <v>52</v>
      </c>
      <c r="Z163" s="125" t="s">
        <v>53</v>
      </c>
      <c r="AA163" s="126" t="s">
        <v>54</v>
      </c>
      <c r="AB163" s="126" t="s">
        <v>55</v>
      </c>
      <c r="AC163" s="127">
        <v>44926</v>
      </c>
      <c r="AD163" s="126" t="s">
        <v>55</v>
      </c>
      <c r="AE163" s="127" t="s">
        <v>8</v>
      </c>
      <c r="AF163" s="49">
        <v>45291</v>
      </c>
      <c r="AG163" s="116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</row>
    <row r="164" spans="1:52" s="115" customFormat="1" ht="12.75" customHeight="1">
      <c r="A164" s="116">
        <v>17</v>
      </c>
      <c r="B164" s="116" t="s">
        <v>2</v>
      </c>
      <c r="C164" s="117" t="s">
        <v>43</v>
      </c>
      <c r="D164" s="116" t="s">
        <v>388</v>
      </c>
      <c r="E164" s="116" t="s">
        <v>44</v>
      </c>
      <c r="F164" s="117" t="s">
        <v>389</v>
      </c>
      <c r="G164" s="118" t="s">
        <v>436</v>
      </c>
      <c r="H164" s="119" t="s">
        <v>48</v>
      </c>
      <c r="I164" s="120" t="s">
        <v>439</v>
      </c>
      <c r="J164" s="120"/>
      <c r="K164" s="119" t="s">
        <v>90</v>
      </c>
      <c r="L164" s="119" t="s">
        <v>48</v>
      </c>
      <c r="M164" s="116" t="s">
        <v>440</v>
      </c>
      <c r="N164" s="116"/>
      <c r="O164" s="116">
        <v>98814997</v>
      </c>
      <c r="P164" s="116" t="s">
        <v>50</v>
      </c>
      <c r="Q164" s="116">
        <v>6</v>
      </c>
      <c r="R164" s="116">
        <v>12</v>
      </c>
      <c r="S164" s="124">
        <v>13826</v>
      </c>
      <c r="T164" s="124">
        <v>10218</v>
      </c>
      <c r="U164" s="122">
        <v>0</v>
      </c>
      <c r="V164" s="123">
        <f t="shared" si="45"/>
        <v>24044</v>
      </c>
      <c r="W164" s="121">
        <f t="shared" si="46"/>
        <v>24044</v>
      </c>
      <c r="X164" s="125" t="s">
        <v>51</v>
      </c>
      <c r="Y164" s="126" t="s">
        <v>52</v>
      </c>
      <c r="Z164" s="125" t="s">
        <v>53</v>
      </c>
      <c r="AA164" s="126" t="s">
        <v>54</v>
      </c>
      <c r="AB164" s="126" t="s">
        <v>55</v>
      </c>
      <c r="AC164" s="127">
        <v>44926</v>
      </c>
      <c r="AD164" s="126" t="s">
        <v>55</v>
      </c>
      <c r="AE164" s="127" t="s">
        <v>8</v>
      </c>
      <c r="AF164" s="49">
        <v>45291</v>
      </c>
      <c r="AG164" s="116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</row>
    <row r="165" spans="1:52" s="115" customFormat="1" ht="12.75" customHeight="1">
      <c r="A165" s="116">
        <v>18</v>
      </c>
      <c r="B165" s="116" t="s">
        <v>2</v>
      </c>
      <c r="C165" s="117" t="s">
        <v>43</v>
      </c>
      <c r="D165" s="116" t="s">
        <v>388</v>
      </c>
      <c r="E165" s="116" t="s">
        <v>44</v>
      </c>
      <c r="F165" s="117" t="s">
        <v>389</v>
      </c>
      <c r="G165" s="118" t="s">
        <v>436</v>
      </c>
      <c r="H165" s="119" t="s">
        <v>48</v>
      </c>
      <c r="I165" s="120" t="s">
        <v>441</v>
      </c>
      <c r="J165" s="120"/>
      <c r="K165" s="119" t="s">
        <v>90</v>
      </c>
      <c r="L165" s="119" t="s">
        <v>48</v>
      </c>
      <c r="M165" s="116" t="s">
        <v>442</v>
      </c>
      <c r="N165" s="116"/>
      <c r="O165" s="116">
        <v>94157447</v>
      </c>
      <c r="P165" s="116" t="s">
        <v>50</v>
      </c>
      <c r="Q165" s="116">
        <v>6</v>
      </c>
      <c r="R165" s="116">
        <v>12</v>
      </c>
      <c r="S165" s="124">
        <v>6050</v>
      </c>
      <c r="T165" s="124">
        <v>3388</v>
      </c>
      <c r="U165" s="122">
        <v>0</v>
      </c>
      <c r="V165" s="123">
        <f t="shared" si="45"/>
        <v>9438</v>
      </c>
      <c r="W165" s="121">
        <f t="shared" si="46"/>
        <v>9438</v>
      </c>
      <c r="X165" s="125" t="s">
        <v>51</v>
      </c>
      <c r="Y165" s="126" t="s">
        <v>52</v>
      </c>
      <c r="Z165" s="125" t="s">
        <v>53</v>
      </c>
      <c r="AA165" s="126" t="s">
        <v>54</v>
      </c>
      <c r="AB165" s="126" t="s">
        <v>55</v>
      </c>
      <c r="AC165" s="127">
        <v>44926</v>
      </c>
      <c r="AD165" s="126" t="s">
        <v>55</v>
      </c>
      <c r="AE165" s="127" t="s">
        <v>8</v>
      </c>
      <c r="AF165" s="49">
        <v>45291</v>
      </c>
      <c r="AG165" s="116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</row>
    <row r="166" spans="1:52" s="115" customFormat="1" ht="12.75" customHeight="1">
      <c r="A166" s="116">
        <v>19</v>
      </c>
      <c r="B166" s="116" t="s">
        <v>2</v>
      </c>
      <c r="C166" s="117" t="s">
        <v>43</v>
      </c>
      <c r="D166" s="116" t="s">
        <v>388</v>
      </c>
      <c r="E166" s="116" t="s">
        <v>44</v>
      </c>
      <c r="F166" s="117" t="s">
        <v>389</v>
      </c>
      <c r="G166" s="118" t="s">
        <v>443</v>
      </c>
      <c r="H166" s="119" t="s">
        <v>48</v>
      </c>
      <c r="I166" s="120" t="s">
        <v>444</v>
      </c>
      <c r="J166" s="120"/>
      <c r="K166" s="119" t="s">
        <v>90</v>
      </c>
      <c r="L166" s="119" t="s">
        <v>48</v>
      </c>
      <c r="M166" s="116" t="s">
        <v>445</v>
      </c>
      <c r="N166" s="116"/>
      <c r="O166" s="116">
        <v>93840915</v>
      </c>
      <c r="P166" s="116" t="s">
        <v>192</v>
      </c>
      <c r="Q166" s="116">
        <v>11</v>
      </c>
      <c r="R166" s="116">
        <v>12</v>
      </c>
      <c r="S166" s="124">
        <v>13214</v>
      </c>
      <c r="T166" s="124"/>
      <c r="U166" s="122">
        <v>0</v>
      </c>
      <c r="V166" s="123">
        <f t="shared" si="45"/>
        <v>13214</v>
      </c>
      <c r="W166" s="121">
        <f t="shared" si="46"/>
        <v>13214</v>
      </c>
      <c r="X166" s="125" t="s">
        <v>51</v>
      </c>
      <c r="Y166" s="126" t="s">
        <v>52</v>
      </c>
      <c r="Z166" s="125" t="s">
        <v>53</v>
      </c>
      <c r="AA166" s="126" t="s">
        <v>54</v>
      </c>
      <c r="AB166" s="126" t="s">
        <v>55</v>
      </c>
      <c r="AC166" s="127">
        <v>44926</v>
      </c>
      <c r="AD166" s="126" t="s">
        <v>55</v>
      </c>
      <c r="AE166" s="127" t="s">
        <v>8</v>
      </c>
      <c r="AF166" s="49">
        <v>45291</v>
      </c>
      <c r="AG166" s="116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</row>
    <row r="167" spans="1:52" s="115" customFormat="1" ht="12.75" customHeight="1">
      <c r="A167" s="116">
        <v>20</v>
      </c>
      <c r="B167" s="116" t="s">
        <v>2</v>
      </c>
      <c r="C167" s="117" t="s">
        <v>43</v>
      </c>
      <c r="D167" s="116" t="s">
        <v>388</v>
      </c>
      <c r="E167" s="116" t="s">
        <v>44</v>
      </c>
      <c r="F167" s="117" t="s">
        <v>389</v>
      </c>
      <c r="G167" s="118" t="s">
        <v>446</v>
      </c>
      <c r="H167" s="119" t="s">
        <v>48</v>
      </c>
      <c r="I167" s="120" t="s">
        <v>140</v>
      </c>
      <c r="J167" s="120"/>
      <c r="K167" s="119" t="s">
        <v>90</v>
      </c>
      <c r="L167" s="119" t="s">
        <v>48</v>
      </c>
      <c r="M167" s="116" t="s">
        <v>447</v>
      </c>
      <c r="N167" s="116"/>
      <c r="O167" s="116">
        <v>94923546</v>
      </c>
      <c r="P167" s="116" t="s">
        <v>192</v>
      </c>
      <c r="Q167" s="116">
        <v>14</v>
      </c>
      <c r="R167" s="116">
        <v>12</v>
      </c>
      <c r="S167" s="124">
        <v>5148</v>
      </c>
      <c r="T167" s="124"/>
      <c r="U167" s="122">
        <v>0</v>
      </c>
      <c r="V167" s="123">
        <f t="shared" si="45"/>
        <v>5148</v>
      </c>
      <c r="W167" s="121">
        <f t="shared" si="46"/>
        <v>5148</v>
      </c>
      <c r="X167" s="125" t="s">
        <v>51</v>
      </c>
      <c r="Y167" s="126" t="s">
        <v>52</v>
      </c>
      <c r="Z167" s="125" t="s">
        <v>53</v>
      </c>
      <c r="AA167" s="126" t="s">
        <v>54</v>
      </c>
      <c r="AB167" s="126" t="s">
        <v>55</v>
      </c>
      <c r="AC167" s="127">
        <v>44926</v>
      </c>
      <c r="AD167" s="126" t="s">
        <v>55</v>
      </c>
      <c r="AE167" s="127" t="s">
        <v>8</v>
      </c>
      <c r="AF167" s="49">
        <v>45291</v>
      </c>
      <c r="AG167" s="116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</row>
    <row r="168" spans="1:52" s="115" customFormat="1" ht="12.75" customHeight="1">
      <c r="A168" s="116">
        <v>21</v>
      </c>
      <c r="B168" s="116" t="s">
        <v>2</v>
      </c>
      <c r="C168" s="117" t="s">
        <v>43</v>
      </c>
      <c r="D168" s="116" t="s">
        <v>388</v>
      </c>
      <c r="E168" s="116" t="s">
        <v>44</v>
      </c>
      <c r="F168" s="117" t="s">
        <v>389</v>
      </c>
      <c r="G168" s="118" t="s">
        <v>448</v>
      </c>
      <c r="H168" s="119" t="s">
        <v>48</v>
      </c>
      <c r="I168" s="120" t="s">
        <v>140</v>
      </c>
      <c r="J168" s="120"/>
      <c r="K168" s="119" t="s">
        <v>90</v>
      </c>
      <c r="L168" s="119" t="s">
        <v>48</v>
      </c>
      <c r="M168" s="116" t="s">
        <v>449</v>
      </c>
      <c r="N168" s="116"/>
      <c r="O168" s="116">
        <v>10997356</v>
      </c>
      <c r="P168" s="116" t="s">
        <v>212</v>
      </c>
      <c r="Q168" s="116">
        <v>7</v>
      </c>
      <c r="R168" s="116">
        <v>12</v>
      </c>
      <c r="S168" s="124">
        <v>2196</v>
      </c>
      <c r="T168" s="124"/>
      <c r="U168" s="122">
        <v>0</v>
      </c>
      <c r="V168" s="123">
        <f t="shared" si="45"/>
        <v>2196</v>
      </c>
      <c r="W168" s="121">
        <f t="shared" si="46"/>
        <v>2196</v>
      </c>
      <c r="X168" s="125" t="s">
        <v>51</v>
      </c>
      <c r="Y168" s="126" t="s">
        <v>52</v>
      </c>
      <c r="Z168" s="125" t="s">
        <v>53</v>
      </c>
      <c r="AA168" s="126" t="s">
        <v>54</v>
      </c>
      <c r="AB168" s="126" t="s">
        <v>55</v>
      </c>
      <c r="AC168" s="127">
        <v>44926</v>
      </c>
      <c r="AD168" s="126" t="s">
        <v>55</v>
      </c>
      <c r="AE168" s="127" t="s">
        <v>8</v>
      </c>
      <c r="AF168" s="49">
        <v>45291</v>
      </c>
      <c r="AG168" s="116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</row>
    <row r="169" spans="1:52" s="115" customFormat="1" ht="12.75" customHeight="1">
      <c r="A169" s="116">
        <v>22</v>
      </c>
      <c r="B169" s="116" t="s">
        <v>2</v>
      </c>
      <c r="C169" s="117" t="s">
        <v>43</v>
      </c>
      <c r="D169" s="116" t="s">
        <v>388</v>
      </c>
      <c r="E169" s="116" t="s">
        <v>44</v>
      </c>
      <c r="F169" s="117" t="s">
        <v>389</v>
      </c>
      <c r="G169" s="118" t="s">
        <v>450</v>
      </c>
      <c r="H169" s="119" t="s">
        <v>48</v>
      </c>
      <c r="I169" s="120" t="s">
        <v>451</v>
      </c>
      <c r="J169" s="120"/>
      <c r="K169" s="119" t="s">
        <v>90</v>
      </c>
      <c r="L169" s="119" t="s">
        <v>48</v>
      </c>
      <c r="M169" s="116" t="s">
        <v>452</v>
      </c>
      <c r="N169" s="116"/>
      <c r="O169" s="116">
        <v>91445506</v>
      </c>
      <c r="P169" s="116" t="s">
        <v>212</v>
      </c>
      <c r="Q169" s="116">
        <v>3</v>
      </c>
      <c r="R169" s="116">
        <v>12</v>
      </c>
      <c r="S169" s="124">
        <v>1203</v>
      </c>
      <c r="T169" s="124"/>
      <c r="U169" s="122">
        <v>0</v>
      </c>
      <c r="V169" s="123">
        <f t="shared" si="45"/>
        <v>1203</v>
      </c>
      <c r="W169" s="121">
        <f t="shared" si="46"/>
        <v>1203</v>
      </c>
      <c r="X169" s="125" t="s">
        <v>51</v>
      </c>
      <c r="Y169" s="126" t="s">
        <v>52</v>
      </c>
      <c r="Z169" s="125" t="s">
        <v>53</v>
      </c>
      <c r="AA169" s="126" t="s">
        <v>54</v>
      </c>
      <c r="AB169" s="126" t="s">
        <v>55</v>
      </c>
      <c r="AC169" s="127">
        <v>44926</v>
      </c>
      <c r="AD169" s="126" t="s">
        <v>55</v>
      </c>
      <c r="AE169" s="127" t="s">
        <v>8</v>
      </c>
      <c r="AF169" s="49">
        <v>45291</v>
      </c>
      <c r="AG169" s="116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</row>
    <row r="170" spans="1:52" s="115" customFormat="1" ht="12.75" customHeight="1">
      <c r="A170" s="116">
        <v>23</v>
      </c>
      <c r="B170" s="116" t="s">
        <v>2</v>
      </c>
      <c r="C170" s="117" t="s">
        <v>43</v>
      </c>
      <c r="D170" s="116" t="s">
        <v>388</v>
      </c>
      <c r="E170" s="116" t="s">
        <v>44</v>
      </c>
      <c r="F170" s="117" t="s">
        <v>389</v>
      </c>
      <c r="G170" s="118" t="s">
        <v>453</v>
      </c>
      <c r="H170" s="119" t="s">
        <v>48</v>
      </c>
      <c r="I170" s="120" t="s">
        <v>454</v>
      </c>
      <c r="J170" s="120"/>
      <c r="K170" s="119" t="s">
        <v>90</v>
      </c>
      <c r="L170" s="119" t="s">
        <v>48</v>
      </c>
      <c r="M170" s="116" t="s">
        <v>455</v>
      </c>
      <c r="N170" s="116"/>
      <c r="O170" s="116">
        <v>70252810</v>
      </c>
      <c r="P170" s="116" t="s">
        <v>192</v>
      </c>
      <c r="Q170" s="116">
        <v>3</v>
      </c>
      <c r="R170" s="116">
        <v>12</v>
      </c>
      <c r="S170" s="124">
        <v>1460</v>
      </c>
      <c r="T170" s="124"/>
      <c r="U170" s="122">
        <v>0</v>
      </c>
      <c r="V170" s="123">
        <f t="shared" si="45"/>
        <v>1460</v>
      </c>
      <c r="W170" s="121">
        <f t="shared" si="46"/>
        <v>1460</v>
      </c>
      <c r="X170" s="125" t="s">
        <v>51</v>
      </c>
      <c r="Y170" s="126" t="s">
        <v>52</v>
      </c>
      <c r="Z170" s="125" t="s">
        <v>53</v>
      </c>
      <c r="AA170" s="126" t="s">
        <v>54</v>
      </c>
      <c r="AB170" s="126" t="s">
        <v>55</v>
      </c>
      <c r="AC170" s="127">
        <v>44926</v>
      </c>
      <c r="AD170" s="126" t="s">
        <v>55</v>
      </c>
      <c r="AE170" s="127" t="s">
        <v>8</v>
      </c>
      <c r="AF170" s="49">
        <v>45291</v>
      </c>
      <c r="AG170" s="116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</row>
    <row r="171" spans="1:52" s="115" customFormat="1" ht="12.75" customHeight="1">
      <c r="A171" s="116">
        <v>24</v>
      </c>
      <c r="B171" s="116" t="s">
        <v>2</v>
      </c>
      <c r="C171" s="117" t="s">
        <v>43</v>
      </c>
      <c r="D171" s="116" t="s">
        <v>388</v>
      </c>
      <c r="E171" s="116" t="s">
        <v>44</v>
      </c>
      <c r="F171" s="117" t="s">
        <v>389</v>
      </c>
      <c r="G171" s="118" t="s">
        <v>390</v>
      </c>
      <c r="H171" s="119" t="s">
        <v>48</v>
      </c>
      <c r="I171" s="120" t="s">
        <v>454</v>
      </c>
      <c r="J171" s="120"/>
      <c r="K171" s="119" t="s">
        <v>90</v>
      </c>
      <c r="L171" s="119" t="s">
        <v>48</v>
      </c>
      <c r="M171" s="116" t="s">
        <v>456</v>
      </c>
      <c r="N171" s="116"/>
      <c r="O171" s="116">
        <v>89059523</v>
      </c>
      <c r="P171" s="116" t="s">
        <v>192</v>
      </c>
      <c r="Q171" s="116">
        <v>2</v>
      </c>
      <c r="R171" s="116">
        <v>12</v>
      </c>
      <c r="S171" s="124">
        <v>6205</v>
      </c>
      <c r="T171" s="124"/>
      <c r="U171" s="122">
        <v>0</v>
      </c>
      <c r="V171" s="123">
        <f t="shared" si="45"/>
        <v>6205</v>
      </c>
      <c r="W171" s="121">
        <f t="shared" si="46"/>
        <v>6205</v>
      </c>
      <c r="X171" s="125" t="s">
        <v>51</v>
      </c>
      <c r="Y171" s="126" t="s">
        <v>52</v>
      </c>
      <c r="Z171" s="125" t="s">
        <v>53</v>
      </c>
      <c r="AA171" s="126" t="s">
        <v>54</v>
      </c>
      <c r="AB171" s="126" t="s">
        <v>55</v>
      </c>
      <c r="AC171" s="127">
        <v>44926</v>
      </c>
      <c r="AD171" s="126" t="s">
        <v>55</v>
      </c>
      <c r="AE171" s="127" t="s">
        <v>8</v>
      </c>
      <c r="AF171" s="49">
        <v>45291</v>
      </c>
      <c r="AG171" s="116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</row>
    <row r="172" spans="1:52" s="115" customFormat="1" ht="12.75" customHeight="1">
      <c r="A172" s="116">
        <v>25</v>
      </c>
      <c r="B172" s="116" t="s">
        <v>2</v>
      </c>
      <c r="C172" s="117" t="s">
        <v>43</v>
      </c>
      <c r="D172" s="116" t="s">
        <v>388</v>
      </c>
      <c r="E172" s="116" t="s">
        <v>44</v>
      </c>
      <c r="F172" s="117" t="s">
        <v>389</v>
      </c>
      <c r="G172" s="118" t="s">
        <v>457</v>
      </c>
      <c r="H172" s="119" t="s">
        <v>48</v>
      </c>
      <c r="I172" s="120" t="s">
        <v>458</v>
      </c>
      <c r="J172" s="120"/>
      <c r="K172" s="119" t="s">
        <v>90</v>
      </c>
      <c r="L172" s="119" t="s">
        <v>48</v>
      </c>
      <c r="M172" s="116" t="s">
        <v>459</v>
      </c>
      <c r="N172" s="116"/>
      <c r="O172" s="116">
        <v>96817904</v>
      </c>
      <c r="P172" s="116" t="s">
        <v>192</v>
      </c>
      <c r="Q172" s="116">
        <v>3</v>
      </c>
      <c r="R172" s="116">
        <v>12</v>
      </c>
      <c r="S172" s="124">
        <v>758</v>
      </c>
      <c r="T172" s="124"/>
      <c r="U172" s="122">
        <v>0</v>
      </c>
      <c r="V172" s="123">
        <f t="shared" si="45"/>
        <v>758</v>
      </c>
      <c r="W172" s="121">
        <f t="shared" si="46"/>
        <v>758</v>
      </c>
      <c r="X172" s="125" t="s">
        <v>51</v>
      </c>
      <c r="Y172" s="126" t="s">
        <v>52</v>
      </c>
      <c r="Z172" s="125" t="s">
        <v>53</v>
      </c>
      <c r="AA172" s="126" t="s">
        <v>54</v>
      </c>
      <c r="AB172" s="126" t="s">
        <v>55</v>
      </c>
      <c r="AC172" s="127">
        <v>44926</v>
      </c>
      <c r="AD172" s="126" t="s">
        <v>55</v>
      </c>
      <c r="AE172" s="127" t="s">
        <v>8</v>
      </c>
      <c r="AF172" s="49">
        <v>45291</v>
      </c>
      <c r="AG172" s="116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</row>
    <row r="173" spans="1:52" s="115" customFormat="1" ht="12.75" customHeight="1">
      <c r="A173" s="116">
        <v>26</v>
      </c>
      <c r="B173" s="116" t="s">
        <v>2</v>
      </c>
      <c r="C173" s="117" t="s">
        <v>43</v>
      </c>
      <c r="D173" s="116" t="s">
        <v>388</v>
      </c>
      <c r="E173" s="116" t="s">
        <v>44</v>
      </c>
      <c r="F173" s="117" t="s">
        <v>389</v>
      </c>
      <c r="G173" s="118" t="s">
        <v>457</v>
      </c>
      <c r="H173" s="119" t="s">
        <v>48</v>
      </c>
      <c r="I173" s="120" t="s">
        <v>458</v>
      </c>
      <c r="J173" s="120"/>
      <c r="K173" s="119" t="s">
        <v>90</v>
      </c>
      <c r="L173" s="119" t="s">
        <v>48</v>
      </c>
      <c r="M173" s="116" t="s">
        <v>460</v>
      </c>
      <c r="N173" s="116"/>
      <c r="O173" s="116">
        <v>95948622</v>
      </c>
      <c r="P173" s="116" t="s">
        <v>50</v>
      </c>
      <c r="Q173" s="116">
        <v>40</v>
      </c>
      <c r="R173" s="116">
        <v>12</v>
      </c>
      <c r="S173" s="124">
        <v>191</v>
      </c>
      <c r="T173" s="124">
        <v>62</v>
      </c>
      <c r="U173" s="122">
        <v>0</v>
      </c>
      <c r="V173" s="123">
        <f t="shared" si="45"/>
        <v>253</v>
      </c>
      <c r="W173" s="121">
        <f t="shared" si="46"/>
        <v>253</v>
      </c>
      <c r="X173" s="125" t="s">
        <v>51</v>
      </c>
      <c r="Y173" s="126" t="s">
        <v>52</v>
      </c>
      <c r="Z173" s="125" t="s">
        <v>53</v>
      </c>
      <c r="AA173" s="126" t="s">
        <v>54</v>
      </c>
      <c r="AB173" s="126" t="s">
        <v>55</v>
      </c>
      <c r="AC173" s="127">
        <v>44926</v>
      </c>
      <c r="AD173" s="126" t="s">
        <v>55</v>
      </c>
      <c r="AE173" s="127" t="s">
        <v>8</v>
      </c>
      <c r="AF173" s="49">
        <v>45291</v>
      </c>
      <c r="AG173" s="116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</row>
    <row r="174" spans="1:52" ht="12.75" customHeight="1">
      <c r="A174" s="87"/>
      <c r="B174" s="87"/>
      <c r="C174" s="87"/>
      <c r="D174" s="87"/>
      <c r="E174" s="87"/>
      <c r="F174" s="87"/>
      <c r="G174" s="88"/>
      <c r="H174" s="89"/>
      <c r="I174" s="89"/>
      <c r="J174" s="90"/>
      <c r="K174" s="90"/>
      <c r="L174" s="88"/>
      <c r="M174" s="91"/>
      <c r="N174" s="92"/>
      <c r="O174" s="92"/>
      <c r="P174" s="89"/>
      <c r="Q174" s="88"/>
      <c r="R174" s="93"/>
      <c r="S174" s="94">
        <f t="shared" ref="S174:T174" si="47">SUM(S148:S173)</f>
        <v>359159</v>
      </c>
      <c r="T174" s="94">
        <f t="shared" si="47"/>
        <v>67732</v>
      </c>
      <c r="U174" s="94">
        <f t="shared" ref="U174:W174" si="48">SUM(U148:U173)</f>
        <v>0</v>
      </c>
      <c r="V174" s="94">
        <f t="shared" si="48"/>
        <v>426891</v>
      </c>
      <c r="W174" s="94">
        <f t="shared" si="48"/>
        <v>426891</v>
      </c>
      <c r="X174" s="94"/>
      <c r="Y174" s="90"/>
      <c r="Z174" s="90"/>
      <c r="AA174" s="90"/>
      <c r="AB174" s="90"/>
      <c r="AC174" s="87"/>
      <c r="AD174" s="87"/>
      <c r="AE174" s="87"/>
      <c r="AF174" s="87"/>
      <c r="AG174" s="95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</row>
    <row r="175" spans="1:52" ht="13.7" customHeight="1"/>
    <row r="176" spans="1:52" ht="13.7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2:15" ht="13.7" customHeight="1"/>
    <row r="178" spans="2:15" ht="13.7" customHeight="1"/>
    <row r="179" spans="2:15" ht="13.7" customHeight="1"/>
    <row r="180" spans="2:15" ht="13.7" customHeight="1"/>
    <row r="181" spans="2:15" ht="13.7" customHeight="1"/>
    <row r="182" spans="2:15" ht="13.7" customHeight="1">
      <c r="B182" s="144" t="s">
        <v>197</v>
      </c>
      <c r="C182" s="144"/>
      <c r="D182" s="144"/>
      <c r="E182" s="144"/>
      <c r="F182" s="97">
        <f>V17+V27+V33+V39+V46+V53+V61+V67+V73+V79+V88+V97+V103+V110+V118+V124+V130+V136+V143+V174</f>
        <v>932469</v>
      </c>
      <c r="G182" s="98"/>
      <c r="H182" s="70"/>
      <c r="N182" s="63"/>
      <c r="O182" s="63"/>
    </row>
    <row r="183" spans="2:15" ht="13.7" customHeight="1">
      <c r="B183" s="68"/>
      <c r="C183" s="69"/>
      <c r="D183" s="69"/>
      <c r="E183" s="69"/>
      <c r="F183" s="70"/>
      <c r="G183" s="98"/>
      <c r="H183" s="70"/>
      <c r="N183" s="63"/>
      <c r="O183" s="63"/>
    </row>
    <row r="184" spans="2:15" ht="13.7" customHeight="1"/>
    <row r="185" spans="2:15" ht="13.7" customHeight="1"/>
    <row r="186" spans="2:15" ht="13.7" customHeight="1"/>
    <row r="187" spans="2:15" ht="13.7" customHeight="1"/>
    <row r="188" spans="2:15" ht="13.7" customHeight="1"/>
    <row r="189" spans="2:15" ht="13.7" customHeight="1"/>
    <row r="190" spans="2:15" ht="13.7" customHeight="1"/>
    <row r="191" spans="2:15" ht="13.7" customHeight="1"/>
    <row r="192" spans="2:15" ht="13.7" customHeight="1"/>
    <row r="193" ht="13.7" customHeight="1"/>
    <row r="194" ht="13.7" customHeight="1"/>
    <row r="195" ht="13.7" customHeight="1"/>
    <row r="196" ht="13.7" customHeight="1"/>
    <row r="197" ht="13.7" customHeight="1"/>
    <row r="198" ht="13.7" customHeight="1"/>
    <row r="199" ht="13.7" customHeight="1"/>
    <row r="200" ht="13.7" customHeight="1"/>
    <row r="201" ht="13.7" customHeight="1"/>
    <row r="202" ht="13.7" customHeight="1"/>
    <row r="203" ht="13.7" customHeight="1"/>
    <row r="204" ht="13.7" customHeight="1"/>
    <row r="205" ht="13.7" customHeight="1"/>
    <row r="206" ht="13.7" customHeight="1"/>
    <row r="207" ht="13.7" customHeight="1"/>
    <row r="208" ht="13.7" customHeight="1"/>
    <row r="209" ht="13.7" customHeight="1"/>
    <row r="210" ht="13.7" customHeight="1"/>
    <row r="211" ht="13.7" customHeight="1"/>
    <row r="212" ht="13.7" customHeight="1"/>
    <row r="213" ht="13.7" customHeight="1"/>
    <row r="214" ht="13.7" customHeight="1"/>
    <row r="215" ht="13.7" customHeight="1"/>
    <row r="216" ht="13.7" customHeight="1"/>
    <row r="217" ht="13.7" customHeight="1"/>
    <row r="218" ht="13.7" customHeight="1"/>
    <row r="219" ht="13.7" customHeight="1"/>
    <row r="220" ht="13.7" customHeight="1"/>
    <row r="221" ht="13.7" customHeight="1"/>
    <row r="222" ht="13.7" customHeight="1"/>
    <row r="223" ht="13.7" customHeight="1"/>
    <row r="224" ht="13.7" customHeight="1"/>
    <row r="225" ht="13.7" customHeight="1"/>
    <row r="226" ht="13.7" customHeight="1"/>
    <row r="227" ht="13.7" customHeight="1"/>
    <row r="228" ht="13.7" customHeight="1"/>
    <row r="229" ht="13.7" customHeight="1"/>
  </sheetData>
  <mergeCells count="102">
    <mergeCell ref="B1:D1"/>
    <mergeCell ref="A4:A5"/>
    <mergeCell ref="B4:D5"/>
    <mergeCell ref="E4:P5"/>
    <mergeCell ref="R4:R5"/>
    <mergeCell ref="S4:V4"/>
    <mergeCell ref="A19:A20"/>
    <mergeCell ref="B19:D20"/>
    <mergeCell ref="E19:P20"/>
    <mergeCell ref="R19:R20"/>
    <mergeCell ref="S19:V19"/>
    <mergeCell ref="A48:A49"/>
    <mergeCell ref="B48:D49"/>
    <mergeCell ref="E48:P49"/>
    <mergeCell ref="R48:R49"/>
    <mergeCell ref="S48:V48"/>
    <mergeCell ref="A29:A30"/>
    <mergeCell ref="B29:D30"/>
    <mergeCell ref="E29:P30"/>
    <mergeCell ref="R29:R30"/>
    <mergeCell ref="S29:V29"/>
    <mergeCell ref="A41:A42"/>
    <mergeCell ref="B41:D42"/>
    <mergeCell ref="E41:P42"/>
    <mergeCell ref="R41:R42"/>
    <mergeCell ref="S41:V41"/>
    <mergeCell ref="A35:A36"/>
    <mergeCell ref="B35:D36"/>
    <mergeCell ref="E35:P36"/>
    <mergeCell ref="R35:R36"/>
    <mergeCell ref="S35:V35"/>
    <mergeCell ref="A63:A64"/>
    <mergeCell ref="B63:D64"/>
    <mergeCell ref="E63:P64"/>
    <mergeCell ref="R63:R64"/>
    <mergeCell ref="S63:V63"/>
    <mergeCell ref="A55:A56"/>
    <mergeCell ref="B55:D56"/>
    <mergeCell ref="E55:P56"/>
    <mergeCell ref="R55:R56"/>
    <mergeCell ref="S55:V55"/>
    <mergeCell ref="A75:A76"/>
    <mergeCell ref="B75:D76"/>
    <mergeCell ref="E75:P76"/>
    <mergeCell ref="R75:R76"/>
    <mergeCell ref="S75:V75"/>
    <mergeCell ref="A69:A70"/>
    <mergeCell ref="B69:D70"/>
    <mergeCell ref="E69:P70"/>
    <mergeCell ref="R69:R70"/>
    <mergeCell ref="S69:V69"/>
    <mergeCell ref="A90:A91"/>
    <mergeCell ref="B90:D91"/>
    <mergeCell ref="E90:P91"/>
    <mergeCell ref="R90:R91"/>
    <mergeCell ref="S90:V90"/>
    <mergeCell ref="A81:A82"/>
    <mergeCell ref="B81:D82"/>
    <mergeCell ref="E81:P82"/>
    <mergeCell ref="R81:R82"/>
    <mergeCell ref="S81:V81"/>
    <mergeCell ref="A105:A106"/>
    <mergeCell ref="B105:D106"/>
    <mergeCell ref="E105:P106"/>
    <mergeCell ref="R105:R106"/>
    <mergeCell ref="S105:V105"/>
    <mergeCell ref="A99:A100"/>
    <mergeCell ref="B99:D100"/>
    <mergeCell ref="E99:P100"/>
    <mergeCell ref="R99:R100"/>
    <mergeCell ref="S99:V99"/>
    <mergeCell ref="A120:A121"/>
    <mergeCell ref="B120:D121"/>
    <mergeCell ref="E120:P121"/>
    <mergeCell ref="R120:R121"/>
    <mergeCell ref="S120:V120"/>
    <mergeCell ref="A112:A113"/>
    <mergeCell ref="B112:D113"/>
    <mergeCell ref="E112:P113"/>
    <mergeCell ref="R112:R113"/>
    <mergeCell ref="S112:V112"/>
    <mergeCell ref="A132:A133"/>
    <mergeCell ref="B132:D133"/>
    <mergeCell ref="E132:P133"/>
    <mergeCell ref="R132:R133"/>
    <mergeCell ref="S132:V132"/>
    <mergeCell ref="A126:A127"/>
    <mergeCell ref="B126:D127"/>
    <mergeCell ref="E126:P127"/>
    <mergeCell ref="R126:R127"/>
    <mergeCell ref="S126:V126"/>
    <mergeCell ref="B182:E182"/>
    <mergeCell ref="A145:A146"/>
    <mergeCell ref="B145:D146"/>
    <mergeCell ref="E145:P146"/>
    <mergeCell ref="R145:R146"/>
    <mergeCell ref="S145:V145"/>
    <mergeCell ref="A138:A139"/>
    <mergeCell ref="B138:D139"/>
    <mergeCell ref="E138:P139"/>
    <mergeCell ref="R138:R139"/>
    <mergeCell ref="S138:V138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8"/>
  <sheetViews>
    <sheetView zoomScaleNormal="100" zoomScaleSheetLayoutView="90" workbookViewId="0">
      <selection activeCell="B1" sqref="B1:D1"/>
    </sheetView>
  </sheetViews>
  <sheetFormatPr defaultColWidth="11.42578125" defaultRowHeight="15"/>
  <cols>
    <col min="1" max="1" width="9.140625" customWidth="1"/>
    <col min="2" max="2" width="79.140625" customWidth="1"/>
    <col min="3" max="3" width="54.140625" customWidth="1"/>
    <col min="4" max="4" width="79.7109375" customWidth="1"/>
    <col min="5" max="5" width="25.42578125" customWidth="1"/>
    <col min="6" max="6" width="57.85546875" customWidth="1"/>
    <col min="7" max="7" width="59.85546875" customWidth="1"/>
    <col min="8" max="8" width="29.42578125" customWidth="1"/>
    <col min="9" max="9" width="37" customWidth="1"/>
    <col min="10" max="10" width="11.140625" customWidth="1"/>
    <col min="11" max="11" width="18.42578125" customWidth="1"/>
    <col min="12" max="12" width="28.85546875" customWidth="1"/>
    <col min="13" max="13" width="60.42578125" customWidth="1"/>
    <col min="14" max="15" width="28.85546875" customWidth="1"/>
    <col min="16" max="16" width="14.140625" customWidth="1"/>
    <col min="17" max="17" width="18.140625" customWidth="1"/>
    <col min="18" max="18" width="10.7109375" customWidth="1"/>
    <col min="19" max="23" width="28.85546875" customWidth="1"/>
    <col min="24" max="24" width="45" customWidth="1"/>
    <col min="25" max="25" width="35.7109375" customWidth="1"/>
    <col min="26" max="26" width="36.42578125" customWidth="1"/>
    <col min="27" max="27" width="27" customWidth="1"/>
    <col min="28" max="28" width="25.28515625" customWidth="1"/>
    <col min="29" max="29" width="36.85546875" customWidth="1"/>
    <col min="30" max="30" width="27.140625" customWidth="1"/>
    <col min="31" max="32" width="25.85546875" customWidth="1"/>
    <col min="33" max="33" width="196.85546875" customWidth="1"/>
    <col min="34" max="52" width="18.42578125" customWidth="1"/>
  </cols>
  <sheetData>
    <row r="1" spans="1:52" ht="19.5">
      <c r="A1" s="1" t="e">
        <f>#REF!</f>
        <v>#REF!</v>
      </c>
      <c r="B1" s="159" t="s">
        <v>475</v>
      </c>
      <c r="C1" s="159"/>
      <c r="D1" s="159"/>
      <c r="E1" s="1"/>
      <c r="F1" s="1"/>
      <c r="G1" s="2"/>
      <c r="H1" s="2"/>
      <c r="I1" s="2"/>
      <c r="J1" s="2"/>
      <c r="K1" s="2"/>
      <c r="L1" s="2"/>
      <c r="M1" s="3"/>
      <c r="N1" s="3"/>
      <c r="O1" s="3"/>
      <c r="P1" s="2"/>
      <c r="Q1" s="4"/>
      <c r="R1" s="5"/>
      <c r="S1" s="6"/>
      <c r="T1" s="6"/>
      <c r="U1" s="6"/>
      <c r="V1" s="6"/>
      <c r="W1" s="7"/>
      <c r="X1" s="9">
        <f>SUM(W:W)</f>
        <v>914943</v>
      </c>
      <c r="Y1" s="10"/>
      <c r="Z1" s="11"/>
      <c r="AA1" s="12"/>
      <c r="AB1" s="12"/>
      <c r="AC1" s="11"/>
    </row>
    <row r="3" spans="1:52" ht="13.7" customHeight="1">
      <c r="N3" s="6"/>
    </row>
    <row r="4" spans="1:52" ht="13.7" customHeight="1">
      <c r="N4" s="6"/>
    </row>
    <row r="5" spans="1:52" ht="13.7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9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s="115" customFormat="1" ht="15" customHeight="1">
      <c r="A6" s="160" t="s">
        <v>0</v>
      </c>
      <c r="B6" s="161" t="s">
        <v>1</v>
      </c>
      <c r="C6" s="161"/>
      <c r="D6" s="161"/>
      <c r="E6" s="162" t="s">
        <v>388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29"/>
      <c r="R6" s="163" t="s">
        <v>3</v>
      </c>
      <c r="S6" s="158" t="s">
        <v>4</v>
      </c>
      <c r="T6" s="158"/>
      <c r="U6" s="158"/>
      <c r="V6" s="158"/>
      <c r="W6" s="130" t="s">
        <v>5</v>
      </c>
      <c r="X6" s="131"/>
      <c r="Y6" s="132"/>
      <c r="Z6" s="132"/>
      <c r="AA6" s="132"/>
      <c r="AB6" s="132"/>
      <c r="AC6" s="132"/>
      <c r="AD6" s="132"/>
      <c r="AE6" s="133"/>
      <c r="AF6" s="133"/>
      <c r="AG6" s="134"/>
    </row>
    <row r="7" spans="1:52" s="115" customFormat="1" ht="26.25" customHeight="1">
      <c r="A7" s="160"/>
      <c r="B7" s="161"/>
      <c r="C7" s="16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35"/>
      <c r="R7" s="163"/>
      <c r="S7" s="137" t="s">
        <v>6</v>
      </c>
      <c r="T7" s="136" t="s">
        <v>8</v>
      </c>
      <c r="U7" s="137" t="s">
        <v>7</v>
      </c>
      <c r="V7" s="138" t="s">
        <v>9</v>
      </c>
      <c r="W7" s="142">
        <v>2023</v>
      </c>
      <c r="X7" s="139"/>
      <c r="Y7" s="140"/>
      <c r="Z7" s="132"/>
      <c r="AA7" s="132"/>
      <c r="AB7" s="132"/>
      <c r="AC7" s="132"/>
      <c r="AD7" s="132"/>
      <c r="AE7" s="133"/>
      <c r="AF7" s="133"/>
      <c r="AG7" s="134"/>
    </row>
    <row r="8" spans="1:52" s="115" customFormat="1" ht="42" customHeight="1">
      <c r="A8" s="100" t="s">
        <v>10</v>
      </c>
      <c r="B8" s="100" t="s">
        <v>11</v>
      </c>
      <c r="C8" s="100" t="s">
        <v>12</v>
      </c>
      <c r="D8" s="100" t="s">
        <v>13</v>
      </c>
      <c r="E8" s="100" t="s">
        <v>14</v>
      </c>
      <c r="F8" s="100" t="s">
        <v>15</v>
      </c>
      <c r="G8" s="101" t="s">
        <v>16</v>
      </c>
      <c r="H8" s="102" t="s">
        <v>17</v>
      </c>
      <c r="I8" s="103" t="s">
        <v>18</v>
      </c>
      <c r="J8" s="104" t="s">
        <v>19</v>
      </c>
      <c r="K8" s="105" t="s">
        <v>20</v>
      </c>
      <c r="L8" s="102" t="s">
        <v>21</v>
      </c>
      <c r="M8" s="106" t="s">
        <v>22</v>
      </c>
      <c r="N8" s="106" t="s">
        <v>23</v>
      </c>
      <c r="O8" s="106" t="s">
        <v>24</v>
      </c>
      <c r="P8" s="106" t="s">
        <v>25</v>
      </c>
      <c r="Q8" s="107" t="s">
        <v>26</v>
      </c>
      <c r="R8" s="107" t="s">
        <v>27</v>
      </c>
      <c r="S8" s="108" t="s">
        <v>28</v>
      </c>
      <c r="T8" s="108" t="s">
        <v>29</v>
      </c>
      <c r="U8" s="108" t="s">
        <v>30</v>
      </c>
      <c r="V8" s="109" t="s">
        <v>31</v>
      </c>
      <c r="W8" s="110" t="s">
        <v>32</v>
      </c>
      <c r="X8" s="111" t="s">
        <v>33</v>
      </c>
      <c r="Y8" s="112" t="s">
        <v>34</v>
      </c>
      <c r="Z8" s="112" t="s">
        <v>35</v>
      </c>
      <c r="AA8" s="112" t="s">
        <v>36</v>
      </c>
      <c r="AB8" s="112" t="s">
        <v>37</v>
      </c>
      <c r="AC8" s="112" t="s">
        <v>38</v>
      </c>
      <c r="AD8" s="112" t="s">
        <v>39</v>
      </c>
      <c r="AE8" s="113" t="s">
        <v>40</v>
      </c>
      <c r="AF8" s="113" t="s">
        <v>41</v>
      </c>
      <c r="AG8" s="114" t="s">
        <v>42</v>
      </c>
    </row>
    <row r="9" spans="1:52" s="115" customFormat="1" ht="12.75" customHeight="1">
      <c r="A9" s="116">
        <v>1</v>
      </c>
      <c r="B9" s="116" t="s">
        <v>2</v>
      </c>
      <c r="C9" s="117" t="s">
        <v>43</v>
      </c>
      <c r="D9" s="116" t="s">
        <v>388</v>
      </c>
      <c r="E9" s="116" t="s">
        <v>44</v>
      </c>
      <c r="F9" s="117" t="s">
        <v>389</v>
      </c>
      <c r="G9" s="118" t="s">
        <v>464</v>
      </c>
      <c r="H9" s="119" t="s">
        <v>48</v>
      </c>
      <c r="I9" s="120" t="s">
        <v>465</v>
      </c>
      <c r="J9" s="120" t="s">
        <v>461</v>
      </c>
      <c r="K9" s="119" t="s">
        <v>90</v>
      </c>
      <c r="L9" s="119" t="s">
        <v>48</v>
      </c>
      <c r="M9" s="116" t="s">
        <v>466</v>
      </c>
      <c r="N9" s="116"/>
      <c r="O9" s="116">
        <v>44616690</v>
      </c>
      <c r="P9" s="116" t="s">
        <v>462</v>
      </c>
      <c r="Q9" s="116">
        <v>170</v>
      </c>
      <c r="R9" s="116">
        <v>12</v>
      </c>
      <c r="S9" s="124">
        <v>100000</v>
      </c>
      <c r="T9" s="124">
        <v>63428</v>
      </c>
      <c r="U9" s="124">
        <v>70032</v>
      </c>
      <c r="V9" s="123">
        <f>SUM(S9:U9)</f>
        <v>233460</v>
      </c>
      <c r="W9" s="121">
        <f>V9</f>
        <v>233460</v>
      </c>
      <c r="X9" s="125" t="s">
        <v>51</v>
      </c>
      <c r="Y9" s="126" t="s">
        <v>52</v>
      </c>
      <c r="Z9" s="125" t="s">
        <v>53</v>
      </c>
      <c r="AA9" s="126" t="s">
        <v>54</v>
      </c>
      <c r="AB9" s="126" t="s">
        <v>55</v>
      </c>
      <c r="AC9" s="127">
        <v>44926</v>
      </c>
      <c r="AD9" s="126" t="s">
        <v>55</v>
      </c>
      <c r="AE9" s="127" t="s">
        <v>8</v>
      </c>
      <c r="AF9" s="127">
        <v>45291</v>
      </c>
      <c r="AG9" s="116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</row>
    <row r="10" spans="1:52" s="115" customFormat="1" ht="12.75" customHeight="1">
      <c r="A10" s="116">
        <v>2</v>
      </c>
      <c r="B10" s="116" t="s">
        <v>2</v>
      </c>
      <c r="C10" s="117" t="s">
        <v>43</v>
      </c>
      <c r="D10" s="116" t="s">
        <v>388</v>
      </c>
      <c r="E10" s="116" t="s">
        <v>44</v>
      </c>
      <c r="F10" s="117" t="s">
        <v>389</v>
      </c>
      <c r="G10" s="118" t="s">
        <v>467</v>
      </c>
      <c r="H10" s="119" t="s">
        <v>72</v>
      </c>
      <c r="I10" s="120"/>
      <c r="J10" s="120"/>
      <c r="K10" s="119" t="s">
        <v>73</v>
      </c>
      <c r="L10" s="119" t="s">
        <v>72</v>
      </c>
      <c r="M10" s="116" t="s">
        <v>468</v>
      </c>
      <c r="N10" s="116"/>
      <c r="O10" s="116">
        <v>37871145</v>
      </c>
      <c r="P10" s="116" t="s">
        <v>463</v>
      </c>
      <c r="Q10" s="116">
        <v>35</v>
      </c>
      <c r="R10" s="116">
        <v>12</v>
      </c>
      <c r="S10" s="124">
        <v>138000</v>
      </c>
      <c r="T10" s="124"/>
      <c r="U10" s="124"/>
      <c r="V10" s="123">
        <f>SUM(S10:U10)</f>
        <v>138000</v>
      </c>
      <c r="W10" s="121">
        <f t="shared" ref="W10:W11" si="0">V10</f>
        <v>138000</v>
      </c>
      <c r="X10" s="125" t="s">
        <v>51</v>
      </c>
      <c r="Y10" s="126" t="s">
        <v>52</v>
      </c>
      <c r="Z10" s="125" t="s">
        <v>53</v>
      </c>
      <c r="AA10" s="126" t="s">
        <v>54</v>
      </c>
      <c r="AB10" s="126" t="s">
        <v>55</v>
      </c>
      <c r="AC10" s="127">
        <v>44926</v>
      </c>
      <c r="AD10" s="126" t="s">
        <v>55</v>
      </c>
      <c r="AE10" s="127" t="s">
        <v>8</v>
      </c>
      <c r="AF10" s="127">
        <v>45291</v>
      </c>
      <c r="AG10" s="11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</row>
    <row r="11" spans="1:52" s="115" customFormat="1" ht="12.75" customHeight="1">
      <c r="A11" s="116">
        <v>3</v>
      </c>
      <c r="B11" s="116" t="s">
        <v>2</v>
      </c>
      <c r="C11" s="117" t="s">
        <v>43</v>
      </c>
      <c r="D11" s="116" t="s">
        <v>388</v>
      </c>
      <c r="E11" s="116" t="s">
        <v>44</v>
      </c>
      <c r="F11" s="117" t="s">
        <v>389</v>
      </c>
      <c r="G11" s="118" t="s">
        <v>469</v>
      </c>
      <c r="H11" s="119" t="s">
        <v>98</v>
      </c>
      <c r="I11" s="120"/>
      <c r="J11" s="120" t="s">
        <v>470</v>
      </c>
      <c r="K11" s="119" t="s">
        <v>99</v>
      </c>
      <c r="L11" s="119" t="s">
        <v>98</v>
      </c>
      <c r="M11" s="116" t="s">
        <v>471</v>
      </c>
      <c r="N11" s="116"/>
      <c r="O11" s="116">
        <v>37870813</v>
      </c>
      <c r="P11" s="116" t="s">
        <v>463</v>
      </c>
      <c r="Q11" s="116">
        <v>40</v>
      </c>
      <c r="R11" s="116">
        <v>12</v>
      </c>
      <c r="S11" s="124">
        <v>85000</v>
      </c>
      <c r="T11" s="124"/>
      <c r="U11" s="124"/>
      <c r="V11" s="123">
        <f>SUM(S11:U11)</f>
        <v>85000</v>
      </c>
      <c r="W11" s="121">
        <f t="shared" si="0"/>
        <v>85000</v>
      </c>
      <c r="X11" s="125" t="s">
        <v>51</v>
      </c>
      <c r="Y11" s="126" t="s">
        <v>52</v>
      </c>
      <c r="Z11" s="125" t="s">
        <v>53</v>
      </c>
      <c r="AA11" s="126" t="s">
        <v>54</v>
      </c>
      <c r="AB11" s="126" t="s">
        <v>55</v>
      </c>
      <c r="AC11" s="127">
        <v>44926</v>
      </c>
      <c r="AD11" s="126" t="s">
        <v>55</v>
      </c>
      <c r="AE11" s="127" t="s">
        <v>8</v>
      </c>
      <c r="AF11" s="127">
        <v>45291</v>
      </c>
      <c r="AG11" s="116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</row>
    <row r="12" spans="1:52" ht="12.75" customHeight="1">
      <c r="A12" s="87"/>
      <c r="B12" s="87"/>
      <c r="C12" s="87"/>
      <c r="D12" s="87"/>
      <c r="E12" s="87"/>
      <c r="F12" s="87"/>
      <c r="G12" s="88"/>
      <c r="H12" s="89"/>
      <c r="I12" s="89"/>
      <c r="J12" s="90"/>
      <c r="K12" s="90"/>
      <c r="L12" s="88"/>
      <c r="M12" s="91"/>
      <c r="N12" s="92"/>
      <c r="O12" s="92"/>
      <c r="P12" s="89"/>
      <c r="Q12" s="88"/>
      <c r="R12" s="93"/>
      <c r="S12" s="94">
        <f t="shared" ref="S12:W12" si="1">SUM(S9:S11)</f>
        <v>323000</v>
      </c>
      <c r="T12" s="94">
        <f t="shared" si="1"/>
        <v>63428</v>
      </c>
      <c r="U12" s="94">
        <f t="shared" si="1"/>
        <v>70032</v>
      </c>
      <c r="V12" s="94">
        <f t="shared" si="1"/>
        <v>456460</v>
      </c>
      <c r="W12" s="94">
        <f t="shared" si="1"/>
        <v>456460</v>
      </c>
      <c r="X12" s="94"/>
      <c r="Y12" s="90"/>
      <c r="Z12" s="90"/>
      <c r="AA12" s="90"/>
      <c r="AB12" s="90"/>
      <c r="AC12" s="87"/>
      <c r="AD12" s="87"/>
      <c r="AE12" s="87"/>
      <c r="AF12" s="87"/>
      <c r="AG12" s="95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</row>
    <row r="13" spans="1:52" ht="13.7" customHeight="1">
      <c r="N13" s="6"/>
    </row>
    <row r="14" spans="1:52" ht="13.7" customHeight="1">
      <c r="N14" s="6"/>
    </row>
    <row r="15" spans="1:52" ht="13.7" customHeight="1">
      <c r="N15" s="6"/>
    </row>
    <row r="16" spans="1:52" ht="13.7" customHeight="1">
      <c r="N16" s="6"/>
    </row>
    <row r="17" spans="2:15" ht="13.7" customHeight="1">
      <c r="B17" s="157" t="s">
        <v>197</v>
      </c>
      <c r="C17" s="157"/>
      <c r="D17" s="157"/>
      <c r="E17" s="157"/>
      <c r="F17" s="97">
        <f>V12</f>
        <v>456460</v>
      </c>
      <c r="G17" s="70"/>
      <c r="H17" s="62">
        <v>6355133</v>
      </c>
      <c r="N17" s="63"/>
      <c r="O17" s="63"/>
    </row>
    <row r="18" spans="2:15" ht="13.7" customHeight="1">
      <c r="B18" s="64"/>
      <c r="C18" s="65"/>
      <c r="D18" s="65"/>
      <c r="E18" s="65"/>
      <c r="F18" s="70"/>
      <c r="G18" s="70"/>
      <c r="H18" s="62"/>
      <c r="N18" s="63"/>
      <c r="O18" s="63"/>
    </row>
  </sheetData>
  <mergeCells count="7">
    <mergeCell ref="B17:E17"/>
    <mergeCell ref="S6:V6"/>
    <mergeCell ref="B1:D1"/>
    <mergeCell ref="A6:A7"/>
    <mergeCell ref="B6:D7"/>
    <mergeCell ref="E6:P7"/>
    <mergeCell ref="R6:R7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AD20-86BF-47F8-9241-A36252D87912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13757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Zał. 1</vt:lpstr>
      <vt:lpstr>Zał. 2</vt:lpstr>
      <vt:lpstr>Zał. 3</vt:lpstr>
      <vt:lpstr>Arkusz1</vt:lpstr>
      <vt:lpstr>'Zał. 3'!_FilterDatabase_0</vt:lpstr>
      <vt:lpstr>'Zał. 1'!_FiltrujBazeDanych</vt:lpstr>
      <vt:lpstr>'Zał. 2'!_FiltrujBazeDanych</vt:lpstr>
      <vt:lpstr>'Zał. 3'!_FiltrujBazeDanych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pbasisty</cp:lastModifiedBy>
  <cp:revision>2270</cp:revision>
  <dcterms:created xsi:type="dcterms:W3CDTF">2021-03-29T11:42:03Z</dcterms:created>
  <dcterms:modified xsi:type="dcterms:W3CDTF">2022-11-09T13:22:54Z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