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nus\Komisja Przetargowa\1 POSTĘPOWANIA\2022\PRZ 05 ENERGIA GRUPOWA\od kancelarii\"/>
    </mc:Choice>
  </mc:AlternateContent>
  <bookViews>
    <workbookView xWindow="-120" yWindow="-120" windowWidth="25440" windowHeight="153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" l="1"/>
  <c r="I32" i="1"/>
  <c r="I24" i="1"/>
  <c r="I41" i="1" l="1"/>
  <c r="H41" i="1"/>
  <c r="I39" i="1"/>
  <c r="H39" i="1"/>
  <c r="I38" i="1"/>
  <c r="N41" i="1"/>
  <c r="I37" i="1"/>
  <c r="H37" i="1"/>
  <c r="I33" i="1"/>
  <c r="H33" i="1"/>
  <c r="I31" i="1"/>
  <c r="H31" i="1"/>
  <c r="I30" i="1"/>
  <c r="I29" i="1"/>
  <c r="H29" i="1"/>
  <c r="I25" i="1"/>
  <c r="H25" i="1"/>
  <c r="I23" i="1"/>
  <c r="H23" i="1"/>
  <c r="I22" i="1"/>
  <c r="N24" i="1"/>
  <c r="I21" i="1"/>
  <c r="H21" i="1"/>
  <c r="H38" i="1" l="1"/>
  <c r="H40" i="1"/>
  <c r="H30" i="1"/>
  <c r="H32" i="1"/>
  <c r="H22" i="1"/>
  <c r="H24" i="1"/>
  <c r="M45" i="1" s="1"/>
  <c r="M47" i="1" s="1"/>
  <c r="M48" i="1" s="1"/>
  <c r="N31" i="1"/>
  <c r="N29" i="1"/>
  <c r="N33" i="1"/>
  <c r="N22" i="1"/>
  <c r="N25" i="1"/>
  <c r="N37" i="1"/>
  <c r="N39" i="1"/>
  <c r="N21" i="1"/>
  <c r="N23" i="1"/>
  <c r="N30" i="1" l="1"/>
  <c r="N32" i="1"/>
  <c r="N38" i="1"/>
  <c r="N40" i="1"/>
  <c r="M50" i="1" l="1"/>
  <c r="M55" i="1" s="1"/>
  <c r="M52" i="1"/>
  <c r="M53" i="1" s="1"/>
  <c r="M57" i="1" l="1"/>
  <c r="M58" i="1" s="1"/>
</calcChain>
</file>

<file path=xl/sharedStrings.xml><?xml version="1.0" encoding="utf-8"?>
<sst xmlns="http://schemas.openxmlformats.org/spreadsheetml/2006/main" count="111" uniqueCount="55">
  <si>
    <t>Nazwa Wykonawcy/Wykonawców w przypadku składania oferty wspólnej:</t>
  </si>
  <si>
    <t>Adres:</t>
  </si>
  <si>
    <t>Zamówienie podstawowe</t>
  </si>
  <si>
    <t>Lp.</t>
  </si>
  <si>
    <t>Grupa taryfowa</t>
  </si>
  <si>
    <t>Nazwa kontraktu terminowego BASE</t>
  </si>
  <si>
    <t>Wp**</t>
  </si>
  <si>
    <t>K*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</si>
  <si>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</si>
  <si>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</si>
  <si>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</si>
  <si>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</si>
  <si>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</si>
  <si>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</si>
  <si>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</si>
  <si>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</si>
  <si>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</si>
  <si>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</si>
  <si>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</si>
  <si>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</si>
  <si>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Okres dostaw: 01.07.2022-30.09.2022</t>
  </si>
  <si>
    <t>1.</t>
  </si>
  <si>
    <t>G1X (G11, G12, G12W)</t>
  </si>
  <si>
    <t>BASE_Q-3-22</t>
  </si>
  <si>
    <t>2.</t>
  </si>
  <si>
    <t>C1X (C11, C12a, C12b, C13)</t>
  </si>
  <si>
    <t>3.</t>
  </si>
  <si>
    <t>C2X (C21, C22a, C22b, C23)</t>
  </si>
  <si>
    <t>4.</t>
  </si>
  <si>
    <t>B2X (B21, B22, B23)</t>
  </si>
  <si>
    <t>Okres dostaw: 01.10.2022-31.12.2022</t>
  </si>
  <si>
    <t>BASE_Q-4-22</t>
  </si>
  <si>
    <t>Okres dostaw: 01.01.2023-31.12.2023</t>
  </si>
  <si>
    <t>BASE_Y-23</t>
  </si>
  <si>
    <t>Razem zamówienie podstawowe NETTO</t>
  </si>
  <si>
    <t>* do dwóch miejsc po przecinku</t>
  </si>
  <si>
    <t>Podatek VAT [%]</t>
  </si>
  <si>
    <t>** do czterech miejsc po przecinku</t>
  </si>
  <si>
    <t>Podatek VAT [zł]</t>
  </si>
  <si>
    <t>Razem zamówienie podstawowe BRUTTO</t>
  </si>
  <si>
    <t>Razem prawo opcji NETTO</t>
  </si>
  <si>
    <t>Razem prawo opcji BRUTTO</t>
  </si>
  <si>
    <t>Razem zamówienie podstawowe wraz z prawem opcji NETTO</t>
  </si>
  <si>
    <t>Razem zamówienie podstawowe wraz z prawem opcji BRUTTO</t>
  </si>
  <si>
    <t>Data:</t>
  </si>
  <si>
    <t>Miejcowość:</t>
  </si>
  <si>
    <t>Podpis osoby uprawnionej:</t>
  </si>
  <si>
    <t>Prawo opcji [20%]</t>
  </si>
  <si>
    <t>Cena netto oferty [((D*E)+F)*C]</t>
  </si>
  <si>
    <t>5.</t>
  </si>
  <si>
    <t>A21</t>
  </si>
  <si>
    <t>Formularz cenowy - Załącznik nr 2a do SWZ</t>
  </si>
  <si>
    <r>
      <t xml:space="preserve">Cena netto kontraktu terminowego </t>
    </r>
    <r>
      <rPr>
        <b/>
        <i/>
        <sz val="11"/>
        <color indexed="10"/>
        <rFont val="Calibri"/>
        <family val="2"/>
        <charset val="238"/>
      </rPr>
      <t xml:space="preserve">z dnia 07.04.2022 </t>
    </r>
    <r>
      <rPr>
        <b/>
        <i/>
        <sz val="11"/>
        <color indexed="8"/>
        <rFont val="Calibri"/>
        <family val="2"/>
        <charset val="238"/>
      </rPr>
      <t>[zł/MWh]*</t>
    </r>
  </si>
  <si>
    <t>Cena netto oferty [((I*J)+K)*H]</t>
  </si>
  <si>
    <t>Maksymalne zapotrzebowanie na energię elektryczną czynną [MWh] w okresie dostaw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</si>
</sst>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"/>
    <numFmt numFmtId="166" formatCode="#,##0.00\ _z_ł"/>
    <numFmt numFmtId="167" formatCode="0.0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horizontal="center"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4" fillId="0" borderId="0" xfId="0" applyFont="1"/>
    <xf numFmtId="0" fontId="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64" fontId="14" fillId="0" borderId="0" xfId="0" applyNumberFormat="1" applyFont="1"/>
    <xf numFmtId="164" fontId="0" fillId="0" borderId="0" xfId="0" applyNumberFormat="1"/>
    <xf numFmtId="167" fontId="0" fillId="0" borderId="0" xfId="0" applyNumberFormat="1"/>
    <xf numFmtId="0" fontId="8" fillId="3" borderId="2" xfId="0" applyFon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14" fillId="0" borderId="2" xfId="0" applyNumberFormat="1" applyFont="1" applyBorder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14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6" fontId="9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workbookViewId="0">
      <selection activeCell="I17" sqref="I17"/>
    </sheetView>
  </sheetViews>
  <sheetFormatPr defaultRowHeight="15" x14ac:dyDescent="0.25"/>
  <cols>
    <col min="1" max="1" width="8.5703125" customWidth="1"/>
    <col min="2" max="2" width="27.85546875" customWidth="1"/>
    <col min="3" max="4" width="16.5703125" customWidth="1"/>
    <col min="5" max="7" width="12.5703125" customWidth="1"/>
    <col min="8" max="8" width="13.42578125" bestFit="1" customWidth="1"/>
    <col min="9" max="10" width="16.42578125" customWidth="1"/>
    <col min="11" max="12" width="12.5703125" customWidth="1"/>
    <col min="13" max="13" width="13" customWidth="1"/>
    <col min="14" max="14" width="13.5703125" customWidth="1"/>
    <col min="257" max="257" width="8.5703125" customWidth="1"/>
    <col min="258" max="258" width="27.85546875" customWidth="1"/>
    <col min="259" max="260" width="16.5703125" customWidth="1"/>
    <col min="261" max="264" width="12.5703125" customWidth="1"/>
    <col min="265" max="266" width="16.42578125" customWidth="1"/>
    <col min="267" max="270" width="12.5703125" customWidth="1"/>
    <col min="513" max="513" width="8.5703125" customWidth="1"/>
    <col min="514" max="514" width="27.85546875" customWidth="1"/>
    <col min="515" max="516" width="16.5703125" customWidth="1"/>
    <col min="517" max="520" width="12.5703125" customWidth="1"/>
    <col min="521" max="522" width="16.42578125" customWidth="1"/>
    <col min="523" max="526" width="12.5703125" customWidth="1"/>
    <col min="769" max="769" width="8.5703125" customWidth="1"/>
    <col min="770" max="770" width="27.85546875" customWidth="1"/>
    <col min="771" max="772" width="16.5703125" customWidth="1"/>
    <col min="773" max="776" width="12.5703125" customWidth="1"/>
    <col min="777" max="778" width="16.42578125" customWidth="1"/>
    <col min="779" max="782" width="12.5703125" customWidth="1"/>
    <col min="1025" max="1025" width="8.5703125" customWidth="1"/>
    <col min="1026" max="1026" width="27.85546875" customWidth="1"/>
    <col min="1027" max="1028" width="16.5703125" customWidth="1"/>
    <col min="1029" max="1032" width="12.5703125" customWidth="1"/>
    <col min="1033" max="1034" width="16.42578125" customWidth="1"/>
    <col min="1035" max="1038" width="12.5703125" customWidth="1"/>
    <col min="1281" max="1281" width="8.5703125" customWidth="1"/>
    <col min="1282" max="1282" width="27.85546875" customWidth="1"/>
    <col min="1283" max="1284" width="16.5703125" customWidth="1"/>
    <col min="1285" max="1288" width="12.5703125" customWidth="1"/>
    <col min="1289" max="1290" width="16.42578125" customWidth="1"/>
    <col min="1291" max="1294" width="12.5703125" customWidth="1"/>
    <col min="1537" max="1537" width="8.5703125" customWidth="1"/>
    <col min="1538" max="1538" width="27.85546875" customWidth="1"/>
    <col min="1539" max="1540" width="16.5703125" customWidth="1"/>
    <col min="1541" max="1544" width="12.5703125" customWidth="1"/>
    <col min="1545" max="1546" width="16.42578125" customWidth="1"/>
    <col min="1547" max="1550" width="12.5703125" customWidth="1"/>
    <col min="1793" max="1793" width="8.5703125" customWidth="1"/>
    <col min="1794" max="1794" width="27.85546875" customWidth="1"/>
    <col min="1795" max="1796" width="16.5703125" customWidth="1"/>
    <col min="1797" max="1800" width="12.5703125" customWidth="1"/>
    <col min="1801" max="1802" width="16.42578125" customWidth="1"/>
    <col min="1803" max="1806" width="12.5703125" customWidth="1"/>
    <col min="2049" max="2049" width="8.5703125" customWidth="1"/>
    <col min="2050" max="2050" width="27.85546875" customWidth="1"/>
    <col min="2051" max="2052" width="16.5703125" customWidth="1"/>
    <col min="2053" max="2056" width="12.5703125" customWidth="1"/>
    <col min="2057" max="2058" width="16.42578125" customWidth="1"/>
    <col min="2059" max="2062" width="12.5703125" customWidth="1"/>
    <col min="2305" max="2305" width="8.5703125" customWidth="1"/>
    <col min="2306" max="2306" width="27.85546875" customWidth="1"/>
    <col min="2307" max="2308" width="16.5703125" customWidth="1"/>
    <col min="2309" max="2312" width="12.5703125" customWidth="1"/>
    <col min="2313" max="2314" width="16.42578125" customWidth="1"/>
    <col min="2315" max="2318" width="12.5703125" customWidth="1"/>
    <col min="2561" max="2561" width="8.5703125" customWidth="1"/>
    <col min="2562" max="2562" width="27.85546875" customWidth="1"/>
    <col min="2563" max="2564" width="16.5703125" customWidth="1"/>
    <col min="2565" max="2568" width="12.5703125" customWidth="1"/>
    <col min="2569" max="2570" width="16.42578125" customWidth="1"/>
    <col min="2571" max="2574" width="12.5703125" customWidth="1"/>
    <col min="2817" max="2817" width="8.5703125" customWidth="1"/>
    <col min="2818" max="2818" width="27.85546875" customWidth="1"/>
    <col min="2819" max="2820" width="16.5703125" customWidth="1"/>
    <col min="2821" max="2824" width="12.5703125" customWidth="1"/>
    <col min="2825" max="2826" width="16.42578125" customWidth="1"/>
    <col min="2827" max="2830" width="12.5703125" customWidth="1"/>
    <col min="3073" max="3073" width="8.5703125" customWidth="1"/>
    <col min="3074" max="3074" width="27.85546875" customWidth="1"/>
    <col min="3075" max="3076" width="16.5703125" customWidth="1"/>
    <col min="3077" max="3080" width="12.5703125" customWidth="1"/>
    <col min="3081" max="3082" width="16.42578125" customWidth="1"/>
    <col min="3083" max="3086" width="12.5703125" customWidth="1"/>
    <col min="3329" max="3329" width="8.5703125" customWidth="1"/>
    <col min="3330" max="3330" width="27.85546875" customWidth="1"/>
    <col min="3331" max="3332" width="16.5703125" customWidth="1"/>
    <col min="3333" max="3336" width="12.5703125" customWidth="1"/>
    <col min="3337" max="3338" width="16.42578125" customWidth="1"/>
    <col min="3339" max="3342" width="12.5703125" customWidth="1"/>
    <col min="3585" max="3585" width="8.5703125" customWidth="1"/>
    <col min="3586" max="3586" width="27.85546875" customWidth="1"/>
    <col min="3587" max="3588" width="16.5703125" customWidth="1"/>
    <col min="3589" max="3592" width="12.5703125" customWidth="1"/>
    <col min="3593" max="3594" width="16.42578125" customWidth="1"/>
    <col min="3595" max="3598" width="12.5703125" customWidth="1"/>
    <col min="3841" max="3841" width="8.5703125" customWidth="1"/>
    <col min="3842" max="3842" width="27.85546875" customWidth="1"/>
    <col min="3843" max="3844" width="16.5703125" customWidth="1"/>
    <col min="3845" max="3848" width="12.5703125" customWidth="1"/>
    <col min="3849" max="3850" width="16.42578125" customWidth="1"/>
    <col min="3851" max="3854" width="12.5703125" customWidth="1"/>
    <col min="4097" max="4097" width="8.5703125" customWidth="1"/>
    <col min="4098" max="4098" width="27.85546875" customWidth="1"/>
    <col min="4099" max="4100" width="16.5703125" customWidth="1"/>
    <col min="4101" max="4104" width="12.5703125" customWidth="1"/>
    <col min="4105" max="4106" width="16.42578125" customWidth="1"/>
    <col min="4107" max="4110" width="12.5703125" customWidth="1"/>
    <col min="4353" max="4353" width="8.5703125" customWidth="1"/>
    <col min="4354" max="4354" width="27.85546875" customWidth="1"/>
    <col min="4355" max="4356" width="16.5703125" customWidth="1"/>
    <col min="4357" max="4360" width="12.5703125" customWidth="1"/>
    <col min="4361" max="4362" width="16.42578125" customWidth="1"/>
    <col min="4363" max="4366" width="12.5703125" customWidth="1"/>
    <col min="4609" max="4609" width="8.5703125" customWidth="1"/>
    <col min="4610" max="4610" width="27.85546875" customWidth="1"/>
    <col min="4611" max="4612" width="16.5703125" customWidth="1"/>
    <col min="4613" max="4616" width="12.5703125" customWidth="1"/>
    <col min="4617" max="4618" width="16.42578125" customWidth="1"/>
    <col min="4619" max="4622" width="12.5703125" customWidth="1"/>
    <col min="4865" max="4865" width="8.5703125" customWidth="1"/>
    <col min="4866" max="4866" width="27.85546875" customWidth="1"/>
    <col min="4867" max="4868" width="16.5703125" customWidth="1"/>
    <col min="4869" max="4872" width="12.5703125" customWidth="1"/>
    <col min="4873" max="4874" width="16.42578125" customWidth="1"/>
    <col min="4875" max="4878" width="12.5703125" customWidth="1"/>
    <col min="5121" max="5121" width="8.5703125" customWidth="1"/>
    <col min="5122" max="5122" width="27.85546875" customWidth="1"/>
    <col min="5123" max="5124" width="16.5703125" customWidth="1"/>
    <col min="5125" max="5128" width="12.5703125" customWidth="1"/>
    <col min="5129" max="5130" width="16.42578125" customWidth="1"/>
    <col min="5131" max="5134" width="12.5703125" customWidth="1"/>
    <col min="5377" max="5377" width="8.5703125" customWidth="1"/>
    <col min="5378" max="5378" width="27.85546875" customWidth="1"/>
    <col min="5379" max="5380" width="16.5703125" customWidth="1"/>
    <col min="5381" max="5384" width="12.5703125" customWidth="1"/>
    <col min="5385" max="5386" width="16.42578125" customWidth="1"/>
    <col min="5387" max="5390" width="12.5703125" customWidth="1"/>
    <col min="5633" max="5633" width="8.5703125" customWidth="1"/>
    <col min="5634" max="5634" width="27.85546875" customWidth="1"/>
    <col min="5635" max="5636" width="16.5703125" customWidth="1"/>
    <col min="5637" max="5640" width="12.5703125" customWidth="1"/>
    <col min="5641" max="5642" width="16.42578125" customWidth="1"/>
    <col min="5643" max="5646" width="12.5703125" customWidth="1"/>
    <col min="5889" max="5889" width="8.5703125" customWidth="1"/>
    <col min="5890" max="5890" width="27.85546875" customWidth="1"/>
    <col min="5891" max="5892" width="16.5703125" customWidth="1"/>
    <col min="5893" max="5896" width="12.5703125" customWidth="1"/>
    <col min="5897" max="5898" width="16.42578125" customWidth="1"/>
    <col min="5899" max="5902" width="12.5703125" customWidth="1"/>
    <col min="6145" max="6145" width="8.5703125" customWidth="1"/>
    <col min="6146" max="6146" width="27.85546875" customWidth="1"/>
    <col min="6147" max="6148" width="16.5703125" customWidth="1"/>
    <col min="6149" max="6152" width="12.5703125" customWidth="1"/>
    <col min="6153" max="6154" width="16.42578125" customWidth="1"/>
    <col min="6155" max="6158" width="12.5703125" customWidth="1"/>
    <col min="6401" max="6401" width="8.5703125" customWidth="1"/>
    <col min="6402" max="6402" width="27.85546875" customWidth="1"/>
    <col min="6403" max="6404" width="16.5703125" customWidth="1"/>
    <col min="6405" max="6408" width="12.5703125" customWidth="1"/>
    <col min="6409" max="6410" width="16.42578125" customWidth="1"/>
    <col min="6411" max="6414" width="12.5703125" customWidth="1"/>
    <col min="6657" max="6657" width="8.5703125" customWidth="1"/>
    <col min="6658" max="6658" width="27.85546875" customWidth="1"/>
    <col min="6659" max="6660" width="16.5703125" customWidth="1"/>
    <col min="6661" max="6664" width="12.5703125" customWidth="1"/>
    <col min="6665" max="6666" width="16.42578125" customWidth="1"/>
    <col min="6667" max="6670" width="12.5703125" customWidth="1"/>
    <col min="6913" max="6913" width="8.5703125" customWidth="1"/>
    <col min="6914" max="6914" width="27.85546875" customWidth="1"/>
    <col min="6915" max="6916" width="16.5703125" customWidth="1"/>
    <col min="6917" max="6920" width="12.5703125" customWidth="1"/>
    <col min="6921" max="6922" width="16.42578125" customWidth="1"/>
    <col min="6923" max="6926" width="12.5703125" customWidth="1"/>
    <col min="7169" max="7169" width="8.5703125" customWidth="1"/>
    <col min="7170" max="7170" width="27.85546875" customWidth="1"/>
    <col min="7171" max="7172" width="16.5703125" customWidth="1"/>
    <col min="7173" max="7176" width="12.5703125" customWidth="1"/>
    <col min="7177" max="7178" width="16.42578125" customWidth="1"/>
    <col min="7179" max="7182" width="12.5703125" customWidth="1"/>
    <col min="7425" max="7425" width="8.5703125" customWidth="1"/>
    <col min="7426" max="7426" width="27.85546875" customWidth="1"/>
    <col min="7427" max="7428" width="16.5703125" customWidth="1"/>
    <col min="7429" max="7432" width="12.5703125" customWidth="1"/>
    <col min="7433" max="7434" width="16.42578125" customWidth="1"/>
    <col min="7435" max="7438" width="12.5703125" customWidth="1"/>
    <col min="7681" max="7681" width="8.5703125" customWidth="1"/>
    <col min="7682" max="7682" width="27.85546875" customWidth="1"/>
    <col min="7683" max="7684" width="16.5703125" customWidth="1"/>
    <col min="7685" max="7688" width="12.5703125" customWidth="1"/>
    <col min="7689" max="7690" width="16.42578125" customWidth="1"/>
    <col min="7691" max="7694" width="12.5703125" customWidth="1"/>
    <col min="7937" max="7937" width="8.5703125" customWidth="1"/>
    <col min="7938" max="7938" width="27.85546875" customWidth="1"/>
    <col min="7939" max="7940" width="16.5703125" customWidth="1"/>
    <col min="7941" max="7944" width="12.5703125" customWidth="1"/>
    <col min="7945" max="7946" width="16.42578125" customWidth="1"/>
    <col min="7947" max="7950" width="12.5703125" customWidth="1"/>
    <col min="8193" max="8193" width="8.5703125" customWidth="1"/>
    <col min="8194" max="8194" width="27.85546875" customWidth="1"/>
    <col min="8195" max="8196" width="16.5703125" customWidth="1"/>
    <col min="8197" max="8200" width="12.5703125" customWidth="1"/>
    <col min="8201" max="8202" width="16.42578125" customWidth="1"/>
    <col min="8203" max="8206" width="12.5703125" customWidth="1"/>
    <col min="8449" max="8449" width="8.5703125" customWidth="1"/>
    <col min="8450" max="8450" width="27.85546875" customWidth="1"/>
    <col min="8451" max="8452" width="16.5703125" customWidth="1"/>
    <col min="8453" max="8456" width="12.5703125" customWidth="1"/>
    <col min="8457" max="8458" width="16.42578125" customWidth="1"/>
    <col min="8459" max="8462" width="12.5703125" customWidth="1"/>
    <col min="8705" max="8705" width="8.5703125" customWidth="1"/>
    <col min="8706" max="8706" width="27.85546875" customWidth="1"/>
    <col min="8707" max="8708" width="16.5703125" customWidth="1"/>
    <col min="8709" max="8712" width="12.5703125" customWidth="1"/>
    <col min="8713" max="8714" width="16.42578125" customWidth="1"/>
    <col min="8715" max="8718" width="12.5703125" customWidth="1"/>
    <col min="8961" max="8961" width="8.5703125" customWidth="1"/>
    <col min="8962" max="8962" width="27.85546875" customWidth="1"/>
    <col min="8963" max="8964" width="16.5703125" customWidth="1"/>
    <col min="8965" max="8968" width="12.5703125" customWidth="1"/>
    <col min="8969" max="8970" width="16.42578125" customWidth="1"/>
    <col min="8971" max="8974" width="12.5703125" customWidth="1"/>
    <col min="9217" max="9217" width="8.5703125" customWidth="1"/>
    <col min="9218" max="9218" width="27.85546875" customWidth="1"/>
    <col min="9219" max="9220" width="16.5703125" customWidth="1"/>
    <col min="9221" max="9224" width="12.5703125" customWidth="1"/>
    <col min="9225" max="9226" width="16.42578125" customWidth="1"/>
    <col min="9227" max="9230" width="12.5703125" customWidth="1"/>
    <col min="9473" max="9473" width="8.5703125" customWidth="1"/>
    <col min="9474" max="9474" width="27.85546875" customWidth="1"/>
    <col min="9475" max="9476" width="16.5703125" customWidth="1"/>
    <col min="9477" max="9480" width="12.5703125" customWidth="1"/>
    <col min="9481" max="9482" width="16.42578125" customWidth="1"/>
    <col min="9483" max="9486" width="12.5703125" customWidth="1"/>
    <col min="9729" max="9729" width="8.5703125" customWidth="1"/>
    <col min="9730" max="9730" width="27.85546875" customWidth="1"/>
    <col min="9731" max="9732" width="16.5703125" customWidth="1"/>
    <col min="9733" max="9736" width="12.5703125" customWidth="1"/>
    <col min="9737" max="9738" width="16.42578125" customWidth="1"/>
    <col min="9739" max="9742" width="12.5703125" customWidth="1"/>
    <col min="9985" max="9985" width="8.5703125" customWidth="1"/>
    <col min="9986" max="9986" width="27.85546875" customWidth="1"/>
    <col min="9987" max="9988" width="16.5703125" customWidth="1"/>
    <col min="9989" max="9992" width="12.5703125" customWidth="1"/>
    <col min="9993" max="9994" width="16.42578125" customWidth="1"/>
    <col min="9995" max="9998" width="12.5703125" customWidth="1"/>
    <col min="10241" max="10241" width="8.5703125" customWidth="1"/>
    <col min="10242" max="10242" width="27.85546875" customWidth="1"/>
    <col min="10243" max="10244" width="16.5703125" customWidth="1"/>
    <col min="10245" max="10248" width="12.5703125" customWidth="1"/>
    <col min="10249" max="10250" width="16.42578125" customWidth="1"/>
    <col min="10251" max="10254" width="12.5703125" customWidth="1"/>
    <col min="10497" max="10497" width="8.5703125" customWidth="1"/>
    <col min="10498" max="10498" width="27.85546875" customWidth="1"/>
    <col min="10499" max="10500" width="16.5703125" customWidth="1"/>
    <col min="10501" max="10504" width="12.5703125" customWidth="1"/>
    <col min="10505" max="10506" width="16.42578125" customWidth="1"/>
    <col min="10507" max="10510" width="12.5703125" customWidth="1"/>
    <col min="10753" max="10753" width="8.5703125" customWidth="1"/>
    <col min="10754" max="10754" width="27.85546875" customWidth="1"/>
    <col min="10755" max="10756" width="16.5703125" customWidth="1"/>
    <col min="10757" max="10760" width="12.5703125" customWidth="1"/>
    <col min="10761" max="10762" width="16.42578125" customWidth="1"/>
    <col min="10763" max="10766" width="12.5703125" customWidth="1"/>
    <col min="11009" max="11009" width="8.5703125" customWidth="1"/>
    <col min="11010" max="11010" width="27.85546875" customWidth="1"/>
    <col min="11011" max="11012" width="16.5703125" customWidth="1"/>
    <col min="11013" max="11016" width="12.5703125" customWidth="1"/>
    <col min="11017" max="11018" width="16.42578125" customWidth="1"/>
    <col min="11019" max="11022" width="12.5703125" customWidth="1"/>
    <col min="11265" max="11265" width="8.5703125" customWidth="1"/>
    <col min="11266" max="11266" width="27.85546875" customWidth="1"/>
    <col min="11267" max="11268" width="16.5703125" customWidth="1"/>
    <col min="11269" max="11272" width="12.5703125" customWidth="1"/>
    <col min="11273" max="11274" width="16.42578125" customWidth="1"/>
    <col min="11275" max="11278" width="12.5703125" customWidth="1"/>
    <col min="11521" max="11521" width="8.5703125" customWidth="1"/>
    <col min="11522" max="11522" width="27.85546875" customWidth="1"/>
    <col min="11523" max="11524" width="16.5703125" customWidth="1"/>
    <col min="11525" max="11528" width="12.5703125" customWidth="1"/>
    <col min="11529" max="11530" width="16.42578125" customWidth="1"/>
    <col min="11531" max="11534" width="12.5703125" customWidth="1"/>
    <col min="11777" max="11777" width="8.5703125" customWidth="1"/>
    <col min="11778" max="11778" width="27.85546875" customWidth="1"/>
    <col min="11779" max="11780" width="16.5703125" customWidth="1"/>
    <col min="11781" max="11784" width="12.5703125" customWidth="1"/>
    <col min="11785" max="11786" width="16.42578125" customWidth="1"/>
    <col min="11787" max="11790" width="12.5703125" customWidth="1"/>
    <col min="12033" max="12033" width="8.5703125" customWidth="1"/>
    <col min="12034" max="12034" width="27.85546875" customWidth="1"/>
    <col min="12035" max="12036" width="16.5703125" customWidth="1"/>
    <col min="12037" max="12040" width="12.5703125" customWidth="1"/>
    <col min="12041" max="12042" width="16.42578125" customWidth="1"/>
    <col min="12043" max="12046" width="12.5703125" customWidth="1"/>
    <col min="12289" max="12289" width="8.5703125" customWidth="1"/>
    <col min="12290" max="12290" width="27.85546875" customWidth="1"/>
    <col min="12291" max="12292" width="16.5703125" customWidth="1"/>
    <col min="12293" max="12296" width="12.5703125" customWidth="1"/>
    <col min="12297" max="12298" width="16.42578125" customWidth="1"/>
    <col min="12299" max="12302" width="12.5703125" customWidth="1"/>
    <col min="12545" max="12545" width="8.5703125" customWidth="1"/>
    <col min="12546" max="12546" width="27.85546875" customWidth="1"/>
    <col min="12547" max="12548" width="16.5703125" customWidth="1"/>
    <col min="12549" max="12552" width="12.5703125" customWidth="1"/>
    <col min="12553" max="12554" width="16.42578125" customWidth="1"/>
    <col min="12555" max="12558" width="12.5703125" customWidth="1"/>
    <col min="12801" max="12801" width="8.5703125" customWidth="1"/>
    <col min="12802" max="12802" width="27.85546875" customWidth="1"/>
    <col min="12803" max="12804" width="16.5703125" customWidth="1"/>
    <col min="12805" max="12808" width="12.5703125" customWidth="1"/>
    <col min="12809" max="12810" width="16.42578125" customWidth="1"/>
    <col min="12811" max="12814" width="12.5703125" customWidth="1"/>
    <col min="13057" max="13057" width="8.5703125" customWidth="1"/>
    <col min="13058" max="13058" width="27.85546875" customWidth="1"/>
    <col min="13059" max="13060" width="16.5703125" customWidth="1"/>
    <col min="13061" max="13064" width="12.5703125" customWidth="1"/>
    <col min="13065" max="13066" width="16.42578125" customWidth="1"/>
    <col min="13067" max="13070" width="12.5703125" customWidth="1"/>
    <col min="13313" max="13313" width="8.5703125" customWidth="1"/>
    <col min="13314" max="13314" width="27.85546875" customWidth="1"/>
    <col min="13315" max="13316" width="16.5703125" customWidth="1"/>
    <col min="13317" max="13320" width="12.5703125" customWidth="1"/>
    <col min="13321" max="13322" width="16.42578125" customWidth="1"/>
    <col min="13323" max="13326" width="12.5703125" customWidth="1"/>
    <col min="13569" max="13569" width="8.5703125" customWidth="1"/>
    <col min="13570" max="13570" width="27.85546875" customWidth="1"/>
    <col min="13571" max="13572" width="16.5703125" customWidth="1"/>
    <col min="13573" max="13576" width="12.5703125" customWidth="1"/>
    <col min="13577" max="13578" width="16.42578125" customWidth="1"/>
    <col min="13579" max="13582" width="12.5703125" customWidth="1"/>
    <col min="13825" max="13825" width="8.5703125" customWidth="1"/>
    <col min="13826" max="13826" width="27.85546875" customWidth="1"/>
    <col min="13827" max="13828" width="16.5703125" customWidth="1"/>
    <col min="13829" max="13832" width="12.5703125" customWidth="1"/>
    <col min="13833" max="13834" width="16.42578125" customWidth="1"/>
    <col min="13835" max="13838" width="12.5703125" customWidth="1"/>
    <col min="14081" max="14081" width="8.5703125" customWidth="1"/>
    <col min="14082" max="14082" width="27.85546875" customWidth="1"/>
    <col min="14083" max="14084" width="16.5703125" customWidth="1"/>
    <col min="14085" max="14088" width="12.5703125" customWidth="1"/>
    <col min="14089" max="14090" width="16.42578125" customWidth="1"/>
    <col min="14091" max="14094" width="12.5703125" customWidth="1"/>
    <col min="14337" max="14337" width="8.5703125" customWidth="1"/>
    <col min="14338" max="14338" width="27.85546875" customWidth="1"/>
    <col min="14339" max="14340" width="16.5703125" customWidth="1"/>
    <col min="14341" max="14344" width="12.5703125" customWidth="1"/>
    <col min="14345" max="14346" width="16.42578125" customWidth="1"/>
    <col min="14347" max="14350" width="12.5703125" customWidth="1"/>
    <col min="14593" max="14593" width="8.5703125" customWidth="1"/>
    <col min="14594" max="14594" width="27.85546875" customWidth="1"/>
    <col min="14595" max="14596" width="16.5703125" customWidth="1"/>
    <col min="14597" max="14600" width="12.5703125" customWidth="1"/>
    <col min="14601" max="14602" width="16.42578125" customWidth="1"/>
    <col min="14603" max="14606" width="12.5703125" customWidth="1"/>
    <col min="14849" max="14849" width="8.5703125" customWidth="1"/>
    <col min="14850" max="14850" width="27.85546875" customWidth="1"/>
    <col min="14851" max="14852" width="16.5703125" customWidth="1"/>
    <col min="14853" max="14856" width="12.5703125" customWidth="1"/>
    <col min="14857" max="14858" width="16.42578125" customWidth="1"/>
    <col min="14859" max="14862" width="12.5703125" customWidth="1"/>
    <col min="15105" max="15105" width="8.5703125" customWidth="1"/>
    <col min="15106" max="15106" width="27.85546875" customWidth="1"/>
    <col min="15107" max="15108" width="16.5703125" customWidth="1"/>
    <col min="15109" max="15112" width="12.5703125" customWidth="1"/>
    <col min="15113" max="15114" width="16.42578125" customWidth="1"/>
    <col min="15115" max="15118" width="12.5703125" customWidth="1"/>
    <col min="15361" max="15361" width="8.5703125" customWidth="1"/>
    <col min="15362" max="15362" width="27.85546875" customWidth="1"/>
    <col min="15363" max="15364" width="16.5703125" customWidth="1"/>
    <col min="15365" max="15368" width="12.5703125" customWidth="1"/>
    <col min="15369" max="15370" width="16.42578125" customWidth="1"/>
    <col min="15371" max="15374" width="12.5703125" customWidth="1"/>
    <col min="15617" max="15617" width="8.5703125" customWidth="1"/>
    <col min="15618" max="15618" width="27.85546875" customWidth="1"/>
    <col min="15619" max="15620" width="16.5703125" customWidth="1"/>
    <col min="15621" max="15624" width="12.5703125" customWidth="1"/>
    <col min="15625" max="15626" width="16.42578125" customWidth="1"/>
    <col min="15627" max="15630" width="12.5703125" customWidth="1"/>
    <col min="15873" max="15873" width="8.5703125" customWidth="1"/>
    <col min="15874" max="15874" width="27.85546875" customWidth="1"/>
    <col min="15875" max="15876" width="16.5703125" customWidth="1"/>
    <col min="15877" max="15880" width="12.5703125" customWidth="1"/>
    <col min="15881" max="15882" width="16.42578125" customWidth="1"/>
    <col min="15883" max="15886" width="12.5703125" customWidth="1"/>
    <col min="16129" max="16129" width="8.5703125" customWidth="1"/>
    <col min="16130" max="16130" width="27.85546875" customWidth="1"/>
    <col min="16131" max="16132" width="16.5703125" customWidth="1"/>
    <col min="16133" max="16136" width="12.5703125" customWidth="1"/>
    <col min="16137" max="16138" width="16.42578125" customWidth="1"/>
    <col min="16139" max="16142" width="12.5703125" customWidth="1"/>
  </cols>
  <sheetData>
    <row r="2" spans="1:14" ht="33.75" x14ac:dyDescent="0.5">
      <c r="A2" s="1" t="s">
        <v>51</v>
      </c>
    </row>
    <row r="4" spans="1:14" ht="18.75" x14ac:dyDescent="0.3">
      <c r="A4" s="2" t="s">
        <v>0</v>
      </c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11" spans="1:14" ht="18.75" x14ac:dyDescent="0.3">
      <c r="A11" s="2" t="s">
        <v>1</v>
      </c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5" spans="1:14" x14ac:dyDescent="0.25">
      <c r="C15" s="42" t="s">
        <v>2</v>
      </c>
      <c r="D15" s="42"/>
      <c r="E15" s="42"/>
      <c r="F15" s="42"/>
      <c r="G15" s="42"/>
      <c r="H15" s="42"/>
      <c r="I15" s="42" t="s">
        <v>47</v>
      </c>
      <c r="J15" s="42"/>
      <c r="K15" s="42"/>
      <c r="L15" s="42"/>
      <c r="M15" s="42"/>
      <c r="N15" s="42"/>
    </row>
    <row r="16" spans="1:14" x14ac:dyDescent="0.25"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20" customHeight="1" x14ac:dyDescent="0.25">
      <c r="A17" s="4" t="s">
        <v>3</v>
      </c>
      <c r="B17" s="5" t="s">
        <v>4</v>
      </c>
      <c r="C17" s="5" t="s">
        <v>54</v>
      </c>
      <c r="D17" s="5" t="s">
        <v>5</v>
      </c>
      <c r="E17" s="5" t="s">
        <v>52</v>
      </c>
      <c r="F17" s="4" t="s">
        <v>6</v>
      </c>
      <c r="G17" s="4" t="s">
        <v>7</v>
      </c>
      <c r="H17" s="5" t="s">
        <v>48</v>
      </c>
      <c r="I17" s="5" t="s">
        <v>54</v>
      </c>
      <c r="J17" s="5" t="s">
        <v>5</v>
      </c>
      <c r="K17" s="5" t="s">
        <v>52</v>
      </c>
      <c r="L17" s="4" t="s">
        <v>6</v>
      </c>
      <c r="M17" s="4" t="s">
        <v>7</v>
      </c>
      <c r="N17" s="15" t="s">
        <v>53</v>
      </c>
    </row>
    <row r="18" spans="1:14" x14ac:dyDescent="0.25">
      <c r="A18" s="33" t="s">
        <v>8</v>
      </c>
      <c r="B18" s="33" t="s">
        <v>9</v>
      </c>
      <c r="C18" s="33" t="s">
        <v>10</v>
      </c>
      <c r="D18" s="33"/>
      <c r="E18" s="33" t="s">
        <v>11</v>
      </c>
      <c r="F18" s="33" t="s">
        <v>12</v>
      </c>
      <c r="G18" s="33" t="s">
        <v>13</v>
      </c>
      <c r="H18" s="33" t="s">
        <v>14</v>
      </c>
      <c r="I18" s="33" t="s">
        <v>15</v>
      </c>
      <c r="J18" s="33"/>
      <c r="K18" s="33" t="s">
        <v>16</v>
      </c>
      <c r="L18" s="33" t="s">
        <v>17</v>
      </c>
      <c r="M18" s="33" t="s">
        <v>18</v>
      </c>
      <c r="N18" s="33" t="s">
        <v>19</v>
      </c>
    </row>
    <row r="19" spans="1:14" ht="18.75" x14ac:dyDescent="0.3">
      <c r="A19" s="43" t="s">
        <v>20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1" spans="1:14" x14ac:dyDescent="0.25">
      <c r="A21" s="6" t="s">
        <v>21</v>
      </c>
      <c r="B21" s="7" t="s">
        <v>22</v>
      </c>
      <c r="C21" s="34">
        <v>17.489999999999998</v>
      </c>
      <c r="D21" s="7" t="s">
        <v>23</v>
      </c>
      <c r="E21" s="8"/>
      <c r="F21" s="9"/>
      <c r="G21" s="10"/>
      <c r="H21" s="11">
        <f>((E21*F21)+G21)*C21</f>
        <v>0</v>
      </c>
      <c r="I21" s="38">
        <f>C21*0.2</f>
        <v>3.4979999999999998</v>
      </c>
      <c r="J21" s="7" t="s">
        <v>23</v>
      </c>
      <c r="K21" s="8"/>
      <c r="L21" s="9"/>
      <c r="M21" s="10"/>
      <c r="N21" s="11">
        <f>((K21*L21)+M21)*I21</f>
        <v>0</v>
      </c>
    </row>
    <row r="22" spans="1:14" x14ac:dyDescent="0.25">
      <c r="A22" s="6" t="s">
        <v>24</v>
      </c>
      <c r="B22" s="7" t="s">
        <v>25</v>
      </c>
      <c r="C22" s="34">
        <v>20.817</v>
      </c>
      <c r="D22" s="7" t="s">
        <v>23</v>
      </c>
      <c r="E22" s="8"/>
      <c r="F22" s="9"/>
      <c r="G22" s="10"/>
      <c r="H22" s="11">
        <f>((E22*F22)+G22)*C22</f>
        <v>0</v>
      </c>
      <c r="I22" s="38">
        <f t="shared" ref="I22:I25" si="0">C22*0.2</f>
        <v>4.1634000000000002</v>
      </c>
      <c r="J22" s="7" t="s">
        <v>23</v>
      </c>
      <c r="K22" s="8"/>
      <c r="L22" s="9"/>
      <c r="M22" s="10"/>
      <c r="N22" s="11">
        <f>((K22*L22)+M22)*I22</f>
        <v>0</v>
      </c>
    </row>
    <row r="23" spans="1:14" x14ac:dyDescent="0.25">
      <c r="A23" s="6" t="s">
        <v>26</v>
      </c>
      <c r="B23" s="7" t="s">
        <v>27</v>
      </c>
      <c r="C23" s="34">
        <v>478.96501000000001</v>
      </c>
      <c r="D23" s="7" t="s">
        <v>23</v>
      </c>
      <c r="E23" s="8"/>
      <c r="F23" s="9"/>
      <c r="G23" s="10"/>
      <c r="H23" s="11">
        <f>((E23*F23)+G23)*C23</f>
        <v>0</v>
      </c>
      <c r="I23" s="38">
        <f t="shared" si="0"/>
        <v>95.793002000000001</v>
      </c>
      <c r="J23" s="7" t="s">
        <v>23</v>
      </c>
      <c r="K23" s="8"/>
      <c r="L23" s="9"/>
      <c r="M23" s="10"/>
      <c r="N23" s="11">
        <f>((K23*L23)+M23)*I23</f>
        <v>0</v>
      </c>
    </row>
    <row r="24" spans="1:14" x14ac:dyDescent="0.25">
      <c r="A24" s="13" t="s">
        <v>28</v>
      </c>
      <c r="B24" s="7" t="s">
        <v>29</v>
      </c>
      <c r="C24" s="34">
        <v>12240.156999999999</v>
      </c>
      <c r="D24" s="7" t="s">
        <v>23</v>
      </c>
      <c r="E24" s="8"/>
      <c r="F24" s="9"/>
      <c r="G24" s="10"/>
      <c r="H24" s="11">
        <f>((E24*F24)+G24)*C24</f>
        <v>0</v>
      </c>
      <c r="I24" s="38">
        <f t="shared" ref="I24" si="1">C24*0.2</f>
        <v>2448.0313999999998</v>
      </c>
      <c r="J24" s="7" t="s">
        <v>23</v>
      </c>
      <c r="K24" s="8"/>
      <c r="L24" s="9"/>
      <c r="M24" s="10"/>
      <c r="N24" s="11">
        <f>((K24*L24)+M24)*I24</f>
        <v>0</v>
      </c>
    </row>
    <row r="25" spans="1:14" x14ac:dyDescent="0.25">
      <c r="A25" s="16" t="s">
        <v>49</v>
      </c>
      <c r="B25" s="17" t="s">
        <v>50</v>
      </c>
      <c r="C25" s="35">
        <v>0.6</v>
      </c>
      <c r="D25" s="17" t="s">
        <v>23</v>
      </c>
      <c r="E25" s="18"/>
      <c r="F25" s="19"/>
      <c r="G25" s="20"/>
      <c r="H25" s="21">
        <f>((E25*F25)+G25)*C25</f>
        <v>0</v>
      </c>
      <c r="I25" s="39">
        <f t="shared" si="0"/>
        <v>0.12</v>
      </c>
      <c r="J25" s="17" t="s">
        <v>23</v>
      </c>
      <c r="K25" s="18"/>
      <c r="L25" s="19"/>
      <c r="M25" s="20"/>
      <c r="N25" s="21">
        <f>((K25*L25)+M25)*I25</f>
        <v>0</v>
      </c>
    </row>
    <row r="26" spans="1:14" x14ac:dyDescent="0.25">
      <c r="A26" s="22"/>
      <c r="B26" s="22"/>
      <c r="C26" s="3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8.75" x14ac:dyDescent="0.3">
      <c r="A27" s="44" t="s">
        <v>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16" t="s">
        <v>21</v>
      </c>
      <c r="B29" s="17" t="s">
        <v>22</v>
      </c>
      <c r="C29" s="35">
        <v>17.489999999999998</v>
      </c>
      <c r="D29" s="17" t="s">
        <v>31</v>
      </c>
      <c r="E29" s="18"/>
      <c r="F29" s="19"/>
      <c r="G29" s="20"/>
      <c r="H29" s="21">
        <f>((E29*F29)+G29)*C29</f>
        <v>0</v>
      </c>
      <c r="I29" s="39">
        <f>C29*0.2</f>
        <v>3.4979999999999998</v>
      </c>
      <c r="J29" s="17" t="s">
        <v>31</v>
      </c>
      <c r="K29" s="18"/>
      <c r="L29" s="19"/>
      <c r="M29" s="20"/>
      <c r="N29" s="21">
        <f>((K29*L29)+M29)*I29</f>
        <v>0</v>
      </c>
    </row>
    <row r="30" spans="1:14" x14ac:dyDescent="0.25">
      <c r="A30" s="16" t="s">
        <v>24</v>
      </c>
      <c r="B30" s="17" t="s">
        <v>25</v>
      </c>
      <c r="C30" s="35">
        <v>559.88400000000001</v>
      </c>
      <c r="D30" s="17" t="s">
        <v>31</v>
      </c>
      <c r="E30" s="18"/>
      <c r="F30" s="19"/>
      <c r="G30" s="20"/>
      <c r="H30" s="21">
        <f>((E30*F30)+G30)*C30</f>
        <v>0</v>
      </c>
      <c r="I30" s="39">
        <f t="shared" ref="I30:I33" si="2">C30*0.2</f>
        <v>111.97680000000001</v>
      </c>
      <c r="J30" s="17" t="s">
        <v>31</v>
      </c>
      <c r="K30" s="18"/>
      <c r="L30" s="19"/>
      <c r="M30" s="20"/>
      <c r="N30" s="21">
        <f>((K30*L30)+M30)*I30</f>
        <v>0</v>
      </c>
    </row>
    <row r="31" spans="1:14" x14ac:dyDescent="0.25">
      <c r="A31" s="16" t="s">
        <v>26</v>
      </c>
      <c r="B31" s="17" t="s">
        <v>27</v>
      </c>
      <c r="C31" s="35">
        <v>20.817</v>
      </c>
      <c r="D31" s="17" t="s">
        <v>31</v>
      </c>
      <c r="E31" s="18"/>
      <c r="F31" s="19"/>
      <c r="G31" s="20"/>
      <c r="H31" s="21">
        <f>((E31*F31)+G31)*C31</f>
        <v>0</v>
      </c>
      <c r="I31" s="39">
        <f t="shared" si="2"/>
        <v>4.1634000000000002</v>
      </c>
      <c r="J31" s="17" t="s">
        <v>31</v>
      </c>
      <c r="K31" s="18"/>
      <c r="L31" s="19"/>
      <c r="M31" s="20"/>
      <c r="N31" s="21">
        <f>((K31*L31)+M31)*I31</f>
        <v>0</v>
      </c>
    </row>
    <row r="32" spans="1:14" x14ac:dyDescent="0.25">
      <c r="A32" s="16" t="s">
        <v>28</v>
      </c>
      <c r="B32" s="17" t="s">
        <v>29</v>
      </c>
      <c r="C32" s="35">
        <v>12993.312</v>
      </c>
      <c r="D32" s="17" t="s">
        <v>31</v>
      </c>
      <c r="E32" s="18"/>
      <c r="F32" s="19"/>
      <c r="G32" s="20"/>
      <c r="H32" s="21">
        <f>((E32*F32)+G32)*C32</f>
        <v>0</v>
      </c>
      <c r="I32" s="39">
        <f t="shared" ref="I32" si="3">C32*0.2</f>
        <v>2598.6624000000002</v>
      </c>
      <c r="J32" s="17" t="s">
        <v>31</v>
      </c>
      <c r="K32" s="18"/>
      <c r="L32" s="19"/>
      <c r="M32" s="20"/>
      <c r="N32" s="21">
        <f>((K32*L32)+M32)*I32</f>
        <v>0</v>
      </c>
    </row>
    <row r="33" spans="1:15" x14ac:dyDescent="0.25">
      <c r="A33" s="16" t="s">
        <v>49</v>
      </c>
      <c r="B33" s="17" t="s">
        <v>50</v>
      </c>
      <c r="C33" s="35">
        <v>0.6</v>
      </c>
      <c r="D33" s="17" t="s">
        <v>31</v>
      </c>
      <c r="E33" s="18"/>
      <c r="F33" s="19"/>
      <c r="G33" s="20"/>
      <c r="H33" s="21">
        <f>((E33*F33)+G33)*C33</f>
        <v>0</v>
      </c>
      <c r="I33" s="39">
        <f t="shared" si="2"/>
        <v>0.12</v>
      </c>
      <c r="J33" s="17" t="s">
        <v>31</v>
      </c>
      <c r="K33" s="18"/>
      <c r="L33" s="19"/>
      <c r="M33" s="20"/>
      <c r="N33" s="21">
        <f>((K33*L33)+M33)*I33</f>
        <v>0</v>
      </c>
    </row>
    <row r="34" spans="1:15" x14ac:dyDescent="0.25">
      <c r="C34" s="31"/>
    </row>
    <row r="35" spans="1:15" ht="18.75" x14ac:dyDescent="0.3">
      <c r="A35" s="43" t="s">
        <v>32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7" spans="1:15" x14ac:dyDescent="0.25">
      <c r="A37" s="6" t="s">
        <v>21</v>
      </c>
      <c r="B37" s="23" t="s">
        <v>22</v>
      </c>
      <c r="C37" s="36">
        <v>70</v>
      </c>
      <c r="D37" s="7" t="s">
        <v>33</v>
      </c>
      <c r="E37" s="8"/>
      <c r="F37" s="9"/>
      <c r="G37" s="10"/>
      <c r="H37" s="11">
        <f>((E37*F37)+G37)*C37</f>
        <v>0</v>
      </c>
      <c r="I37" s="38">
        <f>C37*0.2</f>
        <v>14</v>
      </c>
      <c r="J37" s="7" t="s">
        <v>33</v>
      </c>
      <c r="K37" s="8"/>
      <c r="L37" s="9"/>
      <c r="M37" s="10"/>
      <c r="N37" s="11">
        <f>((K37*L37)+M37)*I37</f>
        <v>0</v>
      </c>
    </row>
    <row r="38" spans="1:15" x14ac:dyDescent="0.25">
      <c r="A38" s="16" t="s">
        <v>24</v>
      </c>
      <c r="B38" s="23" t="s">
        <v>25</v>
      </c>
      <c r="C38" s="36">
        <v>1908.1993600000001</v>
      </c>
      <c r="D38" s="7" t="s">
        <v>33</v>
      </c>
      <c r="E38" s="8"/>
      <c r="F38" s="9"/>
      <c r="G38" s="10"/>
      <c r="H38" s="11">
        <f>((E38*F38)+G38)*C38</f>
        <v>0</v>
      </c>
      <c r="I38" s="38">
        <f t="shared" ref="I38:I41" si="4">C38*0.2</f>
        <v>381.63987200000003</v>
      </c>
      <c r="J38" s="7" t="s">
        <v>33</v>
      </c>
      <c r="K38" s="8"/>
      <c r="L38" s="9"/>
      <c r="M38" s="10"/>
      <c r="N38" s="11">
        <f>((K38*L38)+M38)*I38</f>
        <v>0</v>
      </c>
    </row>
    <row r="39" spans="1:15" x14ac:dyDescent="0.25">
      <c r="A39" s="16" t="s">
        <v>26</v>
      </c>
      <c r="B39" s="23" t="s">
        <v>27</v>
      </c>
      <c r="C39" s="36">
        <v>83.227999999999994</v>
      </c>
      <c r="D39" s="7" t="s">
        <v>33</v>
      </c>
      <c r="E39" s="8"/>
      <c r="F39" s="9"/>
      <c r="G39" s="10"/>
      <c r="H39" s="11">
        <f>((E39*F39)+G39)*C39</f>
        <v>0</v>
      </c>
      <c r="I39" s="38">
        <f t="shared" si="4"/>
        <v>16.645599999999998</v>
      </c>
      <c r="J39" s="7" t="s">
        <v>33</v>
      </c>
      <c r="K39" s="8"/>
      <c r="L39" s="9"/>
      <c r="M39" s="10"/>
      <c r="N39" s="11">
        <f>((K39*L39)+M39)*I39</f>
        <v>0</v>
      </c>
    </row>
    <row r="40" spans="1:15" x14ac:dyDescent="0.25">
      <c r="A40" s="16" t="s">
        <v>28</v>
      </c>
      <c r="B40" s="23" t="s">
        <v>29</v>
      </c>
      <c r="C40" s="36">
        <v>53138.906900000002</v>
      </c>
      <c r="D40" s="7" t="s">
        <v>33</v>
      </c>
      <c r="E40" s="8"/>
      <c r="F40" s="9"/>
      <c r="G40" s="10"/>
      <c r="H40" s="11">
        <f>((E40*F40)+G40)*C40</f>
        <v>0</v>
      </c>
      <c r="I40" s="38">
        <f t="shared" ref="I40" si="5">C40*0.2</f>
        <v>10627.78138</v>
      </c>
      <c r="J40" s="25" t="s">
        <v>33</v>
      </c>
      <c r="K40" s="26"/>
      <c r="L40" s="27"/>
      <c r="M40" s="28"/>
      <c r="N40" s="29">
        <f>((K40*L40)+M40)*I40</f>
        <v>0</v>
      </c>
    </row>
    <row r="41" spans="1:15" x14ac:dyDescent="0.25">
      <c r="A41" s="16" t="s">
        <v>49</v>
      </c>
      <c r="B41" s="24" t="s">
        <v>50</v>
      </c>
      <c r="C41" s="37">
        <v>2.4</v>
      </c>
      <c r="D41" s="17" t="s">
        <v>33</v>
      </c>
      <c r="E41" s="18"/>
      <c r="F41" s="19"/>
      <c r="G41" s="20"/>
      <c r="H41" s="21">
        <f>((E41*F41)+G41)*C41</f>
        <v>0</v>
      </c>
      <c r="I41" s="39">
        <f t="shared" si="4"/>
        <v>0.48</v>
      </c>
      <c r="J41" s="25" t="s">
        <v>33</v>
      </c>
      <c r="K41" s="26"/>
      <c r="L41" s="27"/>
      <c r="M41" s="28"/>
      <c r="N41" s="29">
        <f>((K41*L41)+M41)*I41</f>
        <v>0</v>
      </c>
      <c r="O41" s="14"/>
    </row>
    <row r="42" spans="1:15" x14ac:dyDescent="0.25">
      <c r="C42" s="31"/>
    </row>
    <row r="45" spans="1:15" ht="21" x14ac:dyDescent="0.35">
      <c r="C45" s="32"/>
      <c r="G45" s="40" t="s">
        <v>34</v>
      </c>
      <c r="H45" s="40"/>
      <c r="I45" s="40"/>
      <c r="J45" s="40"/>
      <c r="K45" s="40"/>
      <c r="L45" s="40"/>
      <c r="M45" s="41">
        <f>SUM(H21:H25)+SUM(H29:H33)+SUM(H37:H41)</f>
        <v>0</v>
      </c>
      <c r="N45" s="41"/>
    </row>
    <row r="46" spans="1:15" ht="21" x14ac:dyDescent="0.35">
      <c r="A46" t="s">
        <v>35</v>
      </c>
      <c r="G46" s="40" t="s">
        <v>36</v>
      </c>
      <c r="H46" s="40"/>
      <c r="I46" s="40"/>
      <c r="J46" s="40"/>
      <c r="K46" s="40"/>
      <c r="L46" s="40"/>
      <c r="M46" s="45">
        <v>0.23</v>
      </c>
      <c r="N46" s="46"/>
    </row>
    <row r="47" spans="1:15" ht="21" x14ac:dyDescent="0.25">
      <c r="A47" t="s">
        <v>37</v>
      </c>
      <c r="G47" s="47" t="s">
        <v>38</v>
      </c>
      <c r="H47" s="47"/>
      <c r="I47" s="47"/>
      <c r="J47" s="47"/>
      <c r="K47" s="47"/>
      <c r="L47" s="47"/>
      <c r="M47" s="41">
        <f>M45*M46</f>
        <v>0</v>
      </c>
      <c r="N47" s="41"/>
    </row>
    <row r="48" spans="1:15" ht="23.25" x14ac:dyDescent="0.25">
      <c r="G48" s="47" t="s">
        <v>39</v>
      </c>
      <c r="H48" s="47"/>
      <c r="I48" s="47"/>
      <c r="J48" s="47"/>
      <c r="K48" s="47"/>
      <c r="L48" s="47"/>
      <c r="M48" s="48">
        <f>M45+M47</f>
        <v>0</v>
      </c>
      <c r="N48" s="48"/>
    </row>
    <row r="50" spans="7:14" ht="21" x14ac:dyDescent="0.25">
      <c r="G50" s="47" t="s">
        <v>40</v>
      </c>
      <c r="H50" s="47"/>
      <c r="I50" s="47"/>
      <c r="J50" s="47"/>
      <c r="K50" s="47"/>
      <c r="L50" s="47"/>
      <c r="M50" s="41">
        <f>SUM(N21:N25)+SUM(N29:N33)+SUM(N37:N41)</f>
        <v>0</v>
      </c>
      <c r="N50" s="41"/>
    </row>
    <row r="51" spans="7:14" ht="21" x14ac:dyDescent="0.25">
      <c r="G51" s="47" t="s">
        <v>36</v>
      </c>
      <c r="H51" s="47"/>
      <c r="I51" s="47"/>
      <c r="J51" s="47"/>
      <c r="K51" s="47"/>
      <c r="L51" s="47"/>
      <c r="M51" s="45">
        <v>0.23</v>
      </c>
      <c r="N51" s="46"/>
    </row>
    <row r="52" spans="7:14" ht="21" x14ac:dyDescent="0.25">
      <c r="G52" s="47" t="s">
        <v>38</v>
      </c>
      <c r="H52" s="47"/>
      <c r="I52" s="47"/>
      <c r="J52" s="47"/>
      <c r="K52" s="47"/>
      <c r="L52" s="47"/>
      <c r="M52" s="41">
        <f>M50*M51</f>
        <v>0</v>
      </c>
      <c r="N52" s="41"/>
    </row>
    <row r="53" spans="7:14" ht="23.25" x14ac:dyDescent="0.25">
      <c r="G53" s="47" t="s">
        <v>41</v>
      </c>
      <c r="H53" s="47"/>
      <c r="I53" s="47"/>
      <c r="J53" s="47"/>
      <c r="K53" s="47"/>
      <c r="L53" s="47"/>
      <c r="M53" s="48">
        <f>M50+M52</f>
        <v>0</v>
      </c>
      <c r="N53" s="48"/>
    </row>
    <row r="55" spans="7:14" ht="23.25" x14ac:dyDescent="0.25">
      <c r="G55" s="49" t="s">
        <v>42</v>
      </c>
      <c r="H55" s="49"/>
      <c r="I55" s="49"/>
      <c r="J55" s="49"/>
      <c r="K55" s="49"/>
      <c r="L55" s="49"/>
      <c r="M55" s="50">
        <f>M45+M50</f>
        <v>0</v>
      </c>
      <c r="N55" s="50"/>
    </row>
    <row r="56" spans="7:14" ht="21" x14ac:dyDescent="0.25">
      <c r="G56" s="49" t="s">
        <v>36</v>
      </c>
      <c r="H56" s="49"/>
      <c r="I56" s="49"/>
      <c r="J56" s="49"/>
      <c r="K56" s="49"/>
      <c r="L56" s="49"/>
      <c r="M56" s="51">
        <v>0.23</v>
      </c>
      <c r="N56" s="52"/>
    </row>
    <row r="57" spans="7:14" ht="23.25" x14ac:dyDescent="0.25">
      <c r="G57" s="49" t="s">
        <v>38</v>
      </c>
      <c r="H57" s="49"/>
      <c r="I57" s="49"/>
      <c r="J57" s="49"/>
      <c r="K57" s="49"/>
      <c r="L57" s="49"/>
      <c r="M57" s="50">
        <f>M55*M56</f>
        <v>0</v>
      </c>
      <c r="N57" s="50"/>
    </row>
    <row r="58" spans="7:14" ht="23.25" x14ac:dyDescent="0.25">
      <c r="G58" s="49" t="s">
        <v>43</v>
      </c>
      <c r="H58" s="49"/>
      <c r="I58" s="49"/>
      <c r="J58" s="49"/>
      <c r="K58" s="49"/>
      <c r="L58" s="49"/>
      <c r="M58" s="50">
        <f>M55+M57</f>
        <v>0</v>
      </c>
      <c r="N58" s="50"/>
    </row>
    <row r="60" spans="7:14" x14ac:dyDescent="0.25">
      <c r="G60" s="12"/>
    </row>
    <row r="63" spans="7:14" x14ac:dyDescent="0.25">
      <c r="G63" s="53" t="s">
        <v>44</v>
      </c>
      <c r="H63" s="53"/>
      <c r="I63" s="3"/>
      <c r="J63" s="3"/>
    </row>
    <row r="64" spans="7:14" x14ac:dyDescent="0.25">
      <c r="G64" s="12"/>
      <c r="H64" s="12"/>
    </row>
    <row r="65" spans="7:10" x14ac:dyDescent="0.25">
      <c r="G65" s="53" t="s">
        <v>45</v>
      </c>
      <c r="H65" s="53"/>
      <c r="I65" s="3"/>
      <c r="J65" s="3"/>
    </row>
    <row r="66" spans="7:10" x14ac:dyDescent="0.25">
      <c r="G66" s="12"/>
      <c r="H66" s="12"/>
    </row>
    <row r="67" spans="7:10" x14ac:dyDescent="0.25">
      <c r="G67" s="12"/>
      <c r="H67" s="12"/>
    </row>
    <row r="68" spans="7:10" x14ac:dyDescent="0.25">
      <c r="G68" s="53" t="s">
        <v>46</v>
      </c>
      <c r="H68" s="53"/>
      <c r="I68" s="3"/>
      <c r="J68" s="3"/>
    </row>
  </sheetData>
  <mergeCells count="32">
    <mergeCell ref="G68:H68"/>
    <mergeCell ref="G57:L57"/>
    <mergeCell ref="M57:N57"/>
    <mergeCell ref="G58:L58"/>
    <mergeCell ref="M58:N58"/>
    <mergeCell ref="G63:H63"/>
    <mergeCell ref="G65:H65"/>
    <mergeCell ref="G53:L53"/>
    <mergeCell ref="M53:N53"/>
    <mergeCell ref="G55:L55"/>
    <mergeCell ref="M55:N55"/>
    <mergeCell ref="G56:L56"/>
    <mergeCell ref="M56:N56"/>
    <mergeCell ref="G50:L50"/>
    <mergeCell ref="M50:N50"/>
    <mergeCell ref="G51:L51"/>
    <mergeCell ref="M51:N51"/>
    <mergeCell ref="G52:L52"/>
    <mergeCell ref="M52:N52"/>
    <mergeCell ref="G46:L46"/>
    <mergeCell ref="M46:N46"/>
    <mergeCell ref="G47:L47"/>
    <mergeCell ref="M47:N47"/>
    <mergeCell ref="G48:L48"/>
    <mergeCell ref="M48:N48"/>
    <mergeCell ref="G45:L45"/>
    <mergeCell ref="M45:N45"/>
    <mergeCell ref="C15:H16"/>
    <mergeCell ref="I15:N16"/>
    <mergeCell ref="A19:N19"/>
    <mergeCell ref="A27:N27"/>
    <mergeCell ref="A35:N3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Dudzińska | Łukasiewicz - PIT</dc:creator>
  <cp:lastModifiedBy>Anna Dorna</cp:lastModifiedBy>
  <dcterms:created xsi:type="dcterms:W3CDTF">2015-06-05T18:19:34Z</dcterms:created>
  <dcterms:modified xsi:type="dcterms:W3CDTF">2022-03-18T14:58:40Z</dcterms:modified>
</cp:coreProperties>
</file>