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210" windowHeight="5190" tabRatio="500" activeTab="1"/>
  </bookViews>
  <sheets>
    <sheet name="Arkusz1" sheetId="1" r:id="rId1"/>
    <sheet name="Arkusz2" sheetId="2" r:id="rId2"/>
  </sheets>
  <definedNames>
    <definedName name="_xlnm._FilterDatabase" localSheetId="0" hidden="1">'Arkusz1'!$A$1:$O$316</definedName>
  </definedNames>
  <calcPr fullCalcOnLoad="1"/>
</workbook>
</file>

<file path=xl/sharedStrings.xml><?xml version="1.0" encoding="utf-8"?>
<sst xmlns="http://schemas.openxmlformats.org/spreadsheetml/2006/main" count="3596" uniqueCount="1179">
  <si>
    <t>Nazwa międzynarodowa</t>
  </si>
  <si>
    <t>J. m.</t>
  </si>
  <si>
    <t xml:space="preserve"> Ilość</t>
  </si>
  <si>
    <t>Cena  netto</t>
  </si>
  <si>
    <t>Wartość       netto</t>
  </si>
  <si>
    <t>Vat</t>
  </si>
  <si>
    <t>Pakiet I - leki ogólne cz. 1</t>
  </si>
  <si>
    <t>1.</t>
  </si>
  <si>
    <t xml:space="preserve">Alprostadil 60 mcg amp. x 10         </t>
  </si>
  <si>
    <t>op.</t>
  </si>
  <si>
    <t>2.</t>
  </si>
  <si>
    <t>Amantadyna 0,2 / 500 ml but.</t>
  </si>
  <si>
    <t xml:space="preserve">szt. </t>
  </si>
  <si>
    <t>3.</t>
  </si>
  <si>
    <t>4.</t>
  </si>
  <si>
    <t>Aripiprazol  400 mg fiol. + rozp.</t>
  </si>
  <si>
    <t>szt.</t>
  </si>
  <si>
    <t>5.</t>
  </si>
  <si>
    <t>Betamethasonum 0,007 / ml  amp.x 5</t>
  </si>
  <si>
    <t>6.</t>
  </si>
  <si>
    <t>Biperiden 0,005/ml amp. x 5</t>
  </si>
  <si>
    <t>7.</t>
  </si>
  <si>
    <t xml:space="preserve">Bivalirudyna 0,25 mg fiol. </t>
  </si>
  <si>
    <t>8.</t>
  </si>
  <si>
    <t>9.</t>
  </si>
  <si>
    <t>Carbachol  0,15mg/1,5 ml sol. do stosowania      wewnątrzgałkowego x 12</t>
  </si>
  <si>
    <t>10.</t>
  </si>
  <si>
    <t>Cerebrolysin 215,2 mg/ml - 10 ml x 5</t>
  </si>
  <si>
    <t>11.</t>
  </si>
  <si>
    <t>Desmopressin inj. 4mcg/ml x 10</t>
  </si>
  <si>
    <t>12.</t>
  </si>
  <si>
    <t>Dexketoprofen 50 mg/2 ml x 5 amp.</t>
  </si>
  <si>
    <t>13.</t>
  </si>
  <si>
    <t>Dobutamin  0,25  inj.</t>
  </si>
  <si>
    <t>14.</t>
  </si>
  <si>
    <t xml:space="preserve">Drotaweryna 0,04/ 2 ml   amp. x 5  </t>
  </si>
  <si>
    <t>15.</t>
  </si>
  <si>
    <t xml:space="preserve">Etamsylate  12,5% amp. x 50                              </t>
  </si>
  <si>
    <t>16.</t>
  </si>
  <si>
    <t>Fenytoina 0,25/ 5 ml  amp. x 5</t>
  </si>
  <si>
    <t>17.</t>
  </si>
  <si>
    <t>Flumazenil  0,0005 / 5 ml   amp. x 5</t>
  </si>
  <si>
    <t>18.</t>
  </si>
  <si>
    <t>19.</t>
  </si>
  <si>
    <t>Glucosum  20% 10ml  amp. x 50</t>
  </si>
  <si>
    <t>20.</t>
  </si>
  <si>
    <t>Glucosum 40%  10ml  amp. x 50</t>
  </si>
  <si>
    <t>21.</t>
  </si>
  <si>
    <t>22.</t>
  </si>
  <si>
    <t>Hyoscini butylbromidum 0,02 amp. x 10</t>
  </si>
  <si>
    <t>23.</t>
  </si>
  <si>
    <t xml:space="preserve">Kalii canrenoas  0,2 / 10 ml amp. x 10            </t>
  </si>
  <si>
    <t>24.</t>
  </si>
  <si>
    <t xml:space="preserve">Lignocainum h/chl. 2% - 5 ml amp. x 10                                                            </t>
  </si>
  <si>
    <t xml:space="preserve">op.        </t>
  </si>
  <si>
    <t>25.</t>
  </si>
  <si>
    <t>Neostygmin 0,5 mg/ml x 10 amp.</t>
  </si>
  <si>
    <t>26.</t>
  </si>
  <si>
    <t>Nitroglicerinum 0,01/10ml i.v. amp. x 10</t>
  </si>
  <si>
    <t xml:space="preserve">op.    </t>
  </si>
  <si>
    <t>27.</t>
  </si>
  <si>
    <t>Ornithinum inj. doż. 5 g / 10 ml  amp. x 10</t>
  </si>
  <si>
    <t>28.</t>
  </si>
  <si>
    <t>29.</t>
  </si>
  <si>
    <t>30.</t>
  </si>
  <si>
    <t>31.</t>
  </si>
  <si>
    <t>32.</t>
  </si>
  <si>
    <t>33.</t>
  </si>
  <si>
    <t xml:space="preserve">Somatostatin 0,003 amp. </t>
  </si>
  <si>
    <t>Spasmalgon  inj. i.m. amp. x 10</t>
  </si>
  <si>
    <t>35.</t>
  </si>
  <si>
    <t xml:space="preserve">Sulodexide  0,6 / 2ml amp. x 10      </t>
  </si>
  <si>
    <t>36.</t>
  </si>
  <si>
    <t xml:space="preserve">Terlipresyna 0,001 konc. do inf.   amp. x 5  </t>
  </si>
  <si>
    <t>37.</t>
  </si>
  <si>
    <t>Theophylinum 0,02 /10 ml inj. i.v. x 5 amp.</t>
  </si>
  <si>
    <t>38.</t>
  </si>
  <si>
    <t>Torasemid 20 mg x 5 amp.</t>
  </si>
  <si>
    <t>39.</t>
  </si>
  <si>
    <t>Tranexamic acid  0,5/5 ml  x 5 amp.</t>
  </si>
  <si>
    <t>40.</t>
  </si>
  <si>
    <t>41.</t>
  </si>
  <si>
    <t>42.</t>
  </si>
  <si>
    <t xml:space="preserve">Urapidil 0,025  amp. x 5                   </t>
  </si>
  <si>
    <t>43.</t>
  </si>
  <si>
    <t xml:space="preserve">Urapidil 0,1  amp. x 5                   </t>
  </si>
  <si>
    <t>44.</t>
  </si>
  <si>
    <t>45.</t>
  </si>
  <si>
    <t>Zuclopentixol acuphase 0,05   amp. x 5</t>
  </si>
  <si>
    <t>46.</t>
  </si>
  <si>
    <t>Zuclopentixol depot  0,2   amp. x 10</t>
  </si>
  <si>
    <t>47.</t>
  </si>
  <si>
    <t>Akarboza 0,05 tab. x 30</t>
  </si>
  <si>
    <t>48.</t>
  </si>
  <si>
    <t xml:space="preserve">Acenocumorol 0,004 tab. x 60            </t>
  </si>
  <si>
    <t>49.</t>
  </si>
  <si>
    <t>Acetazolamidum 0,25 tab. x 30</t>
  </si>
  <si>
    <t>50.</t>
  </si>
  <si>
    <t xml:space="preserve">Acidum folicum 0,015 tab. x 30                 </t>
  </si>
  <si>
    <t>51.</t>
  </si>
  <si>
    <t>52.</t>
  </si>
  <si>
    <t xml:space="preserve">op. </t>
  </si>
  <si>
    <t>53.</t>
  </si>
  <si>
    <t>Acidum valproicum 0,15 kps. x 100</t>
  </si>
  <si>
    <t>54.</t>
  </si>
  <si>
    <t>Acidum valproicum 0,3 kps. x 100</t>
  </si>
  <si>
    <t>55.</t>
  </si>
  <si>
    <t>Acidum valproicum 0,5 kps. x 100</t>
  </si>
  <si>
    <t>56.</t>
  </si>
  <si>
    <t>Alax tabl. x 20</t>
  </si>
  <si>
    <t>57.</t>
  </si>
  <si>
    <t>58.</t>
  </si>
  <si>
    <t>59.</t>
  </si>
  <si>
    <t>60.</t>
  </si>
  <si>
    <t>Amantadin 0,1 x 50</t>
  </si>
  <si>
    <t>61.</t>
  </si>
  <si>
    <t xml:space="preserve">Ambenonii chloridum 0,01 tab. x  50        </t>
  </si>
  <si>
    <t>62.</t>
  </si>
  <si>
    <t xml:space="preserve">Ambroxol  0,075 tab. x 10                        </t>
  </si>
  <si>
    <t>63.</t>
  </si>
  <si>
    <t xml:space="preserve">Amilorid 0,005 + hydrochlorothiazd 0,05 tab. x 50 </t>
  </si>
  <si>
    <t>64.</t>
  </si>
  <si>
    <t xml:space="preserve">Amitryptylina  0,025 tab. x 60               </t>
  </si>
  <si>
    <t>65.</t>
  </si>
  <si>
    <t xml:space="preserve">Amitryptylina 0,01 tab. x 60                  </t>
  </si>
  <si>
    <t>66.</t>
  </si>
  <si>
    <t>Apixaban 2,5 mg x 60 tabl.</t>
  </si>
  <si>
    <t>67.</t>
  </si>
  <si>
    <t>Apixaban 5 mg x 60 tabl.</t>
  </si>
  <si>
    <t>68.</t>
  </si>
  <si>
    <t>69.</t>
  </si>
  <si>
    <t>70.</t>
  </si>
  <si>
    <t>71.</t>
  </si>
  <si>
    <t xml:space="preserve">Azatioprin   0,05 tab. x 100        </t>
  </si>
  <si>
    <t>72.</t>
  </si>
  <si>
    <t xml:space="preserve">Bellapan tab. x 20                                               </t>
  </si>
  <si>
    <t>73.</t>
  </si>
  <si>
    <t xml:space="preserve">Benserazidum + Levodopum /12,5 +50 mg/ tab. rozp.x 100 </t>
  </si>
  <si>
    <t>74.</t>
  </si>
  <si>
    <t xml:space="preserve">Benserazidum + Levodopum /25 +100 mg/ tab. rozp. x 100 </t>
  </si>
  <si>
    <t>75.</t>
  </si>
  <si>
    <t>Benserazidum + Levodopum /50 +200 mg/ tab. x 100</t>
  </si>
  <si>
    <t>76.</t>
  </si>
  <si>
    <t>Betaxolol 0,02 tabl. x 28</t>
  </si>
  <si>
    <t>77.</t>
  </si>
  <si>
    <t xml:space="preserve">Biperyden 0,002 tab. x 50                   </t>
  </si>
  <si>
    <t>78.</t>
  </si>
  <si>
    <t>Bromhexin 0.008 tab. x 40</t>
  </si>
  <si>
    <t>79.</t>
  </si>
  <si>
    <t xml:space="preserve">Bromokryptyna 0,0025 tab. x 30               </t>
  </si>
  <si>
    <t>80.</t>
  </si>
  <si>
    <t>81.</t>
  </si>
  <si>
    <t>82.</t>
  </si>
  <si>
    <t xml:space="preserve">Calcium pantothenicum 0,1 tab. x 50       </t>
  </si>
  <si>
    <t>83.</t>
  </si>
  <si>
    <t>Candensartan 0,008 tabl. x 28</t>
  </si>
  <si>
    <t>84.</t>
  </si>
  <si>
    <t xml:space="preserve">Captopril  0,0125 tab. x 30             </t>
  </si>
  <si>
    <t>85.</t>
  </si>
  <si>
    <t xml:space="preserve">Captopril  0,025 tab. x 30 </t>
  </si>
  <si>
    <t>86.</t>
  </si>
  <si>
    <t>87.</t>
  </si>
  <si>
    <t>88.</t>
  </si>
  <si>
    <t xml:space="preserve">Chlorprothixen 0,015 tab. x 50          </t>
  </si>
  <si>
    <t>89.</t>
  </si>
  <si>
    <t xml:space="preserve">Chlorprothixen 0,05 tab. x 50               </t>
  </si>
  <si>
    <t>90.</t>
  </si>
  <si>
    <t xml:space="preserve">Chlortalidon 0,05 tab. x 20                  </t>
  </si>
  <si>
    <t>91.</t>
  </si>
  <si>
    <t>92.</t>
  </si>
  <si>
    <t xml:space="preserve">Cilazapril  0,0025  tab. x  28              </t>
  </si>
  <si>
    <t>93.</t>
  </si>
  <si>
    <t xml:space="preserve">Cilazapril  0,005   tab. x  28               </t>
  </si>
  <si>
    <t>94.</t>
  </si>
  <si>
    <t xml:space="preserve">Citalopram 0,02   tab. x  28          </t>
  </si>
  <si>
    <t>95.</t>
  </si>
  <si>
    <t>96.</t>
  </si>
  <si>
    <t>97.</t>
  </si>
  <si>
    <t xml:space="preserve">Clonidyna 0,075 tab. x 50                  </t>
  </si>
  <si>
    <t>98.</t>
  </si>
  <si>
    <t>Clopidogrel 0,075 x 28 tabl.</t>
  </si>
  <si>
    <t>99.</t>
  </si>
  <si>
    <t>Clozapina 0,025 tab, x 50</t>
  </si>
  <si>
    <t>100.</t>
  </si>
  <si>
    <t>Clozapina 0,1 tab, x 50</t>
  </si>
  <si>
    <t>101.</t>
  </si>
  <si>
    <t xml:space="preserve">Colchicum dispert  0,0005  tab. x  20     </t>
  </si>
  <si>
    <t>102.</t>
  </si>
  <si>
    <t>Cyclosporin 50 mg x 50 kps.</t>
  </si>
  <si>
    <t>103.</t>
  </si>
  <si>
    <t>Cyclosporin 100 mg x 50 kps.</t>
  </si>
  <si>
    <t>104.</t>
  </si>
  <si>
    <t>Dabigatran 0,11 kps. x 180</t>
  </si>
  <si>
    <t>105.</t>
  </si>
  <si>
    <t>Dabigatran 0,15 kps. x 180</t>
  </si>
  <si>
    <t>106.</t>
  </si>
  <si>
    <t>107.</t>
  </si>
  <si>
    <t>Desmopressin 0,12 mg tabl. liof. x 30</t>
  </si>
  <si>
    <t>108.</t>
  </si>
  <si>
    <t xml:space="preserve">Dexamethason 0,001 tab. x 20                     </t>
  </si>
  <si>
    <t>109.</t>
  </si>
  <si>
    <t xml:space="preserve">Dexamethason 0,004 tab. x 20                     </t>
  </si>
  <si>
    <t>110.</t>
  </si>
  <si>
    <t xml:space="preserve">Dexamethason 0,008 tab. x 20                     </t>
  </si>
  <si>
    <t>111.</t>
  </si>
  <si>
    <t xml:space="preserve">Dexamethason 0,020 tab. x 20                     </t>
  </si>
  <si>
    <t>112.</t>
  </si>
  <si>
    <t xml:space="preserve">Diclofenac  0,1   tab. x 20   </t>
  </si>
  <si>
    <t>113.</t>
  </si>
  <si>
    <t xml:space="preserve">Digoxin 0,0001 tab. x 30                     </t>
  </si>
  <si>
    <t>114.</t>
  </si>
  <si>
    <t xml:space="preserve">Digoxin 0,00025 tab. x 30                     </t>
  </si>
  <si>
    <t>115.</t>
  </si>
  <si>
    <t>Diltiazem 0,06 tab. x 60</t>
  </si>
  <si>
    <t>116.</t>
  </si>
  <si>
    <t xml:space="preserve">Doxepin 0.01 kps. x 30     </t>
  </si>
  <si>
    <t>117.</t>
  </si>
  <si>
    <t xml:space="preserve">Doxepin 0.025 kps. x  30   </t>
  </si>
  <si>
    <t>118.</t>
  </si>
  <si>
    <t>Drotaverin 0,08 tab. x 20</t>
  </si>
  <si>
    <t>119.</t>
  </si>
  <si>
    <t>Empagliflozin 0,01 x 30 tabl.</t>
  </si>
  <si>
    <t>120.</t>
  </si>
  <si>
    <t xml:space="preserve">Esputicon  tab. x 100                                  </t>
  </si>
  <si>
    <t>121.</t>
  </si>
  <si>
    <t xml:space="preserve">Etamsylate    0,25 tab. x  30                               </t>
  </si>
  <si>
    <t>122.</t>
  </si>
  <si>
    <t>Famotydinum 20 mg x 30</t>
  </si>
  <si>
    <t>123.</t>
  </si>
  <si>
    <t>Ferrum tabl. zawierające min. 80 mg jonów żelaza II x 30</t>
  </si>
  <si>
    <t>124.</t>
  </si>
  <si>
    <t>Fludrocortisonum 0,1 mg x 20 tabl.</t>
  </si>
  <si>
    <t>125.</t>
  </si>
  <si>
    <t xml:space="preserve">Flupentixol   0,0005  tab. x 50                                      </t>
  </si>
  <si>
    <t>126.</t>
  </si>
  <si>
    <t xml:space="preserve">Flupentixol   0,003  tab. x 50                                      </t>
  </si>
  <si>
    <t>127.</t>
  </si>
  <si>
    <t xml:space="preserve">Flutamidum 0,25 tab. x 100            </t>
  </si>
  <si>
    <t>128.</t>
  </si>
  <si>
    <t>Gabapentin 0,3 tab. x 100</t>
  </si>
  <si>
    <t>129.</t>
  </si>
  <si>
    <t>Hydrocortisonum 0,02 tabl. x 20</t>
  </si>
  <si>
    <t>130.</t>
  </si>
  <si>
    <t xml:space="preserve">Ibuprofen 0,2 tab. x 60               </t>
  </si>
  <si>
    <t>131.</t>
  </si>
  <si>
    <t xml:space="preserve">Itraconazol 0,1 kps. x 28 </t>
  </si>
  <si>
    <t>132.</t>
  </si>
  <si>
    <t>Kalii chloridum min. 315 mg K+ przedł. dział. tab. x 100</t>
  </si>
  <si>
    <t>133.</t>
  </si>
  <si>
    <t>Lamotryginum 0,050 tab. x 30</t>
  </si>
  <si>
    <t>134.</t>
  </si>
  <si>
    <t>Lamotryginum 0,1 tab. x 30</t>
  </si>
  <si>
    <t>135.</t>
  </si>
  <si>
    <t>Lercanidipine 10 mg x 28 tab.</t>
  </si>
  <si>
    <t>136.</t>
  </si>
  <si>
    <t>Lercanidipine 20 mg x 28 tab.</t>
  </si>
  <si>
    <t>137.</t>
  </si>
  <si>
    <t xml:space="preserve">Levetiracetam 0,5 tab. powl x 50 </t>
  </si>
  <si>
    <t>138.</t>
  </si>
  <si>
    <t xml:space="preserve">Levomepromazyna  0,025 tab. x 50                </t>
  </si>
  <si>
    <t>139.</t>
  </si>
  <si>
    <t xml:space="preserve">Levothyroxinum natricum 50mcg tab.x100  </t>
  </si>
  <si>
    <t>141.</t>
  </si>
  <si>
    <t xml:space="preserve">Levothyroxinum natricum 100mcg tab.x100  </t>
  </si>
  <si>
    <t>142.</t>
  </si>
  <si>
    <t xml:space="preserve">Lithium carbonicum  tab. x 60                             </t>
  </si>
  <si>
    <t>143.</t>
  </si>
  <si>
    <t>Lisinopril 0,01 tab. x 28 tab.</t>
  </si>
  <si>
    <t>144.</t>
  </si>
  <si>
    <t>Lisinopril 0,02 tab. x 28 tab.</t>
  </si>
  <si>
    <t>145.</t>
  </si>
  <si>
    <t>Lisinopril 0,01 + Hydrochlorotiazyd 0,0125 tab. x 28 tab.</t>
  </si>
  <si>
    <t>146.</t>
  </si>
  <si>
    <t>Losartan 0,05 tab. x 28</t>
  </si>
  <si>
    <t>147.</t>
  </si>
  <si>
    <t>Mesalazyna 500 mg x 100 tabl.</t>
  </si>
  <si>
    <t>148.</t>
  </si>
  <si>
    <t>Metformin 0,75 x 30 tabl. o przedłużonym uwalniuaniu</t>
  </si>
  <si>
    <t>149.</t>
  </si>
  <si>
    <t>Metformin 1,0 x 60 tabl. o przedłużonym uwalniuaniu</t>
  </si>
  <si>
    <t>150.</t>
  </si>
  <si>
    <t>Methyldopa 0,25 tabl. x 50</t>
  </si>
  <si>
    <t>151.</t>
  </si>
  <si>
    <t xml:space="preserve">Metyloprednizolon 0,004 tab. x 30      </t>
  </si>
  <si>
    <t>152.</t>
  </si>
  <si>
    <t xml:space="preserve">Metyloprednizolon 0,016 tab. x 50      </t>
  </si>
  <si>
    <t>153.</t>
  </si>
  <si>
    <t xml:space="preserve">Mianserin 0,01 tab. x 30                    </t>
  </si>
  <si>
    <t>154.</t>
  </si>
  <si>
    <t xml:space="preserve">Mianserin 0,03 tab. x 30                    </t>
  </si>
  <si>
    <t>155.</t>
  </si>
  <si>
    <t xml:space="preserve">Mirtazapina 0,03 tab. x 30          </t>
  </si>
  <si>
    <t>156.</t>
  </si>
  <si>
    <t xml:space="preserve">Moclobemid 0,15 tab x 30            </t>
  </si>
  <si>
    <t>157.</t>
  </si>
  <si>
    <t xml:space="preserve">Molsidomin  0,004 tab. x 30                   </t>
  </si>
  <si>
    <t>158.</t>
  </si>
  <si>
    <t>Mycophenolan mofetilu 0,5 tab. x 50</t>
  </si>
  <si>
    <t>159.</t>
  </si>
  <si>
    <t xml:space="preserve">Naproxen 0,25 tab. x 50                                   </t>
  </si>
  <si>
    <t>160.</t>
  </si>
  <si>
    <t>Preparat na bazie enzymów trzustkowych o składzie min.: lipaza 10 000 j.m., j.m. oraz proteaza 500 j.m, amylaza 8000 j.m. x 50 tabl.</t>
  </si>
  <si>
    <t>161.</t>
  </si>
  <si>
    <t>Nebivolol 0,05 tabl. x 28</t>
  </si>
  <si>
    <t>162.</t>
  </si>
  <si>
    <t xml:space="preserve">Nicergolin 0,01 tab. x 30                  </t>
  </si>
  <si>
    <t>163.</t>
  </si>
  <si>
    <t xml:space="preserve">Nitrendypina 0,01 tab. x  30                   </t>
  </si>
  <si>
    <t xml:space="preserve">Nitrendypina 0,02 tab. x 30                            </t>
  </si>
  <si>
    <t>165.</t>
  </si>
  <si>
    <t>166.</t>
  </si>
  <si>
    <t xml:space="preserve">Oxcarbazepina 0,6  tab. x 50   </t>
  </si>
  <si>
    <t xml:space="preserve"> op.</t>
  </si>
  <si>
    <t>167.</t>
  </si>
  <si>
    <t>Paroxetin 0,02 tab. x 30</t>
  </si>
  <si>
    <t>168.</t>
  </si>
  <si>
    <t xml:space="preserve">Paracetamol 0,5 tab. x  50                  </t>
  </si>
  <si>
    <t>169.</t>
  </si>
  <si>
    <t>Penicylamina 0,25 tab. x 30</t>
  </si>
  <si>
    <t xml:space="preserve">Pentoxyfilin 0,6 tab. x 20          </t>
  </si>
  <si>
    <t xml:space="preserve">Pernazinum 0,025 tab. x 20                          </t>
  </si>
  <si>
    <t>172.</t>
  </si>
  <si>
    <t xml:space="preserve">Pernazinum 0,1 tab. x 30                              </t>
  </si>
  <si>
    <t>173.</t>
  </si>
  <si>
    <t xml:space="preserve">Pirydostygmina 0,06 tab. x 150     </t>
  </si>
  <si>
    <t>174.</t>
  </si>
  <si>
    <t xml:space="preserve">Polcortolon 0,004 tab. x 20                      </t>
  </si>
  <si>
    <t>175.</t>
  </si>
  <si>
    <t>Prasugrel 0,01 tabl. x 28</t>
  </si>
  <si>
    <t>176.</t>
  </si>
  <si>
    <t xml:space="preserve">Prednizon 0,005  tab. x 100                </t>
  </si>
  <si>
    <t>177.</t>
  </si>
  <si>
    <t xml:space="preserve">Prednizon 0,02  tab. x 20                    </t>
  </si>
  <si>
    <t>178.</t>
  </si>
  <si>
    <t xml:space="preserve">Pridinol 0,005 tab. x 50                                  </t>
  </si>
  <si>
    <t>179.</t>
  </si>
  <si>
    <t xml:space="preserve">Promazin 0,025 tab. x 60                          </t>
  </si>
  <si>
    <t>180.</t>
  </si>
  <si>
    <t xml:space="preserve">Promazin 0,05 tab. x 60                          </t>
  </si>
  <si>
    <t>181.</t>
  </si>
  <si>
    <t xml:space="preserve">Promazin 0,1 tab. x 60               </t>
  </si>
  <si>
    <t>182.</t>
  </si>
  <si>
    <t xml:space="preserve">Prometazin 0,01 tab. x 20                          </t>
  </si>
  <si>
    <t>183.</t>
  </si>
  <si>
    <t xml:space="preserve">Prometazin 0,025 tab. x 20                          </t>
  </si>
  <si>
    <t>184.</t>
  </si>
  <si>
    <t xml:space="preserve">Propyltiouracyl 0,05 tab. x 20 </t>
  </si>
  <si>
    <t>185.</t>
  </si>
  <si>
    <t xml:space="preserve">Prymidon 0,25 tab. x 60           </t>
  </si>
  <si>
    <t>186.</t>
  </si>
  <si>
    <t>Quetiapin 0,025 tab. x 30</t>
  </si>
  <si>
    <t>187.</t>
  </si>
  <si>
    <t>Risperidon 0,001 x 30 tab. ulegajacych rozpadowi w jamie ustnej</t>
  </si>
  <si>
    <t>188.</t>
  </si>
  <si>
    <t>Risperidon 0,002 x 30 tab. ulegajacych rozpadowi w jamie ustnej</t>
  </si>
  <si>
    <t>189.</t>
  </si>
  <si>
    <t>Risperidon 0,003 x 30 tab. ulegajacych rozpadowi w jamie ustnej</t>
  </si>
  <si>
    <t>190.</t>
  </si>
  <si>
    <t>Risperidon 0,004 x 30 tab. ulegajacych rozpadowi w jamie ustnej</t>
  </si>
  <si>
    <t>191.</t>
  </si>
  <si>
    <t>Rivaroxaban 0,015 x 100 tabl.</t>
  </si>
  <si>
    <t>192.</t>
  </si>
  <si>
    <t>Rivaroxaban 0,02 x 100 tabl.</t>
  </si>
  <si>
    <t>193.</t>
  </si>
  <si>
    <t>Rivastygmin 0,0015 x 28 kps.</t>
  </si>
  <si>
    <t>194.</t>
  </si>
  <si>
    <t xml:space="preserve">Ropinirol  0,004 tabl. o przedł. uwaln. x 28 </t>
  </si>
  <si>
    <t>195.</t>
  </si>
  <si>
    <t>Sacubitril + Valsartan  24/26 mg tabl. powl. x 28</t>
  </si>
  <si>
    <t>196.</t>
  </si>
  <si>
    <t>Sacubitril + Valsartan  49/51 mg tabl. powl. x 28</t>
  </si>
  <si>
    <t>197.</t>
  </si>
  <si>
    <t xml:space="preserve">Selegilina 0,005 tab. x  60           </t>
  </si>
  <si>
    <t>198.</t>
  </si>
  <si>
    <t>Sewelamer  0,8  tabl. x 180</t>
  </si>
  <si>
    <t>199.</t>
  </si>
  <si>
    <t>200.</t>
  </si>
  <si>
    <t xml:space="preserve">Sotalol 0,08 tab.  x 30                      </t>
  </si>
  <si>
    <t>201.</t>
  </si>
  <si>
    <t xml:space="preserve">Sotalol 0.04 tab.  x 60                      </t>
  </si>
  <si>
    <t>202.</t>
  </si>
  <si>
    <t xml:space="preserve">Spironolacton 0,025 tab. x 100                 </t>
  </si>
  <si>
    <t>203.</t>
  </si>
  <si>
    <t xml:space="preserve">Spironolacton 0,1 tab. x  20                    </t>
  </si>
  <si>
    <t>204.</t>
  </si>
  <si>
    <t xml:space="preserve">Sulfasalazin EN 0,5 tab. x 100           </t>
  </si>
  <si>
    <t>205.</t>
  </si>
  <si>
    <t xml:space="preserve">Sulodexide 0,25 tab. x 50                 </t>
  </si>
  <si>
    <t>206.</t>
  </si>
  <si>
    <t>Sulpiryd 0,05 kps. x 24</t>
  </si>
  <si>
    <t>207.</t>
  </si>
  <si>
    <t>Sulpiryd 0,1 kps. x 24</t>
  </si>
  <si>
    <t>208.</t>
  </si>
  <si>
    <t>Sulpiryd 0,2 kps. x 30</t>
  </si>
  <si>
    <t>209.</t>
  </si>
  <si>
    <t>Theophylin 0,2 tab. zmod.uwal. x  30</t>
  </si>
  <si>
    <t>210.</t>
  </si>
  <si>
    <t>Theophylin 0,3 tab. zmod.uwal. x  30</t>
  </si>
  <si>
    <t>211.</t>
  </si>
  <si>
    <t xml:space="preserve">Thiocodin  tab. x 10                                         </t>
  </si>
  <si>
    <t>212.</t>
  </si>
  <si>
    <t xml:space="preserve">Tiamazol 0,005  tab. x 50                     </t>
  </si>
  <si>
    <t>213.</t>
  </si>
  <si>
    <t>Ticagrelor 0,09 x 56 tabl.</t>
  </si>
  <si>
    <t>215.</t>
  </si>
  <si>
    <t xml:space="preserve">Tietylperazyna 0,0065 tab. x 50                              </t>
  </si>
  <si>
    <t xml:space="preserve">Timonacic 0,1 tab. x 100      </t>
  </si>
  <si>
    <t>217.</t>
  </si>
  <si>
    <t xml:space="preserve">Tinidazol 0,5 tab. x 4                      </t>
  </si>
  <si>
    <t>218.</t>
  </si>
  <si>
    <t xml:space="preserve">Tolperison 0,15 tab. x 30                    </t>
  </si>
  <si>
    <t>221.</t>
  </si>
  <si>
    <t xml:space="preserve">Tranexamic acid 0,5 tab. x 20       </t>
  </si>
  <si>
    <t>222.</t>
  </si>
  <si>
    <t xml:space="preserve">Trazodon 0,075 tab. x 30              </t>
  </si>
  <si>
    <t>223.</t>
  </si>
  <si>
    <t xml:space="preserve">Trazodon 0,15 tab. x 20                </t>
  </si>
  <si>
    <t>224.</t>
  </si>
  <si>
    <t>Trimebutin 0,1 tabl. x 30</t>
  </si>
  <si>
    <t>Varfarin 0,003 tab. x 100</t>
  </si>
  <si>
    <t>226.</t>
  </si>
  <si>
    <t>Varfarin 0,005 tab. x 100</t>
  </si>
  <si>
    <t xml:space="preserve">Verapamil 0,04 tab. x 40                     </t>
  </si>
  <si>
    <t xml:space="preserve">Verapamil 0,08 tab. x 20                     </t>
  </si>
  <si>
    <t xml:space="preserve">Verapamil 0,12 tab. x 20                     </t>
  </si>
  <si>
    <t xml:space="preserve">Vinpocetine 0,005 tab. x 100                </t>
  </si>
  <si>
    <t xml:space="preserve">Vitamin A+E /30 000 j.m. + 0,07/ kps. x 30 </t>
  </si>
  <si>
    <t xml:space="preserve">Vitamin B1 0,025 tab. x 50                </t>
  </si>
  <si>
    <t xml:space="preserve">Vitamin B2 0,003 tab. x 50                        </t>
  </si>
  <si>
    <t xml:space="preserve">Vitamin B6 0,05 tab. x 50                        </t>
  </si>
  <si>
    <t xml:space="preserve">Vitamin PP 0,2 tab. x  20                       </t>
  </si>
  <si>
    <t>Zofenopril 0,0075 tab. x 28</t>
  </si>
  <si>
    <t>Zofenopril 0,03 tab. x 28</t>
  </si>
  <si>
    <t xml:space="preserve">Zuclopentixol 0,01 tab. x 100                </t>
  </si>
  <si>
    <t xml:space="preserve">Zuclopentixol 0,025 tab. x 100              </t>
  </si>
  <si>
    <t xml:space="preserve">Aciclovir 3% ung. opht.  4,5                    </t>
  </si>
  <si>
    <t>kg</t>
  </si>
  <si>
    <t>Aethylum chloratum aerozol 70,0</t>
  </si>
  <si>
    <t>Alantan ung. 30,0</t>
  </si>
  <si>
    <t xml:space="preserve">Alkohol etylowy 70 % 1000,0 ml but. </t>
  </si>
  <si>
    <t xml:space="preserve">Anaesthesinum  subs.                  </t>
  </si>
  <si>
    <t xml:space="preserve">Argentum nitricum  subs.            </t>
  </si>
  <si>
    <t>g</t>
  </si>
  <si>
    <t>Beclometason + Formoterol 100/6 ug x 180 dawek</t>
  </si>
  <si>
    <t>Beclometason + Formoterol 200/6 ug x 180 dawek</t>
  </si>
  <si>
    <t>Beclometason + Formoterol + Glikopironium  87/5/11 ug x 180 dawek</t>
  </si>
  <si>
    <t>Benzoesan benzylu 10%  r-r parafinowy  120 ml</t>
  </si>
  <si>
    <t>Betamethasonum + Gentamycin
 ( 0,5 mg+1mg / g )  ung. 15,0</t>
  </si>
  <si>
    <t xml:space="preserve">Brimonidyna 0,2% gtt. opht.  </t>
  </si>
  <si>
    <t>Brinzolamid 1% gtt. opht.</t>
  </si>
  <si>
    <t>Budesonide 0,4 mg aerolizer x 60 dawek</t>
  </si>
  <si>
    <t>Budesonidum + Formoterolum 160 mg + 4,5 mcg turbuhaler            x 60 dawek</t>
  </si>
  <si>
    <t xml:space="preserve">Calcium carbonicum subs. w opakowaniach minimum 500,0               </t>
  </si>
  <si>
    <t xml:space="preserve">Carbo medicinalis subs. </t>
  </si>
  <si>
    <t>Chlorocyclini 3% ung. 10,0</t>
  </si>
  <si>
    <t>Chlorpromazini h/chl.  4% 10,0 gtt.</t>
  </si>
  <si>
    <t xml:space="preserve">Chlorhexdinum h/ chl.  subs. </t>
  </si>
  <si>
    <t xml:space="preserve">Clotrimazol 0,1 tbl. vag. x 6                     </t>
  </si>
  <si>
    <t>Clotrimazol 1% crem  20,0</t>
  </si>
  <si>
    <t>Collagenasum  ung. 20,0</t>
  </si>
  <si>
    <t>Crotamiton 10% ung. 40,0</t>
  </si>
  <si>
    <t>Cyclosporin 1mg/ml-0,3 ml x 30 minims gtt. opht.</t>
  </si>
  <si>
    <t>Delacet płyn 100,0</t>
  </si>
  <si>
    <t>Detreomycini 1% ung. 5,0</t>
  </si>
  <si>
    <t>Detreomycini 2% ung 5,0</t>
  </si>
  <si>
    <t>Dexapolcort aerozol 55 ml</t>
  </si>
  <si>
    <t>Dorzolamid 2% gtt. opht. 5 ml</t>
  </si>
  <si>
    <t>Dorzolamid 2% + Timolol 0,5% gtt. opht. 5 ml</t>
  </si>
  <si>
    <t xml:space="preserve">Erythromycin 0,5% ung. opht.  </t>
  </si>
  <si>
    <t>Fenoterolum h/br. + Ipratropium br./ 0,05mg +0,02mg /  x 200 dawek aerosol 10 ml</t>
  </si>
  <si>
    <t xml:space="preserve">Fluticasone 0,5 mg dysk x 60 dawek </t>
  </si>
  <si>
    <t xml:space="preserve">Fluticasone 0,25 mg aer. x  120 dawek </t>
  </si>
  <si>
    <t>Fludrocortisonum 0,1% ung. opht. 3,0</t>
  </si>
  <si>
    <t xml:space="preserve">Fluorometholonum susp. opht. 5ml    </t>
  </si>
  <si>
    <t>Ganciclovir 0,15% ung. opht.</t>
  </si>
  <si>
    <t xml:space="preserve">Gliceryna 86%                                 </t>
  </si>
  <si>
    <t>Glicopironium + indacaterol 85/43 x 30 kps. do inhalacji</t>
  </si>
  <si>
    <t xml:space="preserve">Glucosum subs.         </t>
  </si>
  <si>
    <t xml:space="preserve">Glyceroli trinitras aerozol sub ling.
0,4 mg/dawkę x 200 dawek  </t>
  </si>
  <si>
    <t>Hydrocortison 1% crem 15,0</t>
  </si>
  <si>
    <t xml:space="preserve">Hydrocortisonum subs. 10,0                            </t>
  </si>
  <si>
    <t xml:space="preserve">Iodum subs.                          </t>
  </si>
  <si>
    <t>Ipratropium bromide  gtt. do inhal.  20 ml</t>
  </si>
  <si>
    <t xml:space="preserve">Kalium iodide   subs.                    </t>
  </si>
  <si>
    <t>Kalium sir. 150 ml</t>
  </si>
  <si>
    <t>Lactulosum sir.  66.7%  300,0</t>
  </si>
  <si>
    <t xml:space="preserve">Lanolinum anhydricum subs.          </t>
  </si>
  <si>
    <t>Latanoprost  0,005% gtt. opht.  2,5 ml</t>
  </si>
  <si>
    <t>Levetiracetam sir. 300 ml</t>
  </si>
  <si>
    <t>Maxitrol ung. opht. 3,5</t>
  </si>
  <si>
    <t xml:space="preserve">Mesalazyna 500 mg supp. x 30 </t>
  </si>
  <si>
    <t>Metronidazol gel 15,0</t>
  </si>
  <si>
    <t>Mupirocin 2 %  ung. rhinol. 3,0</t>
  </si>
  <si>
    <t>Neomycin aerozol 55 ml</t>
  </si>
  <si>
    <t>Neomycini 0,5% ung. opht.  3,0</t>
  </si>
  <si>
    <t>Neospasmina 1250,0 sir.</t>
  </si>
  <si>
    <t>Nepafenac 0,1% gtt. opht.</t>
  </si>
  <si>
    <t>Norfloxacyna 0,3% gtt. opht. 5 ml</t>
  </si>
  <si>
    <t>Ofloxacin 0,3% ung. opht. 3,0</t>
  </si>
  <si>
    <t>Panthenol aerozol 130,0</t>
  </si>
  <si>
    <t>Phenylephrine  h/chl. 10% gtt. opht. 10 ml</t>
  </si>
  <si>
    <t>Piracetam 0.2g/ml - 150 ml syrop</t>
  </si>
  <si>
    <t>Povidonum iodinatum 10% ung.  20,0</t>
  </si>
  <si>
    <t>Proxymetacain 0,5% gtt. opht. 15,0</t>
  </si>
  <si>
    <t>Retinol 250 j.m / g ung. opht.  5,0</t>
  </si>
  <si>
    <t>Salbutamol 0,0025/2,5 ml x 20 płyn do neb.</t>
  </si>
  <si>
    <t>Salbutamol 0,005/2,5 ml x 20 płyn do neb.</t>
  </si>
  <si>
    <t>Salbutamol aerozol , 0,1 mg/ dawkę x 200 dawek</t>
  </si>
  <si>
    <t xml:space="preserve">Spirytus salicylowy  800,0                                     </t>
  </si>
  <si>
    <t>Sucralfat syr. 1g/5ml - 250 ml</t>
  </si>
  <si>
    <t>Suppositoria Glyceroli 2,0 x 10</t>
  </si>
  <si>
    <t xml:space="preserve">Tietylperazyna 0,0065 supp. x 6        </t>
  </si>
  <si>
    <t>Tobramycinum  0,3% ung. opht. 3,5</t>
  </si>
  <si>
    <t>Travoprostum 0,04% gtt. opht. 2,5 ml</t>
  </si>
  <si>
    <t>Valproinian sodu 50 mg/ml  sir. 100 ml</t>
  </si>
  <si>
    <t xml:space="preserve">Wazelina biała </t>
  </si>
  <si>
    <t>Woda utleniona 100 .0</t>
  </si>
  <si>
    <t>Razem:</t>
  </si>
  <si>
    <t xml:space="preserve"> L. p. </t>
  </si>
  <si>
    <t>Wartość brutto/dary</t>
  </si>
  <si>
    <t xml:space="preserve">Adenosin  0,003 / ml  amp. 2 ml  x 6          </t>
  </si>
  <si>
    <t xml:space="preserve">Amiodaron 0,15  x  6  amp.        </t>
  </si>
  <si>
    <t xml:space="preserve">Amiodaron 0,2 tab. x 60                 </t>
  </si>
  <si>
    <t>Clopidogrel 0,3 x 30 tabl.</t>
  </si>
  <si>
    <t xml:space="preserve">Fluoxetin 0,02 tab. x 30        nie zamieniać na inne formy          </t>
  </si>
  <si>
    <t>Acidum valproicum + Natrium valproicum 200 + 87 mg tab.o przedłużonym uwalnianiu x 30</t>
  </si>
  <si>
    <t>Acidum valproicum + Natrium valproicum 333 + 145 mg tab.o przedłużonym uwalnianiu x 30</t>
  </si>
  <si>
    <t>Enoxaparin natricum 40 mg / 0,4 ml ampułkostrzykawka</t>
  </si>
  <si>
    <t>Enoxaparin natricum 60 mg / 0,6 ml ampułkostrzykawka</t>
  </si>
  <si>
    <t>Enoxaparin natricum 80 mg / 0,8 ml ampułkostrzykawka</t>
  </si>
  <si>
    <t>Enoxaparin natricum 100 mg / 1,0 ml ampułkostrzykawka</t>
  </si>
  <si>
    <t>Glimepiride 1 mg 30 tabl.</t>
  </si>
  <si>
    <t>Glimepiride 2 mg 30 tabl.</t>
  </si>
  <si>
    <t>Glimepiride 4 mg 30 tabl.</t>
  </si>
  <si>
    <t>Insulin aspart 300 j.m./ 3 ml x 10 wstrz.</t>
  </si>
  <si>
    <t>Insulin glulisine 300 j.m./3 ml x 5</t>
  </si>
  <si>
    <t>Insulinum humanum maxirapid lub insulin glulisine 1000 j.m. / 10 ml</t>
  </si>
  <si>
    <t>Insulin glargine 300 j.m./ 3 ml x 5 szt.</t>
  </si>
  <si>
    <t>Insulin glargine 450 j.m./ 1,5 ml x 10 szt.</t>
  </si>
  <si>
    <t>Insulin lispro Solostar 100 j.m./ ml- 3ml x 10 szt.</t>
  </si>
  <si>
    <t>Isosorbidi mononitras 0,02 tab. x 60</t>
  </si>
  <si>
    <t>Isosorbidi mononitras 0,06 tab. x 30</t>
  </si>
  <si>
    <t xml:space="preserve">Isosorbidi mononitras 0,1 tab. x 30     </t>
  </si>
  <si>
    <t>Natrii polistyreni sulfonas  plv. 454,0</t>
  </si>
  <si>
    <t>Ramipril 0,0025 tab. x 28</t>
  </si>
  <si>
    <t>Ramipril 0,005 tab. x 28</t>
  </si>
  <si>
    <t>Ramipril 0,01 tab. x 28</t>
  </si>
  <si>
    <t xml:space="preserve">Acetylocystein 0,3 amp. x 5                      </t>
  </si>
  <si>
    <t xml:space="preserve">Altacet 1,0 tab. x  6                                 </t>
  </si>
  <si>
    <t>Allopurinol 0,1 tabl. x 50</t>
  </si>
  <si>
    <t>Allopurinol 0,3 tabl. x 30</t>
  </si>
  <si>
    <t xml:space="preserve">Amlodipin 0,005 tab. x 30                     </t>
  </si>
  <si>
    <t xml:space="preserve">Amlodipin 0,01 tab. x 30                      </t>
  </si>
  <si>
    <t>Amoxycyllin + kwas klawul. 1.2 inj.  fiol.</t>
  </si>
  <si>
    <t>Amoxycyllin + kwas klawul. 1,0 x 14 tab.</t>
  </si>
  <si>
    <t>Anidulafungina 100 mg fiol.</t>
  </si>
  <si>
    <t>Atorvastatin 20 mg x 30 tabl.</t>
  </si>
  <si>
    <t>Atorvastatin 40 mg x 30 tabl.</t>
  </si>
  <si>
    <t xml:space="preserve">Bisoprolol 0,0025 tab. x 30                       </t>
  </si>
  <si>
    <t xml:space="preserve">Bisoprolol 0,005 tab. x 30                       </t>
  </si>
  <si>
    <t xml:space="preserve">Bisoprolol 0,01 tab.  x 30                  </t>
  </si>
  <si>
    <t>Diclofenac  0,075 inj.x 5</t>
  </si>
  <si>
    <t xml:space="preserve">Diclofenac 0,1 supp. x 10            </t>
  </si>
  <si>
    <t>Ketoprofen  i.v./ i.m. 0,1/ 2 ml  amp.x 10</t>
  </si>
  <si>
    <t xml:space="preserve">Ketoprofen 0,05 kps. x 20       </t>
  </si>
  <si>
    <t xml:space="preserve">Ketoprofen 0,1 tab, powl. x 30         </t>
  </si>
  <si>
    <t xml:space="preserve">Metformin 0,5 tab.  x 60                        </t>
  </si>
  <si>
    <t xml:space="preserve">Metformin 0,85 tab. x 60   </t>
  </si>
  <si>
    <t xml:space="preserve">Metformin 1,0 tab. x 60   </t>
  </si>
  <si>
    <t xml:space="preserve">Pantoprazol 0,04 fiol. z możliwością podawania w postaci injekcji i wlewu dożylnego w roztworze 0,9% NaCl </t>
  </si>
  <si>
    <t>Pantoprazol 0,02 x 56 tbl.</t>
  </si>
  <si>
    <t>Pantoprazol 0,04 x 56 tbl.</t>
  </si>
  <si>
    <t xml:space="preserve">Pregabalin 75 mg x 56 kps. </t>
  </si>
  <si>
    <t xml:space="preserve">Pregabalin 150 mg x 56 kps. </t>
  </si>
  <si>
    <t>Rosuvastatin 10 mg x 28 tabl.</t>
  </si>
  <si>
    <t>Rosuvastatin 40 mg x 28 tabl.</t>
  </si>
  <si>
    <t xml:space="preserve">Gliclazid MR 0,06 x 90 tab.                    </t>
  </si>
  <si>
    <t xml:space="preserve">Indapamid SR 0,0015  x 108 tab.                 </t>
  </si>
  <si>
    <t>Ivabradin 5 mg x 56 tabl.</t>
  </si>
  <si>
    <t xml:space="preserve">Perindopril 5 mg + Amlodipin 5 mg x  90 tab.                            </t>
  </si>
  <si>
    <t xml:space="preserve">Perindopril 5 mg + Amlodipin 10 mg x  90 tab.                            </t>
  </si>
  <si>
    <t xml:space="preserve">Perindopril  10 mg + Amlodipin 5 mg x 90 tab.                            </t>
  </si>
  <si>
    <t xml:space="preserve">Perindopril 10 mg + Amlodipin 10 mg x 90tab.                            </t>
  </si>
  <si>
    <t xml:space="preserve">Perindopril 5 mg x  90 tab.                            </t>
  </si>
  <si>
    <t xml:space="preserve">Perindopril 10 mg x  90 tab.                            </t>
  </si>
  <si>
    <t xml:space="preserve">Perindopril 10 mg+ Indapamid 2,5 mg x 90tab.                            </t>
  </si>
  <si>
    <t xml:space="preserve">Perindopril 5 mg + Indapamid 1,25 mgx90 tab.                            </t>
  </si>
  <si>
    <t xml:space="preserve">Trimetazidin MR  35 mg x 90 tab.           </t>
  </si>
  <si>
    <t xml:space="preserve">Aqua pro inj. 10 ml x 100 amp.           </t>
  </si>
  <si>
    <t xml:space="preserve">Adrenalin 0,1%  amp. x 10                      </t>
  </si>
  <si>
    <t>Amikacyna 0.5/2 ml inj.  fiol.</t>
  </si>
  <si>
    <t>Amikacyna 1.0/4 ml inj.  fiol.</t>
  </si>
  <si>
    <t xml:space="preserve">Atropinum  0,0005   amp. x 10               </t>
  </si>
  <si>
    <t xml:space="preserve">Atropinum  0,001  amp.  x 10               </t>
  </si>
  <si>
    <t>Calcium chloratum 10% 10 ml amp. x 10</t>
  </si>
  <si>
    <t xml:space="preserve">Clemastin 0,002  amp. x 5              </t>
  </si>
  <si>
    <t>Cotrimoxazol 480 amp x 10</t>
  </si>
  <si>
    <t xml:space="preserve">Digoxin 0,0005 / 2 ml  amp x 5          </t>
  </si>
  <si>
    <t>Dopaminum h/chl. 0,05  amp. x 10</t>
  </si>
  <si>
    <t>Dopaminum h/chl. 0,2   amp. x 10</t>
  </si>
  <si>
    <t>Fosfomycin 4 g inj. x 10 but.</t>
  </si>
  <si>
    <t xml:space="preserve">Haloperidol 0,005/ 1ml  amp. x 10         </t>
  </si>
  <si>
    <t xml:space="preserve">Haloperidol 0,05/ 1ml  amp. x 5         </t>
  </si>
  <si>
    <t>Heparinum 25 000 j.m. /5 ml  fiol. x 10</t>
  </si>
  <si>
    <t>Lignocainum h/chl. 1% -2ml  amp. x 10</t>
  </si>
  <si>
    <t>Lignocainum h/chl. 1% -20ml  fiol. x 5</t>
  </si>
  <si>
    <t>Lignocainum h/chl. 2% -2ml  amp. x 10</t>
  </si>
  <si>
    <t xml:space="preserve">Lignocainum h/chl. 2% - 0,4 / 20ml  fiol. z korkiem x 5                                                          </t>
  </si>
  <si>
    <t>Magnesi  sulfas 20% 10ml amp. x 10</t>
  </si>
  <si>
    <t>Metamizol 1g/2,5ml  amp. x  5 kompatybilny pod względem farmaceutycznym z tramadolem</t>
  </si>
  <si>
    <t>Metamizol 2,5g/5ml  amp. x  5 kompatybilny pod względem farmaceutycznym z tramadolem</t>
  </si>
  <si>
    <t xml:space="preserve">Metoclopramidum 0,01/2ml amp. x 5 </t>
  </si>
  <si>
    <t xml:space="preserve">Metoprolol  0,005   amp.  x 5             </t>
  </si>
  <si>
    <t xml:space="preserve">Natrium bicarbonicum 8,4% 20 ml amp.x10          </t>
  </si>
  <si>
    <t xml:space="preserve">NaCl 0,9% 10 ml  amp.pl. x 100       </t>
  </si>
  <si>
    <t xml:space="preserve">NaCl 10% 10 ml amp.pl. x 100        </t>
  </si>
  <si>
    <t xml:space="preserve">Norepinephrin 0,001/ 1ml   amp. x 10       </t>
  </si>
  <si>
    <t xml:space="preserve">Norepinephrin 0,004/ 4ml   amp. x 5       </t>
  </si>
  <si>
    <t xml:space="preserve">Papaverinum h/chl.  0,04  amp  x 10 </t>
  </si>
  <si>
    <t>Pentoksyfilin 0,3/15 ml x 10</t>
  </si>
  <si>
    <t xml:space="preserve">Phenazolinum 0,1  amp x 10         </t>
  </si>
  <si>
    <t xml:space="preserve">Piracetam 3 g / 15 ml amp. x 4    </t>
  </si>
  <si>
    <t xml:space="preserve">Salbutamol  0,0005/ml amp. x 10            </t>
  </si>
  <si>
    <t xml:space="preserve">Tramadol 0,1 amp. x 5        </t>
  </si>
  <si>
    <t xml:space="preserve">Vit. B12 1000 mcg   amp. x 5         </t>
  </si>
  <si>
    <t xml:space="preserve">Vit. K  0,01  amp. x 5                    </t>
  </si>
  <si>
    <t xml:space="preserve">Vit. C 0,5 amp. x 5   </t>
  </si>
  <si>
    <t>Ac. acetylosalicylicum  S tab. x 20</t>
  </si>
  <si>
    <t>Ac. acetylosalicylicum 0,075 tab. dojel.x 60</t>
  </si>
  <si>
    <t>Ac. acetylosalicylicum 0,15 tab. dojel.x 60</t>
  </si>
  <si>
    <t xml:space="preserve">Aciclovir 0,8 tab. x 30                   </t>
  </si>
  <si>
    <t>Amikacyna 0,3% 5 ml gtt. opht.</t>
  </si>
  <si>
    <t>Atropinum sulf.1%  5 ml gtt. opht.</t>
  </si>
  <si>
    <t>Baclofen 0,01 tab. x 50</t>
  </si>
  <si>
    <t xml:space="preserve">Baclofen 0,025 tab. x 50 </t>
  </si>
  <si>
    <t>Barii sulfas zawiesina 200 ml</t>
  </si>
  <si>
    <t xml:space="preserve">Betahistin 0,024 tab. x 30                   </t>
  </si>
  <si>
    <t>Budesonidum 0,0005/2ml x 20 amp.do nebulizacji</t>
  </si>
  <si>
    <t>Budesonidum 0,001/2ml x 20 amp. do nebulizacji</t>
  </si>
  <si>
    <t>Carbamazepin 0,2 tab. x 50 do stosowania poza leczeniem padaczki</t>
  </si>
  <si>
    <t xml:space="preserve">Carvedilol  0,00625 tab. x 30            </t>
  </si>
  <si>
    <t xml:space="preserve">Carvedilol  0,0125 tab. x 30            </t>
  </si>
  <si>
    <t xml:space="preserve">Carvedilol  0,025 tab. x 30              </t>
  </si>
  <si>
    <t xml:space="preserve">Cetirizin 0,01 tab. x 30                          </t>
  </si>
  <si>
    <t>Ciprofloxacin 0.5 tab x 10</t>
  </si>
  <si>
    <t xml:space="preserve">Clemastinum 0,001 tab. x  30                </t>
  </si>
  <si>
    <t xml:space="preserve">Diclofenac 0,1% gtt. opht. 5 ml. </t>
  </si>
  <si>
    <t>Dicortneff susp. 5 ml</t>
  </si>
  <si>
    <t>Doxazosin 0,004 tab. x 30</t>
  </si>
  <si>
    <t xml:space="preserve">Enalapril 0,005 tab. x 60                  </t>
  </si>
  <si>
    <t xml:space="preserve">Enalapril 0,01 tab. x 60                    </t>
  </si>
  <si>
    <t xml:space="preserve">Enalapril 0,02 tab. x 60                     </t>
  </si>
  <si>
    <t>Escitalopram 0,01 x 28 tabl.</t>
  </si>
  <si>
    <t>Formoterol 12ug x 60 dawek - aerolizer</t>
  </si>
  <si>
    <t xml:space="preserve">Furosemidum 0,04 tab. x 30           </t>
  </si>
  <si>
    <t>Fluconazol  50 mg  tab.x28</t>
  </si>
  <si>
    <t>Fluconazol 100 mg tab. x 28</t>
  </si>
  <si>
    <t>Gentamycini 0,3% gtt.  opht. .5 ml</t>
  </si>
  <si>
    <t xml:space="preserve">Haloperidol 0,001 tab. x 40                 </t>
  </si>
  <si>
    <t xml:space="preserve">Haloperidol 0,005 tab. x 30                 </t>
  </si>
  <si>
    <t>Haloperidol 10,0 gtt.</t>
  </si>
  <si>
    <t xml:space="preserve">Hydrochlorothiazid 0,025 tab. x 30           </t>
  </si>
  <si>
    <t xml:space="preserve">Hydroxyzin 0,025 tab. x 30                </t>
  </si>
  <si>
    <t>Ipratropium bromide  200 mcg/dawkę x 200 aerosol 10 ml</t>
  </si>
  <si>
    <t xml:space="preserve">Loperamid 0,002 tab. x 30                     </t>
  </si>
  <si>
    <t>Metamizol 0,5/ml - gtt. 20 ml</t>
  </si>
  <si>
    <t>Metoclopramidum 0,01 tab. x 50</t>
  </si>
  <si>
    <t>Metoprolol 0,05 tab. x 30</t>
  </si>
  <si>
    <t>Metoprolol 0,1  tab. x 30</t>
  </si>
  <si>
    <t>Metoprololu bursztynian 0,025 x 28 tabl. o przedłużonym uwalnianiu</t>
  </si>
  <si>
    <t>Metoprololu bursztynian 0,05 x 28 tabl. o przedłużonym uwalnianiu</t>
  </si>
  <si>
    <t>Metoprololu bursztynian 0,1 x 28 tabl. o przedłużonym uwalnianiu</t>
  </si>
  <si>
    <t xml:space="preserve">Metronidazol 0,25 tab. x 20          </t>
  </si>
  <si>
    <t>Ofloxacin 0,3% gtt. opht. 5 ml</t>
  </si>
  <si>
    <t xml:space="preserve">Olanzapin 0,005 tab. uleg. rozp. w jamie ustnej x 28 tab. </t>
  </si>
  <si>
    <t xml:space="preserve">Olanzapin 0,01 tab. uleg. rozp. w jamie ustnej x 28 tab. </t>
  </si>
  <si>
    <t xml:space="preserve">Opipramol 0,05 tab. x 20             </t>
  </si>
  <si>
    <t xml:space="preserve">Pilocarpin 2% gtt. opht. 2 x 5 ml      </t>
  </si>
  <si>
    <t xml:space="preserve">Piracetam 1,2 tab. x 60        </t>
  </si>
  <si>
    <t xml:space="preserve">Pentoxyfilin 0,4 tab. x 60        </t>
  </si>
  <si>
    <t>Phenytoinum  0,1 tab. x 60</t>
  </si>
  <si>
    <t>Propafenon 0,15 x 60 tabl.</t>
  </si>
  <si>
    <t xml:space="preserve">Propranolol 0,01 tab. x 50         </t>
  </si>
  <si>
    <t xml:space="preserve">Propranolol 0,04 tab. x 50        </t>
  </si>
  <si>
    <t>Sertralina 0,05 tab. x 28</t>
  </si>
  <si>
    <t>Sertralina 0,1 tab. x 28</t>
  </si>
  <si>
    <t xml:space="preserve">Timolol 0,5% gtt. opht. 5 ml       </t>
  </si>
  <si>
    <t>Tobramycinum  0,3% gtt. opht. 5 ml</t>
  </si>
  <si>
    <t>Tobramycinum  + Dexamethasonum
( 3 mg + 1 mg /g) gtt. opht. 5 ml</t>
  </si>
  <si>
    <t xml:space="preserve">Tramadol 0,05 kps. x  20               </t>
  </si>
  <si>
    <t xml:space="preserve">Tramadol 0,1 tab. powl. x 30      </t>
  </si>
  <si>
    <t>Tramadol gtt. 96 ml</t>
  </si>
  <si>
    <t>Tramadol 37,5 mg + Paracetamol 325 mg tab. x 90</t>
  </si>
  <si>
    <t>Tramadol 75 mg + Paracetamol 650 mg tab. x 90</t>
  </si>
  <si>
    <t xml:space="preserve">Tropicamid 1% gtt. opht.2 x 5 ml     </t>
  </si>
  <si>
    <t>Venlafaxin 0,075 tabl. o przedłużonym uwalnianiu x 28</t>
  </si>
  <si>
    <t>Venlafaxin 0,15 tabl. o przedłużonym uwalnianiu x 28</t>
  </si>
  <si>
    <t xml:space="preserve">Vitamin K 0,01  tab. x 30            </t>
  </si>
  <si>
    <t>Chlorsuccilin 0,2 fiol. x 10</t>
  </si>
  <si>
    <t xml:space="preserve">Dexametason  0,004  amp x 10       </t>
  </si>
  <si>
    <t xml:space="preserve">Dexametason  0,008  amp x 10          </t>
  </si>
  <si>
    <t xml:space="preserve">Hydrocortisonum   0,1  fiol. .x 5                                    </t>
  </si>
  <si>
    <t xml:space="preserve">Hydrocortisonum 0,025  fiol. x 5                                  </t>
  </si>
  <si>
    <t>Lignocain h/chl. 2% gel typ “A” 30,0</t>
  </si>
  <si>
    <t>Lignocain h/chl. 2% gel typ “U” 30,0</t>
  </si>
  <si>
    <t xml:space="preserve">Pancuronium 4 mg amp. x 10 </t>
  </si>
  <si>
    <t>Silver sulfatiazolum 2% ung. 40,0</t>
  </si>
  <si>
    <t xml:space="preserve">Dexametasonum phosphas 4 mg/ml x 5 amp. do premedykacji przed podaniem paclitaxelu - refundowany  </t>
  </si>
  <si>
    <t>Prednisolonum hemisuccinate 25 mg proszek + rozpuszcz. x 3 kpl.</t>
  </si>
  <si>
    <t>Methylprednisolon  acetate 0,04  fiol.</t>
  </si>
  <si>
    <t xml:space="preserve">Metylprednizolon 0,04 fiol. </t>
  </si>
  <si>
    <t>Metylprednizolon 0,125 fiol.</t>
  </si>
  <si>
    <t>Metylprednizolon 0,25 fiol.</t>
  </si>
  <si>
    <t>Dexpantenol 5% 10,0 gel</t>
  </si>
  <si>
    <t>Fluorescein 10% amp. x 10</t>
  </si>
  <si>
    <t>Fondaparinux 0,0025 ampstrz. x 10</t>
  </si>
  <si>
    <t>Fondaparinux 0,0075 ampstrz. x 10</t>
  </si>
  <si>
    <t xml:space="preserve">Galantaminum  0,0025 /ml   amp. x 10        </t>
  </si>
  <si>
    <t xml:space="preserve">Galantaminum  0,005 /ml   amp. x 10              </t>
  </si>
  <si>
    <t>Lignocain 10% aerozol 38,0</t>
  </si>
  <si>
    <t>Natrium valproicum 0,4/4 ml x 4 amp.</t>
  </si>
  <si>
    <t>Nimodipin 0,01/50 ml fiol.</t>
  </si>
  <si>
    <t>Nimodipin 0,03 tab. x 100</t>
  </si>
  <si>
    <t>Rifaximin 0,2 x 12 tabl. powl.</t>
  </si>
  <si>
    <t xml:space="preserve">Vinpocetin  0,01  amp. x 10             </t>
  </si>
  <si>
    <t>Antytoksyna  jadu żmij  amp.</t>
  </si>
  <si>
    <t>Thiopental 1,0 x 50 fiol.</t>
  </si>
  <si>
    <t>Vitaminum B1 100 mg inj. x 100</t>
  </si>
  <si>
    <t>* Zamawiajacy dopuszcza leki niezarejestrowane</t>
  </si>
  <si>
    <t xml:space="preserve">Human albumin 20% 50 ml </t>
  </si>
  <si>
    <t xml:space="preserve">Antithrombin III fiol. a 500 i 1000 j. m.  </t>
  </si>
  <si>
    <t>Eptifibatide 2 mg/ml – 10 ml fiol.</t>
  </si>
  <si>
    <t>Eptifibatide 0,75 mg/ml - 100 ml fiol.</t>
  </si>
  <si>
    <t>Kalium chloratum 15% 20 ml fiol. typu luer lock x 20</t>
  </si>
  <si>
    <t>Furosemidum 0,02 /2ml  amp. x 50</t>
  </si>
  <si>
    <t>Gąbka gentamycynowa 10 x 10 cmx 0,5 cm - 130 mg gentamycyny</t>
  </si>
  <si>
    <t>Gąbka gentamycynowa 5 x 5 cm x 0,5 cm - 32,5 mg gentamycyny</t>
  </si>
  <si>
    <t>Insulinum humanum krótkodziałająca                     300 j.m./3ml x 5 fiol. z igłami</t>
  </si>
  <si>
    <t>Insulinum humanum 30/70 300 j.m./3ml x 5 fiol. z igłami</t>
  </si>
  <si>
    <t>Insulinum humanum długodziałająca                     300 j.m./3ml x 5 fiol. z igłami</t>
  </si>
  <si>
    <t>Analog insuliny lispro 25/75  300 j.m. 300 j.m./3ml  x 5 fiol. z igłami</t>
  </si>
  <si>
    <t>Analog insuliny glargine 300 j.m. 300 j.m./3ml  x 10 fiol. z igłami</t>
  </si>
  <si>
    <t>Insulinum humanum krótkodziałająca              300 j.m./3ml x 5 fiol. z igłami</t>
  </si>
  <si>
    <t>Insulinum humanum długodziałająca                 300 j.m./3ml x 10 fiol. z igłami</t>
  </si>
  <si>
    <t>Analog insuliny aspart 300 j.m./3ml x 10 fiol. z igłami</t>
  </si>
  <si>
    <t>Analog insuliny aspart 30/70                           300 j.m./3ml x 10 fiol. z igłami</t>
  </si>
  <si>
    <t>Analog insuliny aspart 50/50                           300 j.m./3ml x 10 fiol. z igłami</t>
  </si>
  <si>
    <t>Analog insuliny detemir 300 j.m./3ml x 10 fiol.     z igłami</t>
  </si>
  <si>
    <t>Insulinum humanum krótkodziałająca                     300 j.m./3ml x 5 fiol. z igłami*</t>
  </si>
  <si>
    <t>Insulinum humanum 30/70 300 j.m./3ml x 5 fiol. z igłami*</t>
  </si>
  <si>
    <t>Insulinum humanum długodziałająca                     300 j.m./3ml x 5 fiol. z igłami*</t>
  </si>
  <si>
    <t>Insulinum humanum 50/50 300 j.m./3ml x 5 fiol. z igłami*</t>
  </si>
  <si>
    <t>Insulinum humanum krótkodziałająca                     300 j.m./3ml x 5 fiol. z igłami**</t>
  </si>
  <si>
    <t>Insulinum humanum 30/70 300 j.m./3ml x 5 fiol. z igłami**</t>
  </si>
  <si>
    <t>Insulinum humanum długodziałająca                     300 j.m./3ml x 5 fiol. z igłami**</t>
  </si>
  <si>
    <t xml:space="preserve">Atracurium 0,025 inj.  x 5                             </t>
  </si>
  <si>
    <t xml:space="preserve">Atracurium 0,050 inj.  x 5                             </t>
  </si>
  <si>
    <t xml:space="preserve">Cisatracurium 0,01 inj. x 5                            </t>
  </si>
  <si>
    <t xml:space="preserve">0,5% Bupivacain spinal heavy - roztwór hiperbaryczny  amp. x 5       </t>
  </si>
  <si>
    <t>0,5% Bupivacain x 10 amp.</t>
  </si>
  <si>
    <t>1% Propofol 20 ml inj. x 5 szt.</t>
  </si>
  <si>
    <t xml:space="preserve">2% Propofol 50 ml inj. </t>
  </si>
  <si>
    <t xml:space="preserve">Rocuronium 0.05 fiol.                         </t>
  </si>
  <si>
    <t xml:space="preserve">Rocuronium 0.1 fiol.                          </t>
  </si>
  <si>
    <t>Etomidate emulsja 0.02/10ml fiol.x 10</t>
  </si>
  <si>
    <t>Ropivacain 0,1/ 10 ml x 5 amp.</t>
  </si>
  <si>
    <t>Ropivacain 0,05/ 10 ml x 5 amp.</t>
  </si>
  <si>
    <t>Sugammadex sodium 0,2/ 2ml x 10 fiol.</t>
  </si>
  <si>
    <t xml:space="preserve">Ketamin 200 mg/20 ml x 5 </t>
  </si>
  <si>
    <t>Methadone sir.0,1% - 100 ml</t>
  </si>
  <si>
    <t xml:space="preserve">Morphinum h/chl . subst.  </t>
  </si>
  <si>
    <t>Morphini 0,02 tabl. o natychmiastowym działaniu x 60 szt.</t>
  </si>
  <si>
    <t>Oksykodon 0,01/ ml amp. x 10</t>
  </si>
  <si>
    <t>Oksykodon 0,02/ ml amp. x 10</t>
  </si>
  <si>
    <t>Oksykodon 0,005 tabl. x 60</t>
  </si>
  <si>
    <t>Oksykodon 0,01 tabl. x 60</t>
  </si>
  <si>
    <t>Oksykodon 0,02 tabl. x 60</t>
  </si>
  <si>
    <t xml:space="preserve">Remifentanyl 1mg x 5 fiol. </t>
  </si>
  <si>
    <t xml:space="preserve">Remifentanyl 2mg x 5 fiol. </t>
  </si>
  <si>
    <t xml:space="preserve">Sufentanyl 0,5 µg/ml - 10 ml x 5 fiol. </t>
  </si>
  <si>
    <t>Paracetamol  1,0/ 100 ml  do infuzji dożylnych</t>
  </si>
  <si>
    <t>Cyklotaurolidyna + 4% Cytrynian + 500 j.m. Heparinum  5 ml x 10 amp.</t>
  </si>
  <si>
    <t>Cyklotaurolidyna + 4% Cytrynian  5ml  oraz Urokinaza 25000 j.m  5ml              x 5 kpl.</t>
  </si>
  <si>
    <t xml:space="preserve">Czynniki zespołu protrombiny - cz. II, VII, IX, i X fiol. z subst. suchą + rozp. </t>
  </si>
  <si>
    <t xml:space="preserve">Kompleks wodorotlenku żelaza ( III ) z izomaltozydem i.v. 0,1/ml z możliwością jednorazowego podania do 20 mg/kg m.c. x 5 amp. </t>
  </si>
  <si>
    <t>Kompleks wodorotlenku żelaza ( III ) z izomaltozydem i.v. 0,5/5 ml z możliwością jednorazowego podania do 20 mg/kg m.c. x 5 fiol.</t>
  </si>
  <si>
    <t xml:space="preserve">Ampicillin 1,0 inj. fiol. </t>
  </si>
  <si>
    <t xml:space="preserve">Ampicillin 2,0 inj. fiol. </t>
  </si>
  <si>
    <t xml:space="preserve">Clarithromycinum 0,5 tab. x 14        </t>
  </si>
  <si>
    <t>Cloxacillin 1.0 inj. fiol.</t>
  </si>
  <si>
    <t>Cloxacillin 2.0 inj. fiol.</t>
  </si>
  <si>
    <t>Colistin 1 000 000  j. m.  inj. fiol.</t>
  </si>
  <si>
    <t>Doxycyclin 0,1/ 5ml inj. fiol.</t>
  </si>
  <si>
    <t>Doxycyclin 0,1 tab.x10</t>
  </si>
  <si>
    <t xml:space="preserve">Penicillin cristallisatum 5 mln j.m. inj.  fiol. </t>
  </si>
  <si>
    <t>Ampicillin + sulbaktam 1.5 inj. fiol.</t>
  </si>
  <si>
    <t>Ampicillin + sulbaktam 3.0 inj. fiol.</t>
  </si>
  <si>
    <t>Cefepime 1,0 inj. fiol.</t>
  </si>
  <si>
    <t>Fluconazol inj. 200 mg/100 ml</t>
  </si>
  <si>
    <t>Imipenem 0,5 + cilastatin 0,5 inj. fiol.</t>
  </si>
  <si>
    <t>Meropenem 0,5 inj.  fiol.</t>
  </si>
  <si>
    <t>Meropenem 1,0 inj.  fiol.</t>
  </si>
  <si>
    <t xml:space="preserve">Levofloxacin 0,5/100 ml sol. inf. but. </t>
  </si>
  <si>
    <t>Linezolid 600 mg/300 ml worek</t>
  </si>
  <si>
    <t>Piperacillin + tazobactam 4.5 inj. fiol.</t>
  </si>
  <si>
    <t>Cefazolin 1.0 inj. fiol.</t>
  </si>
  <si>
    <t>Cefotaxym 1.0 inj. fiol.</t>
  </si>
  <si>
    <t>Ceftriaxon 1.0 inj. fiol.</t>
  </si>
  <si>
    <t>Ceftriaxon 2.0 inj. fiol.</t>
  </si>
  <si>
    <t>Cefuroxym 0.75 inj.  fiol.</t>
  </si>
  <si>
    <t>Cefuroxym 1.5 inj.  fiol..</t>
  </si>
  <si>
    <t>Ceftazydym 1.0 inj. fiol.</t>
  </si>
  <si>
    <t xml:space="preserve">Ciprofloxacin  0.2 / 100 ml  r-r do infuzji na bazie 0,9% NaCl </t>
  </si>
  <si>
    <t xml:space="preserve">Ciprofloxacin  0.4 / 200 ml  r-r do infuzji na bazie 0,9% NaCl </t>
  </si>
  <si>
    <t>Metronidazol  inj.doż. 0,5%  100 ml worek do wlewów lub butelka z korkiem</t>
  </si>
  <si>
    <t>Clindamycin 0.6/ 4ml inj.  fiol</t>
  </si>
  <si>
    <t>Clindamycin 0.9/ 6ml inj.  fiol</t>
  </si>
  <si>
    <t xml:space="preserve">Clindamycin 0.3 kps x 16 </t>
  </si>
  <si>
    <t xml:space="preserve">Tygecyclina 0,05 liof. do inf. </t>
  </si>
  <si>
    <t>Voricanazol 0,2 fiol.</t>
  </si>
  <si>
    <t>Vancomycin 1.0 liof. fiol. z zarejestrowaną możliwością podawania preparatu doustnie w leczeniu zakażeń Clostridium difficile</t>
  </si>
  <si>
    <t xml:space="preserve">Azitromycin 0,5 tab. x 3 </t>
  </si>
  <si>
    <t xml:space="preserve">Cefuroxym 0.05 proszek do sporządzania roztworu do wstrzyknięć do komory oka x 10 kpl. /fiol.+igła z filtrem/ </t>
  </si>
  <si>
    <t>Cotrimoxazol 960 tab x 10</t>
  </si>
  <si>
    <t>Ethambutol 0,25 kps. x 250</t>
  </si>
  <si>
    <t>Gentamycin 0.08 inj. i.v., i.m. x 10 amp.</t>
  </si>
  <si>
    <t>Isoniazidum 0,1 tab. x 250</t>
  </si>
  <si>
    <t xml:space="preserve">Levofloxacin 0,5 tabl. x 10 </t>
  </si>
  <si>
    <t>Linezolid 600 mg tab. x 10</t>
  </si>
  <si>
    <t>Neomycin  0.25 tab. x 16</t>
  </si>
  <si>
    <t>Neomycin subs. do receptury 5 g</t>
  </si>
  <si>
    <t>Norfloxacin  0.4 tab x 20</t>
  </si>
  <si>
    <t>Nystatin 500 000 j. m. tab. x16</t>
  </si>
  <si>
    <t>Nystatin  subst. do receptury  5 g</t>
  </si>
  <si>
    <t>Oseltamivir 0,075 x 10 kps.</t>
  </si>
  <si>
    <t xml:space="preserve">Pyrazinamid 0,5 tab. x 250 </t>
  </si>
  <si>
    <t>Rifampicin  0,15 + Isoniazidum 0,1 kps. x 100</t>
  </si>
  <si>
    <t>Rifampicin  0,3 + Isoniazidum 0,15 kps. x 100</t>
  </si>
  <si>
    <t xml:space="preserve">Rifampicin 0,3 kps. x 100 </t>
  </si>
  <si>
    <t>Rovamycin 3 mln j.m. x 10 tabl.</t>
  </si>
  <si>
    <t>Roxitromycin 0.15 tab x 10</t>
  </si>
  <si>
    <t xml:space="preserve">Streptomycin 1.0 inj. fiol. </t>
  </si>
  <si>
    <t>ml</t>
  </si>
  <si>
    <t>Niejonowy środek kontrastowy  o stężeniu 0,5 do badań MR o wysokim stopniu bezpieczeństwa, amp. 10 oraz 20 ml</t>
  </si>
  <si>
    <t>Niejonowy środek kontrastowy  o stężeniu 1,0 do badań MR o wysokim stopniu bezpieczeństwa, amp. 7,5 oraz 15 ml</t>
  </si>
  <si>
    <t>Preparat na bazie ponadtlenków do płukania ran o właściwościach przeciwdrobnoustrojowych, pozbawiony działania cytotoksycznego</t>
  </si>
  <si>
    <t>1000ml</t>
  </si>
  <si>
    <t>System do żywienia pozajelitowego w worku trójkomorowym zawierający emulsję tłuszczową złożoną z oliwy z oliwek i oleju sojowego, aminokwasy o min. zawartości: azotu 7,0 g/l;  energii niebiałkowej 960 kcal/l , pojemności ok 1000 ml, osmolarność ok. 1200 mOsm/l.  do wkłucia centralnego.</t>
  </si>
  <si>
    <t>System do żywienia pozajelitowego w worku trójkomorowym zawierający emulsję tłuszczową złożoną z oliwy z oliwek i oleju sojowego, aminokwasy o min. zawartości: azotu 9,0 g/l;  energii niebiałkowej  ok.840 kcal/l , pojemności ok 1000 ml, osmolarność ok. 1450 mOsm/l.  do wkłucia centralnego.</t>
  </si>
  <si>
    <t>System do żywienia pozajelitowego w worku trójkomorowym zawierający emulsję tłuszczową złożoną z oliwy z oliwek i oleju sojowego, aminokwasy o min. zawartości: azotu 12 g/l;  energii niebiałkowej  ok. 640 kcal/l , pojemności ok. 1000 ml, osmolarność ok. 1270 mOsm/l.  do wkłucia centralnego.</t>
  </si>
  <si>
    <t>0,9%NaCl 1000 ml worek z dwoma portami</t>
  </si>
  <si>
    <t>0,9%NaCl 500 ml  worek z dwoma portami</t>
  </si>
  <si>
    <t>Roztwór pierwiastków śladowych koncentrat do wlewu kroplowego dla dorosłych  amp.*</t>
  </si>
  <si>
    <t>Preparat  zawierający witaminy rozpuszczalne w wodzie i tłuszczach liof. do sporządzania roztworu do wlewu dożylnego fiol. *</t>
  </si>
  <si>
    <t xml:space="preserve">* Preparaty będą dodawane do systemów do żywienia pozajelitowego w poz. 1-5 - muszą być z nimi zgodne pod względem farmaceutycznym.  Zamawiający zastrzega sobie możliwość zażądania dokumentów potwierdzających spełnienie powyższego wymogu.                                                     </t>
  </si>
  <si>
    <t>20% r-r dwupeptydu alanylo-glutaminy but. 100 ml</t>
  </si>
  <si>
    <t>10% Emulsja tłuszczowa na bazie oleju rybnego do stosowania u pacjentów żywionych pozajelitowo zawierająca kwasy tłuszczowe omega-3 długołańcuchowe 100 ml</t>
  </si>
  <si>
    <t>Roztwór pierwiastków śladowych koncentrat do wlewu kroplowego  dla dorosłych  amp.*</t>
  </si>
  <si>
    <t>Preparat  zawierający witaminy rozpuszczalne w wodzie do sporządzania roztworu do wlewu dożylnego fiol. *</t>
  </si>
  <si>
    <t>Preparat  zawierający witaminy rozpuszczalne w tłuszczach do sporządzania roztworu do wlewu dożylnego fiol. *</t>
  </si>
  <si>
    <t xml:space="preserve">Natrii  glycerophosphas 216 mg/ml koncentrat do sporządzania wlewu kroplowego fiol.* </t>
  </si>
  <si>
    <t xml:space="preserve">* Preparaty będą dodawane do systemów do żywienia pozajelitowego w poz. 1-12 - muszą być z nimi zgodne pod względem farmaceutycznym.  Zamawiający zastrzega sobie możliwość zażądania dokumentów potwierdzających spełnienie powyższego wymogu.   Zamawiający wymaga użyczenia 30 pomp do żywienia pozajelitowego Ambix na czas trwania umowy przetargowej.                                                  </t>
  </si>
  <si>
    <t>1000 ml</t>
  </si>
  <si>
    <t>Kompletna dieta do żywienia dojelitowego, wysokokaloryczna 1,26 kcal/ml, bogatobiałkowa - 32% energii białkowej, zawierająca białko mleka i roślin z dodatkiem glutaminy, tłuszcze MCT, bezresztkowa, dedykowana pacjentom ze zwiększonym zapotrzebowaniem na białko w tym leczonym w OIT , worek/butelka</t>
  </si>
  <si>
    <t>500 ml</t>
  </si>
  <si>
    <t>Kompletna dieta do żywienia dojelitowego, wysokokaloryczna 1,28 kcal/ml, bogatobiałkowa - 24% energii białkowej, zawierająca białko mleka i roślin, tłuszcze MCT, bogatoresztkowa, niskosodowa dedykowana pacjentom ze zwiększonym zapotrzebowaniem na białko w tym leczonym w OIT , worek/butelka</t>
  </si>
  <si>
    <t>Kompletna dieta do żywienia dojelitowego, normokaloryczna 1,0 kcal/ml, bogatobiałkowa-  22% energii białkowej, zawierająca białko mleka z dodatkiem argininy oraz glutaminy, tłuszcze MCT, bogatoresztkowa dla pacjentów z odleżynami, worek/butelka</t>
  </si>
  <si>
    <t>Koncentrat białka w proszku pojemnik ok. 200g</t>
  </si>
  <si>
    <t>Kompletna dieta do żywienia dojelitowego, bogatobiałkowa – min. 27% energii białkowej, oparta na białku kazeinowym i hydrolizacie serwatki, o wysokiej zawartości ω-3 kwasów tłuszczowych, tłuszczy MCT i antyoksydantów, wysokokaloryczna 1,5 kcal/ml, bogatoresztkowa, o osmolarności do 340 mosmol/l. Wskazania: krytycznie chorzy, choroba nowotworowa, przewlekłe choroby wyniszczające, kacheksja, worek/butelka</t>
  </si>
  <si>
    <t>Kompletna dieta do żywienia dojelitowego, przeznaczona dla pacjentów chorych na cukrzycę, o niskiej zawartości węglowodanów (skrobia i fruktoza) 9,25 g /100ml, o dużej  zawartości błonnika, zawierająca białka mleka, ω-3 kwasy tłuszczowe, normokaloryczna 1 kcal/ml, worek/butelka</t>
  </si>
  <si>
    <t xml:space="preserve">500 ml   </t>
  </si>
  <si>
    <t xml:space="preserve">Kompletna dieta do żywienia dojelitowego bezresztkowa , normokaloryczna 1,0 kcal/ml, zawierająca krótkołancuchowe peptydy jako źródło białka o min. zawartości - 4,5g/100 ml, poj. 500 ml do stosowania u pacjentów z zaburzeniami wchłaniania, opakowanie typu pack </t>
  </si>
  <si>
    <t>Kompletna dieta do żywienia dojelitowego, przeznaczona dla pacjentów z niewydolnością wątroby, o zawartości aminokwasów rozgałęzionych min. 44%,  węglowodanów w postaci maltodekstryn, bogatoresztkowa, tłuszcze MCT, hiperkaloryczna 1,3 kcal/ml, worek/butelka</t>
  </si>
  <si>
    <t>System do żywienia pozajelitowego w worku trójkomorowym zawierający emulsję tłuszczową złożoną z oliwy z oliwek, oleju sojowego, tłuszczy MCT oraz oleju rybnego o min. zawartości: azotu 12 g , energii niebiałkowej 1300 kcal , pojemności do 1500 ml  do wkłucia centralnego</t>
  </si>
  <si>
    <t>System do żywienia pozajelitowego w worku trójkomorowym zawierający emulsję tłuszczową złożoną z oliwy z oliwek, oleju sojowego, tłuszczy MCT oraz oleju rybnego o min. zawartości: azotu 16 g , energii niebiałkowej 1800 kcal , pojemności ok. 2000 ml  do wkłucia centralnego</t>
  </si>
  <si>
    <t>System do żywienia pozajelitowego w worku trójkomorowym zawierający emulsję tłuszczową złożoną z oliwy z oliwek, oleju sojowego, tłuszczy MCT oraz oleju rybnego o min. zawartości: azotu 3,4 g, energii niebiałkowej 530 kcal , pojemności ok. 850 ml  do wkłucia obwodowego</t>
  </si>
  <si>
    <t>System do żywienia pozajelitowego w worku trójkomorowym zawierający emulsję tłuszczową złożoną z oliwy z oliwek, oleju sojowego, tłuszczy MCT oraz oleju rybnego o min. zawartości: azotu 5,6 g, energii niebiałkowej 870 kcal , pojemności ok. 1400 ml  do wkłucia obwodowego</t>
  </si>
  <si>
    <t>System do żywienia pozajelitowego w worku trójkomorowym zawierający emulsję tłuszczową złożoną z oliwy z oliwek, oleju sojowego, tłuszczy MCT oraz oleju rybnego o min. zawartości: azotu 6,2 g, energii niebiałkowej 700 kcal , pojemności ok. 1200 ml  do wkłucia obwodowego</t>
  </si>
  <si>
    <t>System do żywienia pozajelitowego w worku trójkomorowym zawierający emulsję tłuszczową złożoną z oliwy z oliwek, oleju sojowego, tłuszczy MCT oraz oleju rybnego o min. zawartości: azotu 7,4 g, energii niebiałkowej 800 kcal , pojemności ok. 1400 ml  do wkłucia obwodowego</t>
  </si>
  <si>
    <t>Kompletna dieta doustna wysokoenergetyczna (1,5 kcal/ml) przeznaczona dla pacjentów z chorobami nowotworowymi, bogatobiałkowa (10g białka/100 ml) o niskiej zawartości węglowodanów i dużej zawartości błonnika. Zawartość ω-3 kwasów tłuszczowych (EPA 0,5g/100ml i DHA (0,21g/100ml), tłuszczy MCT i antyoksydantów, o osmolarności do 435 mosmol/l, o różnych smakach.</t>
  </si>
  <si>
    <t>200 ml</t>
  </si>
  <si>
    <t>Kompletna dieta doustna wysokoenergetyczna (1,5 kcal/ml), bogatobiałkowa (10g białka/100 ml). Nie zawiera glutenu, klinicznie wolna od laktozy. Osmolarność do 390 mosmol/l, o różnych smakach.</t>
  </si>
  <si>
    <t xml:space="preserve">Calcium carbonicum  Ca ++ 400 mg kps. x 30      </t>
  </si>
  <si>
    <t>Carbo medicinalis 0,3 tbl. x 20</t>
  </si>
  <si>
    <t>Cyclosporin 25 mg x 50 kps.</t>
  </si>
  <si>
    <t xml:space="preserve">Norepinephrin 0,001/ 1ml   amp. x 10                 z możliwością przechowywania w temp. pokojowej      </t>
  </si>
  <si>
    <t xml:space="preserve">Hydroxyzin 0,01  tab. x 30                  </t>
  </si>
  <si>
    <t>Megestroli acetas 40mg/ml - 240 ml</t>
  </si>
  <si>
    <t>Amoxycyllin + kwas klawul. 2.2 inj.  fiol.</t>
  </si>
  <si>
    <t xml:space="preserve">Amoxycyllin 1,0 tab. rozp.x 16 </t>
  </si>
  <si>
    <t xml:space="preserve">Acidum boricum    subs.  0,1 kg            </t>
  </si>
  <si>
    <t>Preparat przeczyszczający przed zabiegami diagnostycznymi zawierający pikosiarczan sodu, tlenek magnezu i kwas cytrynowy w postaci proszku do sporządzania roztworu doustnego, sasz. 15,08 g</t>
  </si>
  <si>
    <t xml:space="preserve">Hydrocortisoni butyras  crem/ung. 15,0   </t>
  </si>
  <si>
    <t xml:space="preserve">Metamizolum natricum subs. 100,0         </t>
  </si>
  <si>
    <t xml:space="preserve">Parafina płynna  800,0                   </t>
  </si>
  <si>
    <t>Preparat przeczyszczający w postaci roztworu doodbytniczego zawierający hipertoniczny roztwór fosforanów sodu, wlewka 150 ml</t>
  </si>
  <si>
    <t xml:space="preserve">Sulfur praecipitatum subs. 100,0                       </t>
  </si>
  <si>
    <t>Ivabradin 7,5 mg x 56 tabl.</t>
  </si>
  <si>
    <t>Aciclovir 250 mg inj. fiol. x 5 szt.</t>
  </si>
  <si>
    <t>Metylprednizolon 0,5 fiol. z możliwością stosowania w ostrych stanach zapalnych oczu zapisanych w chpl</t>
  </si>
  <si>
    <t>Preparat przeczyszczający przed zabiegami diagnostycznymi zawierający makrogol 4000, siarczan sodu, wodorowęglan sodu, chlorek sodu i chlorek potasu w postaci proszku do sporządzania roztworu doustnego, sasz. 74 g x 4  szt.</t>
  </si>
  <si>
    <t xml:space="preserve">wkłady kompatybilne ze wstrzykiwaczami HumaPen </t>
  </si>
  <si>
    <t xml:space="preserve"> wkłady kompatybilne ze wstrzykiwaczami NovoPen</t>
  </si>
  <si>
    <t xml:space="preserve">wkłady kompatybilne ze wstrzykiwaczami PolhuminPen* i GensuPen** </t>
  </si>
  <si>
    <t>Sildenafil 0,02 tabl. x 90 zarejestrowany do leczenia nadciśnienia płucnego</t>
  </si>
  <si>
    <t>Duloxetinum 30 mg tabl. x 28</t>
  </si>
  <si>
    <t>Duloxetinum 60 mg tabl. x 28</t>
  </si>
  <si>
    <t>Cariprazin 1,5 mg tabl. x 28</t>
  </si>
  <si>
    <t>Cariprazin 3,0 mg tabl. x 29</t>
  </si>
  <si>
    <t>Cariprazin 4,5 mg tabl. x 30</t>
  </si>
  <si>
    <t>Itopryd 50 mg tabl. x 40</t>
  </si>
  <si>
    <t xml:space="preserve">Finasteryd 5 mg tabl. x 30 </t>
  </si>
  <si>
    <t>140.</t>
  </si>
  <si>
    <t>214.</t>
  </si>
  <si>
    <t>216.</t>
  </si>
  <si>
    <t>219.</t>
  </si>
  <si>
    <t>220.</t>
  </si>
  <si>
    <t>System do żywienia pozajelitowego w worku trójkomorowym zawierający emulsję tłuszczową złożoną z oliwy z oliwek i oleju sojowego, aminokwasy o min. zawartości: azotu 4,0 g/l;  energii niebiałkowej 600 kcal/l , pojemności ok 1000 ml, osmolarność ok. 760 mOsm/l.  do wkłucia obwodowego.</t>
  </si>
  <si>
    <t>System do żywienia pozajelitowego w worku trójkomorowym zawierający emulsję tłuszczową złożoną z oliwy z oliwek, oleju sojowego, tłuszczy MCT oraz oleju rybnego o min. zawartości: azotu 8 g, energii niebiałkowej 900 kcal , pojemności do 1000 ml  do wkłucia centralnego bez elektrolitów</t>
  </si>
  <si>
    <t>System do żywienia pozajelitowego w worku trójkomorowym zawierający emulsję tłuszczową złożoną z oliwy z oliwek, oleju sojowego, tłuszczy MCT oraz oleju rybnego o min. zawartości: azotu 15,9 g, energii niebiałkowej 950 kcal , pojemności ok. 1500 ml  do wkłucia centralnego.</t>
  </si>
  <si>
    <t>System do żywienia pozajelitowego w worku trójkomorowym zawierający emulsję tłuszczową złożoną z oliwy z oliwek, oleju sojowego, tłuszczy MCT oraz oleju rybnego o min. zawartości: azotu 4 g, energii niebiałkowej 450 kcal , pojemności do 500 ml  do wkłucia centralnego</t>
  </si>
  <si>
    <t>System do żywienia pozajelitowego w worku trójkomorowym zawierający emulsję tłuszczową złożoną z oliwy z oliwek, oleju sojowego, tłuszczy MCT oraz oleju rybnego o min. zawartości: azotu 8 g, energii niebiałkowej 900 kcal , pojemności do 1000 ml  do wkłucia centralnego</t>
  </si>
  <si>
    <t>System do żywienia pozajelitowego w worku trójkomorowym zawierający emulsję tłuszczową złożoną z oliwy z oliwek i oleju sojowego, tłuszczy MCT  z dodatkiem oleju rybnego, aminokwasy o min. zawartości: azotu 5,6 g;  energii niebiałkowej ok.600 kcal , pojemności ok 1085 ml, osmolarność ok. 850 mOsm/l.  do wkłucia obwodowego.</t>
  </si>
  <si>
    <t>System do żywienia pozajelitowego w worku trójkomorowym zawierający emulsję tłuszczową złożoną z oliwy z oliwek i oleju sojowego, tłuszczy MCT  z dodatkiem oleju rybnego, aminokwasy o min. zawartości: azotu 9,1 g;  energii niebiałkowej ok. 960 kcal , pojemności ok 1085 ml, osmolarność ok. 1440 mOsm/l.  do wkłucia centralnego.</t>
  </si>
  <si>
    <t xml:space="preserve">Isosorbidi mononitras 0,05 tab. o przedł. działaniu x 30     </t>
  </si>
  <si>
    <t>mg</t>
  </si>
  <si>
    <t xml:space="preserve">Actilyse w dawkach 10 mg, 20 mg i 50 mg </t>
  </si>
  <si>
    <t>Emulsja tłuszczowa 20% o obj. 500 ml</t>
  </si>
  <si>
    <t>Kompletna dieta do żywienia dojelitowego, wysokokaloryczna, bogatobiałkowa, zawierająca białko w postaci chelatów kazeinianu wapnia min. 11,2g, kwasy tłuszczowe MCT/LCT, bezresztkowa, bez laktozy, 300 kcal, osmolarność, 290 mOsmoli/l saszetka x 7</t>
  </si>
  <si>
    <t>Kompletna dieta do żywienia dojelitowego, wysokokakoryczna, bezresztkowa, zawierająca białko pochodzące z serwatki oraz w postaci chelatów kazeinianu wapnia min. 18,8 g, tłuszcze MCT/LCT , 300 kcal, osmolarność 290 mOsmoli/l , saszetka x 6</t>
  </si>
  <si>
    <t>Dieta uzupełniająca na bazie L-argininy 4,5 g do żywienia dojelitowego z dodatkiem kolagenu, witamin oraz cynku przeznaczona dla pacjentów z trudno gojącymi się ranami oraz odleżynami z możliwością podawania u diabetyków, saszetka x 14</t>
  </si>
  <si>
    <t>Kompletna dieta do żywienia dojelitowego, wysokokaloryczna, bogatobiałkowa, zawierająca białko na bazie serwatki min.     15 g, kwasy tłuszczowe MCT/LCT, bogatoresztkowa, ok. 250 kcal, osmolarność 500 mOsmoli/l, dostępna w różnych smakach, w postaci saszetek z proszkiem do przygotowania koktajlu x 6 sztuk</t>
  </si>
  <si>
    <t>Kompletna dieta do żywienia dojelitowego, wysokokaloryczna, bogatobiałkowa, zawierająca białko drobiowe min. 22 g, kwasy tłuszczowe MCT/LCT, bogatoresztkowa, ok. 400 kcal, wolna od laktozy, z dodatkiem argininy i witamin, dostępna w różnych smakach warzywnych, w postaci saszetek z proszkiem do przygotowania zupy, saszetka x 4</t>
  </si>
  <si>
    <t>Kompletna dieta do żywienia dojelitowego, przeznaczona dla pacjentów chorych na cukrzycę, o niskiej zawartości węglowodanów (skrobia i fruktoza), o dużej  zawartości błonnika, bogatobiałkowa min. 7,5 g/100 ml, zawierająca białka mleka, ω-3 kwasy tłuszczowe, hiperkaloryczna 1,5 kcal/ml, bez glutenu, o niskiej zawartości laktozy, worek/butelka</t>
  </si>
  <si>
    <t>Kompletna dieta do żywienia dojelitowego, wysokokaloryczna 1,25 kcal/ml, bogatobiałkowa - 6,3/100 ml 20% energii białkowej, zawierająca białko mleka i roślin, tłuszcze MCT, bezresztkowa, dedykowana pacjentom ze zwiększonym zapotrzebowaniem na białko, worek/butelka</t>
  </si>
  <si>
    <t>System do żywienia pozajelitowego w worku trójkomorowym zawierający emulsję tłuszczową złożoną z oliwy z oliwek i oleju sojowego, aminokwasy o min. zawartości: azotu 9,0 g/l;  energii niebiałkowej  ok.840 kcal/l , pojemności ok 1500 ml, osmolarność ok. 1450 mOsm/l.  do wkłucia centralnego.</t>
  </si>
  <si>
    <t>Argininowazopresin 40 u.i./ 2ml x 5</t>
  </si>
  <si>
    <t>Acidum thiocticum 0,6 tabl. x 30</t>
  </si>
  <si>
    <t>Kompleks wodorotlenku żelaza ( III ) z sacharozą i.v.  0,1/5 ml  x 5 szt.</t>
  </si>
  <si>
    <t>Kompletna dieta do żywienia dojelitowego, o dużej  zawartości błonnika, bogatobiałkowa min. 6,0 g/100 ml, zawierająca białka mleka, argininę, normokaloryczna 1,2 kcal/ml, bez glutenu, o niskiej zawartości laktozy, worek/butelka</t>
  </si>
  <si>
    <t>Kompletna dieta doustna wysokoenergetyczna (1,5 kcal/ml), bogatobiałkowa oparta o hydrolizat serwatki (7,5g białka/100 ml). Nie zawiera glutenu, klinicznie wolna od laktozy. Osmolarność do 578 mosmol/l.</t>
  </si>
  <si>
    <t>System do żywienia pozajelitowego w worku trójkomorowym zawierający emulsję tłuszczową złożoną z oliwy z oliwek i oleju sojowego, aminokwasy o min. zawartości: azotu 18 g;  energii niebiałkowej  ok. 960 kcal/l , pojemności ok. 1500 ml, osmolarność ok. 1270 mOsm/l.  do wkłucia centralnego.</t>
  </si>
  <si>
    <t>System do żywienia pozajelitowego w worku trójkomorowym zawierający emulsję tłuszczową złożoną z oliwy z oliwek i oleju sojowego, aminokwasy o min. zawartości: azotu 7,8 g;  energii niebiałkowej  ok. 400 kcal/l , pojemności ok. 650 ml, osmolarność ok. 1270 mOsm/l.  do wkłucia centralnego.</t>
  </si>
  <si>
    <t>Nazwa handlowa</t>
  </si>
  <si>
    <t>Producent</t>
  </si>
  <si>
    <t>Hydrocortisonum gtt. opht. 3,35mg/ml x 10 minims</t>
  </si>
  <si>
    <t>Loteprednol gt. opht. 0,5% 5 ml</t>
  </si>
  <si>
    <t xml:space="preserve">Bromfenac 0,9% gtt. opht. </t>
  </si>
  <si>
    <t>Pranprofen 0,1% gtt. opht. 5ml</t>
  </si>
  <si>
    <t>Dexametasonum + Gentamycin ung. opht.</t>
  </si>
  <si>
    <t>Brimonidin + Timolol  gtt. opht. 5ml</t>
  </si>
  <si>
    <t>Travoprostum + Timolol  gtt. opht. 2,5 ml</t>
  </si>
  <si>
    <t>Bimatoprost + Timolol gtt. opht. 2,5 ml</t>
  </si>
  <si>
    <t>Latanoprost  + Timolol gtt. opht.  2,5 ml</t>
  </si>
  <si>
    <t>Azelastyna gtt. opht. 6ml</t>
  </si>
  <si>
    <t xml:space="preserve">Olopatadyna 0,1% gtt. opht. </t>
  </si>
  <si>
    <t>20% Borax 10,0 zawiesina do pędzlowania</t>
  </si>
  <si>
    <t>Tamsulozinum 0,4 mg x 30 kps.</t>
  </si>
  <si>
    <t>Aripiprazol tabl. uleg. rozp. w jamie ustnej  10 mg x 28</t>
  </si>
  <si>
    <t>Aripiprazol  7,5 mg fiol. + rozp.</t>
  </si>
  <si>
    <t>Lurazydon 74 mg tabl. x 28</t>
  </si>
  <si>
    <t xml:space="preserve">Clomipramin 0,075 tab. o przedł. uwal. x 20                                   </t>
  </si>
  <si>
    <t>Tizanidin 4mg x 30 tabl.</t>
  </si>
  <si>
    <t>Oxycodon + Naloxon 0,005 +0,0025 tab x 60</t>
  </si>
  <si>
    <t>Oxycodon + Naloxon 0,01 +0,005 tab x 60</t>
  </si>
  <si>
    <t>Oxycodon + Naloxon 0,02 +0,01 tab x 60</t>
  </si>
  <si>
    <t>Piperacillin + tazobactam 2.25 inj. fiol.</t>
  </si>
  <si>
    <t xml:space="preserve">Indapamid 1,5 mg + Amlodipin 5 mg x  30 tab.                            </t>
  </si>
  <si>
    <t xml:space="preserve">Indapamid 1,5 mg + Amlodipin 10 mg x  30 tab.                            </t>
  </si>
  <si>
    <t>Aripiprazol tabl. uleg. rozp. w jamie ustnej  15 mg x 28</t>
  </si>
  <si>
    <t>Claritromycin 500 mg inj. x 1</t>
  </si>
  <si>
    <t>Quetiapin XR 0,2 tab. o przedł. uwaln.x 60</t>
  </si>
  <si>
    <t>2022/23</t>
  </si>
  <si>
    <t>*</t>
  </si>
  <si>
    <t>202+182</t>
  </si>
  <si>
    <t xml:space="preserve">Risperidon 0,0375 inj. s.sucha + rozp. do sporządzania zawiesiny do wstrzykiwań o przedłużonym uwalnianiu. </t>
  </si>
  <si>
    <t xml:space="preserve">Risperidon 0,05 inj. s.sucha + rozp. do sporządzania zawiesiny do wstrzykiwań o przedłużonym uwalnianiu. </t>
  </si>
  <si>
    <t xml:space="preserve">Bisacodyl 0,01 supp. x 6            </t>
  </si>
  <si>
    <t>Levofloxacinum 0,5 % gtt. opht. 5 ml</t>
  </si>
  <si>
    <t>Moxifloxacin 0,5% gtt. opht. 5 ml</t>
  </si>
  <si>
    <t>Metamizol 0 5 tab. x 50</t>
  </si>
  <si>
    <t>Quetiapin 0,1 tab. x 30</t>
  </si>
  <si>
    <t>39+150d</t>
  </si>
  <si>
    <t>Enoxaparin natricum 300 mg / 3,0 ml + zestaw / minispike + 10 strzykawek tuberkulinowych a 2ml /</t>
  </si>
  <si>
    <t>Rosuvastatin 20 mg x 28 tabl.</t>
  </si>
  <si>
    <t>Atorvastatin 10 mg x 30 tabl.</t>
  </si>
  <si>
    <t>71+73d</t>
  </si>
  <si>
    <t>5+73d</t>
  </si>
  <si>
    <t>14d</t>
  </si>
  <si>
    <t>32+6d</t>
  </si>
  <si>
    <t>45+13d</t>
  </si>
  <si>
    <t>9d</t>
  </si>
  <si>
    <t>17+8d</t>
  </si>
  <si>
    <t>30d</t>
  </si>
  <si>
    <t>25d</t>
  </si>
  <si>
    <t>107*</t>
  </si>
  <si>
    <t>294+150d</t>
  </si>
  <si>
    <t>Analog insuliny lispro 600 j.m./3ml  x 5 wstrzykiwaczy z igłami</t>
  </si>
  <si>
    <t xml:space="preserve">Mivacurium 0,02 inj. x 5                               </t>
  </si>
  <si>
    <t xml:space="preserve">Ciprofloxacin 0,3% gtt. opht. 5 ml </t>
  </si>
  <si>
    <t>Metamizol 1g/2,5ml  amp. x  10</t>
  </si>
  <si>
    <t>Metamizol 2,5g/5ml  amp. x  10</t>
  </si>
  <si>
    <t>Levosimendanum 2,5 mg/ml - 5 ml konc. do inf.</t>
  </si>
  <si>
    <t xml:space="preserve">Norepinephrin 0,004/ 4ml   amp. x 10        z możliwością przechowywania w temp. pokojowej      </t>
  </si>
  <si>
    <t>2% Lignocain żel 12,5 g z dodatkiem chlorhexidin do cewnikowania - zamawiający dopuszcza zaoferowanie produktu o statusie wyrobu medycznego</t>
  </si>
  <si>
    <t xml:space="preserve">Morphini sulfas 0,01/ ml  amp. x 10     </t>
  </si>
  <si>
    <t>Morphini sulfas 0,02/ 1 ml  amp. x 10</t>
  </si>
  <si>
    <t>Morphini 0,03 tabl. o przedłużonym uwalnianiu x 30</t>
  </si>
  <si>
    <t>Morphini 0,06 tabl. o przedłużonym uwalnianiu x 30</t>
  </si>
  <si>
    <t xml:space="preserve">Sufentanyl 250 µg/5 ml - 10 ml x 5 fiol. </t>
  </si>
  <si>
    <t>Ibuprofen inj. 200 mg/50 ml x 20 fiol</t>
  </si>
  <si>
    <t>Ibuprofen inj.  400mg/100 ml x 20 fiol</t>
  </si>
  <si>
    <t>Ibuprofen inj.  600mg/100 ml x 20 fiol</t>
  </si>
  <si>
    <t xml:space="preserve">Penicillin cristallisatum 1 mln j.m. inj.  fiol. </t>
  </si>
  <si>
    <t>Ceftazydym 2.0 inj. fiol.</t>
  </si>
  <si>
    <t>Ceftazydym + Avibactam 2,0 + 0,5 x 10 fiol.</t>
  </si>
  <si>
    <t>Voricanazol 0,2 tabl. x 20</t>
  </si>
  <si>
    <t>Amisulpiryd  0,1 x 30 szt.</t>
  </si>
  <si>
    <t>Amisulpiryd  0,4 x 30 szt.</t>
  </si>
  <si>
    <t>Umeclidinum + Vilanterol 55/22 mcg x 30 dawek proszek do inhalacji</t>
  </si>
  <si>
    <t>160/m-c</t>
  </si>
  <si>
    <t>Dexketoprofen 25 mg x 30 tabl.</t>
  </si>
  <si>
    <t>Celekoksyb 100 mg x 30 tabl.</t>
  </si>
  <si>
    <t>Celekoksyb 200 mg x 30 tabl.</t>
  </si>
  <si>
    <t>Pompka dozująca do lidocainy w aerozolu j.w. x 100 szt.</t>
  </si>
  <si>
    <t>Dexamethasone 0,1 % gtt. opht. x 20 minims</t>
  </si>
  <si>
    <t>Olanzapin 10 mg inj.</t>
  </si>
  <si>
    <t>Ketoprofen 2,5% ung.</t>
  </si>
  <si>
    <t>Telmisartan 40 mg tabl. x 28</t>
  </si>
  <si>
    <t>Telmisartan 80 mg tabl. x 28</t>
  </si>
  <si>
    <t xml:space="preserve">Valsartan 80 mg tabl. x 28 </t>
  </si>
  <si>
    <t xml:space="preserve">Valsartan 160 mg tabl. x 28 </t>
  </si>
  <si>
    <t>15+4</t>
  </si>
  <si>
    <t>Torasemid 5 mg x 30 tabl.</t>
  </si>
  <si>
    <t>Torasemid 10 mg x 30 tabl.</t>
  </si>
  <si>
    <t>Mucosolvan płyn do inhalacji 7,5mg/ml - 100 ml</t>
  </si>
  <si>
    <t xml:space="preserve">Deksmedetomidyni h/chl. 200 μg/2 ml amp. x 25                           </t>
  </si>
  <si>
    <t xml:space="preserve">Deksmedetomidyni h/chl. 400 μg/4 ml fiol.             </t>
  </si>
  <si>
    <t>Umeclidinum + Vilanterol + Fluticasone 55/22 mcg x 30 dawek proszek do inhalacji</t>
  </si>
  <si>
    <t>Levetiracetam inj. 0,5 fiol. x 10</t>
  </si>
  <si>
    <t>10% roztwór formaliny buforowany pH 7,2-7,4 do badań histopatologicznych i molekularnych - 1000 ml - karta odczynnika</t>
  </si>
  <si>
    <t>Heparinum crem 30,0</t>
  </si>
  <si>
    <t>Torasemid 20 mg x 30 tabl.</t>
  </si>
  <si>
    <t>Calcitriol 0,25 ug x 100</t>
  </si>
  <si>
    <t>np.</t>
  </si>
  <si>
    <t>34.</t>
  </si>
  <si>
    <t>Test ciążowy płytkowy</t>
  </si>
  <si>
    <t>Acidum ursodeoxycholicum 0,5 x 50</t>
  </si>
  <si>
    <t xml:space="preserve">Carbamazepin 0,2 tab. o przedł. uwaln. x 50              </t>
  </si>
  <si>
    <t xml:space="preserve">Carbamazepin 0,4 tab. o przedł. uwaln. x 50              </t>
  </si>
  <si>
    <t xml:space="preserve">Carbamazepin 0,6 tab. o przedł. uwaln. x 50              </t>
  </si>
  <si>
    <t>21+58d</t>
  </si>
  <si>
    <t>Dextrometorphan 15 mg x 20 tabl.</t>
  </si>
  <si>
    <t xml:space="preserve">Aprepitant tabl. 2 x 0,08 + 1x 0,125 refundowany </t>
  </si>
  <si>
    <t>Hydrocortisonum+ oxytetracyclina + polimyxin susp. opht. 5ml</t>
  </si>
  <si>
    <t>Tiotropium bromide 0,018 mg kps. do inhalacji x 30 + inhalator</t>
  </si>
  <si>
    <t>164.</t>
  </si>
  <si>
    <t>170.</t>
  </si>
  <si>
    <t>171.</t>
  </si>
  <si>
    <t>225.</t>
  </si>
  <si>
    <t>Jednorazowy wkład z pochłaniaczem CO2 -
z indykatorem zużycia biały do fioletowego,                     do aparatów GE Carestation
seria 600, 1,6L</t>
  </si>
  <si>
    <t>Pochłaniacz CO2 - wapno sodowane znakowane ze wskaźnikiem zużycia  4,5 kg - biały do fioletowego - zamawiający dopuszcza zaoferowanie produktu o statusie wyrobu medycznego</t>
  </si>
  <si>
    <t>4+23d</t>
  </si>
  <si>
    <t>Dapagliflozin 0,01 x 28 tabl.</t>
  </si>
  <si>
    <t>Płyn na bazie poliheksanidu 0,1% i poloksameru 1% do oczyszczania i nawilżania ran 250 ml spray</t>
  </si>
  <si>
    <t>Maść na bazie żywicy świerku norweskiego 5% 15,0</t>
  </si>
  <si>
    <t>Phenylephrine+Lidocaine+tropicamid                                                   gtt. opht. amp. 0,6 ml x 20</t>
  </si>
  <si>
    <t>Protamin sulf. 0,01/ml – 5 ml  amp.</t>
  </si>
  <si>
    <t>Pakiet  II  Leki ogólne - cz. 2</t>
  </si>
  <si>
    <t>Pakiet  III  Leki ogólne - cz. 3</t>
  </si>
  <si>
    <t>Pakiet  IV  Leki ogólne - cz. 4</t>
  </si>
  <si>
    <t>Pakiet  V  Leki ogólne - cz. 5</t>
  </si>
  <si>
    <t>Azitromycin 15mg/ml x 6 minims</t>
  </si>
  <si>
    <t>Dexametasonum 0,3mg/g+ Gentamycin 0,5mg/g                        ung. opht. 3,0</t>
  </si>
  <si>
    <t>227.</t>
  </si>
  <si>
    <t xml:space="preserve">Sevofluran 250 ml . W cenę wliczone jest ewentualne dopasowanie parowników do aparatów do znieczuleń będących na wyposażeniu szpitala oraz ich dalsza dzierżawa i serwisowanie.                                      </t>
  </si>
  <si>
    <t xml:space="preserve">Desfluran  240 ml   W cenę wliczone jest ewentualne dopasowanie parowników do aparatów do znieczuleń będących na wyposażeniu szpitala oraz ich dalsza dzierżawa i serwisowanie.                                       </t>
  </si>
  <si>
    <t>Ephedrinum h/chl. 0,025 x 10 amp.</t>
  </si>
  <si>
    <t xml:space="preserve">Fentanyl  0,5 mg / 10 ml amp.  </t>
  </si>
  <si>
    <t xml:space="preserve">Fentanyl  0,1 mg / 2 ml amp. z możliwością podania podpajęczynówkowego   </t>
  </si>
  <si>
    <t>Lorazepam 0,004/ml x 5 amp.</t>
  </si>
  <si>
    <t>Lorazepam 0,001 x 25 tabl. podzielna</t>
  </si>
  <si>
    <t>Lorazepam 0,0025 x 25 tabl. podzielna</t>
  </si>
  <si>
    <t>Midazolam    0,005 inj.  x 10 amp.</t>
  </si>
  <si>
    <t xml:space="preserve">Midazolam  0,05 inj.  amp.  wykazujący potwierdzoną w CHPL stabilność w roztworach z morfiną.                       </t>
  </si>
  <si>
    <t>Naloxonum 0,4 mg x 10 amp.</t>
  </si>
  <si>
    <t>Alprazolam 0.00025 x 30 tab.</t>
  </si>
  <si>
    <t>Alprazolam 0.001 x 30 tab.</t>
  </si>
  <si>
    <t>Buprenorphin 35µg/h x 5 szt..plastry transdermalne</t>
  </si>
  <si>
    <t>Buprenorphin 52,5µg/h x 5 szt.plastry transdermalne</t>
  </si>
  <si>
    <t>Buprenorfin 2mg x 28 tabl. podjęzykowych</t>
  </si>
  <si>
    <t>Clonazepam 0.0005 x 30 tab.</t>
  </si>
  <si>
    <t>Clonazepam 0.002 x 30 tab.</t>
  </si>
  <si>
    <t>Clonazepam 0.001 x 10 amp.</t>
  </si>
  <si>
    <t>Diazepam 0,002 x 20 tabl.</t>
  </si>
  <si>
    <t>Diazepam 0,005 x 20 tabl.</t>
  </si>
  <si>
    <t>Diazepam 0,01 x 50 amp.</t>
  </si>
  <si>
    <t>Estazolam 0.002 x 20 tabl.</t>
  </si>
  <si>
    <t>Midazolam 0.0075 x 10 tabl.</t>
  </si>
  <si>
    <t>Nitrazepam 0,005 x 20 tabl.</t>
  </si>
  <si>
    <t>Tapentadol 0,05 x 60 tabl.</t>
  </si>
  <si>
    <t>Tapentadol 0,1 x 60 tabl.</t>
  </si>
  <si>
    <t>Zopiclon x 10 tabl.</t>
  </si>
  <si>
    <t xml:space="preserve">Zolpidem tartas 0,01 x 20 tabl. </t>
  </si>
  <si>
    <t>System do żywienia pozajelitowego w worku trójkomorowym zawierający emulsję tłuszczową złożoną z oliwy z oliwek, oleju sojowego, tłuszczy MCT oraz oleju rybnego o min. zawartości: azotu 10,5 g, energii niebiałkowej 630 kcal , pojemności ok. 1000 ml  do wkłucia centralnego.</t>
  </si>
  <si>
    <t>System do żywienia pozajelitowego w worku trójkomorowym zawierający emulsję tłuszczową złożoną z oliwy z oliwek, oleju sojowego, tłuszczy MCT oraz oleju rybnego o min. zawartości: azotu 5,3 g, energii niebiałkowej 317 kcal , pojemności ok. 500 ml  do wkłucia centralnego.</t>
  </si>
  <si>
    <t>125 ml</t>
  </si>
  <si>
    <t>Kompletna dieta w płynie dla pacjentów z chorobą nowotworową, polimeryczna, hiperkaloryczna (2,4 kcal/ml), zawartość białka min. 14,4 g/100 ml (24% En, źródło: kazeina i serwatka), do podaży doustnej, bezresztkowa, bezglutenowa, osmolarność 570 mOsmol/l -różne smaki</t>
  </si>
  <si>
    <t>Kompletna dieta do żywienia dojelitowego, bezresztkowa, zawartość białka min. 3,8 g/100 ml, bez kazeiny, zawierająca olej rybny, normokaloryczna 1,0 kcal/ml, bez glutenu, o niskiej zawartości laktozy, worek/butelka</t>
  </si>
  <si>
    <t>Dieta wspomagająca leczenie odleżyn i ran, kompletna, bezresztkowa, hiperkaloryczna (1,24 kcal/ml), zawartość białka 8,8 g/100ml, o niskiej zawartości tłuszczu 3,5g/100ml, węglowodany 14,5 g/100ml, bezglutenowa, zawierająca argininę przyspieszającą gojenie ran - 1,5g/100ml, zwiększona zawartość przeciwutleniaczy vit. C, wit. E,karotenoidów  oraz cynku, osmolarność min. 500 mOsmol/l, różne smaki</t>
  </si>
  <si>
    <t>Euceryna bezwodna  subs. 500.0</t>
  </si>
  <si>
    <t xml:space="preserve">Urea pura  subs. 100,0                                       </t>
  </si>
  <si>
    <t xml:space="preserve">Hydroxizin 0.1 amp. x 5   </t>
  </si>
  <si>
    <t>Paliperydon 100 mg inj. o przedł. uwaln.</t>
  </si>
  <si>
    <t>Paliperydon 150 mg inj. o przedł. uwaln.</t>
  </si>
  <si>
    <t>Cyclopentolat 1% gtt. opht. 5 ml</t>
  </si>
  <si>
    <t>228.</t>
  </si>
  <si>
    <t>Atecortin susp. opht. 5ml</t>
  </si>
  <si>
    <t xml:space="preserve">Zamawiający wymaga użyczenia 15 pomp do żywienia dojelitowego Amika na czas trwania umowy. </t>
  </si>
  <si>
    <t>Codeinum phosphas 10,0</t>
  </si>
  <si>
    <t xml:space="preserve">Levofloxacin 0,25/50 ml sol. inf. but. </t>
  </si>
  <si>
    <r>
      <t>Fentanyl 25</t>
    </r>
    <r>
      <rPr>
        <sz val="8"/>
        <rFont val="Arial"/>
        <family val="2"/>
      </rPr>
      <t>µg/h x 5 szt.</t>
    </r>
  </si>
  <si>
    <r>
      <t>Fentanyl  50</t>
    </r>
    <r>
      <rPr>
        <sz val="8"/>
        <rFont val="Arial"/>
        <family val="2"/>
      </rPr>
      <t>µg/h x 5 szt.</t>
    </r>
  </si>
  <si>
    <r>
      <t>Fentanyl  75</t>
    </r>
    <r>
      <rPr>
        <sz val="8"/>
        <rFont val="Arial"/>
        <family val="2"/>
      </rPr>
      <t>µg/h x 5 szt.</t>
    </r>
  </si>
  <si>
    <t>Analog insuliny lispro 300 j.m./3ml  x 5 wstrzykiwaczy z igłami</t>
  </si>
  <si>
    <t>Wartość brutto</t>
  </si>
  <si>
    <t>Aflibercept 0,04/ml x ampstrz. (Program B70)</t>
  </si>
  <si>
    <t>Vat (%)</t>
  </si>
  <si>
    <t>Załącznik Nr 1A do SWZ</t>
  </si>
  <si>
    <t>Pakiet 1 - leki ogólne cz. 1</t>
  </si>
  <si>
    <t>Pakiet  2  Leki ogólne - cz. 2</t>
  </si>
  <si>
    <t>Pakiet  3  Leki ogólne - cz. 3</t>
  </si>
  <si>
    <t>Pakiet  4   Leki ogólne - cz. 4</t>
  </si>
  <si>
    <t>Pakiet  5  Leki ogólne - cz. 5</t>
  </si>
  <si>
    <t>Pakiet  6  - leki ogólne cz. 6</t>
  </si>
  <si>
    <t>Pakiet  7  - leki ogólne cz. 7</t>
  </si>
  <si>
    <t>Pakiet 8  - leki ogólne cz. 8</t>
  </si>
  <si>
    <t>Pakiet  9 - leki ogólne cz. 9</t>
  </si>
  <si>
    <t>Pakiet 10 - leki ogólne - cz. 10</t>
  </si>
  <si>
    <t>Pakiet  11  Leki ogólne - cz. 11</t>
  </si>
  <si>
    <t>Pakiet  12 Leki ogólne - cz. 12</t>
  </si>
  <si>
    <t>Pakiet 13 - leki ogólne cz. 13</t>
  </si>
  <si>
    <t>Pakiet 14 - leki ogólne cz. 14</t>
  </si>
  <si>
    <t>Pakiet  15 - leki ogólne cz. 15</t>
  </si>
  <si>
    <t>Pakiet  16 - leki ogólne cz. 16</t>
  </si>
  <si>
    <t xml:space="preserve">Pakiet  17- Paracetamol i.v. </t>
  </si>
  <si>
    <t>Pakiet  18    - żelazo i.v. - cz. 1</t>
  </si>
  <si>
    <t>Pakiet 19   - żelazo i.v. - cz. 2</t>
  </si>
  <si>
    <t>Pakiet 20  - Insuliny</t>
  </si>
  <si>
    <t>Pakiet  21 - zespół osoczowych czynników krzepnięcia</t>
  </si>
  <si>
    <t>Pakiet 22  - Preparaty krwiopochodne</t>
  </si>
  <si>
    <t>Pakiet 23 - leki anestezjologiczne cz. 1</t>
  </si>
  <si>
    <t>Pakiet 24  – leki anestezjologiczne cz. 2</t>
  </si>
  <si>
    <t>Pakiet 25 – leki anestezjologiczne cz. 3</t>
  </si>
  <si>
    <t>Pakiet 26  Leki anestezjologiczne wziewne</t>
  </si>
  <si>
    <t>Pakiet 27  Leki psychotropowe i narkotyczne cz. 1</t>
  </si>
  <si>
    <t>Pakiet  28 Leki psychotropowe cz. 2</t>
  </si>
  <si>
    <t>Pakiet 29  Leki narkotyczne</t>
  </si>
  <si>
    <t>Pakiet  30  - wapno sodowane znakowane</t>
  </si>
  <si>
    <t>Pakiet 31 - Antybiotyki - cz. 1</t>
  </si>
  <si>
    <t>Pakiet 32- Antybiotyki - cz. 2</t>
  </si>
  <si>
    <t>Pakiet 33 - Antybiotyki - cz. 3</t>
  </si>
  <si>
    <t>Pakiet  34  - Antybiotyki - cz. 4</t>
  </si>
  <si>
    <t>Pakiet  35  - Kontrasty - cz. 1</t>
  </si>
  <si>
    <t>Pakiet  36  - Kontrasty - cz. 2</t>
  </si>
  <si>
    <t>Pakiet  37  - Preparat do płukania ran</t>
  </si>
  <si>
    <t>Pakiet  38   Systemy do żywienia pozajelitowego - cz. 1</t>
  </si>
  <si>
    <t>Pakiet  39      Systemy do żywienia pozajelitowego - cz. 2</t>
  </si>
  <si>
    <t>Pakiet  40     Preparaty do żywienia dojelitowego  - cz. 1</t>
  </si>
  <si>
    <t>Pakiet  41   Preparaty do żywienia dojelitowego - cz. 2</t>
  </si>
  <si>
    <t>Pakiet  42 Preparaty do żywienia doustnego - cz. 3</t>
  </si>
  <si>
    <t>Pakiet 43     Preparaty do żywienia doustnego - cz. 4</t>
  </si>
  <si>
    <t>Pakiet 44 Leki ogólne *</t>
  </si>
  <si>
    <t xml:space="preserve">Pakiet  45 - Formalina buforowana 10% do preparatyki histopatologicznej </t>
  </si>
  <si>
    <t xml:space="preserve">Pakiet 46 - Aflibercept - okulistyka </t>
  </si>
  <si>
    <t xml:space="preserve">Pakiet  47 - Actilyse </t>
  </si>
  <si>
    <t>Środek kontrastowy niejonowy,  monomeryczny do podania donaczyniowego i doustnego o stężeniu 350 mg jodu/ml - fiolka pok. 50 ml</t>
  </si>
  <si>
    <t>Pakiet 48-  Środki kontrastowe paramagnetyczne.</t>
  </si>
  <si>
    <t>Środek kontrastowy niejonowy,  monomeryczny do podania donaczyniowego i dotętniczego o stężeniu 350 mg jodu/ml - fiolka pok. 500 ml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</si>
</sst>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_-* #,##0.00&quot; zł&quot;_-;\-* #,##0.00&quot; zł&quot;_-;_-* \-??&quot; zł&quot;_-;_-@_-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u val="single"/>
      <sz val="8"/>
      <name val="Arial"/>
      <family val="2"/>
    </font>
    <font>
      <sz val="8"/>
      <name val="Tahoma"/>
      <family val="2"/>
    </font>
    <font>
      <sz val="8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63"/>
      <name val="Arial"/>
      <family val="2"/>
    </font>
    <font>
      <b/>
      <sz val="8"/>
      <color indexed="10"/>
      <name val="Arial"/>
      <family val="2"/>
    </font>
    <font>
      <b/>
      <sz val="8"/>
      <color indexed="63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8"/>
      <color rgb="FF000000"/>
      <name val="Arial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4" fillId="0" borderId="0">
      <alignment/>
      <protection/>
    </xf>
    <xf numFmtId="0" fontId="45" fillId="27" borderId="1" applyNumberForma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0" fillId="32" borderId="10" applyNumberFormat="0" applyAlignment="0" applyProtection="0"/>
    <xf numFmtId="0" fontId="0" fillId="32" borderId="10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6" fontId="0" fillId="0" borderId="0" applyFill="0" applyBorder="0" applyAlignment="0" applyProtection="0"/>
    <xf numFmtId="0" fontId="50" fillId="33" borderId="0" applyNumberFormat="0" applyBorder="0" applyAlignment="0" applyProtection="0"/>
  </cellStyleXfs>
  <cellXfs count="46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4" fontId="4" fillId="0" borderId="11" xfId="0" applyNumberFormat="1" applyFont="1" applyBorder="1" applyAlignment="1">
      <alignment/>
    </xf>
    <xf numFmtId="4" fontId="0" fillId="0" borderId="11" xfId="0" applyNumberFormat="1" applyFont="1" applyBorder="1" applyAlignment="1">
      <alignment horizontal="right" vertical="top"/>
    </xf>
    <xf numFmtId="0" fontId="0" fillId="0" borderId="11" xfId="0" applyFont="1" applyBorder="1" applyAlignment="1">
      <alignment horizontal="right" vertical="top"/>
    </xf>
    <xf numFmtId="0" fontId="0" fillId="0" borderId="0" xfId="0" applyNumberFormat="1" applyFont="1" applyFill="1" applyBorder="1" applyAlignment="1">
      <alignment horizontal="left" vertical="center" wrapText="1"/>
    </xf>
    <xf numFmtId="0" fontId="0" fillId="34" borderId="11" xfId="0" applyFont="1" applyFill="1" applyBorder="1" applyAlignment="1">
      <alignment horizontal="left" vertical="center" wrapText="1"/>
    </xf>
    <xf numFmtId="0" fontId="0" fillId="34" borderId="11" xfId="0" applyFont="1" applyFill="1" applyBorder="1" applyAlignment="1">
      <alignment horizontal="center" vertical="center"/>
    </xf>
    <xf numFmtId="3" fontId="0" fillId="34" borderId="11" xfId="0" applyNumberFormat="1" applyFont="1" applyFill="1" applyBorder="1" applyAlignment="1">
      <alignment horizontal="center" vertical="center"/>
    </xf>
    <xf numFmtId="4" fontId="0" fillId="34" borderId="11" xfId="0" applyNumberFormat="1" applyFont="1" applyFill="1" applyBorder="1" applyAlignment="1">
      <alignment vertical="center"/>
    </xf>
    <xf numFmtId="9" fontId="0" fillId="34" borderId="11" xfId="0" applyNumberFormat="1" applyFont="1" applyFill="1" applyBorder="1" applyAlignment="1">
      <alignment horizontal="center" vertical="center"/>
    </xf>
    <xf numFmtId="4" fontId="0" fillId="34" borderId="11" xfId="0" applyNumberFormat="1" applyFont="1" applyFill="1" applyBorder="1" applyAlignment="1">
      <alignment horizontal="right" vertical="center"/>
    </xf>
    <xf numFmtId="0" fontId="0" fillId="0" borderId="11" xfId="0" applyNumberFormat="1" applyFont="1" applyBorder="1" applyAlignment="1">
      <alignment horizontal="right"/>
    </xf>
    <xf numFmtId="0" fontId="0" fillId="34" borderId="11" xfId="0" applyFont="1" applyFill="1" applyBorder="1" applyAlignment="1">
      <alignment horizontal="center"/>
    </xf>
    <xf numFmtId="9" fontId="0" fillId="34" borderId="11" xfId="0" applyNumberFormat="1" applyFont="1" applyFill="1" applyBorder="1" applyAlignment="1">
      <alignment horizontal="center"/>
    </xf>
    <xf numFmtId="4" fontId="0" fillId="34" borderId="11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NumberFormat="1" applyFont="1" applyBorder="1" applyAlignment="1">
      <alignment wrapText="1"/>
    </xf>
    <xf numFmtId="2" fontId="0" fillId="0" borderId="11" xfId="0" applyNumberFormat="1" applyFont="1" applyBorder="1" applyAlignment="1">
      <alignment horizontal="right"/>
    </xf>
    <xf numFmtId="4" fontId="0" fillId="0" borderId="11" xfId="0" applyNumberFormat="1" applyFont="1" applyBorder="1" applyAlignment="1">
      <alignment horizontal="right"/>
    </xf>
    <xf numFmtId="9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center" vertical="top"/>
    </xf>
    <xf numFmtId="0" fontId="0" fillId="0" borderId="11" xfId="0" applyFont="1" applyBorder="1" applyAlignment="1">
      <alignment horizontal="right" vertical="top"/>
    </xf>
    <xf numFmtId="1" fontId="0" fillId="0" borderId="11" xfId="0" applyNumberFormat="1" applyFont="1" applyBorder="1" applyAlignment="1">
      <alignment/>
    </xf>
    <xf numFmtId="4" fontId="0" fillId="0" borderId="11" xfId="0" applyNumberFormat="1" applyFont="1" applyBorder="1" applyAlignment="1">
      <alignment vertical="top"/>
    </xf>
    <xf numFmtId="9" fontId="0" fillId="0" borderId="11" xfId="0" applyNumberFormat="1" applyFont="1" applyBorder="1" applyAlignment="1">
      <alignment horizontal="center" vertical="top"/>
    </xf>
    <xf numFmtId="0" fontId="5" fillId="0" borderId="11" xfId="0" applyFont="1" applyBorder="1" applyAlignment="1">
      <alignment/>
    </xf>
    <xf numFmtId="0" fontId="0" fillId="0" borderId="11" xfId="0" applyFont="1" applyBorder="1" applyAlignment="1">
      <alignment wrapText="1"/>
    </xf>
    <xf numFmtId="9" fontId="4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1" xfId="0" applyFont="1" applyBorder="1" applyAlignment="1">
      <alignment horizontal="center" vertical="top" wrapText="1"/>
    </xf>
    <xf numFmtId="3" fontId="0" fillId="0" borderId="11" xfId="0" applyNumberFormat="1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horizontal="right" vertical="top" wrapText="1"/>
    </xf>
    <xf numFmtId="0" fontId="0" fillId="0" borderId="11" xfId="0" applyFont="1" applyBorder="1" applyAlignment="1">
      <alignment horizontal="center" wrapText="1"/>
    </xf>
    <xf numFmtId="3" fontId="0" fillId="0" borderId="11" xfId="0" applyNumberFormat="1" applyFont="1" applyBorder="1" applyAlignment="1">
      <alignment horizontal="center" wrapText="1"/>
    </xf>
    <xf numFmtId="2" fontId="0" fillId="0" borderId="11" xfId="0" applyNumberFormat="1" applyFont="1" applyBorder="1" applyAlignment="1">
      <alignment horizontal="right" wrapText="1"/>
    </xf>
    <xf numFmtId="0" fontId="0" fillId="0" borderId="11" xfId="0" applyFont="1" applyBorder="1" applyAlignment="1">
      <alignment horizontal="center"/>
    </xf>
    <xf numFmtId="4" fontId="0" fillId="0" borderId="11" xfId="0" applyNumberFormat="1" applyFont="1" applyBorder="1" applyAlignment="1">
      <alignment horizontal="right"/>
    </xf>
    <xf numFmtId="4" fontId="0" fillId="0" borderId="11" xfId="0" applyNumberFormat="1" applyBorder="1" applyAlignment="1">
      <alignment/>
    </xf>
    <xf numFmtId="9" fontId="0" fillId="0" borderId="11" xfId="0" applyNumberFormat="1" applyFont="1" applyBorder="1" applyAlignment="1">
      <alignment horizontal="center"/>
    </xf>
    <xf numFmtId="0" fontId="0" fillId="0" borderId="11" xfId="0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0" fontId="0" fillId="35" borderId="11" xfId="0" applyFont="1" applyFill="1" applyBorder="1" applyAlignment="1">
      <alignment horizontal="right" vertical="top"/>
    </xf>
    <xf numFmtId="9" fontId="0" fillId="0" borderId="11" xfId="0" applyNumberFormat="1" applyFont="1" applyBorder="1" applyAlignment="1">
      <alignment horizontal="right"/>
    </xf>
    <xf numFmtId="4" fontId="0" fillId="0" borderId="11" xfId="0" applyNumberFormat="1" applyFont="1" applyBorder="1" applyAlignment="1">
      <alignment/>
    </xf>
    <xf numFmtId="0" fontId="0" fillId="0" borderId="11" xfId="0" applyFont="1" applyFill="1" applyBorder="1" applyAlignment="1">
      <alignment horizontal="right" vertical="top"/>
    </xf>
    <xf numFmtId="0" fontId="0" fillId="0" borderId="11" xfId="0" applyFont="1" applyBorder="1" applyAlignment="1">
      <alignment horizontal="right"/>
    </xf>
    <xf numFmtId="9" fontId="4" fillId="0" borderId="11" xfId="0" applyNumberFormat="1" applyFont="1" applyFill="1" applyBorder="1" applyAlignment="1">
      <alignment horizontal="center"/>
    </xf>
    <xf numFmtId="4" fontId="0" fillId="34" borderId="11" xfId="0" applyNumberFormat="1" applyFont="1" applyFill="1" applyBorder="1" applyAlignment="1">
      <alignment vertical="center"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/>
    </xf>
    <xf numFmtId="9" fontId="0" fillId="0" borderId="11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/>
    </xf>
    <xf numFmtId="0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vertical="top"/>
    </xf>
    <xf numFmtId="0" fontId="0" fillId="0" borderId="11" xfId="0" applyFont="1" applyBorder="1" applyAlignment="1">
      <alignment horizontal="right" vertical="top"/>
    </xf>
    <xf numFmtId="1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 vertical="top"/>
    </xf>
    <xf numFmtId="0" fontId="0" fillId="0" borderId="11" xfId="0" applyFont="1" applyBorder="1" applyAlignment="1">
      <alignment horizontal="center" vertical="top"/>
    </xf>
    <xf numFmtId="2" fontId="0" fillId="0" borderId="11" xfId="0" applyNumberFormat="1" applyFont="1" applyBorder="1" applyAlignment="1">
      <alignment horizontal="right" vertical="top"/>
    </xf>
    <xf numFmtId="0" fontId="0" fillId="0" borderId="11" xfId="0" applyFont="1" applyBorder="1" applyAlignment="1">
      <alignment vertical="top"/>
    </xf>
    <xf numFmtId="0" fontId="0" fillId="0" borderId="11" xfId="0" applyFont="1" applyBorder="1" applyAlignment="1">
      <alignment horizontal="center" vertical="top" wrapText="1"/>
    </xf>
    <xf numFmtId="0" fontId="0" fillId="34" borderId="11" xfId="0" applyFont="1" applyFill="1" applyBorder="1" applyAlignment="1">
      <alignment horizontal="center" wrapText="1"/>
    </xf>
    <xf numFmtId="4" fontId="0" fillId="0" borderId="11" xfId="0" applyNumberFormat="1" applyFont="1" applyBorder="1" applyAlignment="1">
      <alignment horizontal="right" vertical="top" wrapText="1"/>
    </xf>
    <xf numFmtId="0" fontId="0" fillId="0" borderId="11" xfId="0" applyFont="1" applyBorder="1" applyAlignment="1">
      <alignment/>
    </xf>
    <xf numFmtId="0" fontId="0" fillId="34" borderId="11" xfId="0" applyFont="1" applyFill="1" applyBorder="1" applyAlignment="1">
      <alignment/>
    </xf>
    <xf numFmtId="0" fontId="0" fillId="0" borderId="11" xfId="0" applyFont="1" applyBorder="1" applyAlignment="1">
      <alignment horizontal="justify" vertical="top"/>
    </xf>
    <xf numFmtId="2" fontId="0" fillId="0" borderId="11" xfId="0" applyNumberFormat="1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0" fillId="0" borderId="11" xfId="0" applyFont="1" applyFill="1" applyBorder="1" applyAlignment="1">
      <alignment horizontal="center"/>
    </xf>
    <xf numFmtId="2" fontId="0" fillId="0" borderId="11" xfId="0" applyNumberFormat="1" applyBorder="1" applyAlignment="1">
      <alignment/>
    </xf>
    <xf numFmtId="0" fontId="0" fillId="36" borderId="11" xfId="0" applyFont="1" applyFill="1" applyBorder="1" applyAlignment="1">
      <alignment/>
    </xf>
    <xf numFmtId="2" fontId="0" fillId="36" borderId="11" xfId="0" applyNumberFormat="1" applyFont="1" applyFill="1" applyBorder="1" applyAlignment="1">
      <alignment horizontal="right"/>
    </xf>
    <xf numFmtId="4" fontId="0" fillId="0" borderId="11" xfId="0" applyNumberFormat="1" applyFont="1" applyBorder="1" applyAlignment="1">
      <alignment horizontal="right" wrapText="1"/>
    </xf>
    <xf numFmtId="0" fontId="0" fillId="0" borderId="11" xfId="0" applyFont="1" applyFill="1" applyBorder="1" applyAlignment="1">
      <alignment vertical="top"/>
    </xf>
    <xf numFmtId="2" fontId="0" fillId="0" borderId="11" xfId="0" applyNumberFormat="1" applyFont="1" applyBorder="1" applyAlignment="1">
      <alignment horizontal="right"/>
    </xf>
    <xf numFmtId="0" fontId="0" fillId="0" borderId="11" xfId="0" applyBorder="1" applyAlignment="1">
      <alignment vertical="top"/>
    </xf>
    <xf numFmtId="2" fontId="0" fillId="34" borderId="11" xfId="0" applyNumberFormat="1" applyFont="1" applyFill="1" applyBorder="1" applyAlignment="1">
      <alignment horizontal="right"/>
    </xf>
    <xf numFmtId="0" fontId="0" fillId="34" borderId="11" xfId="0" applyFont="1" applyFill="1" applyBorder="1" applyAlignment="1">
      <alignment/>
    </xf>
    <xf numFmtId="0" fontId="0" fillId="0" borderId="11" xfId="0" applyFont="1" applyBorder="1" applyAlignment="1">
      <alignment horizontal="right" vertical="top" wrapText="1"/>
    </xf>
    <xf numFmtId="0" fontId="0" fillId="0" borderId="11" xfId="0" applyFont="1" applyBorder="1" applyAlignment="1">
      <alignment horizontal="right" vertical="top" wrapText="1"/>
    </xf>
    <xf numFmtId="0" fontId="0" fillId="0" borderId="11" xfId="0" applyNumberFormat="1" applyFont="1" applyFill="1" applyBorder="1" applyAlignment="1">
      <alignment horizontal="left" vertical="center" wrapText="1"/>
    </xf>
    <xf numFmtId="9" fontId="0" fillId="0" borderId="11" xfId="0" applyNumberFormat="1" applyBorder="1" applyAlignment="1">
      <alignment/>
    </xf>
    <xf numFmtId="0" fontId="5" fillId="0" borderId="11" xfId="0" applyFont="1" applyBorder="1" applyAlignment="1">
      <alignment vertical="top"/>
    </xf>
    <xf numFmtId="4" fontId="0" fillId="0" borderId="11" xfId="0" applyNumberFormat="1" applyBorder="1" applyAlignment="1">
      <alignment/>
    </xf>
    <xf numFmtId="0" fontId="0" fillId="0" borderId="11" xfId="0" applyFont="1" applyFill="1" applyBorder="1" applyAlignment="1">
      <alignment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wrapText="1"/>
    </xf>
    <xf numFmtId="0" fontId="6" fillId="0" borderId="0" xfId="0" applyFont="1" applyAlignment="1">
      <alignment/>
    </xf>
    <xf numFmtId="0" fontId="6" fillId="0" borderId="13" xfId="0" applyFont="1" applyBorder="1" applyAlignment="1">
      <alignment horizontal="right"/>
    </xf>
    <xf numFmtId="0" fontId="6" fillId="0" borderId="13" xfId="0" applyFont="1" applyBorder="1" applyAlignment="1">
      <alignment vertical="top"/>
    </xf>
    <xf numFmtId="0" fontId="6" fillId="0" borderId="13" xfId="0" applyFont="1" applyBorder="1" applyAlignment="1">
      <alignment horizontal="center"/>
    </xf>
    <xf numFmtId="2" fontId="6" fillId="0" borderId="13" xfId="0" applyNumberFormat="1" applyFont="1" applyBorder="1" applyAlignment="1">
      <alignment horizontal="right"/>
    </xf>
    <xf numFmtId="4" fontId="6" fillId="0" borderId="13" xfId="0" applyNumberFormat="1" applyFont="1" applyBorder="1" applyAlignment="1">
      <alignment/>
    </xf>
    <xf numFmtId="9" fontId="6" fillId="0" borderId="13" xfId="0" applyNumberFormat="1" applyFont="1" applyBorder="1" applyAlignment="1">
      <alignment horizontal="center"/>
    </xf>
    <xf numFmtId="4" fontId="6" fillId="0" borderId="13" xfId="0" applyNumberFormat="1" applyFont="1" applyBorder="1" applyAlignment="1">
      <alignment horizontal="right" wrapText="1"/>
    </xf>
    <xf numFmtId="0" fontId="6" fillId="0" borderId="13" xfId="0" applyFont="1" applyBorder="1" applyAlignment="1">
      <alignment horizontal="right" vertical="top" wrapText="1"/>
    </xf>
    <xf numFmtId="0" fontId="6" fillId="0" borderId="13" xfId="0" applyFont="1" applyBorder="1" applyAlignment="1">
      <alignment horizontal="right" vertical="top"/>
    </xf>
    <xf numFmtId="44" fontId="6" fillId="0" borderId="0" xfId="70" applyFont="1" applyAlignment="1">
      <alignment/>
    </xf>
    <xf numFmtId="2" fontId="6" fillId="0" borderId="13" xfId="0" applyNumberFormat="1" applyFont="1" applyBorder="1" applyAlignment="1">
      <alignment horizontal="right"/>
    </xf>
    <xf numFmtId="0" fontId="6" fillId="0" borderId="13" xfId="0" applyFont="1" applyBorder="1" applyAlignment="1">
      <alignment vertical="top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vertical="top" wrapText="1"/>
    </xf>
    <xf numFmtId="0" fontId="6" fillId="0" borderId="13" xfId="0" applyFont="1" applyFill="1" applyBorder="1" applyAlignment="1">
      <alignment vertical="top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 wrapText="1"/>
    </xf>
    <xf numFmtId="3" fontId="6" fillId="0" borderId="13" xfId="0" applyNumberFormat="1" applyFont="1" applyBorder="1" applyAlignment="1">
      <alignment horizontal="center"/>
    </xf>
    <xf numFmtId="1" fontId="6" fillId="0" borderId="13" xfId="0" applyNumberFormat="1" applyFont="1" applyBorder="1" applyAlignment="1">
      <alignment wrapText="1"/>
    </xf>
    <xf numFmtId="0" fontId="6" fillId="0" borderId="13" xfId="0" applyFont="1" applyBorder="1" applyAlignment="1">
      <alignment horizontal="center" vertical="top"/>
    </xf>
    <xf numFmtId="9" fontId="6" fillId="0" borderId="13" xfId="0" applyNumberFormat="1" applyFont="1" applyBorder="1" applyAlignment="1">
      <alignment horizontal="center" vertical="top"/>
    </xf>
    <xf numFmtId="4" fontId="7" fillId="0" borderId="13" xfId="0" applyNumberFormat="1" applyFont="1" applyBorder="1" applyAlignment="1">
      <alignment horizontal="right" vertical="top"/>
    </xf>
    <xf numFmtId="4" fontId="6" fillId="0" borderId="13" xfId="0" applyNumberFormat="1" applyFont="1" applyBorder="1" applyAlignment="1">
      <alignment horizontal="right" vertical="top"/>
    </xf>
    <xf numFmtId="4" fontId="6" fillId="0" borderId="13" xfId="0" applyNumberFormat="1" applyFont="1" applyBorder="1" applyAlignment="1">
      <alignment vertical="top"/>
    </xf>
    <xf numFmtId="4" fontId="6" fillId="0" borderId="13" xfId="0" applyNumberFormat="1" applyFont="1" applyBorder="1" applyAlignment="1">
      <alignment horizontal="right" vertical="top"/>
    </xf>
    <xf numFmtId="4" fontId="6" fillId="0" borderId="13" xfId="0" applyNumberFormat="1" applyFont="1" applyBorder="1" applyAlignment="1">
      <alignment horizontal="right"/>
    </xf>
    <xf numFmtId="0" fontId="6" fillId="0" borderId="13" xfId="0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0" fontId="6" fillId="0" borderId="13" xfId="0" applyFont="1" applyBorder="1" applyAlignment="1">
      <alignment horizontal="center" vertical="top"/>
    </xf>
    <xf numFmtId="9" fontId="6" fillId="0" borderId="13" xfId="0" applyNumberFormat="1" applyFont="1" applyBorder="1" applyAlignment="1">
      <alignment horizontal="center"/>
    </xf>
    <xf numFmtId="0" fontId="6" fillId="34" borderId="11" xfId="0" applyFont="1" applyFill="1" applyBorder="1" applyAlignment="1">
      <alignment horizontal="left" vertical="center" wrapText="1"/>
    </xf>
    <xf numFmtId="0" fontId="6" fillId="34" borderId="11" xfId="0" applyFont="1" applyFill="1" applyBorder="1" applyAlignment="1">
      <alignment horizontal="center" vertical="center"/>
    </xf>
    <xf numFmtId="3" fontId="6" fillId="34" borderId="11" xfId="0" applyNumberFormat="1" applyFont="1" applyFill="1" applyBorder="1" applyAlignment="1">
      <alignment horizontal="center" vertical="center"/>
    </xf>
    <xf numFmtId="4" fontId="6" fillId="34" borderId="11" xfId="0" applyNumberFormat="1" applyFont="1" applyFill="1" applyBorder="1" applyAlignment="1">
      <alignment horizontal="right" vertical="center"/>
    </xf>
    <xf numFmtId="4" fontId="6" fillId="34" borderId="11" xfId="0" applyNumberFormat="1" applyFont="1" applyFill="1" applyBorder="1" applyAlignment="1">
      <alignment vertical="center"/>
    </xf>
    <xf numFmtId="9" fontId="6" fillId="34" borderId="11" xfId="0" applyNumberFormat="1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4" fontId="6" fillId="0" borderId="13" xfId="0" applyNumberFormat="1" applyFont="1" applyBorder="1" applyAlignment="1">
      <alignment horizontal="right"/>
    </xf>
    <xf numFmtId="0" fontId="6" fillId="36" borderId="13" xfId="0" applyFont="1" applyFill="1" applyBorder="1" applyAlignment="1">
      <alignment horizontal="right" vertical="top"/>
    </xf>
    <xf numFmtId="0" fontId="6" fillId="0" borderId="13" xfId="0" applyFont="1" applyFill="1" applyBorder="1" applyAlignment="1">
      <alignment/>
    </xf>
    <xf numFmtId="4" fontId="7" fillId="0" borderId="13" xfId="0" applyNumberFormat="1" applyFont="1" applyBorder="1" applyAlignment="1">
      <alignment horizontal="right" vertical="top"/>
    </xf>
    <xf numFmtId="4" fontId="6" fillId="34" borderId="13" xfId="0" applyNumberFormat="1" applyFont="1" applyFill="1" applyBorder="1" applyAlignment="1">
      <alignment horizontal="right" vertical="top"/>
    </xf>
    <xf numFmtId="0" fontId="8" fillId="0" borderId="13" xfId="0" applyFont="1" applyBorder="1" applyAlignment="1">
      <alignment horizontal="right" vertical="top"/>
    </xf>
    <xf numFmtId="0" fontId="6" fillId="0" borderId="13" xfId="0" applyFont="1" applyBorder="1" applyAlignment="1">
      <alignment horizontal="right" vertical="top"/>
    </xf>
    <xf numFmtId="9" fontId="7" fillId="0" borderId="13" xfId="0" applyNumberFormat="1" applyFont="1" applyBorder="1" applyAlignment="1">
      <alignment horizontal="center" vertical="top"/>
    </xf>
    <xf numFmtId="4" fontId="7" fillId="0" borderId="13" xfId="0" applyNumberFormat="1" applyFont="1" applyBorder="1" applyAlignment="1">
      <alignment vertical="top"/>
    </xf>
    <xf numFmtId="0" fontId="9" fillId="0" borderId="13" xfId="0" applyFont="1" applyBorder="1" applyAlignment="1">
      <alignment horizontal="center" vertical="top"/>
    </xf>
    <xf numFmtId="0" fontId="6" fillId="0" borderId="13" xfId="0" applyFont="1" applyBorder="1" applyAlignment="1">
      <alignment horizontal="justify" vertical="top"/>
    </xf>
    <xf numFmtId="1" fontId="6" fillId="0" borderId="13" xfId="0" applyNumberFormat="1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 vertical="top" wrapText="1"/>
    </xf>
    <xf numFmtId="3" fontId="6" fillId="0" borderId="13" xfId="0" applyNumberFormat="1" applyFont="1" applyBorder="1" applyAlignment="1">
      <alignment horizontal="center" vertical="top" wrapText="1"/>
    </xf>
    <xf numFmtId="2" fontId="6" fillId="0" borderId="13" xfId="0" applyNumberFormat="1" applyFont="1" applyBorder="1" applyAlignment="1">
      <alignment horizontal="right" vertical="top" wrapText="1"/>
    </xf>
    <xf numFmtId="0" fontId="8" fillId="0" borderId="13" xfId="0" applyFont="1" applyBorder="1" applyAlignment="1">
      <alignment horizontal="right"/>
    </xf>
    <xf numFmtId="9" fontId="6" fillId="0" borderId="13" xfId="0" applyNumberFormat="1" applyFont="1" applyBorder="1" applyAlignment="1">
      <alignment horizontal="right"/>
    </xf>
    <xf numFmtId="0" fontId="6" fillId="0" borderId="13" xfId="0" applyFont="1" applyFill="1" applyBorder="1" applyAlignment="1">
      <alignment/>
    </xf>
    <xf numFmtId="0" fontId="8" fillId="0" borderId="13" xfId="0" applyFont="1" applyBorder="1" applyAlignment="1">
      <alignment/>
    </xf>
    <xf numFmtId="0" fontId="6" fillId="0" borderId="13" xfId="0" applyNumberFormat="1" applyFont="1" applyBorder="1" applyAlignment="1">
      <alignment wrapText="1"/>
    </xf>
    <xf numFmtId="0" fontId="6" fillId="0" borderId="0" xfId="0" applyFont="1" applyBorder="1" applyAlignment="1">
      <alignment/>
    </xf>
    <xf numFmtId="0" fontId="6" fillId="34" borderId="13" xfId="0" applyFont="1" applyFill="1" applyBorder="1" applyAlignment="1">
      <alignment horizontal="center"/>
    </xf>
    <xf numFmtId="0" fontId="6" fillId="0" borderId="13" xfId="0" applyFont="1" applyBorder="1" applyAlignment="1">
      <alignment horizontal="center" wrapText="1"/>
    </xf>
    <xf numFmtId="2" fontId="6" fillId="0" borderId="13" xfId="0" applyNumberFormat="1" applyFont="1" applyBorder="1" applyAlignment="1">
      <alignment horizontal="right" wrapText="1"/>
    </xf>
    <xf numFmtId="4" fontId="7" fillId="0" borderId="13" xfId="0" applyNumberFormat="1" applyFont="1" applyBorder="1" applyAlignment="1">
      <alignment horizontal="right"/>
    </xf>
    <xf numFmtId="9" fontId="7" fillId="0" borderId="13" xfId="0" applyNumberFormat="1" applyFont="1" applyBorder="1" applyAlignment="1">
      <alignment horizontal="center"/>
    </xf>
    <xf numFmtId="0" fontId="6" fillId="35" borderId="13" xfId="0" applyFont="1" applyFill="1" applyBorder="1" applyAlignment="1">
      <alignment horizontal="right" vertical="top"/>
    </xf>
    <xf numFmtId="0" fontId="6" fillId="0" borderId="13" xfId="0" applyFont="1" applyBorder="1" applyAlignment="1">
      <alignment horizontal="right" vertical="top" wrapText="1"/>
    </xf>
    <xf numFmtId="0" fontId="6" fillId="0" borderId="13" xfId="0" applyFont="1" applyBorder="1" applyAlignment="1">
      <alignment horizontal="center" vertical="top" wrapText="1"/>
    </xf>
    <xf numFmtId="0" fontId="6" fillId="34" borderId="13" xfId="0" applyFont="1" applyFill="1" applyBorder="1" applyAlignment="1">
      <alignment horizontal="center" wrapText="1"/>
    </xf>
    <xf numFmtId="4" fontId="6" fillId="0" borderId="13" xfId="0" applyNumberFormat="1" applyFont="1" applyBorder="1" applyAlignment="1">
      <alignment horizontal="right" vertical="top" wrapText="1"/>
    </xf>
    <xf numFmtId="0" fontId="10" fillId="36" borderId="14" xfId="56" applyFont="1" applyFill="1" applyBorder="1" applyAlignment="1" applyProtection="1">
      <alignment horizontal="left" vertical="center"/>
      <protection locked="0"/>
    </xf>
    <xf numFmtId="0" fontId="6" fillId="35" borderId="13" xfId="0" applyFont="1" applyFill="1" applyBorder="1" applyAlignment="1">
      <alignment horizontal="right"/>
    </xf>
    <xf numFmtId="2" fontId="6" fillId="35" borderId="13" xfId="0" applyNumberFormat="1" applyFont="1" applyFill="1" applyBorder="1" applyAlignment="1">
      <alignment horizontal="left" vertical="top" wrapText="1"/>
    </xf>
    <xf numFmtId="0" fontId="6" fillId="35" borderId="13" xfId="0" applyFont="1" applyFill="1" applyBorder="1" applyAlignment="1">
      <alignment horizontal="center"/>
    </xf>
    <xf numFmtId="4" fontId="6" fillId="35" borderId="13" xfId="0" applyNumberFormat="1" applyFont="1" applyFill="1" applyBorder="1" applyAlignment="1">
      <alignment horizontal="right"/>
    </xf>
    <xf numFmtId="9" fontId="6" fillId="35" borderId="13" xfId="0" applyNumberFormat="1" applyFont="1" applyFill="1" applyBorder="1" applyAlignment="1">
      <alignment horizontal="center"/>
    </xf>
    <xf numFmtId="0" fontId="6" fillId="35" borderId="13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right" vertical="top"/>
    </xf>
    <xf numFmtId="2" fontId="6" fillId="0" borderId="13" xfId="0" applyNumberFormat="1" applyFont="1" applyBorder="1" applyAlignment="1">
      <alignment horizontal="right" vertical="top"/>
    </xf>
    <xf numFmtId="0" fontId="6" fillId="34" borderId="13" xfId="0" applyFont="1" applyFill="1" applyBorder="1" applyAlignment="1">
      <alignment vertical="top"/>
    </xf>
    <xf numFmtId="0" fontId="6" fillId="34" borderId="13" xfId="0" applyNumberFormat="1" applyFont="1" applyFill="1" applyBorder="1" applyAlignment="1">
      <alignment horizontal="right" vertical="top"/>
    </xf>
    <xf numFmtId="4" fontId="6" fillId="0" borderId="13" xfId="0" applyNumberFormat="1" applyFont="1" applyBorder="1" applyAlignment="1">
      <alignment vertical="top"/>
    </xf>
    <xf numFmtId="4" fontId="6" fillId="34" borderId="13" xfId="0" applyNumberFormat="1" applyFont="1" applyFill="1" applyBorder="1" applyAlignment="1">
      <alignment horizontal="right"/>
    </xf>
    <xf numFmtId="0" fontId="6" fillId="0" borderId="15" xfId="0" applyFont="1" applyBorder="1" applyAlignment="1">
      <alignment vertical="top"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 horizontal="center"/>
    </xf>
    <xf numFmtId="2" fontId="6" fillId="0" borderId="15" xfId="0" applyNumberFormat="1" applyFont="1" applyBorder="1" applyAlignment="1">
      <alignment horizontal="right"/>
    </xf>
    <xf numFmtId="4" fontId="7" fillId="0" borderId="15" xfId="0" applyNumberFormat="1" applyFont="1" applyBorder="1" applyAlignment="1">
      <alignment horizontal="right"/>
    </xf>
    <xf numFmtId="9" fontId="7" fillId="0" borderId="15" xfId="0" applyNumberFormat="1" applyFont="1" applyBorder="1" applyAlignment="1">
      <alignment horizontal="center"/>
    </xf>
    <xf numFmtId="0" fontId="6" fillId="35" borderId="11" xfId="0" applyFont="1" applyFill="1" applyBorder="1" applyAlignment="1">
      <alignment horizontal="right"/>
    </xf>
    <xf numFmtId="0" fontId="6" fillId="34" borderId="11" xfId="0" applyFont="1" applyFill="1" applyBorder="1" applyAlignment="1">
      <alignment horizontal="left" wrapText="1"/>
    </xf>
    <xf numFmtId="0" fontId="6" fillId="34" borderId="11" xfId="0" applyFont="1" applyFill="1" applyBorder="1" applyAlignment="1">
      <alignment horizontal="center"/>
    </xf>
    <xf numFmtId="3" fontId="6" fillId="34" borderId="11" xfId="0" applyNumberFormat="1" applyFont="1" applyFill="1" applyBorder="1" applyAlignment="1">
      <alignment horizontal="center"/>
    </xf>
    <xf numFmtId="4" fontId="6" fillId="34" borderId="11" xfId="0" applyNumberFormat="1" applyFont="1" applyFill="1" applyBorder="1" applyAlignment="1">
      <alignment horizontal="right"/>
    </xf>
    <xf numFmtId="4" fontId="6" fillId="34" borderId="11" xfId="0" applyNumberFormat="1" applyFont="1" applyFill="1" applyBorder="1" applyAlignment="1">
      <alignment/>
    </xf>
    <xf numFmtId="9" fontId="6" fillId="34" borderId="11" xfId="0" applyNumberFormat="1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 wrapText="1"/>
    </xf>
    <xf numFmtId="0" fontId="6" fillId="34" borderId="11" xfId="0" applyFont="1" applyFill="1" applyBorder="1" applyAlignment="1">
      <alignment horizontal="right" wrapText="1"/>
    </xf>
    <xf numFmtId="0" fontId="6" fillId="0" borderId="16" xfId="0" applyFont="1" applyBorder="1" applyAlignment="1">
      <alignment/>
    </xf>
    <xf numFmtId="0" fontId="6" fillId="0" borderId="16" xfId="0" applyFont="1" applyBorder="1" applyAlignment="1">
      <alignment horizontal="center"/>
    </xf>
    <xf numFmtId="4" fontId="6" fillId="0" borderId="16" xfId="0" applyNumberFormat="1" applyFont="1" applyBorder="1" applyAlignment="1">
      <alignment horizontal="right"/>
    </xf>
    <xf numFmtId="9" fontId="6" fillId="0" borderId="16" xfId="0" applyNumberFormat="1" applyFont="1" applyBorder="1" applyAlignment="1">
      <alignment horizontal="center"/>
    </xf>
    <xf numFmtId="0" fontId="6" fillId="0" borderId="16" xfId="0" applyFont="1" applyBorder="1" applyAlignment="1">
      <alignment horizontal="right"/>
    </xf>
    <xf numFmtId="4" fontId="6" fillId="0" borderId="13" xfId="0" applyNumberFormat="1" applyFont="1" applyBorder="1" applyAlignment="1">
      <alignment/>
    </xf>
    <xf numFmtId="4" fontId="7" fillId="0" borderId="13" xfId="0" applyNumberFormat="1" applyFont="1" applyBorder="1" applyAlignment="1">
      <alignment/>
    </xf>
    <xf numFmtId="4" fontId="6" fillId="34" borderId="11" xfId="0" applyNumberFormat="1" applyFont="1" applyFill="1" applyBorder="1" applyAlignment="1">
      <alignment/>
    </xf>
    <xf numFmtId="0" fontId="6" fillId="34" borderId="11" xfId="0" applyFont="1" applyFill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left" vertical="center" wrapText="1"/>
    </xf>
    <xf numFmtId="0" fontId="6" fillId="34" borderId="17" xfId="0" applyFont="1" applyFill="1" applyBorder="1" applyAlignment="1">
      <alignment horizontal="center" vertical="center"/>
    </xf>
    <xf numFmtId="3" fontId="6" fillId="34" borderId="17" xfId="0" applyNumberFormat="1" applyFont="1" applyFill="1" applyBorder="1" applyAlignment="1">
      <alignment horizontal="center" vertical="center"/>
    </xf>
    <xf numFmtId="4" fontId="6" fillId="34" borderId="17" xfId="0" applyNumberFormat="1" applyFont="1" applyFill="1" applyBorder="1" applyAlignment="1">
      <alignment horizontal="right" vertical="center"/>
    </xf>
    <xf numFmtId="4" fontId="6" fillId="34" borderId="17" xfId="0" applyNumberFormat="1" applyFont="1" applyFill="1" applyBorder="1" applyAlignment="1">
      <alignment vertical="center"/>
    </xf>
    <xf numFmtId="9" fontId="6" fillId="34" borderId="17" xfId="0" applyNumberFormat="1" applyFont="1" applyFill="1" applyBorder="1" applyAlignment="1">
      <alignment horizontal="center" vertical="center"/>
    </xf>
    <xf numFmtId="0" fontId="6" fillId="0" borderId="15" xfId="0" applyFont="1" applyBorder="1" applyAlignment="1">
      <alignment horizontal="right"/>
    </xf>
    <xf numFmtId="0" fontId="6" fillId="0" borderId="11" xfId="0" applyNumberFormat="1" applyFont="1" applyBorder="1" applyAlignment="1">
      <alignment horizontal="right"/>
    </xf>
    <xf numFmtId="4" fontId="6" fillId="34" borderId="11" xfId="0" applyNumberFormat="1" applyFont="1" applyFill="1" applyBorder="1" applyAlignment="1">
      <alignment horizontal="center" vertical="center"/>
    </xf>
    <xf numFmtId="4" fontId="7" fillId="34" borderId="11" xfId="0" applyNumberFormat="1" applyFont="1" applyFill="1" applyBorder="1" applyAlignment="1">
      <alignment vertical="center"/>
    </xf>
    <xf numFmtId="9" fontId="7" fillId="34" borderId="11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right" vertical="top"/>
    </xf>
    <xf numFmtId="0" fontId="6" fillId="0" borderId="13" xfId="0" applyNumberFormat="1" applyFont="1" applyBorder="1" applyAlignment="1">
      <alignment horizontal="right"/>
    </xf>
    <xf numFmtId="0" fontId="6" fillId="0" borderId="13" xfId="0" applyNumberFormat="1" applyFont="1" applyBorder="1" applyAlignment="1">
      <alignment horizontal="right" vertical="top"/>
    </xf>
    <xf numFmtId="0" fontId="8" fillId="0" borderId="13" xfId="0" applyFont="1" applyBorder="1" applyAlignment="1">
      <alignment/>
    </xf>
    <xf numFmtId="9" fontId="6" fillId="0" borderId="13" xfId="0" applyNumberFormat="1" applyFont="1" applyBorder="1" applyAlignment="1">
      <alignment horizontal="center" vertical="top"/>
    </xf>
    <xf numFmtId="0" fontId="6" fillId="0" borderId="13" xfId="0" applyNumberFormat="1" applyFont="1" applyBorder="1" applyAlignment="1">
      <alignment horizontal="right" vertical="top"/>
    </xf>
    <xf numFmtId="0" fontId="6" fillId="0" borderId="18" xfId="0" applyNumberFormat="1" applyFont="1" applyBorder="1" applyAlignment="1">
      <alignment horizontal="right" vertical="top"/>
    </xf>
    <xf numFmtId="0" fontId="6" fillId="0" borderId="19" xfId="0" applyFont="1" applyBorder="1" applyAlignment="1">
      <alignment horizontal="center" vertical="top"/>
    </xf>
    <xf numFmtId="4" fontId="6" fillId="0" borderId="19" xfId="0" applyNumberFormat="1" applyFont="1" applyBorder="1" applyAlignment="1">
      <alignment horizontal="right" vertical="top"/>
    </xf>
    <xf numFmtId="4" fontId="7" fillId="0" borderId="19" xfId="0" applyNumberFormat="1" applyFont="1" applyBorder="1" applyAlignment="1">
      <alignment horizontal="right" vertical="top"/>
    </xf>
    <xf numFmtId="9" fontId="7" fillId="0" borderId="19" xfId="0" applyNumberFormat="1" applyFont="1" applyBorder="1" applyAlignment="1">
      <alignment horizontal="center" vertical="top"/>
    </xf>
    <xf numFmtId="0" fontId="6" fillId="0" borderId="19" xfId="0" applyFont="1" applyBorder="1" applyAlignment="1">
      <alignment horizontal="right" vertical="top"/>
    </xf>
    <xf numFmtId="0" fontId="6" fillId="0" borderId="12" xfId="0" applyFont="1" applyBorder="1" applyAlignment="1">
      <alignment vertical="top"/>
    </xf>
    <xf numFmtId="0" fontId="6" fillId="0" borderId="13" xfId="0" applyFont="1" applyBorder="1" applyAlignment="1">
      <alignment horizontal="justify" vertical="top"/>
    </xf>
    <xf numFmtId="0" fontId="6" fillId="0" borderId="13" xfId="0" applyNumberFormat="1" applyFont="1" applyBorder="1" applyAlignment="1">
      <alignment horizontal="center"/>
    </xf>
    <xf numFmtId="3" fontId="6" fillId="0" borderId="13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right" wrapText="1"/>
    </xf>
    <xf numFmtId="0" fontId="11" fillId="0" borderId="13" xfId="0" applyNumberFormat="1" applyFont="1" applyBorder="1" applyAlignment="1">
      <alignment/>
    </xf>
    <xf numFmtId="0" fontId="6" fillId="0" borderId="13" xfId="0" applyFont="1" applyBorder="1" applyAlignment="1">
      <alignment horizontal="justify"/>
    </xf>
    <xf numFmtId="0" fontId="6" fillId="0" borderId="13" xfId="0" applyFont="1" applyBorder="1" applyAlignment="1">
      <alignment horizontal="justify" wrapText="1"/>
    </xf>
    <xf numFmtId="0" fontId="7" fillId="0" borderId="13" xfId="0" applyFont="1" applyBorder="1" applyAlignment="1">
      <alignment horizontal="right"/>
    </xf>
    <xf numFmtId="9" fontId="7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right"/>
    </xf>
    <xf numFmtId="0" fontId="8" fillId="0" borderId="13" xfId="0" applyNumberFormat="1" applyFont="1" applyBorder="1" applyAlignment="1">
      <alignment horizontal="right" wrapText="1"/>
    </xf>
    <xf numFmtId="2" fontId="6" fillId="0" borderId="13" xfId="0" applyNumberFormat="1" applyFont="1" applyBorder="1" applyAlignment="1">
      <alignment vertical="top" wrapText="1"/>
    </xf>
    <xf numFmtId="4" fontId="6" fillId="0" borderId="13" xfId="0" applyNumberFormat="1" applyFont="1" applyBorder="1" applyAlignment="1">
      <alignment vertical="top" wrapText="1"/>
    </xf>
    <xf numFmtId="4" fontId="7" fillId="0" borderId="13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justify" vertical="top" wrapText="1"/>
    </xf>
    <xf numFmtId="4" fontId="7" fillId="0" borderId="13" xfId="0" applyNumberFormat="1" applyFont="1" applyBorder="1" applyAlignment="1">
      <alignment horizontal="right" vertical="top" wrapText="1"/>
    </xf>
    <xf numFmtId="0" fontId="6" fillId="36" borderId="13" xfId="0" applyNumberFormat="1" applyFont="1" applyFill="1" applyBorder="1" applyAlignment="1">
      <alignment horizontal="right" vertical="top"/>
    </xf>
    <xf numFmtId="0" fontId="6" fillId="36" borderId="13" xfId="0" applyFont="1" applyFill="1" applyBorder="1" applyAlignment="1">
      <alignment horizontal="justify" vertical="top"/>
    </xf>
    <xf numFmtId="2" fontId="6" fillId="36" borderId="13" xfId="0" applyNumberFormat="1" applyFont="1" applyFill="1" applyBorder="1" applyAlignment="1">
      <alignment horizontal="center"/>
    </xf>
    <xf numFmtId="3" fontId="6" fillId="36" borderId="13" xfId="0" applyNumberFormat="1" applyFont="1" applyFill="1" applyBorder="1" applyAlignment="1">
      <alignment horizontal="center"/>
    </xf>
    <xf numFmtId="2" fontId="6" fillId="36" borderId="13" xfId="0" applyNumberFormat="1" applyFont="1" applyFill="1" applyBorder="1" applyAlignment="1">
      <alignment horizontal="right"/>
    </xf>
    <xf numFmtId="4" fontId="6" fillId="36" borderId="13" xfId="0" applyNumberFormat="1" applyFont="1" applyFill="1" applyBorder="1" applyAlignment="1">
      <alignment horizontal="right"/>
    </xf>
    <xf numFmtId="0" fontId="6" fillId="36" borderId="13" xfId="0" applyNumberFormat="1" applyFont="1" applyFill="1" applyBorder="1" applyAlignment="1">
      <alignment horizontal="right"/>
    </xf>
    <xf numFmtId="1" fontId="6" fillId="36" borderId="13" xfId="0" applyNumberFormat="1" applyFont="1" applyFill="1" applyBorder="1" applyAlignment="1">
      <alignment/>
    </xf>
    <xf numFmtId="0" fontId="6" fillId="36" borderId="13" xfId="0" applyFont="1" applyFill="1" applyBorder="1" applyAlignment="1">
      <alignment horizontal="center"/>
    </xf>
    <xf numFmtId="4" fontId="6" fillId="36" borderId="13" xfId="0" applyNumberFormat="1" applyFont="1" applyFill="1" applyBorder="1" applyAlignment="1">
      <alignment horizontal="right"/>
    </xf>
    <xf numFmtId="0" fontId="6" fillId="36" borderId="13" xfId="0" applyFont="1" applyFill="1" applyBorder="1" applyAlignment="1">
      <alignment horizontal="right"/>
    </xf>
    <xf numFmtId="4" fontId="7" fillId="36" borderId="13" xfId="0" applyNumberFormat="1" applyFont="1" applyFill="1" applyBorder="1" applyAlignment="1">
      <alignment horizontal="right"/>
    </xf>
    <xf numFmtId="9" fontId="7" fillId="36" borderId="13" xfId="0" applyNumberFormat="1" applyFont="1" applyFill="1" applyBorder="1" applyAlignment="1">
      <alignment horizontal="center"/>
    </xf>
    <xf numFmtId="0" fontId="8" fillId="36" borderId="13" xfId="0" applyFont="1" applyFill="1" applyBorder="1" applyAlignment="1">
      <alignment horizontal="right"/>
    </xf>
    <xf numFmtId="0" fontId="8" fillId="36" borderId="13" xfId="0" applyFont="1" applyFill="1" applyBorder="1" applyAlignment="1">
      <alignment/>
    </xf>
    <xf numFmtId="2" fontId="6" fillId="0" borderId="13" xfId="0" applyNumberFormat="1" applyFont="1" applyBorder="1" applyAlignment="1">
      <alignment wrapText="1"/>
    </xf>
    <xf numFmtId="4" fontId="6" fillId="0" borderId="13" xfId="0" applyNumberFormat="1" applyFont="1" applyBorder="1" applyAlignment="1">
      <alignment wrapText="1"/>
    </xf>
    <xf numFmtId="0" fontId="6" fillId="0" borderId="13" xfId="0" applyFont="1" applyBorder="1" applyAlignment="1">
      <alignment wrapText="1"/>
    </xf>
    <xf numFmtId="3" fontId="6" fillId="0" borderId="13" xfId="0" applyNumberFormat="1" applyFont="1" applyBorder="1" applyAlignment="1">
      <alignment horizontal="center" wrapText="1"/>
    </xf>
    <xf numFmtId="9" fontId="7" fillId="0" borderId="13" xfId="0" applyNumberFormat="1" applyFont="1" applyBorder="1" applyAlignment="1">
      <alignment horizontal="center" vertical="top"/>
    </xf>
    <xf numFmtId="0" fontId="6" fillId="0" borderId="13" xfId="0" applyFont="1" applyBorder="1" applyAlignment="1">
      <alignment horizontal="left" wrapText="1"/>
    </xf>
    <xf numFmtId="0" fontId="6" fillId="0" borderId="15" xfId="0" applyFont="1" applyBorder="1" applyAlignment="1">
      <alignment horizontal="right"/>
    </xf>
    <xf numFmtId="0" fontId="6" fillId="34" borderId="11" xfId="0" applyFont="1" applyFill="1" applyBorder="1" applyAlignment="1">
      <alignment horizontal="right" vertical="center" wrapText="1"/>
    </xf>
    <xf numFmtId="0" fontId="6" fillId="0" borderId="16" xfId="0" applyFont="1" applyBorder="1" applyAlignment="1">
      <alignment wrapText="1"/>
    </xf>
    <xf numFmtId="0" fontId="8" fillId="0" borderId="13" xfId="0" applyFont="1" applyBorder="1" applyAlignment="1">
      <alignment wrapText="1"/>
    </xf>
    <xf numFmtId="9" fontId="7" fillId="0" borderId="13" xfId="0" applyNumberFormat="1" applyFont="1" applyBorder="1" applyAlignment="1">
      <alignment horizontal="center" vertical="top" wrapText="1"/>
    </xf>
    <xf numFmtId="0" fontId="6" fillId="35" borderId="16" xfId="0" applyFont="1" applyFill="1" applyBorder="1" applyAlignment="1">
      <alignment horizontal="right"/>
    </xf>
    <xf numFmtId="0" fontId="6" fillId="35" borderId="16" xfId="0" applyFont="1" applyFill="1" applyBorder="1" applyAlignment="1">
      <alignment horizontal="left" wrapText="1"/>
    </xf>
    <xf numFmtId="0" fontId="6" fillId="35" borderId="16" xfId="0" applyFont="1" applyFill="1" applyBorder="1" applyAlignment="1">
      <alignment horizontal="center"/>
    </xf>
    <xf numFmtId="4" fontId="6" fillId="35" borderId="16" xfId="0" applyNumberFormat="1" applyFont="1" applyFill="1" applyBorder="1" applyAlignment="1">
      <alignment horizontal="right" wrapText="1"/>
    </xf>
    <xf numFmtId="4" fontId="6" fillId="35" borderId="16" xfId="0" applyNumberFormat="1" applyFont="1" applyFill="1" applyBorder="1" applyAlignment="1">
      <alignment horizontal="right"/>
    </xf>
    <xf numFmtId="9" fontId="6" fillId="35" borderId="16" xfId="0" applyNumberFormat="1" applyFont="1" applyFill="1" applyBorder="1" applyAlignment="1">
      <alignment horizontal="center"/>
    </xf>
    <xf numFmtId="0" fontId="7" fillId="35" borderId="16" xfId="0" applyFont="1" applyFill="1" applyBorder="1" applyAlignment="1">
      <alignment horizontal="center"/>
    </xf>
    <xf numFmtId="0" fontId="6" fillId="0" borderId="15" xfId="0" applyNumberFormat="1" applyFont="1" applyBorder="1" applyAlignment="1">
      <alignment horizontal="right"/>
    </xf>
    <xf numFmtId="0" fontId="6" fillId="0" borderId="15" xfId="0" applyFont="1" applyBorder="1" applyAlignment="1">
      <alignment vertical="top" wrapText="1"/>
    </xf>
    <xf numFmtId="4" fontId="6" fillId="0" borderId="15" xfId="0" applyNumberFormat="1" applyFont="1" applyBorder="1" applyAlignment="1">
      <alignment horizontal="right"/>
    </xf>
    <xf numFmtId="9" fontId="6" fillId="0" borderId="15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right" vertical="top"/>
    </xf>
    <xf numFmtId="0" fontId="6" fillId="0" borderId="11" xfId="0" applyFont="1" applyBorder="1" applyAlignment="1">
      <alignment vertical="top" wrapText="1"/>
    </xf>
    <xf numFmtId="0" fontId="6" fillId="0" borderId="11" xfId="0" applyFont="1" applyBorder="1" applyAlignment="1">
      <alignment horizontal="center"/>
    </xf>
    <xf numFmtId="2" fontId="6" fillId="0" borderId="11" xfId="0" applyNumberFormat="1" applyFont="1" applyBorder="1" applyAlignment="1">
      <alignment horizontal="right"/>
    </xf>
    <xf numFmtId="4" fontId="7" fillId="0" borderId="11" xfId="0" applyNumberFormat="1" applyFont="1" applyBorder="1" applyAlignment="1">
      <alignment horizontal="right"/>
    </xf>
    <xf numFmtId="9" fontId="7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/>
    </xf>
    <xf numFmtId="4" fontId="7" fillId="0" borderId="13" xfId="0" applyNumberFormat="1" applyFont="1" applyBorder="1" applyAlignment="1">
      <alignment/>
    </xf>
    <xf numFmtId="0" fontId="6" fillId="34" borderId="13" xfId="0" applyFont="1" applyFill="1" applyBorder="1" applyAlignment="1">
      <alignment horizontal="center" wrapText="1"/>
    </xf>
    <xf numFmtId="3" fontId="6" fillId="0" borderId="13" xfId="0" applyNumberFormat="1" applyFont="1" applyBorder="1" applyAlignment="1">
      <alignment/>
    </xf>
    <xf numFmtId="0" fontId="12" fillId="36" borderId="13" xfId="0" applyFont="1" applyFill="1" applyBorder="1" applyAlignment="1">
      <alignment horizontal="right"/>
    </xf>
    <xf numFmtId="0" fontId="12" fillId="36" borderId="13" xfId="0" applyFont="1" applyFill="1" applyBorder="1" applyAlignment="1">
      <alignment horizontal="left" vertical="top" wrapText="1"/>
    </xf>
    <xf numFmtId="0" fontId="12" fillId="36" borderId="13" xfId="0" applyFont="1" applyFill="1" applyBorder="1" applyAlignment="1">
      <alignment horizontal="center" wrapText="1"/>
    </xf>
    <xf numFmtId="2" fontId="12" fillId="36" borderId="13" xfId="0" applyNumberFormat="1" applyFont="1" applyFill="1" applyBorder="1" applyAlignment="1">
      <alignment horizontal="right"/>
    </xf>
    <xf numFmtId="4" fontId="13" fillId="36" borderId="13" xfId="0" applyNumberFormat="1" applyFont="1" applyFill="1" applyBorder="1" applyAlignment="1">
      <alignment horizontal="right"/>
    </xf>
    <xf numFmtId="9" fontId="13" fillId="36" borderId="13" xfId="0" applyNumberFormat="1" applyFont="1" applyFill="1" applyBorder="1" applyAlignment="1">
      <alignment horizontal="center"/>
    </xf>
    <xf numFmtId="0" fontId="7" fillId="0" borderId="18" xfId="0" applyFont="1" applyBorder="1" applyAlignment="1">
      <alignment horizontal="center" vertical="center"/>
    </xf>
    <xf numFmtId="0" fontId="6" fillId="0" borderId="11" xfId="0" applyFont="1" applyBorder="1" applyAlignment="1">
      <alignment horizontal="right"/>
    </xf>
    <xf numFmtId="2" fontId="12" fillId="0" borderId="13" xfId="0" applyNumberFormat="1" applyFont="1" applyBorder="1" applyAlignment="1">
      <alignment horizontal="right"/>
    </xf>
    <xf numFmtId="0" fontId="6" fillId="0" borderId="11" xfId="57" applyFont="1" applyBorder="1" applyAlignment="1">
      <alignment vertical="center" wrapText="1"/>
      <protection/>
    </xf>
    <xf numFmtId="0" fontId="6" fillId="0" borderId="20" xfId="0" applyFont="1" applyFill="1" applyBorder="1" applyAlignment="1">
      <alignment horizontal="center"/>
    </xf>
    <xf numFmtId="0" fontId="7" fillId="0" borderId="13" xfId="0" applyFont="1" applyBorder="1" applyAlignment="1">
      <alignment horizontal="center" vertical="top"/>
    </xf>
    <xf numFmtId="0" fontId="6" fillId="35" borderId="13" xfId="0" applyFont="1" applyFill="1" applyBorder="1" applyAlignment="1">
      <alignment horizontal="right" vertical="center"/>
    </xf>
    <xf numFmtId="0" fontId="14" fillId="0" borderId="13" xfId="0" applyFont="1" applyBorder="1" applyAlignment="1">
      <alignment horizontal="justify" vertical="center"/>
    </xf>
    <xf numFmtId="3" fontId="6" fillId="0" borderId="13" xfId="0" applyNumberFormat="1" applyFont="1" applyBorder="1" applyAlignment="1">
      <alignment horizontal="right"/>
    </xf>
    <xf numFmtId="2" fontId="6" fillId="0" borderId="13" xfId="0" applyNumberFormat="1" applyFont="1" applyBorder="1" applyAlignment="1">
      <alignment/>
    </xf>
    <xf numFmtId="9" fontId="6" fillId="36" borderId="13" xfId="0" applyNumberFormat="1" applyFont="1" applyFill="1" applyBorder="1" applyAlignment="1">
      <alignment horizontal="center"/>
    </xf>
    <xf numFmtId="0" fontId="51" fillId="0" borderId="21" xfId="0" applyFont="1" applyBorder="1" applyAlignment="1">
      <alignment wrapText="1"/>
    </xf>
    <xf numFmtId="0" fontId="6" fillId="0" borderId="13" xfId="0" applyFont="1" applyBorder="1" applyAlignment="1">
      <alignment horizontal="justify" vertical="center"/>
    </xf>
    <xf numFmtId="0" fontId="6" fillId="34" borderId="13" xfId="0" applyFont="1" applyFill="1" applyBorder="1" applyAlignment="1">
      <alignment/>
    </xf>
    <xf numFmtId="0" fontId="6" fillId="34" borderId="13" xfId="0" applyFont="1" applyFill="1" applyBorder="1" applyAlignment="1">
      <alignment wrapText="1"/>
    </xf>
    <xf numFmtId="0" fontId="12" fillId="0" borderId="13" xfId="0" applyFont="1" applyBorder="1" applyAlignment="1">
      <alignment vertical="center" wrapText="1"/>
    </xf>
    <xf numFmtId="4" fontId="6" fillId="0" borderId="13" xfId="0" applyNumberFormat="1" applyFont="1" applyBorder="1" applyAlignment="1">
      <alignment horizontal="right" wrapText="1"/>
    </xf>
    <xf numFmtId="0" fontId="7" fillId="0" borderId="13" xfId="0" applyFont="1" applyBorder="1" applyAlignment="1">
      <alignment horizontal="center" vertical="center"/>
    </xf>
    <xf numFmtId="0" fontId="52" fillId="0" borderId="13" xfId="0" applyFont="1" applyBorder="1" applyAlignment="1">
      <alignment horizontal="right"/>
    </xf>
    <xf numFmtId="0" fontId="8" fillId="0" borderId="13" xfId="0" applyFont="1" applyBorder="1" applyAlignment="1">
      <alignment horizontal="right" vertical="top" wrapText="1"/>
    </xf>
    <xf numFmtId="0" fontId="8" fillId="0" borderId="13" xfId="0" applyFont="1" applyBorder="1" applyAlignment="1">
      <alignment vertical="top"/>
    </xf>
    <xf numFmtId="2" fontId="6" fillId="0" borderId="13" xfId="0" applyNumberFormat="1" applyFont="1" applyBorder="1" applyAlignment="1">
      <alignment horizontal="right" vertical="top"/>
    </xf>
    <xf numFmtId="0" fontId="6" fillId="0" borderId="15" xfId="0" applyNumberFormat="1" applyFont="1" applyBorder="1" applyAlignment="1">
      <alignment horizontal="right" vertical="top"/>
    </xf>
    <xf numFmtId="0" fontId="6" fillId="0" borderId="15" xfId="0" applyFont="1" applyBorder="1" applyAlignment="1">
      <alignment vertical="top" wrapText="1"/>
    </xf>
    <xf numFmtId="0" fontId="6" fillId="0" borderId="15" xfId="0" applyFont="1" applyBorder="1" applyAlignment="1">
      <alignment horizontal="center" vertical="top"/>
    </xf>
    <xf numFmtId="4" fontId="6" fillId="0" borderId="15" xfId="0" applyNumberFormat="1" applyFont="1" applyBorder="1" applyAlignment="1">
      <alignment horizontal="right" vertical="top"/>
    </xf>
    <xf numFmtId="4" fontId="7" fillId="0" borderId="15" xfId="0" applyNumberFormat="1" applyFont="1" applyBorder="1" applyAlignment="1">
      <alignment horizontal="right" vertical="top"/>
    </xf>
    <xf numFmtId="9" fontId="7" fillId="0" borderId="15" xfId="0" applyNumberFormat="1" applyFont="1" applyBorder="1" applyAlignment="1">
      <alignment horizontal="center" vertical="top"/>
    </xf>
    <xf numFmtId="4" fontId="7" fillId="0" borderId="11" xfId="0" applyNumberFormat="1" applyFont="1" applyBorder="1" applyAlignment="1">
      <alignment/>
    </xf>
    <xf numFmtId="0" fontId="6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/>
    </xf>
    <xf numFmtId="44" fontId="7" fillId="0" borderId="0" xfId="70" applyFont="1" applyAlignment="1">
      <alignment/>
    </xf>
    <xf numFmtId="44" fontId="0" fillId="0" borderId="0" xfId="0" applyNumberFormat="1" applyAlignment="1">
      <alignment/>
    </xf>
    <xf numFmtId="44" fontId="0" fillId="37" borderId="0" xfId="0" applyNumberFormat="1" applyFill="1" applyAlignment="1">
      <alignment/>
    </xf>
    <xf numFmtId="0" fontId="7" fillId="0" borderId="0" xfId="0" applyFont="1" applyAlignment="1">
      <alignment/>
    </xf>
    <xf numFmtId="2" fontId="6" fillId="34" borderId="13" xfId="0" applyNumberFormat="1" applyFont="1" applyFill="1" applyBorder="1" applyAlignment="1">
      <alignment horizontal="right"/>
    </xf>
    <xf numFmtId="9" fontId="6" fillId="34" borderId="13" xfId="0" applyNumberFormat="1" applyFont="1" applyFill="1" applyBorder="1" applyAlignment="1">
      <alignment horizontal="center"/>
    </xf>
    <xf numFmtId="0" fontId="6" fillId="34" borderId="0" xfId="0" applyFont="1" applyFill="1" applyAlignment="1">
      <alignment/>
    </xf>
    <xf numFmtId="0" fontId="7" fillId="0" borderId="13" xfId="0" applyFont="1" applyBorder="1" applyAlignment="1">
      <alignment/>
    </xf>
    <xf numFmtId="0" fontId="9" fillId="0" borderId="13" xfId="0" applyFont="1" applyBorder="1" applyAlignment="1">
      <alignment horizontal="center" vertical="top"/>
    </xf>
    <xf numFmtId="0" fontId="7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top" wrapText="1"/>
    </xf>
    <xf numFmtId="4" fontId="7" fillId="0" borderId="13" xfId="0" applyNumberFormat="1" applyFont="1" applyBorder="1" applyAlignment="1">
      <alignment horizontal="center" vertical="top"/>
    </xf>
    <xf numFmtId="2" fontId="7" fillId="0" borderId="13" xfId="0" applyNumberFormat="1" applyFont="1" applyBorder="1" applyAlignment="1">
      <alignment horizontal="center"/>
    </xf>
    <xf numFmtId="4" fontId="7" fillId="0" borderId="13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center" vertical="top"/>
    </xf>
    <xf numFmtId="2" fontId="7" fillId="0" borderId="13" xfId="0" applyNumberFormat="1" applyFont="1" applyBorder="1" applyAlignment="1">
      <alignment horizontal="center" vertical="top" wrapText="1"/>
    </xf>
    <xf numFmtId="4" fontId="7" fillId="0" borderId="13" xfId="0" applyNumberFormat="1" applyFont="1" applyBorder="1" applyAlignment="1">
      <alignment horizontal="center" vertical="top" wrapText="1"/>
    </xf>
    <xf numFmtId="4" fontId="7" fillId="34" borderId="13" xfId="0" applyNumberFormat="1" applyFont="1" applyFill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6" fillId="0" borderId="13" xfId="0" applyFont="1" applyBorder="1" applyAlignment="1">
      <alignment horizontal="center" vertical="center"/>
    </xf>
    <xf numFmtId="0" fontId="7" fillId="34" borderId="13" xfId="0" applyFont="1" applyFill="1" applyBorder="1" applyAlignment="1">
      <alignment horizontal="center"/>
    </xf>
    <xf numFmtId="0" fontId="7" fillId="0" borderId="13" xfId="0" applyNumberFormat="1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center" wrapText="1"/>
    </xf>
    <xf numFmtId="0" fontId="7" fillId="0" borderId="13" xfId="0" applyFont="1" applyBorder="1" applyAlignment="1">
      <alignment wrapText="1"/>
    </xf>
    <xf numFmtId="0" fontId="6" fillId="0" borderId="11" xfId="0" applyFont="1" applyBorder="1" applyAlignment="1">
      <alignment/>
    </xf>
    <xf numFmtId="4" fontId="6" fillId="0" borderId="11" xfId="0" applyNumberFormat="1" applyFont="1" applyBorder="1" applyAlignment="1">
      <alignment horizontal="right"/>
    </xf>
    <xf numFmtId="9" fontId="6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vertical="top"/>
    </xf>
    <xf numFmtId="0" fontId="6" fillId="0" borderId="11" xfId="0" applyFont="1" applyBorder="1" applyAlignment="1">
      <alignment horizontal="center"/>
    </xf>
    <xf numFmtId="4" fontId="6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right" vertical="top"/>
    </xf>
    <xf numFmtId="0" fontId="6" fillId="0" borderId="11" xfId="0" applyFont="1" applyBorder="1" applyAlignment="1">
      <alignment horizontal="right" vertical="top"/>
    </xf>
    <xf numFmtId="1" fontId="6" fillId="0" borderId="11" xfId="0" applyNumberFormat="1" applyFont="1" applyBorder="1" applyAlignment="1">
      <alignment/>
    </xf>
    <xf numFmtId="0" fontId="6" fillId="0" borderId="11" xfId="0" applyFont="1" applyBorder="1" applyAlignment="1">
      <alignment wrapText="1"/>
    </xf>
    <xf numFmtId="0" fontId="6" fillId="0" borderId="11" xfId="0" applyFont="1" applyBorder="1" applyAlignment="1">
      <alignment vertical="top"/>
    </xf>
    <xf numFmtId="0" fontId="6" fillId="0" borderId="11" xfId="0" applyFont="1" applyBorder="1" applyAlignment="1">
      <alignment horizontal="center" vertical="top"/>
    </xf>
    <xf numFmtId="2" fontId="6" fillId="0" borderId="11" xfId="0" applyNumberFormat="1" applyFont="1" applyBorder="1" applyAlignment="1">
      <alignment horizontal="right" vertical="top"/>
    </xf>
    <xf numFmtId="4" fontId="6" fillId="0" borderId="11" xfId="0" applyNumberFormat="1" applyFont="1" applyBorder="1" applyAlignment="1">
      <alignment vertical="top"/>
    </xf>
    <xf numFmtId="0" fontId="6" fillId="0" borderId="11" xfId="0" applyFont="1" applyBorder="1" applyAlignment="1">
      <alignment vertical="top"/>
    </xf>
    <xf numFmtId="0" fontId="6" fillId="0" borderId="11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6" fillId="34" borderId="11" xfId="0" applyFont="1" applyFill="1" applyBorder="1" applyAlignment="1">
      <alignment horizontal="center" wrapText="1"/>
    </xf>
    <xf numFmtId="4" fontId="6" fillId="0" borderId="11" xfId="0" applyNumberFormat="1" applyFont="1" applyBorder="1" applyAlignment="1">
      <alignment horizontal="right" vertical="top" wrapText="1"/>
    </xf>
    <xf numFmtId="0" fontId="6" fillId="0" borderId="11" xfId="0" applyNumberFormat="1" applyFont="1" applyBorder="1" applyAlignment="1">
      <alignment wrapText="1"/>
    </xf>
    <xf numFmtId="0" fontId="6" fillId="0" borderId="11" xfId="0" applyFont="1" applyBorder="1" applyAlignment="1">
      <alignment/>
    </xf>
    <xf numFmtId="0" fontId="6" fillId="34" borderId="11" xfId="0" applyFont="1" applyFill="1" applyBorder="1" applyAlignment="1">
      <alignment/>
    </xf>
    <xf numFmtId="0" fontId="6" fillId="0" borderId="11" xfId="0" applyFont="1" applyBorder="1" applyAlignment="1">
      <alignment horizontal="justify" vertical="top"/>
    </xf>
    <xf numFmtId="0" fontId="6" fillId="0" borderId="11" xfId="0" applyFont="1" applyBorder="1" applyAlignment="1">
      <alignment horizontal="center" vertical="top"/>
    </xf>
    <xf numFmtId="4" fontId="6" fillId="0" borderId="11" xfId="0" applyNumberFormat="1" applyFont="1" applyBorder="1" applyAlignment="1">
      <alignment horizontal="right" vertical="top"/>
    </xf>
    <xf numFmtId="2" fontId="6" fillId="0" borderId="11" xfId="0" applyNumberFormat="1" applyFont="1" applyBorder="1" applyAlignment="1">
      <alignment horizontal="right"/>
    </xf>
    <xf numFmtId="0" fontId="6" fillId="0" borderId="11" xfId="0" applyFont="1" applyFill="1" applyBorder="1" applyAlignment="1">
      <alignment/>
    </xf>
    <xf numFmtId="4" fontId="6" fillId="34" borderId="11" xfId="0" applyNumberFormat="1" applyFont="1" applyFill="1" applyBorder="1" applyAlignment="1">
      <alignment vertical="center"/>
    </xf>
    <xf numFmtId="0" fontId="6" fillId="0" borderId="11" xfId="0" applyFont="1" applyBorder="1" applyAlignment="1">
      <alignment horizontal="right"/>
    </xf>
    <xf numFmtId="9" fontId="6" fillId="0" borderId="11" xfId="0" applyNumberFormat="1" applyFont="1" applyBorder="1" applyAlignment="1">
      <alignment horizontal="center" vertical="top"/>
    </xf>
    <xf numFmtId="0" fontId="6" fillId="0" borderId="11" xfId="0" applyFont="1" applyFill="1" applyBorder="1" applyAlignment="1">
      <alignment horizontal="center"/>
    </xf>
    <xf numFmtId="2" fontId="6" fillId="0" borderId="11" xfId="0" applyNumberFormat="1" applyFont="1" applyBorder="1" applyAlignment="1">
      <alignment/>
    </xf>
    <xf numFmtId="0" fontId="6" fillId="36" borderId="11" xfId="0" applyFont="1" applyFill="1" applyBorder="1" applyAlignment="1">
      <alignment/>
    </xf>
    <xf numFmtId="2" fontId="6" fillId="36" borderId="11" xfId="0" applyNumberFormat="1" applyFont="1" applyFill="1" applyBorder="1" applyAlignment="1">
      <alignment horizontal="right"/>
    </xf>
    <xf numFmtId="4" fontId="6" fillId="0" borderId="11" xfId="0" applyNumberFormat="1" applyFont="1" applyBorder="1" applyAlignment="1">
      <alignment/>
    </xf>
    <xf numFmtId="9" fontId="6" fillId="0" borderId="11" xfId="0" applyNumberFormat="1" applyFont="1" applyBorder="1" applyAlignment="1">
      <alignment horizontal="center"/>
    </xf>
    <xf numFmtId="4" fontId="6" fillId="0" borderId="11" xfId="0" applyNumberFormat="1" applyFont="1" applyBorder="1" applyAlignment="1">
      <alignment horizontal="right" wrapText="1"/>
    </xf>
    <xf numFmtId="0" fontId="6" fillId="0" borderId="11" xfId="0" applyFont="1" applyFill="1" applyBorder="1" applyAlignment="1">
      <alignment vertical="top"/>
    </xf>
    <xf numFmtId="2" fontId="6" fillId="0" borderId="11" xfId="0" applyNumberFormat="1" applyFont="1" applyBorder="1" applyAlignment="1">
      <alignment horizontal="right"/>
    </xf>
    <xf numFmtId="2" fontId="6" fillId="34" borderId="11" xfId="0" applyNumberFormat="1" applyFont="1" applyFill="1" applyBorder="1" applyAlignment="1">
      <alignment horizontal="right"/>
    </xf>
    <xf numFmtId="0" fontId="6" fillId="34" borderId="11" xfId="0" applyFont="1" applyFill="1" applyBorder="1" applyAlignment="1">
      <alignment/>
    </xf>
    <xf numFmtId="0" fontId="6" fillId="0" borderId="11" xfId="0" applyFont="1" applyBorder="1" applyAlignment="1">
      <alignment horizontal="right" vertical="top" wrapText="1"/>
    </xf>
    <xf numFmtId="0" fontId="6" fillId="0" borderId="11" xfId="0" applyFont="1" applyBorder="1" applyAlignment="1">
      <alignment horizontal="right" vertical="top" wrapText="1"/>
    </xf>
    <xf numFmtId="0" fontId="6" fillId="0" borderId="11" xfId="0" applyNumberFormat="1" applyFont="1" applyFill="1" applyBorder="1" applyAlignment="1">
      <alignment horizontal="left" vertical="center" wrapText="1"/>
    </xf>
    <xf numFmtId="4" fontId="6" fillId="0" borderId="11" xfId="0" applyNumberFormat="1" applyFont="1" applyBorder="1" applyAlignment="1">
      <alignment/>
    </xf>
    <xf numFmtId="9" fontId="6" fillId="0" borderId="11" xfId="0" applyNumberFormat="1" applyFont="1" applyBorder="1" applyAlignment="1">
      <alignment horizontal="right"/>
    </xf>
    <xf numFmtId="0" fontId="6" fillId="0" borderId="11" xfId="0" applyNumberFormat="1" applyFont="1" applyBorder="1" applyAlignment="1">
      <alignment/>
    </xf>
    <xf numFmtId="9" fontId="6" fillId="0" borderId="11" xfId="0" applyNumberFormat="1" applyFont="1" applyBorder="1" applyAlignment="1">
      <alignment/>
    </xf>
    <xf numFmtId="0" fontId="6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right" vertical="top"/>
    </xf>
    <xf numFmtId="1" fontId="6" fillId="0" borderId="11" xfId="0" applyNumberFormat="1" applyFont="1" applyBorder="1" applyAlignment="1">
      <alignment/>
    </xf>
    <xf numFmtId="0" fontId="8" fillId="0" borderId="11" xfId="0" applyFont="1" applyBorder="1" applyAlignment="1">
      <alignment/>
    </xf>
    <xf numFmtId="0" fontId="6" fillId="35" borderId="11" xfId="0" applyFont="1" applyFill="1" applyBorder="1" applyAlignment="1">
      <alignment horizontal="right" vertical="top"/>
    </xf>
    <xf numFmtId="0" fontId="6" fillId="0" borderId="11" xfId="0" applyFont="1" applyBorder="1" applyAlignment="1">
      <alignment horizontal="center" vertical="top" wrapText="1"/>
    </xf>
    <xf numFmtId="3" fontId="6" fillId="0" borderId="11" xfId="0" applyNumberFormat="1" applyFont="1" applyBorder="1" applyAlignment="1">
      <alignment horizontal="center" vertical="top" wrapText="1"/>
    </xf>
    <xf numFmtId="2" fontId="6" fillId="0" borderId="11" xfId="0" applyNumberFormat="1" applyFont="1" applyBorder="1" applyAlignment="1">
      <alignment horizontal="right" vertical="top" wrapText="1"/>
    </xf>
    <xf numFmtId="0" fontId="6" fillId="0" borderId="11" xfId="0" applyFont="1" applyBorder="1" applyAlignment="1">
      <alignment horizontal="center" wrapText="1"/>
    </xf>
    <xf numFmtId="3" fontId="6" fillId="0" borderId="11" xfId="0" applyNumberFormat="1" applyFont="1" applyBorder="1" applyAlignment="1">
      <alignment horizontal="center" wrapText="1"/>
    </xf>
    <xf numFmtId="2" fontId="6" fillId="0" borderId="11" xfId="0" applyNumberFormat="1" applyFont="1" applyBorder="1" applyAlignment="1">
      <alignment horizontal="right" wrapText="1"/>
    </xf>
    <xf numFmtId="0" fontId="6" fillId="0" borderId="11" xfId="0" applyFont="1" applyFill="1" applyBorder="1" applyAlignment="1">
      <alignment/>
    </xf>
    <xf numFmtId="9" fontId="6" fillId="0" borderId="11" xfId="0" applyNumberFormat="1" applyFont="1" applyBorder="1" applyAlignment="1">
      <alignment horizontal="right" vertical="center"/>
    </xf>
    <xf numFmtId="0" fontId="6" fillId="0" borderId="11" xfId="0" applyFont="1" applyFill="1" applyBorder="1" applyAlignment="1">
      <alignment horizontal="right" vertical="top"/>
    </xf>
    <xf numFmtId="9" fontId="7" fillId="0" borderId="11" xfId="0" applyNumberFormat="1" applyFont="1" applyFill="1" applyBorder="1" applyAlignment="1">
      <alignment horizontal="center"/>
    </xf>
    <xf numFmtId="0" fontId="8" fillId="0" borderId="11" xfId="0" applyFont="1" applyBorder="1" applyAlignment="1">
      <alignment vertical="top"/>
    </xf>
    <xf numFmtId="4" fontId="6" fillId="0" borderId="11" xfId="0" applyNumberFormat="1" applyFont="1" applyBorder="1" applyAlignment="1">
      <alignment/>
    </xf>
    <xf numFmtId="0" fontId="6" fillId="0" borderId="11" xfId="0" applyFont="1" applyFill="1" applyBorder="1" applyAlignment="1">
      <alignment/>
    </xf>
    <xf numFmtId="0" fontId="6" fillId="34" borderId="13" xfId="0" applyFont="1" applyFill="1" applyBorder="1" applyAlignment="1">
      <alignment horizontal="right" vertical="top"/>
    </xf>
    <xf numFmtId="0" fontId="6" fillId="38" borderId="11" xfId="0" applyFont="1" applyFill="1" applyBorder="1" applyAlignment="1">
      <alignment/>
    </xf>
    <xf numFmtId="0" fontId="7" fillId="0" borderId="13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6" fillId="38" borderId="13" xfId="0" applyFont="1" applyFill="1" applyBorder="1" applyAlignment="1">
      <alignment vertical="top"/>
    </xf>
    <xf numFmtId="0" fontId="53" fillId="34" borderId="0" xfId="0" applyFont="1" applyFill="1" applyAlignment="1">
      <alignment/>
    </xf>
    <xf numFmtId="0" fontId="53" fillId="34" borderId="22" xfId="0" applyNumberFormat="1" applyFont="1" applyFill="1" applyBorder="1" applyAlignment="1">
      <alignment horizontal="left" vertical="center" wrapText="1"/>
    </xf>
    <xf numFmtId="0" fontId="53" fillId="34" borderId="22" xfId="0" applyFont="1" applyFill="1" applyBorder="1" applyAlignment="1">
      <alignment horizontal="center" vertical="center"/>
    </xf>
    <xf numFmtId="3" fontId="53" fillId="34" borderId="22" xfId="0" applyNumberFormat="1" applyFont="1" applyFill="1" applyBorder="1" applyAlignment="1">
      <alignment horizontal="center" vertical="center"/>
    </xf>
    <xf numFmtId="4" fontId="53" fillId="34" borderId="22" xfId="0" applyNumberFormat="1" applyFont="1" applyFill="1" applyBorder="1" applyAlignment="1">
      <alignment horizontal="right" vertical="center"/>
    </xf>
    <xf numFmtId="9" fontId="53" fillId="34" borderId="22" xfId="0" applyNumberFormat="1" applyFont="1" applyFill="1" applyBorder="1" applyAlignment="1">
      <alignment horizontal="center" vertical="center"/>
    </xf>
    <xf numFmtId="4" fontId="53" fillId="34" borderId="22" xfId="0" applyNumberFormat="1" applyFont="1" applyFill="1" applyBorder="1" applyAlignment="1">
      <alignment horizontal="center" vertical="center"/>
    </xf>
    <xf numFmtId="0" fontId="54" fillId="34" borderId="11" xfId="0" applyNumberFormat="1" applyFont="1" applyFill="1" applyBorder="1" applyAlignment="1">
      <alignment horizontal="center" vertical="center"/>
    </xf>
    <xf numFmtId="0" fontId="54" fillId="34" borderId="11" xfId="0" applyNumberFormat="1" applyFont="1" applyFill="1" applyBorder="1" applyAlignment="1">
      <alignment horizontal="center" vertical="center" wrapText="1"/>
    </xf>
    <xf numFmtId="0" fontId="54" fillId="34" borderId="11" xfId="0" applyFont="1" applyFill="1" applyBorder="1" applyAlignment="1">
      <alignment horizontal="center" vertical="center"/>
    </xf>
    <xf numFmtId="3" fontId="54" fillId="34" borderId="11" xfId="0" applyNumberFormat="1" applyFont="1" applyFill="1" applyBorder="1" applyAlignment="1">
      <alignment horizontal="center" vertical="center"/>
    </xf>
    <xf numFmtId="4" fontId="54" fillId="34" borderId="11" xfId="0" applyNumberFormat="1" applyFont="1" applyFill="1" applyBorder="1" applyAlignment="1">
      <alignment horizontal="center" vertical="top"/>
    </xf>
    <xf numFmtId="9" fontId="54" fillId="34" borderId="11" xfId="0" applyNumberFormat="1" applyFont="1" applyFill="1" applyBorder="1" applyAlignment="1">
      <alignment horizontal="center" vertical="top"/>
    </xf>
    <xf numFmtId="0" fontId="54" fillId="34" borderId="11" xfId="0" applyFont="1" applyFill="1" applyBorder="1" applyAlignment="1">
      <alignment horizontal="center" vertical="top"/>
    </xf>
    <xf numFmtId="0" fontId="4" fillId="0" borderId="11" xfId="0" applyFont="1" applyBorder="1" applyAlignment="1">
      <alignment horizontal="center"/>
    </xf>
    <xf numFmtId="0" fontId="4" fillId="39" borderId="11" xfId="0" applyFont="1" applyFill="1" applyBorder="1" applyAlignment="1">
      <alignment horizontal="center" vertical="top"/>
    </xf>
    <xf numFmtId="0" fontId="7" fillId="38" borderId="11" xfId="0" applyFont="1" applyFill="1" applyBorder="1" applyAlignment="1">
      <alignment horizontal="center"/>
    </xf>
    <xf numFmtId="0" fontId="7" fillId="39" borderId="11" xfId="0" applyFont="1" applyFill="1" applyBorder="1" applyAlignment="1">
      <alignment horizontal="center" vertical="top"/>
    </xf>
    <xf numFmtId="0" fontId="7" fillId="39" borderId="13" xfId="0" applyFont="1" applyFill="1" applyBorder="1" applyAlignment="1">
      <alignment horizontal="center" vertical="top"/>
    </xf>
    <xf numFmtId="0" fontId="7" fillId="39" borderId="13" xfId="0" applyFont="1" applyFill="1" applyBorder="1" applyAlignment="1">
      <alignment horizontal="center"/>
    </xf>
    <xf numFmtId="0" fontId="7" fillId="39" borderId="13" xfId="0" applyFont="1" applyFill="1" applyBorder="1" applyAlignment="1">
      <alignment horizontal="center" vertical="top"/>
    </xf>
    <xf numFmtId="0" fontId="7" fillId="39" borderId="11" xfId="0" applyFont="1" applyFill="1" applyBorder="1" applyAlignment="1">
      <alignment horizontal="center"/>
    </xf>
    <xf numFmtId="0" fontId="7" fillId="39" borderId="16" xfId="0" applyFont="1" applyFill="1" applyBorder="1" applyAlignment="1">
      <alignment horizontal="center"/>
    </xf>
    <xf numFmtId="0" fontId="7" fillId="39" borderId="13" xfId="0" applyFont="1" applyFill="1" applyBorder="1" applyAlignment="1">
      <alignment horizontal="center"/>
    </xf>
    <xf numFmtId="0" fontId="7" fillId="39" borderId="18" xfId="0" applyFont="1" applyFill="1" applyBorder="1" applyAlignment="1">
      <alignment horizontal="center"/>
    </xf>
    <xf numFmtId="0" fontId="7" fillId="39" borderId="19" xfId="0" applyFont="1" applyFill="1" applyBorder="1" applyAlignment="1">
      <alignment horizontal="center"/>
    </xf>
    <xf numFmtId="0" fontId="7" fillId="39" borderId="12" xfId="0" applyFont="1" applyFill="1" applyBorder="1" applyAlignment="1">
      <alignment horizontal="center"/>
    </xf>
    <xf numFmtId="0" fontId="6" fillId="0" borderId="13" xfId="0" applyNumberFormat="1" applyFont="1" applyBorder="1" applyAlignment="1">
      <alignment horizontal="left" vertical="top"/>
    </xf>
    <xf numFmtId="0" fontId="7" fillId="39" borderId="13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NumberFormat="1" applyFont="1" applyBorder="1" applyAlignment="1">
      <alignment horizontal="left" wrapText="1"/>
    </xf>
    <xf numFmtId="0" fontId="7" fillId="38" borderId="13" xfId="0" applyFont="1" applyFill="1" applyBorder="1" applyAlignment="1">
      <alignment horizontal="center" vertical="center"/>
    </xf>
    <xf numFmtId="0" fontId="7" fillId="39" borderId="18" xfId="0" applyFont="1" applyFill="1" applyBorder="1" applyAlignment="1">
      <alignment horizontal="center" vertical="top" wrapText="1"/>
    </xf>
    <xf numFmtId="0" fontId="7" fillId="39" borderId="19" xfId="0" applyFont="1" applyFill="1" applyBorder="1" applyAlignment="1">
      <alignment horizontal="center" vertical="top" wrapText="1"/>
    </xf>
    <xf numFmtId="0" fontId="7" fillId="39" borderId="12" xfId="0" applyFont="1" applyFill="1" applyBorder="1" applyAlignment="1">
      <alignment horizontal="center" vertical="top" wrapText="1"/>
    </xf>
    <xf numFmtId="0" fontId="7" fillId="39" borderId="23" xfId="0" applyFont="1" applyFill="1" applyBorder="1" applyAlignment="1">
      <alignment horizontal="center" vertical="top"/>
    </xf>
    <xf numFmtId="0" fontId="7" fillId="39" borderId="24" xfId="0" applyFont="1" applyFill="1" applyBorder="1" applyAlignment="1">
      <alignment horizontal="center" vertical="top"/>
    </xf>
    <xf numFmtId="0" fontId="7" fillId="39" borderId="25" xfId="0" applyFont="1" applyFill="1" applyBorder="1" applyAlignment="1">
      <alignment horizontal="center" vertical="top"/>
    </xf>
    <xf numFmtId="0" fontId="7" fillId="39" borderId="18" xfId="0" applyFont="1" applyFill="1" applyBorder="1" applyAlignment="1">
      <alignment horizontal="center" vertical="top"/>
    </xf>
    <xf numFmtId="0" fontId="7" fillId="39" borderId="19" xfId="0" applyFont="1" applyFill="1" applyBorder="1" applyAlignment="1">
      <alignment horizontal="center" vertical="top"/>
    </xf>
    <xf numFmtId="0" fontId="7" fillId="39" borderId="12" xfId="0" applyFont="1" applyFill="1" applyBorder="1" applyAlignment="1">
      <alignment horizontal="center" vertical="top"/>
    </xf>
  </cellXfs>
  <cellStyles count="6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2 2" xfId="52"/>
    <cellStyle name="Normalny 2 3" xfId="53"/>
    <cellStyle name="Normalny 3" xfId="54"/>
    <cellStyle name="Normalny 4" xfId="55"/>
    <cellStyle name="Normalny 5" xfId="56"/>
    <cellStyle name="Normalny 6" xfId="57"/>
    <cellStyle name="Obliczenia" xfId="58"/>
    <cellStyle name="Percent" xfId="59"/>
    <cellStyle name="Procentowy 2" xfId="60"/>
    <cellStyle name="Suma" xfId="61"/>
    <cellStyle name="Tekst objaśnienia" xfId="62"/>
    <cellStyle name="Tekst ostrzeżenia" xfId="63"/>
    <cellStyle name="Tytuł" xfId="64"/>
    <cellStyle name="Tytuł 2" xfId="65"/>
    <cellStyle name="Tytuł 3" xfId="66"/>
    <cellStyle name="Uwaga" xfId="67"/>
    <cellStyle name="Uwaga 2" xfId="68"/>
    <cellStyle name="Uwaga 2 2" xfId="69"/>
    <cellStyle name="Currency" xfId="70"/>
    <cellStyle name="Currency [0]" xfId="71"/>
    <cellStyle name="Walutowy 2" xfId="72"/>
    <cellStyle name="Zły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0"/>
  <sheetViews>
    <sheetView zoomScale="125" zoomScaleNormal="125" zoomScalePageLayoutView="0" workbookViewId="0" topLeftCell="A1">
      <selection activeCell="A1" sqref="A1:J316"/>
    </sheetView>
  </sheetViews>
  <sheetFormatPr defaultColWidth="11.57421875" defaultRowHeight="12.75"/>
  <cols>
    <col min="1" max="1" width="6.00390625" style="0" customWidth="1"/>
    <col min="2" max="2" width="52.00390625" style="0" customWidth="1"/>
    <col min="3" max="3" width="5.28125" style="0" customWidth="1"/>
    <col min="4" max="4" width="9.00390625" style="0" customWidth="1"/>
    <col min="5" max="5" width="8.8515625" style="0" customWidth="1"/>
    <col min="6" max="6" width="12.57421875" style="0" customWidth="1"/>
    <col min="7" max="7" width="6.28125" style="0" customWidth="1"/>
    <col min="8" max="8" width="11.57421875" style="0" customWidth="1"/>
    <col min="9" max="9" width="9.28125" style="0" customWidth="1"/>
    <col min="10" max="10" width="9.8515625" style="0" customWidth="1"/>
  </cols>
  <sheetData>
    <row r="1" spans="1:10" ht="30" customHeight="1">
      <c r="A1" s="58" t="s">
        <v>518</v>
      </c>
      <c r="B1" s="18" t="s">
        <v>0</v>
      </c>
      <c r="C1" s="18" t="s">
        <v>1</v>
      </c>
      <c r="D1" s="18" t="s">
        <v>2</v>
      </c>
      <c r="E1" s="54" t="s">
        <v>3</v>
      </c>
      <c r="F1" s="31" t="s">
        <v>4</v>
      </c>
      <c r="G1" s="18" t="s">
        <v>5</v>
      </c>
      <c r="H1" s="31" t="s">
        <v>519</v>
      </c>
      <c r="I1" s="31">
        <v>2020</v>
      </c>
      <c r="J1" s="31" t="s">
        <v>972</v>
      </c>
    </row>
    <row r="2" spans="1:11" ht="15" customHeight="1">
      <c r="A2" s="437" t="s">
        <v>6</v>
      </c>
      <c r="B2" s="437"/>
      <c r="C2" s="437"/>
      <c r="D2" s="437"/>
      <c r="E2" s="437"/>
      <c r="F2" s="437"/>
      <c r="G2" s="437"/>
      <c r="H2" s="437"/>
      <c r="I2" s="54"/>
      <c r="J2" s="54"/>
      <c r="K2" s="1"/>
    </row>
    <row r="3" spans="1:16" ht="12.75" customHeight="1">
      <c r="A3" s="13" t="s">
        <v>7</v>
      </c>
      <c r="B3" s="18" t="s">
        <v>11</v>
      </c>
      <c r="C3" s="19" t="s">
        <v>12</v>
      </c>
      <c r="D3" s="19">
        <v>60</v>
      </c>
      <c r="E3" s="21">
        <v>60</v>
      </c>
      <c r="F3" s="22">
        <f>PRODUCT(D3,E3)</f>
        <v>3600</v>
      </c>
      <c r="G3" s="23">
        <v>0.08</v>
      </c>
      <c r="H3" s="22">
        <f aca="true" t="shared" si="0" ref="H3:H14">PRODUCT(F3,G3)+PRODUCT(F3,1)</f>
        <v>3888</v>
      </c>
      <c r="I3" s="59">
        <v>30</v>
      </c>
      <c r="J3" s="18">
        <v>40</v>
      </c>
      <c r="K3" s="1"/>
      <c r="L3" s="105">
        <f>E3*D3</f>
        <v>3600</v>
      </c>
      <c r="M3" s="105">
        <f>ROUND((L3*1.08),2)</f>
        <v>3888</v>
      </c>
      <c r="O3" s="327">
        <f>L3-F3</f>
        <v>0</v>
      </c>
      <c r="P3" s="327">
        <f>H3-M3</f>
        <v>0</v>
      </c>
    </row>
    <row r="4" spans="1:16" ht="13.5" customHeight="1">
      <c r="A4" s="13" t="s">
        <v>10</v>
      </c>
      <c r="B4" s="18" t="s">
        <v>18</v>
      </c>
      <c r="C4" s="19" t="s">
        <v>9</v>
      </c>
      <c r="D4" s="19">
        <v>70</v>
      </c>
      <c r="E4" s="21">
        <v>55</v>
      </c>
      <c r="F4" s="22">
        <f aca="true" t="shared" si="1" ref="F4:F27">PRODUCT(D4,E4)</f>
        <v>3850</v>
      </c>
      <c r="G4" s="23">
        <v>0.08</v>
      </c>
      <c r="H4" s="22">
        <f t="shared" si="0"/>
        <v>4158</v>
      </c>
      <c r="I4" s="59">
        <v>52</v>
      </c>
      <c r="J4" s="18">
        <v>38</v>
      </c>
      <c r="K4" s="1"/>
      <c r="L4" s="105">
        <f aca="true" t="shared" si="2" ref="L4:L67">E4*D4</f>
        <v>3850</v>
      </c>
      <c r="M4" s="105">
        <f aca="true" t="shared" si="3" ref="M4:M67">ROUND((L4*1.08),2)</f>
        <v>4158</v>
      </c>
      <c r="O4" s="327">
        <f aca="true" t="shared" si="4" ref="O4:O67">L4-F4</f>
        <v>0</v>
      </c>
      <c r="P4" s="327">
        <f aca="true" t="shared" si="5" ref="P4:P67">H4-M4</f>
        <v>0</v>
      </c>
    </row>
    <row r="5" spans="1:16" ht="17.25" customHeight="1">
      <c r="A5" s="13" t="s">
        <v>13</v>
      </c>
      <c r="B5" s="18" t="s">
        <v>20</v>
      </c>
      <c r="C5" s="19" t="s">
        <v>9</v>
      </c>
      <c r="D5" s="19">
        <v>4</v>
      </c>
      <c r="E5" s="21">
        <v>31</v>
      </c>
      <c r="F5" s="22">
        <f t="shared" si="1"/>
        <v>124</v>
      </c>
      <c r="G5" s="23">
        <v>0.08</v>
      </c>
      <c r="H5" s="22">
        <f t="shared" si="0"/>
        <v>133.92</v>
      </c>
      <c r="I5" s="59">
        <v>0</v>
      </c>
      <c r="J5" s="18">
        <v>2</v>
      </c>
      <c r="K5" s="1"/>
      <c r="L5" s="105">
        <f t="shared" si="2"/>
        <v>124</v>
      </c>
      <c r="M5" s="105">
        <f t="shared" si="3"/>
        <v>133.92</v>
      </c>
      <c r="O5" s="327">
        <f t="shared" si="4"/>
        <v>0</v>
      </c>
      <c r="P5" s="327">
        <f t="shared" si="5"/>
        <v>0</v>
      </c>
    </row>
    <row r="6" spans="1:16" ht="17.25" customHeight="1">
      <c r="A6" s="13" t="s">
        <v>14</v>
      </c>
      <c r="B6" s="60" t="s">
        <v>22</v>
      </c>
      <c r="C6" s="41" t="s">
        <v>16</v>
      </c>
      <c r="D6" s="41">
        <v>5</v>
      </c>
      <c r="E6" s="42">
        <v>1000</v>
      </c>
      <c r="F6" s="22">
        <f t="shared" si="1"/>
        <v>5000</v>
      </c>
      <c r="G6" s="23">
        <v>0.08</v>
      </c>
      <c r="H6" s="22">
        <f t="shared" si="0"/>
        <v>5400</v>
      </c>
      <c r="I6" s="61">
        <v>1</v>
      </c>
      <c r="J6" s="5">
        <v>0</v>
      </c>
      <c r="K6" s="1"/>
      <c r="L6" s="105">
        <f t="shared" si="2"/>
        <v>5000</v>
      </c>
      <c r="M6" s="105">
        <f t="shared" si="3"/>
        <v>5400</v>
      </c>
      <c r="O6" s="327">
        <f t="shared" si="4"/>
        <v>0</v>
      </c>
      <c r="P6" s="327">
        <f t="shared" si="5"/>
        <v>0</v>
      </c>
    </row>
    <row r="7" spans="1:16" ht="13.5" customHeight="1">
      <c r="A7" s="13" t="s">
        <v>17</v>
      </c>
      <c r="B7" s="18" t="s">
        <v>29</v>
      </c>
      <c r="C7" s="19" t="s">
        <v>9</v>
      </c>
      <c r="D7" s="19">
        <v>3</v>
      </c>
      <c r="E7" s="21">
        <v>680</v>
      </c>
      <c r="F7" s="22">
        <f t="shared" si="1"/>
        <v>2040</v>
      </c>
      <c r="G7" s="23">
        <v>0.08</v>
      </c>
      <c r="H7" s="22">
        <f t="shared" si="0"/>
        <v>2203.2</v>
      </c>
      <c r="I7" s="62">
        <v>5</v>
      </c>
      <c r="J7" s="18"/>
      <c r="K7" s="1"/>
      <c r="L7" s="105">
        <f t="shared" si="2"/>
        <v>2040</v>
      </c>
      <c r="M7" s="105">
        <f t="shared" si="3"/>
        <v>2203.2</v>
      </c>
      <c r="O7" s="327">
        <f t="shared" si="4"/>
        <v>0</v>
      </c>
      <c r="P7" s="327">
        <f t="shared" si="5"/>
        <v>0</v>
      </c>
    </row>
    <row r="8" spans="1:16" ht="28.5" customHeight="1">
      <c r="A8" s="13" t="s">
        <v>19</v>
      </c>
      <c r="B8" s="31" t="s">
        <v>707</v>
      </c>
      <c r="C8" s="19" t="s">
        <v>9</v>
      </c>
      <c r="D8" s="19">
        <v>200</v>
      </c>
      <c r="E8" s="21">
        <v>19</v>
      </c>
      <c r="F8" s="22">
        <f t="shared" si="1"/>
        <v>3800</v>
      </c>
      <c r="G8" s="23">
        <v>0.08</v>
      </c>
      <c r="H8" s="22">
        <f t="shared" si="0"/>
        <v>4104</v>
      </c>
      <c r="I8" s="59">
        <v>100</v>
      </c>
      <c r="J8" s="18">
        <v>140</v>
      </c>
      <c r="L8" s="105">
        <f t="shared" si="2"/>
        <v>3800</v>
      </c>
      <c r="M8" s="105">
        <f t="shared" si="3"/>
        <v>4104</v>
      </c>
      <c r="O8" s="327">
        <f t="shared" si="4"/>
        <v>0</v>
      </c>
      <c r="P8" s="327">
        <f t="shared" si="5"/>
        <v>0</v>
      </c>
    </row>
    <row r="9" spans="1:16" ht="13.5" customHeight="1">
      <c r="A9" s="13" t="s">
        <v>21</v>
      </c>
      <c r="B9" s="18" t="s">
        <v>35</v>
      </c>
      <c r="C9" s="19" t="s">
        <v>9</v>
      </c>
      <c r="D9" s="19">
        <v>250</v>
      </c>
      <c r="E9" s="21">
        <v>7.5</v>
      </c>
      <c r="F9" s="22">
        <f t="shared" si="1"/>
        <v>1875</v>
      </c>
      <c r="G9" s="23">
        <v>0.08</v>
      </c>
      <c r="H9" s="22">
        <f t="shared" si="0"/>
        <v>2025</v>
      </c>
      <c r="I9" s="59">
        <v>246</v>
      </c>
      <c r="J9" s="18">
        <v>219</v>
      </c>
      <c r="K9" s="1"/>
      <c r="L9" s="105">
        <f t="shared" si="2"/>
        <v>1875</v>
      </c>
      <c r="M9" s="105">
        <f t="shared" si="3"/>
        <v>2025</v>
      </c>
      <c r="O9" s="327">
        <f t="shared" si="4"/>
        <v>0</v>
      </c>
      <c r="P9" s="327">
        <f t="shared" si="5"/>
        <v>0</v>
      </c>
    </row>
    <row r="10" spans="1:16" ht="13.5" customHeight="1">
      <c r="A10" s="13" t="s">
        <v>23</v>
      </c>
      <c r="B10" s="18" t="s">
        <v>37</v>
      </c>
      <c r="C10" s="19" t="s">
        <v>9</v>
      </c>
      <c r="D10" s="19">
        <v>150</v>
      </c>
      <c r="E10" s="21">
        <v>80</v>
      </c>
      <c r="F10" s="22">
        <f t="shared" si="1"/>
        <v>12000</v>
      </c>
      <c r="G10" s="23">
        <v>0.08</v>
      </c>
      <c r="H10" s="22">
        <f t="shared" si="0"/>
        <v>12960</v>
      </c>
      <c r="I10" s="59">
        <v>110</v>
      </c>
      <c r="J10" s="18">
        <v>110</v>
      </c>
      <c r="K10" s="1"/>
      <c r="L10" s="105">
        <f t="shared" si="2"/>
        <v>12000</v>
      </c>
      <c r="M10" s="105">
        <f t="shared" si="3"/>
        <v>12960</v>
      </c>
      <c r="O10" s="327">
        <f t="shared" si="4"/>
        <v>0</v>
      </c>
      <c r="P10" s="327">
        <f t="shared" si="5"/>
        <v>0</v>
      </c>
    </row>
    <row r="11" spans="1:16" ht="13.5" customHeight="1">
      <c r="A11" s="13" t="s">
        <v>24</v>
      </c>
      <c r="B11" s="18" t="s">
        <v>39</v>
      </c>
      <c r="C11" s="19" t="s">
        <v>9</v>
      </c>
      <c r="D11" s="19">
        <v>12</v>
      </c>
      <c r="E11" s="21">
        <v>45</v>
      </c>
      <c r="F11" s="22">
        <f t="shared" si="1"/>
        <v>540</v>
      </c>
      <c r="G11" s="23">
        <v>0.08</v>
      </c>
      <c r="H11" s="22">
        <f t="shared" si="0"/>
        <v>583.2</v>
      </c>
      <c r="I11" s="59">
        <v>11</v>
      </c>
      <c r="J11" s="18">
        <v>7</v>
      </c>
      <c r="K11" s="1"/>
      <c r="L11" s="105">
        <f t="shared" si="2"/>
        <v>540</v>
      </c>
      <c r="M11" s="105">
        <f t="shared" si="3"/>
        <v>583.2</v>
      </c>
      <c r="O11" s="327">
        <f t="shared" si="4"/>
        <v>0</v>
      </c>
      <c r="P11" s="327">
        <f t="shared" si="5"/>
        <v>0</v>
      </c>
    </row>
    <row r="12" spans="1:16" ht="12.75" customHeight="1">
      <c r="A12" s="13" t="s">
        <v>26</v>
      </c>
      <c r="B12" s="18" t="s">
        <v>41</v>
      </c>
      <c r="C12" s="19" t="s">
        <v>9</v>
      </c>
      <c r="D12" s="19">
        <v>3</v>
      </c>
      <c r="E12" s="21">
        <v>215</v>
      </c>
      <c r="F12" s="22">
        <f t="shared" si="1"/>
        <v>645</v>
      </c>
      <c r="G12" s="23">
        <v>0.08</v>
      </c>
      <c r="H12" s="22">
        <f t="shared" si="0"/>
        <v>696.6</v>
      </c>
      <c r="I12" s="62">
        <v>1</v>
      </c>
      <c r="J12" s="18">
        <v>3</v>
      </c>
      <c r="K12" s="1"/>
      <c r="L12" s="105">
        <f t="shared" si="2"/>
        <v>645</v>
      </c>
      <c r="M12" s="105">
        <f t="shared" si="3"/>
        <v>696.6</v>
      </c>
      <c r="O12" s="327">
        <f t="shared" si="4"/>
        <v>0</v>
      </c>
      <c r="P12" s="327">
        <f t="shared" si="5"/>
        <v>0</v>
      </c>
    </row>
    <row r="13" spans="1:16" ht="15" customHeight="1">
      <c r="A13" s="13" t="s">
        <v>28</v>
      </c>
      <c r="B13" s="18" t="s">
        <v>49</v>
      </c>
      <c r="C13" s="19" t="s">
        <v>9</v>
      </c>
      <c r="D13" s="19">
        <v>450</v>
      </c>
      <c r="E13" s="21">
        <v>21</v>
      </c>
      <c r="F13" s="22">
        <f t="shared" si="1"/>
        <v>9450</v>
      </c>
      <c r="G13" s="23">
        <v>0.08</v>
      </c>
      <c r="H13" s="22">
        <f t="shared" si="0"/>
        <v>10206</v>
      </c>
      <c r="I13" s="59">
        <v>284</v>
      </c>
      <c r="J13" s="18" t="s">
        <v>974</v>
      </c>
      <c r="K13" s="1"/>
      <c r="L13" s="105">
        <f t="shared" si="2"/>
        <v>9450</v>
      </c>
      <c r="M13" s="105">
        <f t="shared" si="3"/>
        <v>10206</v>
      </c>
      <c r="O13" s="327">
        <f t="shared" si="4"/>
        <v>0</v>
      </c>
      <c r="P13" s="327">
        <f t="shared" si="5"/>
        <v>0</v>
      </c>
    </row>
    <row r="14" spans="1:16" ht="15" customHeight="1">
      <c r="A14" s="13" t="s">
        <v>30</v>
      </c>
      <c r="B14" s="63" t="s">
        <v>720</v>
      </c>
      <c r="C14" s="64" t="s">
        <v>9</v>
      </c>
      <c r="D14" s="64">
        <v>40</v>
      </c>
      <c r="E14" s="65">
        <v>132</v>
      </c>
      <c r="F14" s="28">
        <f t="shared" si="1"/>
        <v>5280</v>
      </c>
      <c r="G14" s="23">
        <v>0.08</v>
      </c>
      <c r="H14" s="22">
        <f t="shared" si="0"/>
        <v>5702.4</v>
      </c>
      <c r="I14" s="66">
        <v>126</v>
      </c>
      <c r="J14" s="60">
        <v>20</v>
      </c>
      <c r="L14" s="105">
        <f t="shared" si="2"/>
        <v>5280</v>
      </c>
      <c r="M14" s="105">
        <f t="shared" si="3"/>
        <v>5702.4</v>
      </c>
      <c r="O14" s="327">
        <f t="shared" si="4"/>
        <v>0</v>
      </c>
      <c r="P14" s="327">
        <f t="shared" si="5"/>
        <v>0</v>
      </c>
    </row>
    <row r="15" spans="1:16" ht="15" customHeight="1">
      <c r="A15" s="13" t="s">
        <v>32</v>
      </c>
      <c r="B15" s="33" t="s">
        <v>58</v>
      </c>
      <c r="C15" s="67" t="s">
        <v>59</v>
      </c>
      <c r="D15" s="68">
        <v>120</v>
      </c>
      <c r="E15" s="69">
        <v>48</v>
      </c>
      <c r="F15" s="22">
        <f t="shared" si="1"/>
        <v>5760</v>
      </c>
      <c r="G15" s="23">
        <v>0.08</v>
      </c>
      <c r="H15" s="22">
        <f aca="true" t="shared" si="6" ref="H15:H20">PRODUCT(F15,G15)+PRODUCT(F15,1)</f>
        <v>6220.8</v>
      </c>
      <c r="I15" s="61">
        <v>111</v>
      </c>
      <c r="J15" s="60">
        <v>99</v>
      </c>
      <c r="K15" s="1"/>
      <c r="L15" s="105">
        <f t="shared" si="2"/>
        <v>5760</v>
      </c>
      <c r="M15" s="105">
        <f t="shared" si="3"/>
        <v>6220.8</v>
      </c>
      <c r="O15" s="327">
        <f t="shared" si="4"/>
        <v>0</v>
      </c>
      <c r="P15" s="327">
        <f t="shared" si="5"/>
        <v>0</v>
      </c>
    </row>
    <row r="16" spans="1:16" ht="15" customHeight="1">
      <c r="A16" s="13" t="s">
        <v>34</v>
      </c>
      <c r="B16" s="33" t="s">
        <v>1026</v>
      </c>
      <c r="C16" s="67" t="s">
        <v>16</v>
      </c>
      <c r="D16" s="68">
        <v>36</v>
      </c>
      <c r="E16" s="69">
        <v>74</v>
      </c>
      <c r="F16" s="22">
        <f t="shared" si="1"/>
        <v>2664</v>
      </c>
      <c r="G16" s="23">
        <v>0.08</v>
      </c>
      <c r="H16" s="22">
        <f t="shared" si="6"/>
        <v>2877.12</v>
      </c>
      <c r="I16" s="61"/>
      <c r="J16" s="60"/>
      <c r="K16" s="1"/>
      <c r="L16" s="105">
        <f t="shared" si="2"/>
        <v>2664</v>
      </c>
      <c r="M16" s="105">
        <f t="shared" si="3"/>
        <v>2877.12</v>
      </c>
      <c r="O16" s="327">
        <f t="shared" si="4"/>
        <v>0</v>
      </c>
      <c r="P16" s="327">
        <f t="shared" si="5"/>
        <v>0</v>
      </c>
    </row>
    <row r="17" spans="1:16" ht="25.5">
      <c r="A17" s="13" t="s">
        <v>36</v>
      </c>
      <c r="B17" s="20" t="s">
        <v>708</v>
      </c>
      <c r="C17" s="19" t="s">
        <v>9</v>
      </c>
      <c r="D17" s="19">
        <v>15</v>
      </c>
      <c r="E17" s="21">
        <v>45</v>
      </c>
      <c r="F17" s="22">
        <f t="shared" si="1"/>
        <v>675</v>
      </c>
      <c r="G17" s="23">
        <v>0.08</v>
      </c>
      <c r="H17" s="22">
        <f t="shared" si="6"/>
        <v>729</v>
      </c>
      <c r="I17" s="59">
        <v>7</v>
      </c>
      <c r="J17" s="70">
        <v>10</v>
      </c>
      <c r="L17" s="105">
        <f t="shared" si="2"/>
        <v>675</v>
      </c>
      <c r="M17" s="105">
        <f t="shared" si="3"/>
        <v>729</v>
      </c>
      <c r="O17" s="327">
        <f t="shared" si="4"/>
        <v>0</v>
      </c>
      <c r="P17" s="327">
        <f t="shared" si="5"/>
        <v>0</v>
      </c>
    </row>
    <row r="18" spans="1:16" ht="15" customHeight="1">
      <c r="A18" s="13" t="s">
        <v>38</v>
      </c>
      <c r="B18" s="71" t="s">
        <v>1067</v>
      </c>
      <c r="C18" s="19" t="s">
        <v>16</v>
      </c>
      <c r="D18" s="19">
        <v>30</v>
      </c>
      <c r="E18" s="21">
        <v>38</v>
      </c>
      <c r="F18" s="22">
        <f t="shared" si="1"/>
        <v>1140</v>
      </c>
      <c r="G18" s="23">
        <v>0.08</v>
      </c>
      <c r="H18" s="22">
        <f t="shared" si="6"/>
        <v>1231.2</v>
      </c>
      <c r="I18" s="59">
        <v>17</v>
      </c>
      <c r="J18" s="70">
        <v>23</v>
      </c>
      <c r="K18" s="1"/>
      <c r="L18" s="105">
        <f t="shared" si="2"/>
        <v>1140</v>
      </c>
      <c r="M18" s="105">
        <f t="shared" si="3"/>
        <v>1231.2</v>
      </c>
      <c r="O18" s="327">
        <f t="shared" si="4"/>
        <v>0</v>
      </c>
      <c r="P18" s="327">
        <f t="shared" si="5"/>
        <v>0</v>
      </c>
    </row>
    <row r="19" spans="1:16" ht="14.25" customHeight="1">
      <c r="A19" s="13" t="s">
        <v>40</v>
      </c>
      <c r="B19" s="72" t="s">
        <v>765</v>
      </c>
      <c r="C19" s="25" t="s">
        <v>9</v>
      </c>
      <c r="D19" s="25">
        <v>200</v>
      </c>
      <c r="E19" s="4">
        <v>95</v>
      </c>
      <c r="F19" s="22">
        <f t="shared" si="1"/>
        <v>19000</v>
      </c>
      <c r="G19" s="23">
        <v>0.08</v>
      </c>
      <c r="H19" s="22">
        <f t="shared" si="6"/>
        <v>20520</v>
      </c>
      <c r="I19" s="61">
        <v>79</v>
      </c>
      <c r="J19" s="5">
        <v>163</v>
      </c>
      <c r="L19" s="105">
        <f t="shared" si="2"/>
        <v>19000</v>
      </c>
      <c r="M19" s="105">
        <f t="shared" si="3"/>
        <v>20520</v>
      </c>
      <c r="O19" s="327">
        <f t="shared" si="4"/>
        <v>0</v>
      </c>
      <c r="P19" s="327">
        <f t="shared" si="5"/>
        <v>0</v>
      </c>
    </row>
    <row r="20" spans="1:16" ht="14.25" customHeight="1">
      <c r="A20" s="13" t="s">
        <v>42</v>
      </c>
      <c r="B20" s="72" t="s">
        <v>766</v>
      </c>
      <c r="C20" s="25" t="s">
        <v>9</v>
      </c>
      <c r="D20" s="25">
        <v>15</v>
      </c>
      <c r="E20" s="4">
        <v>45</v>
      </c>
      <c r="F20" s="22">
        <f t="shared" si="1"/>
        <v>675</v>
      </c>
      <c r="G20" s="23">
        <v>0.08</v>
      </c>
      <c r="H20" s="22">
        <f t="shared" si="6"/>
        <v>729</v>
      </c>
      <c r="I20" s="61">
        <v>12</v>
      </c>
      <c r="J20" s="5">
        <v>14</v>
      </c>
      <c r="L20" s="105">
        <f t="shared" si="2"/>
        <v>675</v>
      </c>
      <c r="M20" s="105">
        <f t="shared" si="3"/>
        <v>729</v>
      </c>
      <c r="O20" s="327">
        <f t="shared" si="4"/>
        <v>0</v>
      </c>
      <c r="P20" s="327">
        <f t="shared" si="5"/>
        <v>0</v>
      </c>
    </row>
    <row r="21" spans="1:16" ht="15" customHeight="1">
      <c r="A21" s="13" t="s">
        <v>43</v>
      </c>
      <c r="B21" s="18" t="s">
        <v>69</v>
      </c>
      <c r="C21" s="19" t="s">
        <v>9</v>
      </c>
      <c r="D21" s="19">
        <v>24</v>
      </c>
      <c r="E21" s="21">
        <v>31</v>
      </c>
      <c r="F21" s="22">
        <f t="shared" si="1"/>
        <v>744</v>
      </c>
      <c r="G21" s="23">
        <v>0.08</v>
      </c>
      <c r="H21" s="22">
        <f aca="true" t="shared" si="7" ref="H21:H26">PRODUCT(F21,G21)+PRODUCT(F21,1)</f>
        <v>803.52</v>
      </c>
      <c r="I21" s="59">
        <v>12</v>
      </c>
      <c r="J21" s="18">
        <v>17</v>
      </c>
      <c r="K21" s="1"/>
      <c r="L21" s="105">
        <f t="shared" si="2"/>
        <v>744</v>
      </c>
      <c r="M21" s="105">
        <f t="shared" si="3"/>
        <v>803.52</v>
      </c>
      <c r="O21" s="327">
        <f t="shared" si="4"/>
        <v>0</v>
      </c>
      <c r="P21" s="327">
        <f t="shared" si="5"/>
        <v>0</v>
      </c>
    </row>
    <row r="22" spans="1:16" ht="15" customHeight="1">
      <c r="A22" s="13" t="s">
        <v>45</v>
      </c>
      <c r="B22" s="18" t="s">
        <v>71</v>
      </c>
      <c r="C22" s="19" t="s">
        <v>9</v>
      </c>
      <c r="D22" s="19">
        <v>2</v>
      </c>
      <c r="E22" s="21">
        <v>85</v>
      </c>
      <c r="F22" s="22">
        <f t="shared" si="1"/>
        <v>170</v>
      </c>
      <c r="G22" s="23">
        <v>0.08</v>
      </c>
      <c r="H22" s="22">
        <f t="shared" si="7"/>
        <v>183.6</v>
      </c>
      <c r="I22" s="59">
        <v>2</v>
      </c>
      <c r="J22" s="18">
        <v>0</v>
      </c>
      <c r="K22" s="1"/>
      <c r="L22" s="105">
        <f t="shared" si="2"/>
        <v>170</v>
      </c>
      <c r="M22" s="105">
        <f t="shared" si="3"/>
        <v>183.6</v>
      </c>
      <c r="O22" s="327">
        <f t="shared" si="4"/>
        <v>0</v>
      </c>
      <c r="P22" s="327">
        <f t="shared" si="5"/>
        <v>0</v>
      </c>
    </row>
    <row r="23" spans="1:16" ht="15" customHeight="1">
      <c r="A23" s="13" t="s">
        <v>47</v>
      </c>
      <c r="B23" s="18" t="s">
        <v>75</v>
      </c>
      <c r="C23" s="19" t="s">
        <v>9</v>
      </c>
      <c r="D23" s="19">
        <v>140</v>
      </c>
      <c r="E23" s="21">
        <v>21</v>
      </c>
      <c r="F23" s="22">
        <f t="shared" si="1"/>
        <v>2940</v>
      </c>
      <c r="G23" s="23">
        <v>0.08</v>
      </c>
      <c r="H23" s="22">
        <f t="shared" si="7"/>
        <v>3175.2</v>
      </c>
      <c r="I23" s="59">
        <v>99</v>
      </c>
      <c r="J23" s="2">
        <v>126</v>
      </c>
      <c r="K23" s="1"/>
      <c r="L23" s="105">
        <f t="shared" si="2"/>
        <v>2940</v>
      </c>
      <c r="M23" s="105">
        <f t="shared" si="3"/>
        <v>3175.2</v>
      </c>
      <c r="O23" s="327">
        <f t="shared" si="4"/>
        <v>0</v>
      </c>
      <c r="P23" s="327">
        <f t="shared" si="5"/>
        <v>0</v>
      </c>
    </row>
    <row r="24" spans="1:16" ht="15" customHeight="1">
      <c r="A24" s="13" t="s">
        <v>48</v>
      </c>
      <c r="B24" s="63" t="s">
        <v>79</v>
      </c>
      <c r="C24" s="19" t="s">
        <v>9</v>
      </c>
      <c r="D24" s="19">
        <v>1000</v>
      </c>
      <c r="E24" s="73">
        <v>8</v>
      </c>
      <c r="F24" s="22">
        <f t="shared" si="1"/>
        <v>8000</v>
      </c>
      <c r="G24" s="23">
        <v>0.08</v>
      </c>
      <c r="H24" s="22">
        <f t="shared" si="7"/>
        <v>8640</v>
      </c>
      <c r="I24" s="66">
        <v>713</v>
      </c>
      <c r="J24" s="60">
        <v>866</v>
      </c>
      <c r="K24" s="1"/>
      <c r="L24" s="105">
        <f t="shared" si="2"/>
        <v>8000</v>
      </c>
      <c r="M24" s="105">
        <f t="shared" si="3"/>
        <v>8640</v>
      </c>
      <c r="O24" s="327">
        <f t="shared" si="4"/>
        <v>0</v>
      </c>
      <c r="P24" s="327">
        <f t="shared" si="5"/>
        <v>0</v>
      </c>
    </row>
    <row r="25" spans="1:16" ht="15" customHeight="1">
      <c r="A25" s="13" t="s">
        <v>50</v>
      </c>
      <c r="B25" s="18" t="s">
        <v>88</v>
      </c>
      <c r="C25" s="19" t="s">
        <v>9</v>
      </c>
      <c r="D25" s="19">
        <v>30</v>
      </c>
      <c r="E25" s="21">
        <v>80</v>
      </c>
      <c r="F25" s="22">
        <f t="shared" si="1"/>
        <v>2400</v>
      </c>
      <c r="G25" s="23">
        <v>0.08</v>
      </c>
      <c r="H25" s="22">
        <f t="shared" si="7"/>
        <v>2592</v>
      </c>
      <c r="I25" s="59">
        <v>9</v>
      </c>
      <c r="J25" s="17">
        <v>20</v>
      </c>
      <c r="K25" s="1"/>
      <c r="L25" s="105">
        <f t="shared" si="2"/>
        <v>2400</v>
      </c>
      <c r="M25" s="105">
        <f t="shared" si="3"/>
        <v>2592</v>
      </c>
      <c r="O25" s="327">
        <f t="shared" si="4"/>
        <v>0</v>
      </c>
      <c r="P25" s="327">
        <f t="shared" si="5"/>
        <v>0</v>
      </c>
    </row>
    <row r="26" spans="1:16" ht="15" customHeight="1">
      <c r="A26" s="13" t="s">
        <v>52</v>
      </c>
      <c r="B26" s="18" t="s">
        <v>90</v>
      </c>
      <c r="C26" s="19" t="s">
        <v>9</v>
      </c>
      <c r="D26" s="19">
        <v>20</v>
      </c>
      <c r="E26" s="21">
        <v>120</v>
      </c>
      <c r="F26" s="22">
        <f t="shared" si="1"/>
        <v>2400</v>
      </c>
      <c r="G26" s="23">
        <v>0.08</v>
      </c>
      <c r="H26" s="22">
        <f t="shared" si="7"/>
        <v>2592</v>
      </c>
      <c r="I26" s="59">
        <v>6</v>
      </c>
      <c r="J26" s="17">
        <v>16</v>
      </c>
      <c r="K26" s="1"/>
      <c r="L26" s="105">
        <f t="shared" si="2"/>
        <v>2400</v>
      </c>
      <c r="M26" s="105">
        <f t="shared" si="3"/>
        <v>2592</v>
      </c>
      <c r="O26" s="327">
        <f t="shared" si="4"/>
        <v>0</v>
      </c>
      <c r="P26" s="327">
        <f t="shared" si="5"/>
        <v>0</v>
      </c>
    </row>
    <row r="27" spans="1:16" ht="15" customHeight="1">
      <c r="A27" s="13" t="s">
        <v>55</v>
      </c>
      <c r="B27" s="18" t="s">
        <v>92</v>
      </c>
      <c r="C27" s="19" t="s">
        <v>9</v>
      </c>
      <c r="D27" s="19">
        <v>1</v>
      </c>
      <c r="E27" s="21">
        <v>10</v>
      </c>
      <c r="F27" s="22">
        <f t="shared" si="1"/>
        <v>10</v>
      </c>
      <c r="G27" s="23">
        <v>0.08</v>
      </c>
      <c r="H27" s="22">
        <f aca="true" t="shared" si="8" ref="H27:H74">PRODUCT(F27,G27)+PRODUCT(F27,1)</f>
        <v>10.8</v>
      </c>
      <c r="I27" s="59"/>
      <c r="J27" s="18">
        <v>0</v>
      </c>
      <c r="K27" s="1"/>
      <c r="L27" s="105">
        <f t="shared" si="2"/>
        <v>10</v>
      </c>
      <c r="M27" s="105">
        <f t="shared" si="3"/>
        <v>10.8</v>
      </c>
      <c r="O27" s="327">
        <f t="shared" si="4"/>
        <v>0</v>
      </c>
      <c r="P27" s="327">
        <f t="shared" si="5"/>
        <v>0</v>
      </c>
    </row>
    <row r="28" spans="1:16" ht="15" customHeight="1">
      <c r="A28" s="13" t="s">
        <v>57</v>
      </c>
      <c r="B28" s="18" t="s">
        <v>96</v>
      </c>
      <c r="C28" s="19" t="s">
        <v>9</v>
      </c>
      <c r="D28" s="19">
        <v>25</v>
      </c>
      <c r="E28" s="21">
        <v>14</v>
      </c>
      <c r="F28" s="22">
        <f aca="true" t="shared" si="9" ref="F28:F75">PRODUCT(D28,E28)</f>
        <v>350</v>
      </c>
      <c r="G28" s="23">
        <v>0.08</v>
      </c>
      <c r="H28" s="22">
        <f t="shared" si="8"/>
        <v>378</v>
      </c>
      <c r="I28" s="59">
        <v>20</v>
      </c>
      <c r="J28" s="18">
        <v>19</v>
      </c>
      <c r="K28" s="1"/>
      <c r="L28" s="105">
        <f t="shared" si="2"/>
        <v>350</v>
      </c>
      <c r="M28" s="105">
        <f t="shared" si="3"/>
        <v>378</v>
      </c>
      <c r="O28" s="327">
        <f t="shared" si="4"/>
        <v>0</v>
      </c>
      <c r="P28" s="327">
        <f t="shared" si="5"/>
        <v>0</v>
      </c>
    </row>
    <row r="29" spans="1:16" ht="15" customHeight="1">
      <c r="A29" s="13" t="s">
        <v>60</v>
      </c>
      <c r="B29" s="18" t="s">
        <v>98</v>
      </c>
      <c r="C29" s="19" t="s">
        <v>9</v>
      </c>
      <c r="D29" s="19">
        <v>90</v>
      </c>
      <c r="E29" s="21">
        <v>5</v>
      </c>
      <c r="F29" s="22">
        <f t="shared" si="9"/>
        <v>450</v>
      </c>
      <c r="G29" s="23">
        <v>0.08</v>
      </c>
      <c r="H29" s="22">
        <f t="shared" si="8"/>
        <v>486</v>
      </c>
      <c r="I29" s="59">
        <v>64</v>
      </c>
      <c r="J29" s="18">
        <v>78</v>
      </c>
      <c r="K29" s="1"/>
      <c r="L29" s="105">
        <f t="shared" si="2"/>
        <v>450</v>
      </c>
      <c r="M29" s="105">
        <f t="shared" si="3"/>
        <v>486</v>
      </c>
      <c r="O29" s="327">
        <f t="shared" si="4"/>
        <v>0</v>
      </c>
      <c r="P29" s="327">
        <f t="shared" si="5"/>
        <v>0</v>
      </c>
    </row>
    <row r="30" spans="1:16" ht="15" customHeight="1">
      <c r="A30" s="13" t="s">
        <v>62</v>
      </c>
      <c r="B30" s="18" t="s">
        <v>937</v>
      </c>
      <c r="C30" s="19" t="s">
        <v>9</v>
      </c>
      <c r="D30" s="19">
        <v>2</v>
      </c>
      <c r="E30" s="21">
        <v>45</v>
      </c>
      <c r="F30" s="22">
        <f t="shared" si="9"/>
        <v>90</v>
      </c>
      <c r="G30" s="23">
        <v>0.08</v>
      </c>
      <c r="H30" s="22">
        <f t="shared" si="8"/>
        <v>97.2</v>
      </c>
      <c r="I30" s="59"/>
      <c r="J30" s="18">
        <v>1</v>
      </c>
      <c r="K30" s="1"/>
      <c r="L30" s="105">
        <f t="shared" si="2"/>
        <v>90</v>
      </c>
      <c r="M30" s="105">
        <f t="shared" si="3"/>
        <v>97.2</v>
      </c>
      <c r="O30" s="327">
        <f t="shared" si="4"/>
        <v>0</v>
      </c>
      <c r="P30" s="327">
        <f t="shared" si="5"/>
        <v>0</v>
      </c>
    </row>
    <row r="31" spans="1:16" ht="15" customHeight="1">
      <c r="A31" s="13" t="s">
        <v>63</v>
      </c>
      <c r="B31" s="18" t="s">
        <v>1047</v>
      </c>
      <c r="C31" s="19" t="s">
        <v>101</v>
      </c>
      <c r="D31" s="19">
        <v>12</v>
      </c>
      <c r="E31" s="21">
        <v>60</v>
      </c>
      <c r="F31" s="22">
        <f t="shared" si="9"/>
        <v>720</v>
      </c>
      <c r="G31" s="23">
        <v>0.08</v>
      </c>
      <c r="H31" s="22">
        <f t="shared" si="8"/>
        <v>777.6</v>
      </c>
      <c r="I31" s="59">
        <v>2</v>
      </c>
      <c r="J31" s="18">
        <v>10</v>
      </c>
      <c r="K31" s="1"/>
      <c r="L31" s="105">
        <f t="shared" si="2"/>
        <v>720</v>
      </c>
      <c r="M31" s="105">
        <f t="shared" si="3"/>
        <v>777.6</v>
      </c>
      <c r="O31" s="327">
        <f t="shared" si="4"/>
        <v>0</v>
      </c>
      <c r="P31" s="327">
        <f t="shared" si="5"/>
        <v>0</v>
      </c>
    </row>
    <row r="32" spans="1:16" ht="15" customHeight="1">
      <c r="A32" s="13" t="s">
        <v>64</v>
      </c>
      <c r="B32" s="18" t="s">
        <v>103</v>
      </c>
      <c r="C32" s="19" t="s">
        <v>9</v>
      </c>
      <c r="D32" s="19">
        <v>2</v>
      </c>
      <c r="E32" s="21">
        <v>15</v>
      </c>
      <c r="F32" s="22">
        <f t="shared" si="9"/>
        <v>30</v>
      </c>
      <c r="G32" s="23">
        <v>0.08</v>
      </c>
      <c r="H32" s="22">
        <f t="shared" si="8"/>
        <v>32.4</v>
      </c>
      <c r="I32" s="59"/>
      <c r="J32" s="17">
        <v>0</v>
      </c>
      <c r="K32" s="1"/>
      <c r="L32" s="105">
        <f t="shared" si="2"/>
        <v>30</v>
      </c>
      <c r="M32" s="105">
        <f t="shared" si="3"/>
        <v>32.4</v>
      </c>
      <c r="O32" s="327">
        <f t="shared" si="4"/>
        <v>0</v>
      </c>
      <c r="P32" s="327">
        <f t="shared" si="5"/>
        <v>0</v>
      </c>
    </row>
    <row r="33" spans="1:16" ht="15" customHeight="1">
      <c r="A33" s="13" t="s">
        <v>65</v>
      </c>
      <c r="B33" s="18" t="s">
        <v>105</v>
      </c>
      <c r="C33" s="19" t="s">
        <v>9</v>
      </c>
      <c r="D33" s="19">
        <v>5</v>
      </c>
      <c r="E33" s="21">
        <v>20</v>
      </c>
      <c r="F33" s="22">
        <f t="shared" si="9"/>
        <v>100</v>
      </c>
      <c r="G33" s="23">
        <v>0.08</v>
      </c>
      <c r="H33" s="22">
        <f t="shared" si="8"/>
        <v>108</v>
      </c>
      <c r="I33" s="59">
        <v>1</v>
      </c>
      <c r="J33" s="17">
        <v>1</v>
      </c>
      <c r="K33" s="1"/>
      <c r="L33" s="105">
        <f t="shared" si="2"/>
        <v>100</v>
      </c>
      <c r="M33" s="105">
        <f t="shared" si="3"/>
        <v>108</v>
      </c>
      <c r="O33" s="327">
        <f t="shared" si="4"/>
        <v>0</v>
      </c>
      <c r="P33" s="327">
        <f t="shared" si="5"/>
        <v>0</v>
      </c>
    </row>
    <row r="34" spans="1:16" ht="15" customHeight="1">
      <c r="A34" s="13" t="s">
        <v>66</v>
      </c>
      <c r="B34" s="18" t="s">
        <v>107</v>
      </c>
      <c r="C34" s="19" t="s">
        <v>9</v>
      </c>
      <c r="D34" s="19">
        <v>2</v>
      </c>
      <c r="E34" s="21">
        <v>34</v>
      </c>
      <c r="F34" s="22">
        <f t="shared" si="9"/>
        <v>68</v>
      </c>
      <c r="G34" s="23">
        <v>0.08</v>
      </c>
      <c r="H34" s="22">
        <f t="shared" si="8"/>
        <v>73.44</v>
      </c>
      <c r="I34" s="59"/>
      <c r="J34" s="17">
        <v>0</v>
      </c>
      <c r="K34" s="1"/>
      <c r="L34" s="105">
        <f t="shared" si="2"/>
        <v>68</v>
      </c>
      <c r="M34" s="105">
        <f t="shared" si="3"/>
        <v>73.44</v>
      </c>
      <c r="O34" s="327">
        <f t="shared" si="4"/>
        <v>0</v>
      </c>
      <c r="P34" s="327">
        <f t="shared" si="5"/>
        <v>0</v>
      </c>
    </row>
    <row r="35" spans="1:16" ht="15" customHeight="1">
      <c r="A35" s="13" t="s">
        <v>67</v>
      </c>
      <c r="B35" s="18" t="s">
        <v>109</v>
      </c>
      <c r="C35" s="19" t="s">
        <v>9</v>
      </c>
      <c r="D35" s="19">
        <v>5</v>
      </c>
      <c r="E35" s="21">
        <v>14</v>
      </c>
      <c r="F35" s="22">
        <f t="shared" si="9"/>
        <v>70</v>
      </c>
      <c r="G35" s="23">
        <v>0.08</v>
      </c>
      <c r="H35" s="22">
        <f t="shared" si="8"/>
        <v>75.6</v>
      </c>
      <c r="I35" s="59"/>
      <c r="J35" s="17">
        <v>0</v>
      </c>
      <c r="K35" s="1"/>
      <c r="L35" s="105">
        <f t="shared" si="2"/>
        <v>70</v>
      </c>
      <c r="M35" s="105">
        <f t="shared" si="3"/>
        <v>75.6</v>
      </c>
      <c r="O35" s="327">
        <f t="shared" si="4"/>
        <v>0</v>
      </c>
      <c r="P35" s="327">
        <f t="shared" si="5"/>
        <v>0</v>
      </c>
    </row>
    <row r="36" spans="1:16" ht="15" customHeight="1">
      <c r="A36" s="13" t="s">
        <v>1045</v>
      </c>
      <c r="B36" s="18" t="s">
        <v>114</v>
      </c>
      <c r="C36" s="19" t="s">
        <v>9</v>
      </c>
      <c r="D36" s="19">
        <v>5</v>
      </c>
      <c r="E36" s="21">
        <v>17</v>
      </c>
      <c r="F36" s="22">
        <f t="shared" si="9"/>
        <v>85</v>
      </c>
      <c r="G36" s="23">
        <v>0.08</v>
      </c>
      <c r="H36" s="22">
        <f t="shared" si="8"/>
        <v>91.8</v>
      </c>
      <c r="I36" s="59">
        <v>2</v>
      </c>
      <c r="J36" s="18">
        <v>2</v>
      </c>
      <c r="K36" s="1"/>
      <c r="L36" s="105">
        <f t="shared" si="2"/>
        <v>85</v>
      </c>
      <c r="M36" s="105">
        <f t="shared" si="3"/>
        <v>91.8</v>
      </c>
      <c r="O36" s="327">
        <f t="shared" si="4"/>
        <v>0</v>
      </c>
      <c r="P36" s="327">
        <f t="shared" si="5"/>
        <v>0</v>
      </c>
    </row>
    <row r="37" spans="1:16" ht="15" customHeight="1">
      <c r="A37" s="13" t="s">
        <v>70</v>
      </c>
      <c r="B37" s="18" t="s">
        <v>116</v>
      </c>
      <c r="C37" s="19" t="s">
        <v>9</v>
      </c>
      <c r="D37" s="19">
        <v>2</v>
      </c>
      <c r="E37" s="21">
        <v>16</v>
      </c>
      <c r="F37" s="22">
        <f t="shared" si="9"/>
        <v>32</v>
      </c>
      <c r="G37" s="23">
        <v>0.08</v>
      </c>
      <c r="H37" s="22">
        <f t="shared" si="8"/>
        <v>34.56</v>
      </c>
      <c r="I37" s="59">
        <v>1</v>
      </c>
      <c r="J37" s="18">
        <v>1</v>
      </c>
      <c r="K37" s="1"/>
      <c r="L37" s="105">
        <f t="shared" si="2"/>
        <v>32</v>
      </c>
      <c r="M37" s="105">
        <f t="shared" si="3"/>
        <v>34.56</v>
      </c>
      <c r="O37" s="327">
        <f t="shared" si="4"/>
        <v>0</v>
      </c>
      <c r="P37" s="327">
        <f t="shared" si="5"/>
        <v>0</v>
      </c>
    </row>
    <row r="38" spans="1:16" ht="15" customHeight="1">
      <c r="A38" s="13" t="s">
        <v>72</v>
      </c>
      <c r="B38" s="7" t="s">
        <v>1017</v>
      </c>
      <c r="C38" s="8" t="s">
        <v>9</v>
      </c>
      <c r="D38" s="9">
        <v>15</v>
      </c>
      <c r="E38" s="12">
        <v>23</v>
      </c>
      <c r="F38" s="10">
        <f>PRODUCT(D38,E38)</f>
        <v>345</v>
      </c>
      <c r="G38" s="11">
        <v>0.08</v>
      </c>
      <c r="H38" s="10">
        <f>PRODUCT(F38,G38)+PRODUCT(F38,1)</f>
        <v>372.6</v>
      </c>
      <c r="I38" s="53"/>
      <c r="J38" s="18">
        <v>4</v>
      </c>
      <c r="K38" s="1"/>
      <c r="L38" s="105">
        <f t="shared" si="2"/>
        <v>345</v>
      </c>
      <c r="M38" s="105">
        <f t="shared" si="3"/>
        <v>372.6</v>
      </c>
      <c r="O38" s="327">
        <f t="shared" si="4"/>
        <v>0</v>
      </c>
      <c r="P38" s="327">
        <f t="shared" si="5"/>
        <v>0</v>
      </c>
    </row>
    <row r="39" spans="1:16" ht="15" customHeight="1">
      <c r="A39" s="13" t="s">
        <v>74</v>
      </c>
      <c r="B39" s="7" t="s">
        <v>1018</v>
      </c>
      <c r="C39" s="8" t="s">
        <v>9</v>
      </c>
      <c r="D39" s="9">
        <v>15</v>
      </c>
      <c r="E39" s="12">
        <v>26</v>
      </c>
      <c r="F39" s="10">
        <f>PRODUCT(D39,E39)</f>
        <v>390</v>
      </c>
      <c r="G39" s="11">
        <v>0.08</v>
      </c>
      <c r="H39" s="10">
        <f>PRODUCT(F39,G39)+PRODUCT(F39,1)</f>
        <v>421.2</v>
      </c>
      <c r="I39" s="53"/>
      <c r="J39" s="18">
        <v>2</v>
      </c>
      <c r="K39" s="1"/>
      <c r="L39" s="105">
        <f t="shared" si="2"/>
        <v>390</v>
      </c>
      <c r="M39" s="105">
        <f t="shared" si="3"/>
        <v>421.2</v>
      </c>
      <c r="O39" s="327">
        <f t="shared" si="4"/>
        <v>0</v>
      </c>
      <c r="P39" s="327">
        <f t="shared" si="5"/>
        <v>0</v>
      </c>
    </row>
    <row r="40" spans="1:16" ht="15" customHeight="1">
      <c r="A40" s="13" t="s">
        <v>76</v>
      </c>
      <c r="B40" s="2" t="s">
        <v>1053</v>
      </c>
      <c r="C40" s="19" t="s">
        <v>9</v>
      </c>
      <c r="D40" s="19">
        <v>24</v>
      </c>
      <c r="E40" s="21">
        <v>35</v>
      </c>
      <c r="F40" s="22">
        <f t="shared" si="9"/>
        <v>840</v>
      </c>
      <c r="G40" s="23">
        <v>0.08</v>
      </c>
      <c r="H40" s="22">
        <f t="shared" si="8"/>
        <v>907.2</v>
      </c>
      <c r="I40" s="59">
        <v>20</v>
      </c>
      <c r="J40" s="18">
        <v>18</v>
      </c>
      <c r="K40" s="1"/>
      <c r="L40" s="105">
        <f t="shared" si="2"/>
        <v>840</v>
      </c>
      <c r="M40" s="105">
        <f t="shared" si="3"/>
        <v>907.2</v>
      </c>
      <c r="O40" s="327">
        <f t="shared" si="4"/>
        <v>0</v>
      </c>
      <c r="P40" s="327">
        <f t="shared" si="5"/>
        <v>0</v>
      </c>
    </row>
    <row r="41" spans="1:16" ht="15" customHeight="1">
      <c r="A41" s="13" t="s">
        <v>78</v>
      </c>
      <c r="B41" s="18" t="s">
        <v>135</v>
      </c>
      <c r="C41" s="19" t="s">
        <v>9</v>
      </c>
      <c r="D41" s="19">
        <v>5</v>
      </c>
      <c r="E41" s="21">
        <v>9</v>
      </c>
      <c r="F41" s="22">
        <f t="shared" si="9"/>
        <v>45</v>
      </c>
      <c r="G41" s="23">
        <v>0.08</v>
      </c>
      <c r="H41" s="22">
        <f t="shared" si="8"/>
        <v>48.6</v>
      </c>
      <c r="I41" s="59">
        <v>43</v>
      </c>
      <c r="J41" s="18">
        <v>3</v>
      </c>
      <c r="K41" s="1"/>
      <c r="L41" s="105">
        <f t="shared" si="2"/>
        <v>45</v>
      </c>
      <c r="M41" s="105">
        <f t="shared" si="3"/>
        <v>48.6</v>
      </c>
      <c r="O41" s="327">
        <f t="shared" si="4"/>
        <v>0</v>
      </c>
      <c r="P41" s="327">
        <f t="shared" si="5"/>
        <v>0</v>
      </c>
    </row>
    <row r="42" spans="1:16" ht="15" customHeight="1">
      <c r="A42" s="13" t="s">
        <v>80</v>
      </c>
      <c r="B42" s="18" t="s">
        <v>137</v>
      </c>
      <c r="C42" s="19" t="s">
        <v>9</v>
      </c>
      <c r="D42" s="19">
        <v>20</v>
      </c>
      <c r="E42" s="21">
        <v>22</v>
      </c>
      <c r="F42" s="22">
        <f t="shared" si="9"/>
        <v>440</v>
      </c>
      <c r="G42" s="23">
        <v>0.08</v>
      </c>
      <c r="H42" s="22">
        <f t="shared" si="8"/>
        <v>475.2</v>
      </c>
      <c r="I42" s="74">
        <v>15</v>
      </c>
      <c r="J42" s="18">
        <v>5</v>
      </c>
      <c r="K42" s="1"/>
      <c r="L42" s="105">
        <f t="shared" si="2"/>
        <v>440</v>
      </c>
      <c r="M42" s="105">
        <f t="shared" si="3"/>
        <v>475.2</v>
      </c>
      <c r="O42" s="327">
        <f t="shared" si="4"/>
        <v>0</v>
      </c>
      <c r="P42" s="327">
        <f t="shared" si="5"/>
        <v>0</v>
      </c>
    </row>
    <row r="43" spans="1:16" ht="15" customHeight="1">
      <c r="A43" s="13" t="s">
        <v>81</v>
      </c>
      <c r="B43" s="18" t="s">
        <v>139</v>
      </c>
      <c r="C43" s="19" t="s">
        <v>9</v>
      </c>
      <c r="D43" s="19">
        <v>15</v>
      </c>
      <c r="E43" s="21">
        <v>444</v>
      </c>
      <c r="F43" s="22">
        <f t="shared" si="9"/>
        <v>6660</v>
      </c>
      <c r="G43" s="23">
        <v>0.08</v>
      </c>
      <c r="H43" s="22">
        <f t="shared" si="8"/>
        <v>7192.8</v>
      </c>
      <c r="I43" s="59">
        <v>5</v>
      </c>
      <c r="J43" s="18">
        <v>7</v>
      </c>
      <c r="K43" s="1"/>
      <c r="L43" s="105">
        <f t="shared" si="2"/>
        <v>6660</v>
      </c>
      <c r="M43" s="105">
        <f t="shared" si="3"/>
        <v>7192.8</v>
      </c>
      <c r="O43" s="327">
        <f t="shared" si="4"/>
        <v>0</v>
      </c>
      <c r="P43" s="327">
        <f t="shared" si="5"/>
        <v>0</v>
      </c>
    </row>
    <row r="44" spans="1:16" ht="15" customHeight="1">
      <c r="A44" s="13" t="s">
        <v>82</v>
      </c>
      <c r="B44" s="18" t="s">
        <v>141</v>
      </c>
      <c r="C44" s="19" t="s">
        <v>9</v>
      </c>
      <c r="D44" s="19">
        <v>5</v>
      </c>
      <c r="E44" s="21">
        <v>80</v>
      </c>
      <c r="F44" s="22">
        <f t="shared" si="9"/>
        <v>400</v>
      </c>
      <c r="G44" s="23">
        <v>0.08</v>
      </c>
      <c r="H44" s="22">
        <f t="shared" si="8"/>
        <v>432</v>
      </c>
      <c r="I44" s="59">
        <v>1</v>
      </c>
      <c r="J44" s="18">
        <v>0</v>
      </c>
      <c r="K44" s="1"/>
      <c r="L44" s="105">
        <f t="shared" si="2"/>
        <v>400</v>
      </c>
      <c r="M44" s="105">
        <f t="shared" si="3"/>
        <v>432</v>
      </c>
      <c r="O44" s="327">
        <f t="shared" si="4"/>
        <v>0</v>
      </c>
      <c r="P44" s="327">
        <f t="shared" si="5"/>
        <v>0</v>
      </c>
    </row>
    <row r="45" spans="1:16" ht="15" customHeight="1">
      <c r="A45" s="13" t="s">
        <v>84</v>
      </c>
      <c r="B45" s="18" t="s">
        <v>145</v>
      </c>
      <c r="C45" s="19" t="s">
        <v>9</v>
      </c>
      <c r="D45" s="19">
        <v>10</v>
      </c>
      <c r="E45" s="21">
        <v>12</v>
      </c>
      <c r="F45" s="22">
        <f t="shared" si="9"/>
        <v>120</v>
      </c>
      <c r="G45" s="23">
        <v>0.08</v>
      </c>
      <c r="H45" s="22">
        <f t="shared" si="8"/>
        <v>129.6</v>
      </c>
      <c r="I45" s="59">
        <v>5</v>
      </c>
      <c r="J45" s="18">
        <v>8</v>
      </c>
      <c r="K45" s="1"/>
      <c r="L45" s="105">
        <f t="shared" si="2"/>
        <v>120</v>
      </c>
      <c r="M45" s="105">
        <f t="shared" si="3"/>
        <v>129.6</v>
      </c>
      <c r="O45" s="327">
        <f t="shared" si="4"/>
        <v>0</v>
      </c>
      <c r="P45" s="327">
        <f t="shared" si="5"/>
        <v>0</v>
      </c>
    </row>
    <row r="46" spans="1:16" ht="15" customHeight="1">
      <c r="A46" s="13" t="s">
        <v>86</v>
      </c>
      <c r="B46" s="18" t="s">
        <v>149</v>
      </c>
      <c r="C46" s="19" t="s">
        <v>9</v>
      </c>
      <c r="D46" s="19">
        <v>2</v>
      </c>
      <c r="E46" s="21">
        <v>13</v>
      </c>
      <c r="F46" s="22">
        <f t="shared" si="9"/>
        <v>26</v>
      </c>
      <c r="G46" s="23">
        <v>0.08</v>
      </c>
      <c r="H46" s="22">
        <f t="shared" si="8"/>
        <v>28.08</v>
      </c>
      <c r="I46" s="59">
        <v>1</v>
      </c>
      <c r="J46" s="17">
        <v>0</v>
      </c>
      <c r="K46" s="1"/>
      <c r="L46" s="105">
        <f t="shared" si="2"/>
        <v>26</v>
      </c>
      <c r="M46" s="105">
        <f t="shared" si="3"/>
        <v>28.08</v>
      </c>
      <c r="O46" s="327">
        <f t="shared" si="4"/>
        <v>0</v>
      </c>
      <c r="P46" s="327">
        <f t="shared" si="5"/>
        <v>0</v>
      </c>
    </row>
    <row r="47" spans="1:16" ht="15" customHeight="1">
      <c r="A47" s="13" t="s">
        <v>87</v>
      </c>
      <c r="B47" s="18" t="s">
        <v>1043</v>
      </c>
      <c r="C47" s="19" t="s">
        <v>9</v>
      </c>
      <c r="D47" s="19">
        <v>5</v>
      </c>
      <c r="E47" s="21">
        <v>50</v>
      </c>
      <c r="F47" s="22">
        <f t="shared" si="9"/>
        <v>250</v>
      </c>
      <c r="G47" s="23">
        <v>0.08</v>
      </c>
      <c r="H47" s="22">
        <f t="shared" si="8"/>
        <v>270</v>
      </c>
      <c r="I47" s="59"/>
      <c r="J47" s="18" t="s">
        <v>1044</v>
      </c>
      <c r="K47" s="1"/>
      <c r="L47" s="105">
        <f t="shared" si="2"/>
        <v>250</v>
      </c>
      <c r="M47" s="105">
        <f t="shared" si="3"/>
        <v>270</v>
      </c>
      <c r="O47" s="327">
        <f t="shared" si="4"/>
        <v>0</v>
      </c>
      <c r="P47" s="327">
        <f t="shared" si="5"/>
        <v>0</v>
      </c>
    </row>
    <row r="48" spans="1:16" ht="15" customHeight="1">
      <c r="A48" s="13" t="s">
        <v>89</v>
      </c>
      <c r="B48" s="18" t="s">
        <v>155</v>
      </c>
      <c r="C48" s="19" t="s">
        <v>9</v>
      </c>
      <c r="D48" s="19">
        <v>2</v>
      </c>
      <c r="E48" s="21">
        <v>12</v>
      </c>
      <c r="F48" s="22">
        <f t="shared" si="9"/>
        <v>24</v>
      </c>
      <c r="G48" s="23">
        <v>0.08</v>
      </c>
      <c r="H48" s="22">
        <f t="shared" si="8"/>
        <v>25.92</v>
      </c>
      <c r="I48" s="59">
        <v>1</v>
      </c>
      <c r="J48" s="18">
        <v>0</v>
      </c>
      <c r="K48" s="1"/>
      <c r="L48" s="105">
        <f t="shared" si="2"/>
        <v>24</v>
      </c>
      <c r="M48" s="105">
        <f t="shared" si="3"/>
        <v>25.92</v>
      </c>
      <c r="O48" s="327">
        <f t="shared" si="4"/>
        <v>0</v>
      </c>
      <c r="P48" s="327">
        <f t="shared" si="5"/>
        <v>0</v>
      </c>
    </row>
    <row r="49" spans="1:16" ht="15" customHeight="1">
      <c r="A49" s="13" t="s">
        <v>91</v>
      </c>
      <c r="B49" s="18" t="s">
        <v>1048</v>
      </c>
      <c r="C49" s="19" t="s">
        <v>9</v>
      </c>
      <c r="D49" s="19">
        <v>2</v>
      </c>
      <c r="E49" s="21">
        <v>30</v>
      </c>
      <c r="F49" s="22">
        <f>PRODUCT(D49,E49)</f>
        <v>60</v>
      </c>
      <c r="G49" s="23">
        <v>0.08</v>
      </c>
      <c r="H49" s="22">
        <f>PRODUCT(F49,G49)+PRODUCT(F49,1)</f>
        <v>64.8</v>
      </c>
      <c r="I49" s="59"/>
      <c r="J49" s="18"/>
      <c r="K49" s="1"/>
      <c r="L49" s="105">
        <f t="shared" si="2"/>
        <v>60</v>
      </c>
      <c r="M49" s="105">
        <f t="shared" si="3"/>
        <v>64.8</v>
      </c>
      <c r="O49" s="327">
        <f t="shared" si="4"/>
        <v>0</v>
      </c>
      <c r="P49" s="327">
        <f t="shared" si="5"/>
        <v>0</v>
      </c>
    </row>
    <row r="50" spans="1:16" ht="15" customHeight="1">
      <c r="A50" s="13" t="s">
        <v>93</v>
      </c>
      <c r="B50" s="18" t="s">
        <v>1049</v>
      </c>
      <c r="C50" s="19" t="s">
        <v>9</v>
      </c>
      <c r="D50" s="19">
        <v>2</v>
      </c>
      <c r="E50" s="21">
        <v>35</v>
      </c>
      <c r="F50" s="22">
        <f>PRODUCT(D50,E50)</f>
        <v>70</v>
      </c>
      <c r="G50" s="23">
        <v>0.08</v>
      </c>
      <c r="H50" s="22">
        <f>PRODUCT(F50,G50)+PRODUCT(F50,1)</f>
        <v>75.6</v>
      </c>
      <c r="I50" s="59"/>
      <c r="J50" s="18">
        <v>1</v>
      </c>
      <c r="K50" s="1"/>
      <c r="L50" s="105">
        <f t="shared" si="2"/>
        <v>70</v>
      </c>
      <c r="M50" s="105">
        <f t="shared" si="3"/>
        <v>75.6</v>
      </c>
      <c r="O50" s="327">
        <f t="shared" si="4"/>
        <v>0</v>
      </c>
      <c r="P50" s="327">
        <f t="shared" si="5"/>
        <v>0</v>
      </c>
    </row>
    <row r="51" spans="1:16" ht="15" customHeight="1">
      <c r="A51" s="13" t="s">
        <v>95</v>
      </c>
      <c r="B51" s="18" t="s">
        <v>1050</v>
      </c>
      <c r="C51" s="19" t="s">
        <v>9</v>
      </c>
      <c r="D51" s="19">
        <v>2</v>
      </c>
      <c r="E51" s="21">
        <v>40</v>
      </c>
      <c r="F51" s="22">
        <f t="shared" si="9"/>
        <v>80</v>
      </c>
      <c r="G51" s="23">
        <v>0.08</v>
      </c>
      <c r="H51" s="22">
        <f t="shared" si="8"/>
        <v>86.4</v>
      </c>
      <c r="I51" s="59"/>
      <c r="J51" s="18">
        <v>0</v>
      </c>
      <c r="K51" s="1"/>
      <c r="L51" s="105">
        <f t="shared" si="2"/>
        <v>80</v>
      </c>
      <c r="M51" s="105">
        <f t="shared" si="3"/>
        <v>86.4</v>
      </c>
      <c r="O51" s="327">
        <f t="shared" si="4"/>
        <v>0</v>
      </c>
      <c r="P51" s="327">
        <f t="shared" si="5"/>
        <v>0</v>
      </c>
    </row>
    <row r="52" spans="1:16" ht="15" customHeight="1">
      <c r="A52" s="13" t="s">
        <v>97</v>
      </c>
      <c r="B52" s="18" t="s">
        <v>907</v>
      </c>
      <c r="C52" s="19" t="s">
        <v>9</v>
      </c>
      <c r="D52" s="19">
        <v>12</v>
      </c>
      <c r="E52" s="21">
        <v>55</v>
      </c>
      <c r="F52" s="22">
        <f t="shared" si="9"/>
        <v>660</v>
      </c>
      <c r="G52" s="23">
        <v>0.08</v>
      </c>
      <c r="H52" s="22">
        <f t="shared" si="8"/>
        <v>712.8</v>
      </c>
      <c r="I52" s="59"/>
      <c r="J52" s="18">
        <v>4</v>
      </c>
      <c r="K52" s="1"/>
      <c r="L52" s="105">
        <f t="shared" si="2"/>
        <v>660</v>
      </c>
      <c r="M52" s="105">
        <f t="shared" si="3"/>
        <v>712.8</v>
      </c>
      <c r="O52" s="327">
        <f t="shared" si="4"/>
        <v>0</v>
      </c>
      <c r="P52" s="327">
        <f t="shared" si="5"/>
        <v>0</v>
      </c>
    </row>
    <row r="53" spans="1:16" ht="15" customHeight="1">
      <c r="A53" s="13" t="s">
        <v>99</v>
      </c>
      <c r="B53" s="18" t="s">
        <v>908</v>
      </c>
      <c r="C53" s="19" t="s">
        <v>9</v>
      </c>
      <c r="D53" s="19">
        <v>12</v>
      </c>
      <c r="E53" s="21">
        <v>55</v>
      </c>
      <c r="F53" s="22">
        <f t="shared" si="9"/>
        <v>660</v>
      </c>
      <c r="G53" s="23">
        <v>0.08</v>
      </c>
      <c r="H53" s="22">
        <f t="shared" si="8"/>
        <v>712.8</v>
      </c>
      <c r="I53" s="59"/>
      <c r="J53" s="18">
        <v>5</v>
      </c>
      <c r="K53" s="1"/>
      <c r="L53" s="105">
        <f t="shared" si="2"/>
        <v>660</v>
      </c>
      <c r="M53" s="105">
        <f t="shared" si="3"/>
        <v>712.8</v>
      </c>
      <c r="O53" s="327">
        <f t="shared" si="4"/>
        <v>0</v>
      </c>
      <c r="P53" s="327">
        <f t="shared" si="5"/>
        <v>0</v>
      </c>
    </row>
    <row r="54" spans="1:16" ht="15" customHeight="1">
      <c r="A54" s="13" t="s">
        <v>100</v>
      </c>
      <c r="B54" s="18" t="s">
        <v>909</v>
      </c>
      <c r="C54" s="19" t="s">
        <v>9</v>
      </c>
      <c r="D54" s="19">
        <v>10</v>
      </c>
      <c r="E54" s="21">
        <v>55</v>
      </c>
      <c r="F54" s="22">
        <f t="shared" si="9"/>
        <v>550</v>
      </c>
      <c r="G54" s="23">
        <v>0.08</v>
      </c>
      <c r="H54" s="22">
        <f t="shared" si="8"/>
        <v>594</v>
      </c>
      <c r="I54" s="59"/>
      <c r="J54" s="18">
        <v>2</v>
      </c>
      <c r="K54" s="1"/>
      <c r="L54" s="105">
        <f t="shared" si="2"/>
        <v>550</v>
      </c>
      <c r="M54" s="105">
        <f t="shared" si="3"/>
        <v>594</v>
      </c>
      <c r="O54" s="327">
        <f t="shared" si="4"/>
        <v>0</v>
      </c>
      <c r="P54" s="327">
        <f t="shared" si="5"/>
        <v>0</v>
      </c>
    </row>
    <row r="55" spans="1:16" ht="15" customHeight="1">
      <c r="A55" s="13" t="s">
        <v>102</v>
      </c>
      <c r="B55" s="7" t="s">
        <v>1022</v>
      </c>
      <c r="C55" s="8" t="s">
        <v>9</v>
      </c>
      <c r="D55" s="9">
        <v>20</v>
      </c>
      <c r="E55" s="12">
        <v>10</v>
      </c>
      <c r="F55" s="10">
        <f>PRODUCT(D55,E55)</f>
        <v>200</v>
      </c>
      <c r="G55" s="11">
        <v>0.08</v>
      </c>
      <c r="H55" s="10">
        <f>PRODUCT(F55,G55)+PRODUCT(F55,1)</f>
        <v>216</v>
      </c>
      <c r="I55" s="53"/>
      <c r="J55" s="18"/>
      <c r="K55" s="1"/>
      <c r="L55" s="105">
        <f t="shared" si="2"/>
        <v>200</v>
      </c>
      <c r="M55" s="105">
        <f t="shared" si="3"/>
        <v>216</v>
      </c>
      <c r="O55" s="327">
        <f t="shared" si="4"/>
        <v>0</v>
      </c>
      <c r="P55" s="327">
        <f t="shared" si="5"/>
        <v>0</v>
      </c>
    </row>
    <row r="56" spans="1:16" ht="15" customHeight="1">
      <c r="A56" s="13" t="s">
        <v>104</v>
      </c>
      <c r="B56" s="7" t="s">
        <v>1023</v>
      </c>
      <c r="C56" s="8" t="s">
        <v>9</v>
      </c>
      <c r="D56" s="9">
        <v>20</v>
      </c>
      <c r="E56" s="12">
        <v>17</v>
      </c>
      <c r="F56" s="10">
        <f>PRODUCT(D56,E56)</f>
        <v>340</v>
      </c>
      <c r="G56" s="11">
        <v>0.08</v>
      </c>
      <c r="H56" s="10">
        <f>PRODUCT(F56,G56)+PRODUCT(F56,1)</f>
        <v>367.2</v>
      </c>
      <c r="I56" s="53"/>
      <c r="J56" s="18"/>
      <c r="K56" s="1"/>
      <c r="L56" s="105">
        <f t="shared" si="2"/>
        <v>340</v>
      </c>
      <c r="M56" s="105">
        <f t="shared" si="3"/>
        <v>367.2</v>
      </c>
      <c r="O56" s="327">
        <f t="shared" si="4"/>
        <v>0</v>
      </c>
      <c r="P56" s="327">
        <f t="shared" si="5"/>
        <v>0</v>
      </c>
    </row>
    <row r="57" spans="1:16" ht="15" customHeight="1">
      <c r="A57" s="13" t="s">
        <v>106</v>
      </c>
      <c r="B57" s="18" t="s">
        <v>163</v>
      </c>
      <c r="C57" s="19" t="s">
        <v>9</v>
      </c>
      <c r="D57" s="19">
        <v>20</v>
      </c>
      <c r="E57" s="21">
        <v>8</v>
      </c>
      <c r="F57" s="22">
        <f t="shared" si="9"/>
        <v>160</v>
      </c>
      <c r="G57" s="23">
        <v>0.08</v>
      </c>
      <c r="H57" s="22">
        <f t="shared" si="8"/>
        <v>172.8</v>
      </c>
      <c r="I57" s="59">
        <v>3</v>
      </c>
      <c r="J57" s="18">
        <v>13</v>
      </c>
      <c r="K57" s="1"/>
      <c r="L57" s="105">
        <f t="shared" si="2"/>
        <v>160</v>
      </c>
      <c r="M57" s="105">
        <f t="shared" si="3"/>
        <v>172.8</v>
      </c>
      <c r="O57" s="327">
        <f t="shared" si="4"/>
        <v>0</v>
      </c>
      <c r="P57" s="327">
        <f t="shared" si="5"/>
        <v>0</v>
      </c>
    </row>
    <row r="58" spans="1:16" ht="15" customHeight="1">
      <c r="A58" s="13" t="s">
        <v>108</v>
      </c>
      <c r="B58" s="18" t="s">
        <v>165</v>
      </c>
      <c r="C58" s="19" t="s">
        <v>9</v>
      </c>
      <c r="D58" s="19">
        <v>15</v>
      </c>
      <c r="E58" s="21">
        <v>15</v>
      </c>
      <c r="F58" s="22">
        <f t="shared" si="9"/>
        <v>225</v>
      </c>
      <c r="G58" s="23">
        <v>0.08</v>
      </c>
      <c r="H58" s="22">
        <f t="shared" si="8"/>
        <v>243</v>
      </c>
      <c r="I58" s="59">
        <v>5</v>
      </c>
      <c r="J58" s="18">
        <v>11</v>
      </c>
      <c r="K58" s="1"/>
      <c r="L58" s="105">
        <f t="shared" si="2"/>
        <v>225</v>
      </c>
      <c r="M58" s="105">
        <f t="shared" si="3"/>
        <v>243</v>
      </c>
      <c r="O58" s="327">
        <f t="shared" si="4"/>
        <v>0</v>
      </c>
      <c r="P58" s="327">
        <f t="shared" si="5"/>
        <v>0</v>
      </c>
    </row>
    <row r="59" spans="1:16" ht="15" customHeight="1">
      <c r="A59" s="13" t="s">
        <v>110</v>
      </c>
      <c r="B59" s="18" t="s">
        <v>167</v>
      </c>
      <c r="C59" s="19" t="s">
        <v>9</v>
      </c>
      <c r="D59" s="19">
        <v>30</v>
      </c>
      <c r="E59" s="21">
        <v>9</v>
      </c>
      <c r="F59" s="22">
        <f t="shared" si="9"/>
        <v>270</v>
      </c>
      <c r="G59" s="23">
        <v>0.08</v>
      </c>
      <c r="H59" s="22">
        <f t="shared" si="8"/>
        <v>291.6</v>
      </c>
      <c r="I59" s="59">
        <v>16</v>
      </c>
      <c r="J59" s="18">
        <v>24</v>
      </c>
      <c r="K59" s="1"/>
      <c r="L59" s="105">
        <f t="shared" si="2"/>
        <v>270</v>
      </c>
      <c r="M59" s="105">
        <f t="shared" si="3"/>
        <v>291.6</v>
      </c>
      <c r="O59" s="327">
        <f t="shared" si="4"/>
        <v>0</v>
      </c>
      <c r="P59" s="327">
        <f t="shared" si="5"/>
        <v>0</v>
      </c>
    </row>
    <row r="60" spans="1:16" ht="15" customHeight="1">
      <c r="A60" s="13" t="s">
        <v>111</v>
      </c>
      <c r="B60" s="18" t="s">
        <v>170</v>
      </c>
      <c r="C60" s="19" t="s">
        <v>9</v>
      </c>
      <c r="D60" s="19">
        <v>5</v>
      </c>
      <c r="E60" s="21">
        <v>12</v>
      </c>
      <c r="F60" s="22">
        <f t="shared" si="9"/>
        <v>60</v>
      </c>
      <c r="G60" s="23">
        <v>0.08</v>
      </c>
      <c r="H60" s="22">
        <f t="shared" si="8"/>
        <v>64.8</v>
      </c>
      <c r="I60" s="59">
        <v>0</v>
      </c>
      <c r="J60" s="18">
        <v>0</v>
      </c>
      <c r="K60" s="1"/>
      <c r="L60" s="105">
        <f t="shared" si="2"/>
        <v>60</v>
      </c>
      <c r="M60" s="105">
        <f t="shared" si="3"/>
        <v>64.8</v>
      </c>
      <c r="O60" s="327">
        <f t="shared" si="4"/>
        <v>0</v>
      </c>
      <c r="P60" s="327">
        <f t="shared" si="5"/>
        <v>0</v>
      </c>
    </row>
    <row r="61" spans="1:16" ht="15" customHeight="1">
      <c r="A61" s="13" t="s">
        <v>112</v>
      </c>
      <c r="B61" s="18" t="s">
        <v>172</v>
      </c>
      <c r="C61" s="19" t="s">
        <v>9</v>
      </c>
      <c r="D61" s="19">
        <v>5</v>
      </c>
      <c r="E61" s="21">
        <v>18</v>
      </c>
      <c r="F61" s="22">
        <f t="shared" si="9"/>
        <v>90</v>
      </c>
      <c r="G61" s="23">
        <v>0.08</v>
      </c>
      <c r="H61" s="22">
        <f t="shared" si="8"/>
        <v>97.2</v>
      </c>
      <c r="I61" s="59">
        <v>0</v>
      </c>
      <c r="J61" s="18">
        <v>1</v>
      </c>
      <c r="K61" s="1"/>
      <c r="L61" s="105">
        <f t="shared" si="2"/>
        <v>90</v>
      </c>
      <c r="M61" s="105">
        <f t="shared" si="3"/>
        <v>97.2</v>
      </c>
      <c r="O61" s="327">
        <f t="shared" si="4"/>
        <v>0</v>
      </c>
      <c r="P61" s="327">
        <f t="shared" si="5"/>
        <v>0</v>
      </c>
    </row>
    <row r="62" spans="1:16" ht="15" customHeight="1">
      <c r="A62" s="13" t="s">
        <v>113</v>
      </c>
      <c r="B62" s="18" t="s">
        <v>174</v>
      </c>
      <c r="C62" s="19" t="s">
        <v>9</v>
      </c>
      <c r="D62" s="19">
        <v>40</v>
      </c>
      <c r="E62" s="21">
        <v>11</v>
      </c>
      <c r="F62" s="22">
        <f t="shared" si="9"/>
        <v>440</v>
      </c>
      <c r="G62" s="23">
        <v>0.08</v>
      </c>
      <c r="H62" s="22">
        <f t="shared" si="8"/>
        <v>475.2</v>
      </c>
      <c r="I62" s="59">
        <v>28</v>
      </c>
      <c r="J62" s="17">
        <v>35</v>
      </c>
      <c r="K62" s="1"/>
      <c r="L62" s="105">
        <f t="shared" si="2"/>
        <v>440</v>
      </c>
      <c r="M62" s="105">
        <f t="shared" si="3"/>
        <v>475.2</v>
      </c>
      <c r="O62" s="327">
        <f t="shared" si="4"/>
        <v>0</v>
      </c>
      <c r="P62" s="327">
        <f t="shared" si="5"/>
        <v>0</v>
      </c>
    </row>
    <row r="63" spans="1:16" ht="15" customHeight="1">
      <c r="A63" s="13" t="s">
        <v>115</v>
      </c>
      <c r="B63" s="18" t="s">
        <v>961</v>
      </c>
      <c r="C63" s="19" t="s">
        <v>9</v>
      </c>
      <c r="D63" s="19">
        <v>5</v>
      </c>
      <c r="E63" s="21">
        <v>18</v>
      </c>
      <c r="F63" s="22">
        <f t="shared" si="9"/>
        <v>90</v>
      </c>
      <c r="G63" s="23">
        <v>0.08</v>
      </c>
      <c r="H63" s="22">
        <f t="shared" si="8"/>
        <v>97.2</v>
      </c>
      <c r="I63" s="59">
        <v>2</v>
      </c>
      <c r="J63" s="17">
        <v>1</v>
      </c>
      <c r="K63" s="1"/>
      <c r="L63" s="105">
        <f t="shared" si="2"/>
        <v>90</v>
      </c>
      <c r="M63" s="105">
        <f t="shared" si="3"/>
        <v>97.2</v>
      </c>
      <c r="O63" s="327">
        <f t="shared" si="4"/>
        <v>0</v>
      </c>
      <c r="P63" s="327">
        <f t="shared" si="5"/>
        <v>0</v>
      </c>
    </row>
    <row r="64" spans="1:16" ht="15" customHeight="1">
      <c r="A64" s="13" t="s">
        <v>117</v>
      </c>
      <c r="B64" s="18" t="s">
        <v>180</v>
      </c>
      <c r="C64" s="19" t="s">
        <v>9</v>
      </c>
      <c r="D64" s="19">
        <v>100</v>
      </c>
      <c r="E64" s="21">
        <v>6.5</v>
      </c>
      <c r="F64" s="22">
        <f t="shared" si="9"/>
        <v>650</v>
      </c>
      <c r="G64" s="29">
        <v>0.08</v>
      </c>
      <c r="H64" s="69">
        <f t="shared" si="8"/>
        <v>702</v>
      </c>
      <c r="I64" s="59">
        <v>0</v>
      </c>
      <c r="J64" s="18">
        <v>179</v>
      </c>
      <c r="L64" s="105">
        <f t="shared" si="2"/>
        <v>650</v>
      </c>
      <c r="M64" s="105">
        <f t="shared" si="3"/>
        <v>702</v>
      </c>
      <c r="O64" s="327">
        <f t="shared" si="4"/>
        <v>0</v>
      </c>
      <c r="P64" s="327">
        <f t="shared" si="5"/>
        <v>0</v>
      </c>
    </row>
    <row r="65" spans="1:16" ht="15" customHeight="1">
      <c r="A65" s="13" t="s">
        <v>119</v>
      </c>
      <c r="B65" s="18" t="s">
        <v>182</v>
      </c>
      <c r="C65" s="19" t="s">
        <v>9</v>
      </c>
      <c r="D65" s="19">
        <v>35</v>
      </c>
      <c r="E65" s="21">
        <v>8</v>
      </c>
      <c r="F65" s="22">
        <f t="shared" si="9"/>
        <v>280</v>
      </c>
      <c r="G65" s="23">
        <v>0.08</v>
      </c>
      <c r="H65" s="22">
        <f t="shared" si="8"/>
        <v>302.4</v>
      </c>
      <c r="I65" s="59">
        <v>11</v>
      </c>
      <c r="J65" s="17">
        <v>28</v>
      </c>
      <c r="K65" s="1"/>
      <c r="L65" s="105">
        <f t="shared" si="2"/>
        <v>280</v>
      </c>
      <c r="M65" s="105">
        <f t="shared" si="3"/>
        <v>302.4</v>
      </c>
      <c r="O65" s="327">
        <f t="shared" si="4"/>
        <v>0</v>
      </c>
      <c r="P65" s="327">
        <f t="shared" si="5"/>
        <v>0</v>
      </c>
    </row>
    <row r="66" spans="1:16" ht="15" customHeight="1">
      <c r="A66" s="13" t="s">
        <v>121</v>
      </c>
      <c r="B66" s="18" t="s">
        <v>184</v>
      </c>
      <c r="C66" s="19" t="s">
        <v>9</v>
      </c>
      <c r="D66" s="19">
        <v>60</v>
      </c>
      <c r="E66" s="21">
        <v>18</v>
      </c>
      <c r="F66" s="22">
        <f t="shared" si="9"/>
        <v>1080</v>
      </c>
      <c r="G66" s="23">
        <v>0.08</v>
      </c>
      <c r="H66" s="22">
        <f t="shared" si="8"/>
        <v>1166.4</v>
      </c>
      <c r="I66" s="59">
        <v>23</v>
      </c>
      <c r="J66" s="17">
        <v>43</v>
      </c>
      <c r="K66" s="1"/>
      <c r="L66" s="105">
        <f t="shared" si="2"/>
        <v>1080</v>
      </c>
      <c r="M66" s="105">
        <f t="shared" si="3"/>
        <v>1166.4</v>
      </c>
      <c r="O66" s="327">
        <f t="shared" si="4"/>
        <v>0</v>
      </c>
      <c r="P66" s="327">
        <f t="shared" si="5"/>
        <v>0</v>
      </c>
    </row>
    <row r="67" spans="1:16" ht="15" customHeight="1">
      <c r="A67" s="13" t="s">
        <v>123</v>
      </c>
      <c r="B67" s="18" t="s">
        <v>186</v>
      </c>
      <c r="C67" s="19" t="s">
        <v>9</v>
      </c>
      <c r="D67" s="19">
        <v>12</v>
      </c>
      <c r="E67" s="21">
        <v>21</v>
      </c>
      <c r="F67" s="22">
        <f t="shared" si="9"/>
        <v>252</v>
      </c>
      <c r="G67" s="23">
        <v>0.08</v>
      </c>
      <c r="H67" s="22">
        <f t="shared" si="8"/>
        <v>272.16</v>
      </c>
      <c r="I67" s="59">
        <v>7</v>
      </c>
      <c r="J67" s="18">
        <v>8</v>
      </c>
      <c r="K67" s="1"/>
      <c r="L67" s="105">
        <f t="shared" si="2"/>
        <v>252</v>
      </c>
      <c r="M67" s="105">
        <f t="shared" si="3"/>
        <v>272.16</v>
      </c>
      <c r="O67" s="327">
        <f t="shared" si="4"/>
        <v>0</v>
      </c>
      <c r="P67" s="327">
        <f t="shared" si="5"/>
        <v>0</v>
      </c>
    </row>
    <row r="68" spans="1:16" ht="15" customHeight="1">
      <c r="A68" s="13" t="s">
        <v>125</v>
      </c>
      <c r="B68" s="2" t="s">
        <v>884</v>
      </c>
      <c r="C68" s="19" t="s">
        <v>9</v>
      </c>
      <c r="D68" s="19">
        <v>3</v>
      </c>
      <c r="E68" s="21">
        <v>44</v>
      </c>
      <c r="F68" s="22">
        <f t="shared" si="9"/>
        <v>132</v>
      </c>
      <c r="G68" s="23">
        <v>0.08</v>
      </c>
      <c r="H68" s="22">
        <f t="shared" si="8"/>
        <v>142.56</v>
      </c>
      <c r="I68" s="59"/>
      <c r="J68" s="18">
        <v>1</v>
      </c>
      <c r="K68" s="1"/>
      <c r="L68" s="105">
        <f aca="true" t="shared" si="10" ref="L68:L131">E68*D68</f>
        <v>132</v>
      </c>
      <c r="M68" s="105">
        <f aca="true" t="shared" si="11" ref="M68:M131">ROUND((L68*1.08),2)</f>
        <v>142.56</v>
      </c>
      <c r="O68" s="327">
        <f aca="true" t="shared" si="12" ref="O68:O131">L68-F68</f>
        <v>0</v>
      </c>
      <c r="P68" s="327">
        <f aca="true" t="shared" si="13" ref="P68:P131">H68-M68</f>
        <v>0</v>
      </c>
    </row>
    <row r="69" spans="1:16" ht="15" customHeight="1">
      <c r="A69" s="13" t="s">
        <v>127</v>
      </c>
      <c r="B69" s="2" t="s">
        <v>188</v>
      </c>
      <c r="C69" s="75" t="s">
        <v>9</v>
      </c>
      <c r="D69" s="75">
        <v>3</v>
      </c>
      <c r="E69" s="76">
        <v>62</v>
      </c>
      <c r="F69" s="22">
        <f t="shared" si="9"/>
        <v>186</v>
      </c>
      <c r="G69" s="23">
        <v>0.08</v>
      </c>
      <c r="H69" s="22">
        <f t="shared" si="8"/>
        <v>200.88</v>
      </c>
      <c r="I69" s="59">
        <v>1</v>
      </c>
      <c r="J69" s="18">
        <v>1</v>
      </c>
      <c r="K69" s="1"/>
      <c r="L69" s="105">
        <f t="shared" si="10"/>
        <v>186</v>
      </c>
      <c r="M69" s="105">
        <f t="shared" si="11"/>
        <v>200.88</v>
      </c>
      <c r="O69" s="327">
        <f t="shared" si="12"/>
        <v>0</v>
      </c>
      <c r="P69" s="327">
        <f t="shared" si="13"/>
        <v>0</v>
      </c>
    </row>
    <row r="70" spans="1:16" ht="15" customHeight="1">
      <c r="A70" s="13" t="s">
        <v>129</v>
      </c>
      <c r="B70" s="2" t="s">
        <v>190</v>
      </c>
      <c r="C70" s="75" t="s">
        <v>9</v>
      </c>
      <c r="D70" s="75">
        <v>3</v>
      </c>
      <c r="E70" s="76">
        <v>120</v>
      </c>
      <c r="F70" s="22">
        <f t="shared" si="9"/>
        <v>360</v>
      </c>
      <c r="G70" s="23">
        <v>0.08</v>
      </c>
      <c r="H70" s="22">
        <f t="shared" si="8"/>
        <v>388.8</v>
      </c>
      <c r="I70" s="59">
        <v>2</v>
      </c>
      <c r="J70" s="18">
        <v>1</v>
      </c>
      <c r="K70" s="1"/>
      <c r="L70" s="105">
        <f t="shared" si="10"/>
        <v>360</v>
      </c>
      <c r="M70" s="105">
        <f t="shared" si="11"/>
        <v>388.8</v>
      </c>
      <c r="O70" s="327">
        <f t="shared" si="12"/>
        <v>0</v>
      </c>
      <c r="P70" s="327">
        <f t="shared" si="13"/>
        <v>0</v>
      </c>
    </row>
    <row r="71" spans="1:16" ht="15" customHeight="1">
      <c r="A71" s="13" t="s">
        <v>130</v>
      </c>
      <c r="B71" s="18" t="s">
        <v>192</v>
      </c>
      <c r="C71" s="19" t="s">
        <v>9</v>
      </c>
      <c r="D71" s="19">
        <v>4</v>
      </c>
      <c r="E71" s="21">
        <v>280</v>
      </c>
      <c r="F71" s="22">
        <f t="shared" si="9"/>
        <v>1120</v>
      </c>
      <c r="G71" s="23">
        <v>0.08</v>
      </c>
      <c r="H71" s="22">
        <f t="shared" si="8"/>
        <v>1209.6</v>
      </c>
      <c r="I71" s="59">
        <v>5</v>
      </c>
      <c r="J71" s="18">
        <v>2</v>
      </c>
      <c r="K71" s="1"/>
      <c r="L71" s="105">
        <f t="shared" si="10"/>
        <v>1120</v>
      </c>
      <c r="M71" s="105">
        <f t="shared" si="11"/>
        <v>1209.6</v>
      </c>
      <c r="O71" s="327">
        <f t="shared" si="12"/>
        <v>0</v>
      </c>
      <c r="P71" s="327">
        <f t="shared" si="13"/>
        <v>0</v>
      </c>
    </row>
    <row r="72" spans="1:16" ht="15" customHeight="1">
      <c r="A72" s="13" t="s">
        <v>131</v>
      </c>
      <c r="B72" s="77" t="s">
        <v>194</v>
      </c>
      <c r="C72" s="19" t="s">
        <v>9</v>
      </c>
      <c r="D72" s="19">
        <v>10</v>
      </c>
      <c r="E72" s="21">
        <v>280</v>
      </c>
      <c r="F72" s="22">
        <f t="shared" si="9"/>
        <v>2800</v>
      </c>
      <c r="G72" s="23">
        <v>0.08</v>
      </c>
      <c r="H72" s="22">
        <f t="shared" si="8"/>
        <v>3024</v>
      </c>
      <c r="I72" s="59">
        <v>7</v>
      </c>
      <c r="J72" s="18">
        <v>7</v>
      </c>
      <c r="K72" s="1"/>
      <c r="L72" s="105">
        <f t="shared" si="10"/>
        <v>2800</v>
      </c>
      <c r="M72" s="105">
        <f t="shared" si="11"/>
        <v>3024</v>
      </c>
      <c r="O72" s="327">
        <f t="shared" si="12"/>
        <v>0</v>
      </c>
      <c r="P72" s="327">
        <f t="shared" si="13"/>
        <v>0</v>
      </c>
    </row>
    <row r="73" spans="1:16" ht="15" customHeight="1">
      <c r="A73" s="13" t="s">
        <v>132</v>
      </c>
      <c r="B73" s="18" t="s">
        <v>197</v>
      </c>
      <c r="C73" s="19" t="s">
        <v>9</v>
      </c>
      <c r="D73" s="19">
        <v>3</v>
      </c>
      <c r="E73" s="21">
        <v>160</v>
      </c>
      <c r="F73" s="22">
        <f t="shared" si="9"/>
        <v>480</v>
      </c>
      <c r="G73" s="23">
        <v>0.08</v>
      </c>
      <c r="H73" s="22">
        <f t="shared" si="8"/>
        <v>518.4</v>
      </c>
      <c r="I73" s="59">
        <v>0</v>
      </c>
      <c r="J73" s="18">
        <v>1</v>
      </c>
      <c r="K73" s="1"/>
      <c r="L73" s="105">
        <f t="shared" si="10"/>
        <v>480</v>
      </c>
      <c r="M73" s="105">
        <f t="shared" si="11"/>
        <v>518.4</v>
      </c>
      <c r="O73" s="327">
        <f t="shared" si="12"/>
        <v>0</v>
      </c>
      <c r="P73" s="327">
        <f t="shared" si="13"/>
        <v>0</v>
      </c>
    </row>
    <row r="74" spans="1:16" ht="15" customHeight="1">
      <c r="A74" s="13" t="s">
        <v>134</v>
      </c>
      <c r="B74" s="18" t="s">
        <v>1052</v>
      </c>
      <c r="C74" s="19" t="s">
        <v>9</v>
      </c>
      <c r="D74" s="19">
        <v>5</v>
      </c>
      <c r="E74" s="21">
        <v>12</v>
      </c>
      <c r="F74" s="22">
        <f t="shared" si="9"/>
        <v>60</v>
      </c>
      <c r="G74" s="23">
        <v>0.08</v>
      </c>
      <c r="H74" s="22">
        <f t="shared" si="8"/>
        <v>64.8</v>
      </c>
      <c r="I74" s="74"/>
      <c r="J74" s="18"/>
      <c r="K74" s="1"/>
      <c r="L74" s="105">
        <f t="shared" si="10"/>
        <v>60</v>
      </c>
      <c r="M74" s="105">
        <f t="shared" si="11"/>
        <v>64.8</v>
      </c>
      <c r="O74" s="327">
        <f t="shared" si="12"/>
        <v>0</v>
      </c>
      <c r="P74" s="327">
        <f t="shared" si="13"/>
        <v>0</v>
      </c>
    </row>
    <row r="75" spans="1:16" ht="15" customHeight="1">
      <c r="A75" s="13" t="s">
        <v>136</v>
      </c>
      <c r="B75" s="18" t="s">
        <v>213</v>
      </c>
      <c r="C75" s="19" t="s">
        <v>9</v>
      </c>
      <c r="D75" s="19">
        <v>5</v>
      </c>
      <c r="E75" s="78">
        <v>8</v>
      </c>
      <c r="F75" s="22">
        <f t="shared" si="9"/>
        <v>40</v>
      </c>
      <c r="G75" s="23">
        <v>0.08</v>
      </c>
      <c r="H75" s="22">
        <f aca="true" t="shared" si="14" ref="H75:H115">PRODUCT(F75,G75)+PRODUCT(F75,1)</f>
        <v>43.2</v>
      </c>
      <c r="I75" s="59"/>
      <c r="J75" s="18">
        <v>1</v>
      </c>
      <c r="K75" s="1"/>
      <c r="L75" s="105">
        <f t="shared" si="10"/>
        <v>40</v>
      </c>
      <c r="M75" s="105">
        <f t="shared" si="11"/>
        <v>43.2</v>
      </c>
      <c r="O75" s="327">
        <f t="shared" si="12"/>
        <v>0</v>
      </c>
      <c r="P75" s="327">
        <f t="shared" si="13"/>
        <v>0</v>
      </c>
    </row>
    <row r="76" spans="1:16" ht="15" customHeight="1">
      <c r="A76" s="13" t="s">
        <v>138</v>
      </c>
      <c r="B76" s="63" t="s">
        <v>219</v>
      </c>
      <c r="C76" s="64" t="s">
        <v>9</v>
      </c>
      <c r="D76" s="64">
        <v>130</v>
      </c>
      <c r="E76" s="65">
        <v>8</v>
      </c>
      <c r="F76" s="22">
        <f aca="true" t="shared" si="15" ref="F76:F116">PRODUCT(D76,E76)</f>
        <v>1040</v>
      </c>
      <c r="G76" s="23">
        <v>0.08</v>
      </c>
      <c r="H76" s="22">
        <f t="shared" si="14"/>
        <v>1123.2</v>
      </c>
      <c r="I76" s="66">
        <v>80</v>
      </c>
      <c r="J76" s="60">
        <v>115</v>
      </c>
      <c r="K76" s="1"/>
      <c r="L76" s="105">
        <f t="shared" si="10"/>
        <v>1040</v>
      </c>
      <c r="M76" s="105">
        <f t="shared" si="11"/>
        <v>1123.2</v>
      </c>
      <c r="O76" s="327">
        <f t="shared" si="12"/>
        <v>0</v>
      </c>
      <c r="P76" s="327">
        <f t="shared" si="13"/>
        <v>0</v>
      </c>
    </row>
    <row r="77" spans="1:16" ht="15" customHeight="1">
      <c r="A77" s="13" t="s">
        <v>140</v>
      </c>
      <c r="B77" s="63" t="s">
        <v>905</v>
      </c>
      <c r="C77" s="64" t="s">
        <v>9</v>
      </c>
      <c r="D77" s="64">
        <v>15</v>
      </c>
      <c r="E77" s="65">
        <v>12</v>
      </c>
      <c r="F77" s="22">
        <f t="shared" si="15"/>
        <v>180</v>
      </c>
      <c r="G77" s="23">
        <v>0.08</v>
      </c>
      <c r="H77" s="22">
        <f t="shared" si="14"/>
        <v>194.4</v>
      </c>
      <c r="I77" s="66"/>
      <c r="J77" s="60">
        <v>7</v>
      </c>
      <c r="K77" s="1"/>
      <c r="L77" s="105">
        <f t="shared" si="10"/>
        <v>180</v>
      </c>
      <c r="M77" s="105">
        <f t="shared" si="11"/>
        <v>194.4</v>
      </c>
      <c r="O77" s="327">
        <f t="shared" si="12"/>
        <v>0</v>
      </c>
      <c r="P77" s="327">
        <f t="shared" si="13"/>
        <v>0</v>
      </c>
    </row>
    <row r="78" spans="1:16" ht="15" customHeight="1">
      <c r="A78" s="13" t="s">
        <v>142</v>
      </c>
      <c r="B78" s="63" t="s">
        <v>906</v>
      </c>
      <c r="C78" s="64" t="s">
        <v>9</v>
      </c>
      <c r="D78" s="64">
        <v>15</v>
      </c>
      <c r="E78" s="65">
        <v>20</v>
      </c>
      <c r="F78" s="22">
        <f t="shared" si="15"/>
        <v>300</v>
      </c>
      <c r="G78" s="23">
        <v>0.08</v>
      </c>
      <c r="H78" s="22">
        <f t="shared" si="14"/>
        <v>324</v>
      </c>
      <c r="I78" s="66"/>
      <c r="J78" s="60">
        <v>4</v>
      </c>
      <c r="K78" s="1"/>
      <c r="L78" s="105">
        <f t="shared" si="10"/>
        <v>300</v>
      </c>
      <c r="M78" s="105">
        <f t="shared" si="11"/>
        <v>324</v>
      </c>
      <c r="O78" s="327">
        <f t="shared" si="12"/>
        <v>0</v>
      </c>
      <c r="P78" s="327">
        <f t="shared" si="13"/>
        <v>0</v>
      </c>
    </row>
    <row r="79" spans="1:16" ht="15" customHeight="1">
      <c r="A79" s="13" t="s">
        <v>144</v>
      </c>
      <c r="B79" s="18" t="s">
        <v>225</v>
      </c>
      <c r="C79" s="19" t="s">
        <v>9</v>
      </c>
      <c r="D79" s="19">
        <v>60</v>
      </c>
      <c r="E79" s="21">
        <v>24</v>
      </c>
      <c r="F79" s="22">
        <f t="shared" si="15"/>
        <v>1440</v>
      </c>
      <c r="G79" s="23">
        <v>0.08</v>
      </c>
      <c r="H79" s="22">
        <f t="shared" si="14"/>
        <v>1555.2</v>
      </c>
      <c r="I79" s="59">
        <v>43</v>
      </c>
      <c r="J79" s="18">
        <v>46</v>
      </c>
      <c r="K79" s="1"/>
      <c r="L79" s="105">
        <f t="shared" si="10"/>
        <v>1440</v>
      </c>
      <c r="M79" s="105">
        <f t="shared" si="11"/>
        <v>1555.2</v>
      </c>
      <c r="O79" s="327">
        <f t="shared" si="12"/>
        <v>0</v>
      </c>
      <c r="P79" s="327">
        <f t="shared" si="13"/>
        <v>0</v>
      </c>
    </row>
    <row r="80" spans="1:16" ht="15" customHeight="1">
      <c r="A80" s="13" t="s">
        <v>146</v>
      </c>
      <c r="B80" s="18" t="s">
        <v>229</v>
      </c>
      <c r="C80" s="19" t="s">
        <v>9</v>
      </c>
      <c r="D80" s="19">
        <v>60</v>
      </c>
      <c r="E80" s="21">
        <v>14</v>
      </c>
      <c r="F80" s="22">
        <f t="shared" si="15"/>
        <v>840</v>
      </c>
      <c r="G80" s="23">
        <v>0.08</v>
      </c>
      <c r="H80" s="22">
        <f t="shared" si="14"/>
        <v>907.2</v>
      </c>
      <c r="I80" s="59">
        <v>63</v>
      </c>
      <c r="J80" s="18" t="s">
        <v>1051</v>
      </c>
      <c r="K80" s="1"/>
      <c r="L80" s="105">
        <f t="shared" si="10"/>
        <v>840</v>
      </c>
      <c r="M80" s="105">
        <f t="shared" si="11"/>
        <v>907.2</v>
      </c>
      <c r="O80" s="327">
        <f t="shared" si="12"/>
        <v>0</v>
      </c>
      <c r="P80" s="327">
        <f t="shared" si="13"/>
        <v>0</v>
      </c>
    </row>
    <row r="81" spans="1:16" ht="15" customHeight="1">
      <c r="A81" s="13" t="s">
        <v>148</v>
      </c>
      <c r="B81" s="18" t="s">
        <v>911</v>
      </c>
      <c r="C81" s="19" t="s">
        <v>9</v>
      </c>
      <c r="D81" s="19">
        <v>4</v>
      </c>
      <c r="E81" s="21">
        <v>10</v>
      </c>
      <c r="F81" s="22">
        <f t="shared" si="15"/>
        <v>40</v>
      </c>
      <c r="G81" s="23">
        <v>0.08</v>
      </c>
      <c r="H81" s="22">
        <f t="shared" si="14"/>
        <v>43.2</v>
      </c>
      <c r="I81" s="59"/>
      <c r="J81" s="18">
        <v>2</v>
      </c>
      <c r="K81" s="1"/>
      <c r="L81" s="105">
        <f t="shared" si="10"/>
        <v>40</v>
      </c>
      <c r="M81" s="105">
        <f t="shared" si="11"/>
        <v>43.2</v>
      </c>
      <c r="O81" s="327">
        <f t="shared" si="12"/>
        <v>0</v>
      </c>
      <c r="P81" s="327">
        <f t="shared" si="13"/>
        <v>0</v>
      </c>
    </row>
    <row r="82" spans="1:16" ht="15" customHeight="1">
      <c r="A82" s="13" t="s">
        <v>150</v>
      </c>
      <c r="B82" s="34" t="s">
        <v>524</v>
      </c>
      <c r="C82" s="19" t="s">
        <v>9</v>
      </c>
      <c r="D82" s="19">
        <v>15</v>
      </c>
      <c r="E82" s="73">
        <v>12</v>
      </c>
      <c r="F82" s="49">
        <f t="shared" si="15"/>
        <v>180</v>
      </c>
      <c r="G82" s="44">
        <v>0.08</v>
      </c>
      <c r="H82" s="79">
        <f t="shared" si="14"/>
        <v>194.4</v>
      </c>
      <c r="I82" s="66">
        <v>7</v>
      </c>
      <c r="J82" s="80">
        <v>12</v>
      </c>
      <c r="K82" s="1"/>
      <c r="L82" s="105">
        <f t="shared" si="10"/>
        <v>180</v>
      </c>
      <c r="M82" s="105">
        <f t="shared" si="11"/>
        <v>194.4</v>
      </c>
      <c r="O82" s="327">
        <f t="shared" si="12"/>
        <v>0</v>
      </c>
      <c r="P82" s="327">
        <f t="shared" si="13"/>
        <v>0</v>
      </c>
    </row>
    <row r="83" spans="1:16" ht="15" customHeight="1">
      <c r="A83" s="13" t="s">
        <v>151</v>
      </c>
      <c r="B83" s="18" t="s">
        <v>233</v>
      </c>
      <c r="C83" s="19" t="s">
        <v>9</v>
      </c>
      <c r="D83" s="19">
        <v>6</v>
      </c>
      <c r="E83" s="21">
        <v>12</v>
      </c>
      <c r="F83" s="22">
        <f t="shared" si="15"/>
        <v>72</v>
      </c>
      <c r="G83" s="23">
        <v>0.08</v>
      </c>
      <c r="H83" s="22">
        <f t="shared" si="14"/>
        <v>77.76</v>
      </c>
      <c r="I83" s="59">
        <v>6</v>
      </c>
      <c r="J83" s="17">
        <v>3</v>
      </c>
      <c r="K83" s="1"/>
      <c r="L83" s="105">
        <f t="shared" si="10"/>
        <v>72</v>
      </c>
      <c r="M83" s="105">
        <f t="shared" si="11"/>
        <v>77.76</v>
      </c>
      <c r="O83" s="327">
        <f t="shared" si="12"/>
        <v>0</v>
      </c>
      <c r="P83" s="327">
        <f t="shared" si="13"/>
        <v>0</v>
      </c>
    </row>
    <row r="84" spans="1:16" ht="15" customHeight="1">
      <c r="A84" s="13" t="s">
        <v>152</v>
      </c>
      <c r="B84" s="18" t="s">
        <v>235</v>
      </c>
      <c r="C84" s="19" t="s">
        <v>9</v>
      </c>
      <c r="D84" s="19">
        <v>8</v>
      </c>
      <c r="E84" s="21">
        <v>30</v>
      </c>
      <c r="F84" s="22">
        <f t="shared" si="15"/>
        <v>240</v>
      </c>
      <c r="G84" s="23">
        <v>0.08</v>
      </c>
      <c r="H84" s="22">
        <f t="shared" si="14"/>
        <v>259.2</v>
      </c>
      <c r="I84" s="59">
        <v>1</v>
      </c>
      <c r="J84" s="17">
        <v>4</v>
      </c>
      <c r="K84" s="1"/>
      <c r="L84" s="105">
        <f t="shared" si="10"/>
        <v>240</v>
      </c>
      <c r="M84" s="105">
        <f t="shared" si="11"/>
        <v>259.2</v>
      </c>
      <c r="O84" s="327">
        <f t="shared" si="12"/>
        <v>0</v>
      </c>
      <c r="P84" s="327">
        <f t="shared" si="13"/>
        <v>0</v>
      </c>
    </row>
    <row r="85" spans="1:16" ht="15" customHeight="1">
      <c r="A85" s="13" t="s">
        <v>154</v>
      </c>
      <c r="B85" s="18" t="s">
        <v>237</v>
      </c>
      <c r="C85" s="19" t="s">
        <v>9</v>
      </c>
      <c r="D85" s="19">
        <v>1</v>
      </c>
      <c r="E85" s="21">
        <v>53</v>
      </c>
      <c r="F85" s="22">
        <f t="shared" si="15"/>
        <v>53</v>
      </c>
      <c r="G85" s="23">
        <v>0.08</v>
      </c>
      <c r="H85" s="22">
        <f t="shared" si="14"/>
        <v>57.24</v>
      </c>
      <c r="I85" s="59">
        <v>1</v>
      </c>
      <c r="J85" s="18">
        <v>0</v>
      </c>
      <c r="K85" s="1"/>
      <c r="L85" s="105">
        <f t="shared" si="10"/>
        <v>53</v>
      </c>
      <c r="M85" s="105">
        <f t="shared" si="11"/>
        <v>57.24</v>
      </c>
      <c r="O85" s="327">
        <f t="shared" si="12"/>
        <v>0</v>
      </c>
      <c r="P85" s="327">
        <f t="shared" si="13"/>
        <v>0</v>
      </c>
    </row>
    <row r="86" spans="1:16" ht="15" customHeight="1">
      <c r="A86" s="13" t="s">
        <v>156</v>
      </c>
      <c r="B86" s="18" t="s">
        <v>239</v>
      </c>
      <c r="C86" s="19" t="s">
        <v>9</v>
      </c>
      <c r="D86" s="19">
        <v>35</v>
      </c>
      <c r="E86" s="21">
        <v>27</v>
      </c>
      <c r="F86" s="22">
        <f t="shared" si="15"/>
        <v>945</v>
      </c>
      <c r="G86" s="23">
        <v>0.08</v>
      </c>
      <c r="H86" s="22">
        <f t="shared" si="14"/>
        <v>1020.6</v>
      </c>
      <c r="I86" s="59">
        <v>24</v>
      </c>
      <c r="J86" s="18">
        <v>27</v>
      </c>
      <c r="K86" s="1"/>
      <c r="L86" s="105">
        <f t="shared" si="10"/>
        <v>945</v>
      </c>
      <c r="M86" s="105">
        <f t="shared" si="11"/>
        <v>1020.6</v>
      </c>
      <c r="O86" s="327">
        <f t="shared" si="12"/>
        <v>0</v>
      </c>
      <c r="P86" s="327">
        <f t="shared" si="13"/>
        <v>0</v>
      </c>
    </row>
    <row r="87" spans="1:16" ht="15" customHeight="1">
      <c r="A87" s="13" t="s">
        <v>158</v>
      </c>
      <c r="B87" s="18" t="s">
        <v>243</v>
      </c>
      <c r="C87" s="19" t="s">
        <v>9</v>
      </c>
      <c r="D87" s="19">
        <v>130</v>
      </c>
      <c r="E87" s="21">
        <v>7</v>
      </c>
      <c r="F87" s="22">
        <f t="shared" si="15"/>
        <v>910</v>
      </c>
      <c r="G87" s="23">
        <v>0.08</v>
      </c>
      <c r="H87" s="22">
        <f t="shared" si="14"/>
        <v>982.8</v>
      </c>
      <c r="I87" s="59">
        <v>47</v>
      </c>
      <c r="J87" s="18">
        <v>113</v>
      </c>
      <c r="K87" s="1"/>
      <c r="L87" s="105">
        <f t="shared" si="10"/>
        <v>910</v>
      </c>
      <c r="M87" s="105">
        <f t="shared" si="11"/>
        <v>982.8</v>
      </c>
      <c r="O87" s="327">
        <f t="shared" si="12"/>
        <v>0</v>
      </c>
      <c r="P87" s="327">
        <f t="shared" si="13"/>
        <v>0</v>
      </c>
    </row>
    <row r="88" spans="1:16" ht="15" customHeight="1">
      <c r="A88" s="13" t="s">
        <v>160</v>
      </c>
      <c r="B88" s="18" t="s">
        <v>910</v>
      </c>
      <c r="C88" s="19" t="s">
        <v>9</v>
      </c>
      <c r="D88" s="19">
        <v>30</v>
      </c>
      <c r="E88" s="21">
        <v>15</v>
      </c>
      <c r="F88" s="22">
        <f t="shared" si="15"/>
        <v>450</v>
      </c>
      <c r="G88" s="23">
        <v>0.08</v>
      </c>
      <c r="H88" s="22">
        <f t="shared" si="14"/>
        <v>486</v>
      </c>
      <c r="I88" s="59"/>
      <c r="J88" s="18">
        <v>24</v>
      </c>
      <c r="K88" s="1"/>
      <c r="L88" s="105">
        <f t="shared" si="10"/>
        <v>450</v>
      </c>
      <c r="M88" s="105">
        <f t="shared" si="11"/>
        <v>486</v>
      </c>
      <c r="O88" s="327">
        <f t="shared" si="12"/>
        <v>0</v>
      </c>
      <c r="P88" s="327">
        <f t="shared" si="13"/>
        <v>0</v>
      </c>
    </row>
    <row r="89" spans="1:16" ht="15" customHeight="1">
      <c r="A89" s="13" t="s">
        <v>161</v>
      </c>
      <c r="B89" s="18" t="s">
        <v>245</v>
      </c>
      <c r="C89" s="19" t="s">
        <v>9</v>
      </c>
      <c r="D89" s="19">
        <v>2</v>
      </c>
      <c r="E89" s="21">
        <v>65</v>
      </c>
      <c r="F89" s="22">
        <f t="shared" si="15"/>
        <v>130</v>
      </c>
      <c r="G89" s="23">
        <v>0.08</v>
      </c>
      <c r="H89" s="22">
        <f t="shared" si="14"/>
        <v>140.4</v>
      </c>
      <c r="I89" s="59">
        <v>1</v>
      </c>
      <c r="J89" s="18">
        <v>1</v>
      </c>
      <c r="K89" s="1"/>
      <c r="L89" s="105">
        <f t="shared" si="10"/>
        <v>130</v>
      </c>
      <c r="M89" s="105">
        <f t="shared" si="11"/>
        <v>140.4</v>
      </c>
      <c r="O89" s="327">
        <f t="shared" si="12"/>
        <v>0</v>
      </c>
      <c r="P89" s="327">
        <f t="shared" si="13"/>
        <v>0</v>
      </c>
    </row>
    <row r="90" spans="1:16" ht="15" customHeight="1">
      <c r="A90" s="13" t="s">
        <v>162</v>
      </c>
      <c r="B90" s="63" t="s">
        <v>924</v>
      </c>
      <c r="C90" s="64" t="s">
        <v>9</v>
      </c>
      <c r="D90" s="64">
        <v>15</v>
      </c>
      <c r="E90" s="65">
        <v>10</v>
      </c>
      <c r="F90" s="28">
        <f t="shared" si="15"/>
        <v>150</v>
      </c>
      <c r="G90" s="29">
        <v>0.08</v>
      </c>
      <c r="H90" s="69">
        <f t="shared" si="14"/>
        <v>162</v>
      </c>
      <c r="I90" s="66">
        <v>7</v>
      </c>
      <c r="J90" s="60">
        <v>4</v>
      </c>
      <c r="L90" s="105">
        <f t="shared" si="10"/>
        <v>150</v>
      </c>
      <c r="M90" s="105">
        <f t="shared" si="11"/>
        <v>162</v>
      </c>
      <c r="O90" s="327">
        <f t="shared" si="12"/>
        <v>0</v>
      </c>
      <c r="P90" s="327">
        <f t="shared" si="13"/>
        <v>0</v>
      </c>
    </row>
    <row r="91" spans="1:16" ht="15" customHeight="1">
      <c r="A91" s="13" t="s">
        <v>164</v>
      </c>
      <c r="B91" s="18" t="s">
        <v>247</v>
      </c>
      <c r="C91" s="19" t="s">
        <v>9</v>
      </c>
      <c r="D91" s="19">
        <v>400</v>
      </c>
      <c r="E91" s="21">
        <v>34</v>
      </c>
      <c r="F91" s="22">
        <f t="shared" si="15"/>
        <v>13600</v>
      </c>
      <c r="G91" s="23">
        <v>0.08</v>
      </c>
      <c r="H91" s="22">
        <f t="shared" si="14"/>
        <v>14688</v>
      </c>
      <c r="I91" s="59">
        <v>570</v>
      </c>
      <c r="J91" s="18" t="s">
        <v>996</v>
      </c>
      <c r="K91" s="1"/>
      <c r="L91" s="105">
        <f t="shared" si="10"/>
        <v>13600</v>
      </c>
      <c r="M91" s="105">
        <f t="shared" si="11"/>
        <v>14688</v>
      </c>
      <c r="O91" s="327">
        <f t="shared" si="12"/>
        <v>0</v>
      </c>
      <c r="P91" s="327">
        <f t="shared" si="13"/>
        <v>0</v>
      </c>
    </row>
    <row r="92" spans="1:16" ht="15" customHeight="1">
      <c r="A92" s="13" t="s">
        <v>166</v>
      </c>
      <c r="B92" s="18" t="s">
        <v>259</v>
      </c>
      <c r="C92" s="19" t="s">
        <v>9</v>
      </c>
      <c r="D92" s="19">
        <v>150</v>
      </c>
      <c r="E92" s="21">
        <v>9</v>
      </c>
      <c r="F92" s="22">
        <f t="shared" si="15"/>
        <v>1350</v>
      </c>
      <c r="G92" s="23">
        <v>0.08</v>
      </c>
      <c r="H92" s="22">
        <f t="shared" si="14"/>
        <v>1458</v>
      </c>
      <c r="I92" s="59">
        <v>31</v>
      </c>
      <c r="J92" s="17">
        <v>139</v>
      </c>
      <c r="K92" s="1"/>
      <c r="L92" s="105">
        <f t="shared" si="10"/>
        <v>1350</v>
      </c>
      <c r="M92" s="105">
        <f t="shared" si="11"/>
        <v>1458</v>
      </c>
      <c r="O92" s="327">
        <f t="shared" si="12"/>
        <v>0</v>
      </c>
      <c r="P92" s="327">
        <f t="shared" si="13"/>
        <v>0</v>
      </c>
    </row>
    <row r="93" spans="1:16" ht="15" customHeight="1">
      <c r="A93" s="13" t="s">
        <v>168</v>
      </c>
      <c r="B93" s="18" t="s">
        <v>267</v>
      </c>
      <c r="C93" s="19" t="s">
        <v>9</v>
      </c>
      <c r="D93" s="19">
        <v>60</v>
      </c>
      <c r="E93" s="21">
        <v>6</v>
      </c>
      <c r="F93" s="22">
        <f t="shared" si="15"/>
        <v>360</v>
      </c>
      <c r="G93" s="23">
        <v>0.08</v>
      </c>
      <c r="H93" s="22">
        <f t="shared" si="14"/>
        <v>388.8</v>
      </c>
      <c r="I93" s="59">
        <v>52</v>
      </c>
      <c r="J93" s="18">
        <v>52</v>
      </c>
      <c r="K93" s="1"/>
      <c r="L93" s="105">
        <f t="shared" si="10"/>
        <v>360</v>
      </c>
      <c r="M93" s="105">
        <f t="shared" si="11"/>
        <v>388.8</v>
      </c>
      <c r="O93" s="327">
        <f t="shared" si="12"/>
        <v>0</v>
      </c>
      <c r="P93" s="327">
        <f t="shared" si="13"/>
        <v>0</v>
      </c>
    </row>
    <row r="94" spans="1:16" ht="15" customHeight="1">
      <c r="A94" s="13" t="s">
        <v>169</v>
      </c>
      <c r="B94" s="18" t="s">
        <v>269</v>
      </c>
      <c r="C94" s="19" t="s">
        <v>9</v>
      </c>
      <c r="D94" s="19">
        <v>60</v>
      </c>
      <c r="E94" s="21">
        <v>11</v>
      </c>
      <c r="F94" s="22">
        <f t="shared" si="15"/>
        <v>660</v>
      </c>
      <c r="G94" s="23">
        <v>0.08</v>
      </c>
      <c r="H94" s="22">
        <f t="shared" si="14"/>
        <v>712.8</v>
      </c>
      <c r="I94" s="59">
        <v>34</v>
      </c>
      <c r="J94" s="18">
        <v>48</v>
      </c>
      <c r="K94" s="1"/>
      <c r="L94" s="105">
        <f t="shared" si="10"/>
        <v>660</v>
      </c>
      <c r="M94" s="105">
        <f t="shared" si="11"/>
        <v>712.8</v>
      </c>
      <c r="O94" s="327">
        <f t="shared" si="12"/>
        <v>0</v>
      </c>
      <c r="P94" s="327">
        <f t="shared" si="13"/>
        <v>0</v>
      </c>
    </row>
    <row r="95" spans="1:16" ht="15" customHeight="1">
      <c r="A95" s="13" t="s">
        <v>171</v>
      </c>
      <c r="B95" s="18" t="s">
        <v>271</v>
      </c>
      <c r="C95" s="19" t="s">
        <v>9</v>
      </c>
      <c r="D95" s="19">
        <v>5</v>
      </c>
      <c r="E95" s="21">
        <v>14</v>
      </c>
      <c r="F95" s="22">
        <f t="shared" si="15"/>
        <v>70</v>
      </c>
      <c r="G95" s="23">
        <v>0.08</v>
      </c>
      <c r="H95" s="22">
        <f t="shared" si="14"/>
        <v>75.6</v>
      </c>
      <c r="I95" s="59"/>
      <c r="J95" s="18" t="s">
        <v>973</v>
      </c>
      <c r="K95" s="1"/>
      <c r="L95" s="105">
        <f t="shared" si="10"/>
        <v>70</v>
      </c>
      <c r="M95" s="105">
        <f t="shared" si="11"/>
        <v>75.6</v>
      </c>
      <c r="O95" s="327">
        <f t="shared" si="12"/>
        <v>0</v>
      </c>
      <c r="P95" s="327">
        <f t="shared" si="13"/>
        <v>0</v>
      </c>
    </row>
    <row r="96" spans="1:16" ht="15" customHeight="1">
      <c r="A96" s="13" t="s">
        <v>173</v>
      </c>
      <c r="B96" s="17" t="s">
        <v>273</v>
      </c>
      <c r="C96" s="19" t="s">
        <v>9</v>
      </c>
      <c r="D96" s="19">
        <v>12</v>
      </c>
      <c r="E96" s="21">
        <v>12</v>
      </c>
      <c r="F96" s="21">
        <f t="shared" si="15"/>
        <v>144</v>
      </c>
      <c r="G96" s="23">
        <v>0.08</v>
      </c>
      <c r="H96" s="22">
        <f t="shared" si="14"/>
        <v>155.52</v>
      </c>
      <c r="I96" s="59">
        <v>5</v>
      </c>
      <c r="J96" s="18" t="s">
        <v>991</v>
      </c>
      <c r="K96" s="1"/>
      <c r="L96" s="105">
        <f t="shared" si="10"/>
        <v>144</v>
      </c>
      <c r="M96" s="105">
        <f t="shared" si="11"/>
        <v>155.52</v>
      </c>
      <c r="O96" s="327">
        <f t="shared" si="12"/>
        <v>0</v>
      </c>
      <c r="P96" s="327">
        <f t="shared" si="13"/>
        <v>0</v>
      </c>
    </row>
    <row r="97" spans="1:16" ht="15" customHeight="1">
      <c r="A97" s="13" t="s">
        <v>175</v>
      </c>
      <c r="B97" s="18" t="s">
        <v>960</v>
      </c>
      <c r="C97" s="18" t="s">
        <v>9</v>
      </c>
      <c r="D97" s="19">
        <v>30</v>
      </c>
      <c r="E97" s="22">
        <v>200</v>
      </c>
      <c r="F97" s="22">
        <f t="shared" si="15"/>
        <v>6000</v>
      </c>
      <c r="G97" s="23">
        <v>0.08</v>
      </c>
      <c r="H97" s="22">
        <f t="shared" si="14"/>
        <v>6480</v>
      </c>
      <c r="I97" s="81"/>
      <c r="J97" s="18" t="s">
        <v>992</v>
      </c>
      <c r="K97" s="57"/>
      <c r="L97" s="105">
        <f t="shared" si="10"/>
        <v>6000</v>
      </c>
      <c r="M97" s="105">
        <f t="shared" si="11"/>
        <v>6480</v>
      </c>
      <c r="O97" s="327">
        <f t="shared" si="12"/>
        <v>0</v>
      </c>
      <c r="P97" s="327">
        <f t="shared" si="13"/>
        <v>0</v>
      </c>
    </row>
    <row r="98" spans="1:16" ht="15" customHeight="1">
      <c r="A98" s="13" t="s">
        <v>176</v>
      </c>
      <c r="B98" s="17" t="s">
        <v>275</v>
      </c>
      <c r="C98" s="19" t="s">
        <v>9</v>
      </c>
      <c r="D98" s="19">
        <v>25</v>
      </c>
      <c r="E98" s="21">
        <v>65</v>
      </c>
      <c r="F98" s="22">
        <f t="shared" si="15"/>
        <v>1625</v>
      </c>
      <c r="G98" s="23">
        <v>0.08</v>
      </c>
      <c r="H98" s="22">
        <f t="shared" si="14"/>
        <v>1755</v>
      </c>
      <c r="I98" s="59">
        <v>5</v>
      </c>
      <c r="J98" s="18">
        <v>17</v>
      </c>
      <c r="K98" s="1"/>
      <c r="L98" s="105">
        <f t="shared" si="10"/>
        <v>1625</v>
      </c>
      <c r="M98" s="105">
        <f t="shared" si="11"/>
        <v>1755</v>
      </c>
      <c r="O98" s="327">
        <f t="shared" si="12"/>
        <v>0</v>
      </c>
      <c r="P98" s="327">
        <f t="shared" si="13"/>
        <v>0</v>
      </c>
    </row>
    <row r="99" spans="1:16" ht="15" customHeight="1">
      <c r="A99" s="13" t="s">
        <v>177</v>
      </c>
      <c r="B99" s="18" t="s">
        <v>277</v>
      </c>
      <c r="C99" s="19" t="s">
        <v>9</v>
      </c>
      <c r="D99" s="19">
        <v>5</v>
      </c>
      <c r="E99" s="21">
        <v>5</v>
      </c>
      <c r="F99" s="22">
        <f t="shared" si="15"/>
        <v>25</v>
      </c>
      <c r="G99" s="23">
        <v>0.08</v>
      </c>
      <c r="H99" s="22">
        <f t="shared" si="14"/>
        <v>27</v>
      </c>
      <c r="I99" s="59"/>
      <c r="J99" s="18" t="s">
        <v>993</v>
      </c>
      <c r="K99" s="1"/>
      <c r="L99" s="105">
        <f t="shared" si="10"/>
        <v>25</v>
      </c>
      <c r="M99" s="105">
        <f t="shared" si="11"/>
        <v>27</v>
      </c>
      <c r="O99" s="327">
        <f t="shared" si="12"/>
        <v>0</v>
      </c>
      <c r="P99" s="327">
        <f t="shared" si="13"/>
        <v>0</v>
      </c>
    </row>
    <row r="100" spans="1:16" ht="15" customHeight="1">
      <c r="A100" s="13" t="s">
        <v>179</v>
      </c>
      <c r="B100" s="18" t="s">
        <v>279</v>
      </c>
      <c r="C100" s="19" t="s">
        <v>9</v>
      </c>
      <c r="D100" s="19">
        <v>5</v>
      </c>
      <c r="E100" s="21">
        <v>5</v>
      </c>
      <c r="F100" s="22">
        <f t="shared" si="15"/>
        <v>25</v>
      </c>
      <c r="G100" s="23">
        <v>0.08</v>
      </c>
      <c r="H100" s="22">
        <f t="shared" si="14"/>
        <v>27</v>
      </c>
      <c r="I100" s="59">
        <v>2</v>
      </c>
      <c r="J100" s="18" t="s">
        <v>994</v>
      </c>
      <c r="K100" s="1"/>
      <c r="L100" s="105">
        <f t="shared" si="10"/>
        <v>25</v>
      </c>
      <c r="M100" s="105">
        <f t="shared" si="11"/>
        <v>27</v>
      </c>
      <c r="O100" s="327">
        <f t="shared" si="12"/>
        <v>0</v>
      </c>
      <c r="P100" s="327">
        <f t="shared" si="13"/>
        <v>0</v>
      </c>
    </row>
    <row r="101" spans="1:16" ht="15" customHeight="1">
      <c r="A101" s="13" t="s">
        <v>181</v>
      </c>
      <c r="B101" s="17" t="s">
        <v>281</v>
      </c>
      <c r="C101" s="19" t="s">
        <v>9</v>
      </c>
      <c r="D101" s="19">
        <v>2</v>
      </c>
      <c r="E101" s="21">
        <v>40</v>
      </c>
      <c r="F101" s="22">
        <f t="shared" si="15"/>
        <v>80</v>
      </c>
      <c r="G101" s="23">
        <v>0.08</v>
      </c>
      <c r="H101" s="22">
        <f t="shared" si="14"/>
        <v>86.4</v>
      </c>
      <c r="I101" s="59"/>
      <c r="J101" s="18">
        <v>0</v>
      </c>
      <c r="K101" s="1"/>
      <c r="L101" s="105">
        <f t="shared" si="10"/>
        <v>80</v>
      </c>
      <c r="M101" s="105">
        <f t="shared" si="11"/>
        <v>86.4</v>
      </c>
      <c r="O101" s="327">
        <f t="shared" si="12"/>
        <v>0</v>
      </c>
      <c r="P101" s="327">
        <f t="shared" si="13"/>
        <v>0</v>
      </c>
    </row>
    <row r="102" spans="1:16" ht="15" customHeight="1">
      <c r="A102" s="13" t="s">
        <v>183</v>
      </c>
      <c r="B102" s="18" t="s">
        <v>293</v>
      </c>
      <c r="C102" s="19" t="s">
        <v>9</v>
      </c>
      <c r="D102" s="19">
        <v>5</v>
      </c>
      <c r="E102" s="21">
        <v>12</v>
      </c>
      <c r="F102" s="22">
        <f t="shared" si="15"/>
        <v>60</v>
      </c>
      <c r="G102" s="23">
        <v>0.08</v>
      </c>
      <c r="H102" s="22">
        <f t="shared" si="14"/>
        <v>64.8</v>
      </c>
      <c r="I102" s="59"/>
      <c r="J102" s="17">
        <v>0</v>
      </c>
      <c r="K102" s="1"/>
      <c r="L102" s="105">
        <f t="shared" si="10"/>
        <v>60</v>
      </c>
      <c r="M102" s="105">
        <f t="shared" si="11"/>
        <v>64.8</v>
      </c>
      <c r="O102" s="327">
        <f t="shared" si="12"/>
        <v>0</v>
      </c>
      <c r="P102" s="327">
        <f t="shared" si="13"/>
        <v>0</v>
      </c>
    </row>
    <row r="103" spans="1:16" ht="15" customHeight="1">
      <c r="A103" s="13" t="s">
        <v>185</v>
      </c>
      <c r="B103" s="18" t="s">
        <v>297</v>
      </c>
      <c r="C103" s="19" t="s">
        <v>9</v>
      </c>
      <c r="D103" s="19">
        <v>2</v>
      </c>
      <c r="E103" s="21">
        <v>60</v>
      </c>
      <c r="F103" s="22">
        <f t="shared" si="15"/>
        <v>120</v>
      </c>
      <c r="G103" s="23">
        <v>0.08</v>
      </c>
      <c r="H103" s="22">
        <f t="shared" si="14"/>
        <v>129.6</v>
      </c>
      <c r="I103" s="59"/>
      <c r="J103" s="18">
        <v>1</v>
      </c>
      <c r="K103" s="1"/>
      <c r="L103" s="105">
        <f t="shared" si="10"/>
        <v>120</v>
      </c>
      <c r="M103" s="105">
        <f t="shared" si="11"/>
        <v>129.6</v>
      </c>
      <c r="O103" s="327">
        <f t="shared" si="12"/>
        <v>0</v>
      </c>
      <c r="P103" s="327">
        <f t="shared" si="13"/>
        <v>0</v>
      </c>
    </row>
    <row r="104" spans="1:16" ht="15" customHeight="1">
      <c r="A104" s="13" t="s">
        <v>187</v>
      </c>
      <c r="B104" s="18" t="s">
        <v>299</v>
      </c>
      <c r="C104" s="19" t="s">
        <v>9</v>
      </c>
      <c r="D104" s="19">
        <v>55</v>
      </c>
      <c r="E104" s="21">
        <v>13</v>
      </c>
      <c r="F104" s="22">
        <f t="shared" si="15"/>
        <v>715</v>
      </c>
      <c r="G104" s="23">
        <v>0.08</v>
      </c>
      <c r="H104" s="22">
        <f t="shared" si="14"/>
        <v>772.2</v>
      </c>
      <c r="I104" s="59">
        <v>45</v>
      </c>
      <c r="J104" s="18">
        <v>51</v>
      </c>
      <c r="K104" s="1"/>
      <c r="L104" s="105">
        <f t="shared" si="10"/>
        <v>715</v>
      </c>
      <c r="M104" s="105">
        <f t="shared" si="11"/>
        <v>772.2</v>
      </c>
      <c r="O104" s="327">
        <f t="shared" si="12"/>
        <v>0</v>
      </c>
      <c r="P104" s="327">
        <f t="shared" si="13"/>
        <v>0</v>
      </c>
    </row>
    <row r="105" spans="1:16" ht="38.25" customHeight="1">
      <c r="A105" s="13" t="s">
        <v>189</v>
      </c>
      <c r="B105" s="31" t="s">
        <v>301</v>
      </c>
      <c r="C105" s="19" t="s">
        <v>9</v>
      </c>
      <c r="D105" s="19">
        <v>10</v>
      </c>
      <c r="E105" s="21">
        <v>40</v>
      </c>
      <c r="F105" s="22">
        <f t="shared" si="15"/>
        <v>400</v>
      </c>
      <c r="G105" s="23">
        <v>0.08</v>
      </c>
      <c r="H105" s="22">
        <f t="shared" si="14"/>
        <v>432</v>
      </c>
      <c r="I105" s="59">
        <v>3</v>
      </c>
      <c r="J105" s="18">
        <v>7</v>
      </c>
      <c r="K105" s="1"/>
      <c r="L105" s="105">
        <f t="shared" si="10"/>
        <v>400</v>
      </c>
      <c r="M105" s="105">
        <f t="shared" si="11"/>
        <v>432</v>
      </c>
      <c r="O105" s="327">
        <f t="shared" si="12"/>
        <v>0</v>
      </c>
      <c r="P105" s="327">
        <f t="shared" si="13"/>
        <v>0</v>
      </c>
    </row>
    <row r="106" spans="1:16" ht="15" customHeight="1">
      <c r="A106" s="13" t="s">
        <v>191</v>
      </c>
      <c r="B106" s="18" t="s">
        <v>307</v>
      </c>
      <c r="C106" s="19" t="s">
        <v>9</v>
      </c>
      <c r="D106" s="19">
        <v>60</v>
      </c>
      <c r="E106" s="21">
        <v>5</v>
      </c>
      <c r="F106" s="22">
        <f t="shared" si="15"/>
        <v>300</v>
      </c>
      <c r="G106" s="23">
        <v>0.08</v>
      </c>
      <c r="H106" s="22">
        <f t="shared" si="14"/>
        <v>324</v>
      </c>
      <c r="I106" s="59">
        <v>8</v>
      </c>
      <c r="J106" s="18">
        <v>45</v>
      </c>
      <c r="K106" s="1"/>
      <c r="L106" s="105">
        <f t="shared" si="10"/>
        <v>300</v>
      </c>
      <c r="M106" s="105">
        <f t="shared" si="11"/>
        <v>324</v>
      </c>
      <c r="O106" s="327">
        <f t="shared" si="12"/>
        <v>0</v>
      </c>
      <c r="P106" s="327">
        <f t="shared" si="13"/>
        <v>0</v>
      </c>
    </row>
    <row r="107" spans="1:16" ht="15" customHeight="1">
      <c r="A107" s="13" t="s">
        <v>193</v>
      </c>
      <c r="B107" s="18" t="s">
        <v>308</v>
      </c>
      <c r="C107" s="19" t="s">
        <v>9</v>
      </c>
      <c r="D107" s="19">
        <v>25</v>
      </c>
      <c r="E107" s="21">
        <v>6</v>
      </c>
      <c r="F107" s="22">
        <f t="shared" si="15"/>
        <v>150</v>
      </c>
      <c r="G107" s="23">
        <v>0.08</v>
      </c>
      <c r="H107" s="22">
        <f t="shared" si="14"/>
        <v>162</v>
      </c>
      <c r="I107" s="59">
        <v>3</v>
      </c>
      <c r="J107" s="18">
        <v>19</v>
      </c>
      <c r="K107" s="1"/>
      <c r="L107" s="105">
        <f t="shared" si="10"/>
        <v>150</v>
      </c>
      <c r="M107" s="105">
        <f t="shared" si="11"/>
        <v>162</v>
      </c>
      <c r="O107" s="327">
        <f t="shared" si="12"/>
        <v>0</v>
      </c>
      <c r="P107" s="327">
        <f t="shared" si="13"/>
        <v>0</v>
      </c>
    </row>
    <row r="108" spans="1:16" ht="15" customHeight="1">
      <c r="A108" s="13" t="s">
        <v>195</v>
      </c>
      <c r="B108" s="18" t="s">
        <v>314</v>
      </c>
      <c r="C108" s="19" t="s">
        <v>9</v>
      </c>
      <c r="D108" s="19">
        <v>18</v>
      </c>
      <c r="E108" s="21">
        <v>8</v>
      </c>
      <c r="F108" s="22">
        <f t="shared" si="15"/>
        <v>144</v>
      </c>
      <c r="G108" s="23">
        <v>0.08</v>
      </c>
      <c r="H108" s="22">
        <f t="shared" si="14"/>
        <v>155.52</v>
      </c>
      <c r="I108" s="59">
        <v>3</v>
      </c>
      <c r="J108" s="17">
        <v>14</v>
      </c>
      <c r="K108" s="1"/>
      <c r="L108" s="105">
        <f t="shared" si="10"/>
        <v>144</v>
      </c>
      <c r="M108" s="105">
        <f t="shared" si="11"/>
        <v>155.52</v>
      </c>
      <c r="O108" s="327">
        <f t="shared" si="12"/>
        <v>0</v>
      </c>
      <c r="P108" s="327">
        <f t="shared" si="13"/>
        <v>0</v>
      </c>
    </row>
    <row r="109" spans="1:16" ht="15" customHeight="1">
      <c r="A109" s="13" t="s">
        <v>196</v>
      </c>
      <c r="B109" s="18" t="s">
        <v>316</v>
      </c>
      <c r="C109" s="19" t="s">
        <v>9</v>
      </c>
      <c r="D109" s="19">
        <v>500</v>
      </c>
      <c r="E109" s="21">
        <v>6</v>
      </c>
      <c r="F109" s="22">
        <f t="shared" si="15"/>
        <v>3000</v>
      </c>
      <c r="G109" s="23">
        <v>0.08</v>
      </c>
      <c r="H109" s="22">
        <f t="shared" si="14"/>
        <v>3240</v>
      </c>
      <c r="I109" s="59">
        <v>410</v>
      </c>
      <c r="J109" s="18">
        <v>471</v>
      </c>
      <c r="K109" s="1"/>
      <c r="L109" s="105">
        <f t="shared" si="10"/>
        <v>3000</v>
      </c>
      <c r="M109" s="105">
        <f t="shared" si="11"/>
        <v>3240</v>
      </c>
      <c r="O109" s="327">
        <f t="shared" si="12"/>
        <v>0</v>
      </c>
      <c r="P109" s="327">
        <f t="shared" si="13"/>
        <v>0</v>
      </c>
    </row>
    <row r="110" spans="1:16" ht="15" customHeight="1">
      <c r="A110" s="13" t="s">
        <v>198</v>
      </c>
      <c r="B110" s="18" t="s">
        <v>319</v>
      </c>
      <c r="C110" s="19" t="s">
        <v>9</v>
      </c>
      <c r="D110" s="19">
        <v>2</v>
      </c>
      <c r="E110" s="21">
        <v>14</v>
      </c>
      <c r="F110" s="22">
        <f t="shared" si="15"/>
        <v>28</v>
      </c>
      <c r="G110" s="23">
        <v>0.08</v>
      </c>
      <c r="H110" s="22">
        <f t="shared" si="14"/>
        <v>30.240000000000002</v>
      </c>
      <c r="I110" s="59">
        <v>1</v>
      </c>
      <c r="J110" s="18">
        <v>0</v>
      </c>
      <c r="K110" s="1"/>
      <c r="L110" s="105">
        <f t="shared" si="10"/>
        <v>28</v>
      </c>
      <c r="M110" s="105">
        <f t="shared" si="11"/>
        <v>30.24</v>
      </c>
      <c r="O110" s="327">
        <f t="shared" si="12"/>
        <v>0</v>
      </c>
      <c r="P110" s="327">
        <f t="shared" si="13"/>
        <v>0</v>
      </c>
    </row>
    <row r="111" spans="1:16" ht="15" customHeight="1">
      <c r="A111" s="13" t="s">
        <v>200</v>
      </c>
      <c r="B111" s="18" t="s">
        <v>320</v>
      </c>
      <c r="C111" s="19" t="s">
        <v>9</v>
      </c>
      <c r="D111" s="19">
        <v>35</v>
      </c>
      <c r="E111" s="21">
        <v>5</v>
      </c>
      <c r="F111" s="22">
        <f t="shared" si="15"/>
        <v>175</v>
      </c>
      <c r="G111" s="23">
        <v>0.08</v>
      </c>
      <c r="H111" s="22">
        <f t="shared" si="14"/>
        <v>189</v>
      </c>
      <c r="I111" s="59">
        <v>45</v>
      </c>
      <c r="J111" s="17">
        <v>32</v>
      </c>
      <c r="K111" s="1"/>
      <c r="L111" s="105">
        <f t="shared" si="10"/>
        <v>175</v>
      </c>
      <c r="M111" s="105">
        <f t="shared" si="11"/>
        <v>189</v>
      </c>
      <c r="O111" s="327">
        <f t="shared" si="12"/>
        <v>0</v>
      </c>
      <c r="P111" s="327">
        <f t="shared" si="13"/>
        <v>0</v>
      </c>
    </row>
    <row r="112" spans="1:16" ht="15" customHeight="1">
      <c r="A112" s="13" t="s">
        <v>202</v>
      </c>
      <c r="B112" s="18" t="s">
        <v>322</v>
      </c>
      <c r="C112" s="19" t="s">
        <v>9</v>
      </c>
      <c r="D112" s="19">
        <v>28</v>
      </c>
      <c r="E112" s="21">
        <v>10</v>
      </c>
      <c r="F112" s="22">
        <f t="shared" si="15"/>
        <v>280</v>
      </c>
      <c r="G112" s="23">
        <v>0.08</v>
      </c>
      <c r="H112" s="22">
        <f t="shared" si="14"/>
        <v>302.4</v>
      </c>
      <c r="I112" s="59">
        <v>31</v>
      </c>
      <c r="J112" s="17">
        <v>23</v>
      </c>
      <c r="K112" s="1"/>
      <c r="L112" s="105">
        <f t="shared" si="10"/>
        <v>280</v>
      </c>
      <c r="M112" s="105">
        <f t="shared" si="11"/>
        <v>302.4</v>
      </c>
      <c r="O112" s="327">
        <f t="shared" si="12"/>
        <v>0</v>
      </c>
      <c r="P112" s="327">
        <f t="shared" si="13"/>
        <v>0</v>
      </c>
    </row>
    <row r="113" spans="1:16" ht="15" customHeight="1">
      <c r="A113" s="13" t="s">
        <v>204</v>
      </c>
      <c r="B113" s="18" t="s">
        <v>324</v>
      </c>
      <c r="C113" s="19" t="s">
        <v>9</v>
      </c>
      <c r="D113" s="19">
        <v>3</v>
      </c>
      <c r="E113" s="21">
        <v>105</v>
      </c>
      <c r="F113" s="22">
        <f t="shared" si="15"/>
        <v>315</v>
      </c>
      <c r="G113" s="23">
        <v>0.08</v>
      </c>
      <c r="H113" s="22">
        <f t="shared" si="14"/>
        <v>340.2</v>
      </c>
      <c r="I113" s="59">
        <v>1</v>
      </c>
      <c r="J113" s="18">
        <v>2</v>
      </c>
      <c r="K113" s="1"/>
      <c r="L113" s="105">
        <f t="shared" si="10"/>
        <v>315</v>
      </c>
      <c r="M113" s="105">
        <f t="shared" si="11"/>
        <v>340.2</v>
      </c>
      <c r="O113" s="327">
        <f t="shared" si="12"/>
        <v>0</v>
      </c>
      <c r="P113" s="327">
        <f t="shared" si="13"/>
        <v>0</v>
      </c>
    </row>
    <row r="114" spans="1:16" ht="15" customHeight="1">
      <c r="A114" s="13" t="s">
        <v>206</v>
      </c>
      <c r="B114" s="18" t="s">
        <v>328</v>
      </c>
      <c r="C114" s="19" t="s">
        <v>9</v>
      </c>
      <c r="D114" s="19">
        <v>10</v>
      </c>
      <c r="E114" s="21">
        <v>20</v>
      </c>
      <c r="F114" s="22">
        <f t="shared" si="15"/>
        <v>200</v>
      </c>
      <c r="G114" s="23">
        <v>0.08</v>
      </c>
      <c r="H114" s="22">
        <f t="shared" si="14"/>
        <v>216</v>
      </c>
      <c r="I114" s="59">
        <v>16</v>
      </c>
      <c r="J114" s="18">
        <v>5</v>
      </c>
      <c r="K114" s="1"/>
      <c r="L114" s="105">
        <f t="shared" si="10"/>
        <v>200</v>
      </c>
      <c r="M114" s="105">
        <f t="shared" si="11"/>
        <v>216</v>
      </c>
      <c r="O114" s="327">
        <f t="shared" si="12"/>
        <v>0</v>
      </c>
      <c r="P114" s="327">
        <f t="shared" si="13"/>
        <v>0</v>
      </c>
    </row>
    <row r="115" spans="1:16" ht="15" customHeight="1">
      <c r="A115" s="13" t="s">
        <v>208</v>
      </c>
      <c r="B115" s="18" t="s">
        <v>334</v>
      </c>
      <c r="C115" s="19" t="s">
        <v>9</v>
      </c>
      <c r="D115" s="19">
        <v>10</v>
      </c>
      <c r="E115" s="21">
        <v>30</v>
      </c>
      <c r="F115" s="22">
        <f t="shared" si="15"/>
        <v>300</v>
      </c>
      <c r="G115" s="23">
        <v>0.08</v>
      </c>
      <c r="H115" s="22">
        <f t="shared" si="14"/>
        <v>324</v>
      </c>
      <c r="I115" s="59">
        <v>3</v>
      </c>
      <c r="J115" s="18">
        <v>5</v>
      </c>
      <c r="K115" s="1"/>
      <c r="L115" s="105">
        <f t="shared" si="10"/>
        <v>300</v>
      </c>
      <c r="M115" s="105">
        <f t="shared" si="11"/>
        <v>324</v>
      </c>
      <c r="O115" s="327">
        <f t="shared" si="12"/>
        <v>0</v>
      </c>
      <c r="P115" s="327">
        <f t="shared" si="13"/>
        <v>0</v>
      </c>
    </row>
    <row r="116" spans="1:16" ht="15" customHeight="1">
      <c r="A116" s="13" t="s">
        <v>210</v>
      </c>
      <c r="B116" s="18" t="s">
        <v>346</v>
      </c>
      <c r="C116" s="19" t="s">
        <v>9</v>
      </c>
      <c r="D116" s="19">
        <v>3</v>
      </c>
      <c r="E116" s="21">
        <v>13</v>
      </c>
      <c r="F116" s="22">
        <f t="shared" si="15"/>
        <v>39</v>
      </c>
      <c r="G116" s="23">
        <v>0.08</v>
      </c>
      <c r="H116" s="22">
        <f aca="true" t="shared" si="16" ref="H116:H172">PRODUCT(F116,G116)+PRODUCT(F116,1)</f>
        <v>42.12</v>
      </c>
      <c r="I116" s="59">
        <v>0</v>
      </c>
      <c r="J116" s="18">
        <v>0</v>
      </c>
      <c r="K116" s="1"/>
      <c r="L116" s="105">
        <f t="shared" si="10"/>
        <v>39</v>
      </c>
      <c r="M116" s="105">
        <f t="shared" si="11"/>
        <v>42.12</v>
      </c>
      <c r="O116" s="327">
        <f t="shared" si="12"/>
        <v>0</v>
      </c>
      <c r="P116" s="327">
        <f t="shared" si="13"/>
        <v>0</v>
      </c>
    </row>
    <row r="117" spans="1:16" ht="15" customHeight="1">
      <c r="A117" s="13" t="s">
        <v>212</v>
      </c>
      <c r="B117" s="18" t="s">
        <v>348</v>
      </c>
      <c r="C117" s="19" t="s">
        <v>9</v>
      </c>
      <c r="D117" s="19">
        <v>5</v>
      </c>
      <c r="E117" s="21">
        <v>23</v>
      </c>
      <c r="F117" s="22">
        <f aca="true" t="shared" si="17" ref="F117:F176">PRODUCT(D117,E117)</f>
        <v>115</v>
      </c>
      <c r="G117" s="23">
        <v>0.08</v>
      </c>
      <c r="H117" s="22">
        <f t="shared" si="16"/>
        <v>124.2</v>
      </c>
      <c r="I117" s="59">
        <v>1</v>
      </c>
      <c r="J117" s="18">
        <v>1</v>
      </c>
      <c r="K117" s="1"/>
      <c r="L117" s="105">
        <f t="shared" si="10"/>
        <v>115</v>
      </c>
      <c r="M117" s="105">
        <f t="shared" si="11"/>
        <v>124.2</v>
      </c>
      <c r="O117" s="327">
        <f t="shared" si="12"/>
        <v>0</v>
      </c>
      <c r="P117" s="327">
        <f t="shared" si="13"/>
        <v>0</v>
      </c>
    </row>
    <row r="118" spans="1:16" ht="15" customHeight="1">
      <c r="A118" s="13" t="s">
        <v>214</v>
      </c>
      <c r="B118" s="18" t="s">
        <v>352</v>
      </c>
      <c r="C118" s="19" t="s">
        <v>9</v>
      </c>
      <c r="D118" s="19">
        <v>30</v>
      </c>
      <c r="E118" s="21">
        <v>14</v>
      </c>
      <c r="F118" s="22">
        <f t="shared" si="17"/>
        <v>420</v>
      </c>
      <c r="G118" s="23">
        <v>0.08</v>
      </c>
      <c r="H118" s="22">
        <f t="shared" si="16"/>
        <v>453.6</v>
      </c>
      <c r="I118" s="59">
        <v>15</v>
      </c>
      <c r="J118" s="17">
        <v>20</v>
      </c>
      <c r="K118" s="1"/>
      <c r="L118" s="105">
        <f t="shared" si="10"/>
        <v>420</v>
      </c>
      <c r="M118" s="105">
        <f t="shared" si="11"/>
        <v>453.6</v>
      </c>
      <c r="O118" s="327">
        <f t="shared" si="12"/>
        <v>0</v>
      </c>
      <c r="P118" s="327">
        <f t="shared" si="13"/>
        <v>0</v>
      </c>
    </row>
    <row r="119" spans="1:16" ht="15" customHeight="1">
      <c r="A119" s="13" t="s">
        <v>216</v>
      </c>
      <c r="B119" s="18" t="s">
        <v>354</v>
      </c>
      <c r="C119" s="19" t="s">
        <v>9</v>
      </c>
      <c r="D119" s="19">
        <v>20</v>
      </c>
      <c r="E119" s="21">
        <v>28</v>
      </c>
      <c r="F119" s="22">
        <f t="shared" si="17"/>
        <v>560</v>
      </c>
      <c r="G119" s="23">
        <v>0.08</v>
      </c>
      <c r="H119" s="22">
        <f t="shared" si="16"/>
        <v>604.8</v>
      </c>
      <c r="I119" s="59">
        <v>19</v>
      </c>
      <c r="J119" s="17">
        <v>15</v>
      </c>
      <c r="K119" s="1"/>
      <c r="L119" s="105">
        <f t="shared" si="10"/>
        <v>560</v>
      </c>
      <c r="M119" s="105">
        <f t="shared" si="11"/>
        <v>604.8</v>
      </c>
      <c r="O119" s="327">
        <f t="shared" si="12"/>
        <v>0</v>
      </c>
      <c r="P119" s="327">
        <f t="shared" si="13"/>
        <v>0</v>
      </c>
    </row>
    <row r="120" spans="1:16" ht="15" customHeight="1">
      <c r="A120" s="13" t="s">
        <v>218</v>
      </c>
      <c r="B120" s="18" t="s">
        <v>356</v>
      </c>
      <c r="C120" s="19" t="s">
        <v>9</v>
      </c>
      <c r="D120" s="19">
        <v>6</v>
      </c>
      <c r="E120" s="21">
        <v>26</v>
      </c>
      <c r="F120" s="22">
        <f t="shared" si="17"/>
        <v>156</v>
      </c>
      <c r="G120" s="23">
        <v>0.08</v>
      </c>
      <c r="H120" s="22">
        <f t="shared" si="16"/>
        <v>168.48</v>
      </c>
      <c r="I120" s="59">
        <v>0</v>
      </c>
      <c r="J120" s="17">
        <v>0</v>
      </c>
      <c r="K120" s="1"/>
      <c r="L120" s="105">
        <f t="shared" si="10"/>
        <v>156</v>
      </c>
      <c r="M120" s="105">
        <f t="shared" si="11"/>
        <v>168.48</v>
      </c>
      <c r="O120" s="327">
        <f t="shared" si="12"/>
        <v>0</v>
      </c>
      <c r="P120" s="327">
        <f t="shared" si="13"/>
        <v>0</v>
      </c>
    </row>
    <row r="121" spans="1:16" ht="15" customHeight="1">
      <c r="A121" s="13" t="s">
        <v>220</v>
      </c>
      <c r="B121" s="18" t="s">
        <v>358</v>
      </c>
      <c r="C121" s="19" t="s">
        <v>9</v>
      </c>
      <c r="D121" s="19">
        <v>6</v>
      </c>
      <c r="E121" s="21">
        <v>42</v>
      </c>
      <c r="F121" s="22">
        <f t="shared" si="17"/>
        <v>252</v>
      </c>
      <c r="G121" s="23">
        <v>0.08</v>
      </c>
      <c r="H121" s="22">
        <f t="shared" si="16"/>
        <v>272.16</v>
      </c>
      <c r="I121" s="59">
        <v>0</v>
      </c>
      <c r="J121" s="17">
        <v>0</v>
      </c>
      <c r="K121" s="1"/>
      <c r="L121" s="105">
        <f t="shared" si="10"/>
        <v>252</v>
      </c>
      <c r="M121" s="105">
        <f t="shared" si="11"/>
        <v>272.16</v>
      </c>
      <c r="O121" s="327">
        <f t="shared" si="12"/>
        <v>0</v>
      </c>
      <c r="P121" s="327">
        <f t="shared" si="13"/>
        <v>0</v>
      </c>
    </row>
    <row r="122" spans="1:16" ht="15" customHeight="1">
      <c r="A122" s="13" t="s">
        <v>222</v>
      </c>
      <c r="B122" s="18" t="s">
        <v>360</v>
      </c>
      <c r="C122" s="19" t="s">
        <v>9</v>
      </c>
      <c r="D122" s="19">
        <v>10</v>
      </c>
      <c r="E122" s="21">
        <v>60</v>
      </c>
      <c r="F122" s="22">
        <f t="shared" si="17"/>
        <v>600</v>
      </c>
      <c r="G122" s="23">
        <v>0.08</v>
      </c>
      <c r="H122" s="22">
        <f t="shared" si="16"/>
        <v>648</v>
      </c>
      <c r="I122" s="59">
        <v>7</v>
      </c>
      <c r="J122" s="17">
        <v>7</v>
      </c>
      <c r="K122" s="1"/>
      <c r="L122" s="105">
        <f t="shared" si="10"/>
        <v>600</v>
      </c>
      <c r="M122" s="105">
        <f t="shared" si="11"/>
        <v>648</v>
      </c>
      <c r="O122" s="327">
        <f t="shared" si="12"/>
        <v>0</v>
      </c>
      <c r="P122" s="327">
        <f t="shared" si="13"/>
        <v>0</v>
      </c>
    </row>
    <row r="123" spans="1:16" ht="15" customHeight="1">
      <c r="A123" s="13" t="s">
        <v>224</v>
      </c>
      <c r="B123" s="18" t="s">
        <v>362</v>
      </c>
      <c r="C123" s="19" t="s">
        <v>9</v>
      </c>
      <c r="D123" s="19">
        <v>10</v>
      </c>
      <c r="E123" s="21">
        <v>60</v>
      </c>
      <c r="F123" s="22">
        <f t="shared" si="17"/>
        <v>600</v>
      </c>
      <c r="G123" s="23">
        <v>0.08</v>
      </c>
      <c r="H123" s="22">
        <f t="shared" si="16"/>
        <v>648</v>
      </c>
      <c r="I123" s="59">
        <v>4</v>
      </c>
      <c r="J123" s="17">
        <v>7</v>
      </c>
      <c r="K123" s="1"/>
      <c r="L123" s="105">
        <f t="shared" si="10"/>
        <v>600</v>
      </c>
      <c r="M123" s="105">
        <f t="shared" si="11"/>
        <v>648</v>
      </c>
      <c r="O123" s="327">
        <f t="shared" si="12"/>
        <v>0</v>
      </c>
      <c r="P123" s="327">
        <f t="shared" si="13"/>
        <v>0</v>
      </c>
    </row>
    <row r="124" spans="1:16" ht="15" customHeight="1">
      <c r="A124" s="13" t="s">
        <v>226</v>
      </c>
      <c r="B124" s="18" t="s">
        <v>364</v>
      </c>
      <c r="C124" s="19" t="s">
        <v>9</v>
      </c>
      <c r="D124" s="19">
        <v>10</v>
      </c>
      <c r="E124" s="21">
        <v>12</v>
      </c>
      <c r="F124" s="22">
        <f t="shared" si="17"/>
        <v>120</v>
      </c>
      <c r="G124" s="23">
        <v>0.08</v>
      </c>
      <c r="H124" s="22">
        <f t="shared" si="16"/>
        <v>129.6</v>
      </c>
      <c r="I124" s="59"/>
      <c r="J124" s="17">
        <v>1</v>
      </c>
      <c r="K124" s="1"/>
      <c r="L124" s="105">
        <f t="shared" si="10"/>
        <v>120</v>
      </c>
      <c r="M124" s="105">
        <f t="shared" si="11"/>
        <v>129.6</v>
      </c>
      <c r="O124" s="327">
        <f t="shared" si="12"/>
        <v>0</v>
      </c>
      <c r="P124" s="327">
        <f t="shared" si="13"/>
        <v>0</v>
      </c>
    </row>
    <row r="125" spans="1:16" ht="15" customHeight="1">
      <c r="A125" s="13" t="s">
        <v>228</v>
      </c>
      <c r="B125" s="2" t="s">
        <v>368</v>
      </c>
      <c r="C125" s="25" t="s">
        <v>9</v>
      </c>
      <c r="D125" s="25">
        <v>2</v>
      </c>
      <c r="E125" s="4">
        <v>75</v>
      </c>
      <c r="F125" s="22">
        <f t="shared" si="17"/>
        <v>150</v>
      </c>
      <c r="G125" s="23">
        <v>0.08</v>
      </c>
      <c r="H125" s="22">
        <f t="shared" si="16"/>
        <v>162</v>
      </c>
      <c r="I125" s="61">
        <v>4</v>
      </c>
      <c r="J125" s="17">
        <v>5</v>
      </c>
      <c r="K125" s="1"/>
      <c r="L125" s="105">
        <f t="shared" si="10"/>
        <v>150</v>
      </c>
      <c r="M125" s="105">
        <f t="shared" si="11"/>
        <v>162</v>
      </c>
      <c r="O125" s="327">
        <f t="shared" si="12"/>
        <v>0</v>
      </c>
      <c r="P125" s="327">
        <f t="shared" si="13"/>
        <v>0</v>
      </c>
    </row>
    <row r="126" spans="1:16" ht="15" customHeight="1">
      <c r="A126" s="13" t="s">
        <v>230</v>
      </c>
      <c r="B126" s="2" t="s">
        <v>370</v>
      </c>
      <c r="C126" s="25" t="s">
        <v>9</v>
      </c>
      <c r="D126" s="25">
        <v>2</v>
      </c>
      <c r="E126" s="4">
        <v>150</v>
      </c>
      <c r="F126" s="22">
        <f t="shared" si="17"/>
        <v>300</v>
      </c>
      <c r="G126" s="23">
        <v>0.08</v>
      </c>
      <c r="H126" s="22">
        <f t="shared" si="16"/>
        <v>324</v>
      </c>
      <c r="I126" s="61">
        <v>1</v>
      </c>
      <c r="J126" s="17">
        <v>2</v>
      </c>
      <c r="K126" s="1"/>
      <c r="L126" s="105">
        <f t="shared" si="10"/>
        <v>300</v>
      </c>
      <c r="M126" s="105">
        <f t="shared" si="11"/>
        <v>324</v>
      </c>
      <c r="O126" s="327">
        <f t="shared" si="12"/>
        <v>0</v>
      </c>
      <c r="P126" s="327">
        <f t="shared" si="13"/>
        <v>0</v>
      </c>
    </row>
    <row r="127" spans="1:16" ht="15" customHeight="1">
      <c r="A127" s="13" t="s">
        <v>232</v>
      </c>
      <c r="B127" s="33" t="s">
        <v>374</v>
      </c>
      <c r="C127" s="41" t="s">
        <v>9</v>
      </c>
      <c r="D127" s="41">
        <v>12</v>
      </c>
      <c r="E127" s="42">
        <v>700</v>
      </c>
      <c r="F127" s="22">
        <f t="shared" si="17"/>
        <v>8400</v>
      </c>
      <c r="G127" s="23">
        <v>0.08</v>
      </c>
      <c r="H127" s="22">
        <f t="shared" si="16"/>
        <v>9072</v>
      </c>
      <c r="I127" s="66">
        <v>3</v>
      </c>
      <c r="J127" s="82">
        <v>8</v>
      </c>
      <c r="K127" s="1"/>
      <c r="L127" s="105">
        <f t="shared" si="10"/>
        <v>8400</v>
      </c>
      <c r="M127" s="105">
        <f t="shared" si="11"/>
        <v>9072</v>
      </c>
      <c r="O127" s="327">
        <f t="shared" si="12"/>
        <v>0</v>
      </c>
      <c r="P127" s="327">
        <f t="shared" si="13"/>
        <v>0</v>
      </c>
    </row>
    <row r="128" spans="1:16" ht="27.75" customHeight="1">
      <c r="A128" s="13" t="s">
        <v>234</v>
      </c>
      <c r="B128" s="33" t="s">
        <v>904</v>
      </c>
      <c r="C128" s="41" t="s">
        <v>9</v>
      </c>
      <c r="D128" s="41">
        <v>1</v>
      </c>
      <c r="E128" s="42">
        <v>10</v>
      </c>
      <c r="F128" s="42">
        <f t="shared" si="17"/>
        <v>10</v>
      </c>
      <c r="G128" s="23">
        <v>0.08</v>
      </c>
      <c r="H128" s="22">
        <f t="shared" si="16"/>
        <v>10.8</v>
      </c>
      <c r="I128" s="66">
        <v>1</v>
      </c>
      <c r="J128" s="82"/>
      <c r="K128" s="1"/>
      <c r="L128" s="105">
        <f t="shared" si="10"/>
        <v>10</v>
      </c>
      <c r="M128" s="105">
        <f t="shared" si="11"/>
        <v>10.8</v>
      </c>
      <c r="O128" s="327">
        <f t="shared" si="12"/>
        <v>0</v>
      </c>
      <c r="P128" s="327">
        <f t="shared" si="13"/>
        <v>0</v>
      </c>
    </row>
    <row r="129" spans="1:16" ht="15" customHeight="1">
      <c r="A129" s="13" t="s">
        <v>236</v>
      </c>
      <c r="B129" s="18" t="s">
        <v>377</v>
      </c>
      <c r="C129" s="19" t="s">
        <v>9</v>
      </c>
      <c r="D129" s="19">
        <v>10</v>
      </c>
      <c r="E129" s="21">
        <v>8</v>
      </c>
      <c r="F129" s="22">
        <f t="shared" si="17"/>
        <v>80</v>
      </c>
      <c r="G129" s="23">
        <v>0.08</v>
      </c>
      <c r="H129" s="22">
        <f t="shared" si="16"/>
        <v>86.4</v>
      </c>
      <c r="I129" s="66">
        <v>4</v>
      </c>
      <c r="J129" s="60">
        <v>7</v>
      </c>
      <c r="K129" s="1"/>
      <c r="L129" s="105">
        <f t="shared" si="10"/>
        <v>80</v>
      </c>
      <c r="M129" s="105">
        <f t="shared" si="11"/>
        <v>86.4</v>
      </c>
      <c r="O129" s="327">
        <f t="shared" si="12"/>
        <v>0</v>
      </c>
      <c r="P129" s="327">
        <f t="shared" si="13"/>
        <v>0</v>
      </c>
    </row>
    <row r="130" spans="1:16" ht="15" customHeight="1">
      <c r="A130" s="13" t="s">
        <v>238</v>
      </c>
      <c r="B130" s="18" t="s">
        <v>379</v>
      </c>
      <c r="C130" s="19" t="s">
        <v>9</v>
      </c>
      <c r="D130" s="19">
        <v>10</v>
      </c>
      <c r="E130" s="21">
        <v>8</v>
      </c>
      <c r="F130" s="22">
        <f t="shared" si="17"/>
        <v>80</v>
      </c>
      <c r="G130" s="23">
        <v>0.08</v>
      </c>
      <c r="H130" s="22">
        <f t="shared" si="16"/>
        <v>86.4</v>
      </c>
      <c r="I130" s="66">
        <v>3</v>
      </c>
      <c r="J130" s="60">
        <v>6</v>
      </c>
      <c r="K130" s="1"/>
      <c r="L130" s="105">
        <f t="shared" si="10"/>
        <v>80</v>
      </c>
      <c r="M130" s="105">
        <f t="shared" si="11"/>
        <v>86.4</v>
      </c>
      <c r="O130" s="327">
        <f t="shared" si="12"/>
        <v>0</v>
      </c>
      <c r="P130" s="327">
        <f t="shared" si="13"/>
        <v>0</v>
      </c>
    </row>
    <row r="131" spans="1:16" ht="15" customHeight="1">
      <c r="A131" s="13" t="s">
        <v>240</v>
      </c>
      <c r="B131" s="18" t="s">
        <v>381</v>
      </c>
      <c r="C131" s="19" t="s">
        <v>9</v>
      </c>
      <c r="D131" s="19">
        <v>60</v>
      </c>
      <c r="E131" s="21">
        <v>12</v>
      </c>
      <c r="F131" s="22">
        <f t="shared" si="17"/>
        <v>720</v>
      </c>
      <c r="G131" s="23">
        <v>0.08</v>
      </c>
      <c r="H131" s="22">
        <f t="shared" si="16"/>
        <v>777.6</v>
      </c>
      <c r="I131" s="59">
        <v>17</v>
      </c>
      <c r="J131" s="18">
        <v>48</v>
      </c>
      <c r="K131" s="1"/>
      <c r="L131" s="105">
        <f t="shared" si="10"/>
        <v>720</v>
      </c>
      <c r="M131" s="105">
        <f t="shared" si="11"/>
        <v>777.6</v>
      </c>
      <c r="O131" s="327">
        <f t="shared" si="12"/>
        <v>0</v>
      </c>
      <c r="P131" s="327">
        <f t="shared" si="13"/>
        <v>0</v>
      </c>
    </row>
    <row r="132" spans="1:16" ht="15" customHeight="1">
      <c r="A132" s="13" t="s">
        <v>242</v>
      </c>
      <c r="B132" s="18" t="s">
        <v>383</v>
      </c>
      <c r="C132" s="19" t="s">
        <v>9</v>
      </c>
      <c r="D132" s="19">
        <v>70</v>
      </c>
      <c r="E132" s="21">
        <v>12</v>
      </c>
      <c r="F132" s="22">
        <f t="shared" si="17"/>
        <v>840</v>
      </c>
      <c r="G132" s="23">
        <v>0.08</v>
      </c>
      <c r="H132" s="22">
        <f t="shared" si="16"/>
        <v>907.2</v>
      </c>
      <c r="I132" s="59">
        <v>12</v>
      </c>
      <c r="J132" s="18">
        <v>55</v>
      </c>
      <c r="K132" s="1"/>
      <c r="L132" s="105">
        <f aca="true" t="shared" si="18" ref="L132:L195">E132*D132</f>
        <v>840</v>
      </c>
      <c r="M132" s="105">
        <f aca="true" t="shared" si="19" ref="M132:M195">ROUND((L132*1.08),2)</f>
        <v>907.2</v>
      </c>
      <c r="O132" s="327">
        <f aca="true" t="shared" si="20" ref="O132:O195">L132-F132</f>
        <v>0</v>
      </c>
      <c r="P132" s="327">
        <f aca="true" t="shared" si="21" ref="P132:P194">H132-M132</f>
        <v>0</v>
      </c>
    </row>
    <row r="133" spans="1:16" ht="15" customHeight="1">
      <c r="A133" s="13" t="s">
        <v>244</v>
      </c>
      <c r="B133" s="18" t="s">
        <v>385</v>
      </c>
      <c r="C133" s="19" t="s">
        <v>9</v>
      </c>
      <c r="D133" s="19">
        <v>7</v>
      </c>
      <c r="E133" s="21">
        <v>45</v>
      </c>
      <c r="F133" s="22">
        <f t="shared" si="17"/>
        <v>315</v>
      </c>
      <c r="G133" s="23">
        <v>0.08</v>
      </c>
      <c r="H133" s="22">
        <f t="shared" si="16"/>
        <v>340.2</v>
      </c>
      <c r="I133" s="59">
        <v>7</v>
      </c>
      <c r="J133" s="18">
        <v>4</v>
      </c>
      <c r="K133" s="1"/>
      <c r="L133" s="105">
        <f t="shared" si="18"/>
        <v>315</v>
      </c>
      <c r="M133" s="105">
        <f t="shared" si="19"/>
        <v>340.2</v>
      </c>
      <c r="O133" s="327">
        <f t="shared" si="20"/>
        <v>0</v>
      </c>
      <c r="P133" s="327">
        <f t="shared" si="21"/>
        <v>0</v>
      </c>
    </row>
    <row r="134" spans="1:16" ht="15" customHeight="1">
      <c r="A134" s="13" t="s">
        <v>246</v>
      </c>
      <c r="B134" s="18" t="s">
        <v>387</v>
      </c>
      <c r="C134" s="19" t="s">
        <v>9</v>
      </c>
      <c r="D134" s="19">
        <v>5</v>
      </c>
      <c r="E134" s="21">
        <v>65</v>
      </c>
      <c r="F134" s="22">
        <f t="shared" si="17"/>
        <v>325</v>
      </c>
      <c r="G134" s="23">
        <v>0.08</v>
      </c>
      <c r="H134" s="22">
        <f t="shared" si="16"/>
        <v>351</v>
      </c>
      <c r="I134" s="59">
        <v>0</v>
      </c>
      <c r="J134" s="18">
        <v>0</v>
      </c>
      <c r="K134" s="1"/>
      <c r="L134" s="105">
        <f t="shared" si="18"/>
        <v>325</v>
      </c>
      <c r="M134" s="105">
        <f t="shared" si="19"/>
        <v>351</v>
      </c>
      <c r="O134" s="327">
        <f t="shared" si="20"/>
        <v>0</v>
      </c>
      <c r="P134" s="327">
        <f t="shared" si="21"/>
        <v>0</v>
      </c>
    </row>
    <row r="135" spans="1:16" ht="15" customHeight="1">
      <c r="A135" s="13" t="s">
        <v>248</v>
      </c>
      <c r="B135" s="18" t="s">
        <v>389</v>
      </c>
      <c r="C135" s="19" t="s">
        <v>9</v>
      </c>
      <c r="D135" s="19">
        <v>40</v>
      </c>
      <c r="E135" s="21">
        <v>4</v>
      </c>
      <c r="F135" s="22">
        <f t="shared" si="17"/>
        <v>160</v>
      </c>
      <c r="G135" s="23">
        <v>0.08</v>
      </c>
      <c r="H135" s="22">
        <f t="shared" si="16"/>
        <v>172.8</v>
      </c>
      <c r="I135" s="59">
        <v>18</v>
      </c>
      <c r="J135" s="17">
        <v>32</v>
      </c>
      <c r="K135" s="1"/>
      <c r="L135" s="105">
        <f t="shared" si="18"/>
        <v>160</v>
      </c>
      <c r="M135" s="105">
        <f t="shared" si="19"/>
        <v>172.8</v>
      </c>
      <c r="O135" s="327">
        <f t="shared" si="20"/>
        <v>0</v>
      </c>
      <c r="P135" s="327">
        <f t="shared" si="21"/>
        <v>0</v>
      </c>
    </row>
    <row r="136" spans="1:16" ht="15" customHeight="1">
      <c r="A136" s="13" t="s">
        <v>250</v>
      </c>
      <c r="B136" s="18" t="s">
        <v>391</v>
      </c>
      <c r="C136" s="19" t="s">
        <v>9</v>
      </c>
      <c r="D136" s="19">
        <v>5</v>
      </c>
      <c r="E136" s="21">
        <v>6</v>
      </c>
      <c r="F136" s="22">
        <f t="shared" si="17"/>
        <v>30</v>
      </c>
      <c r="G136" s="23">
        <v>0.08</v>
      </c>
      <c r="H136" s="22">
        <f t="shared" si="16"/>
        <v>32.4</v>
      </c>
      <c r="I136" s="59">
        <v>0</v>
      </c>
      <c r="J136" s="17">
        <v>0</v>
      </c>
      <c r="K136" s="1"/>
      <c r="L136" s="105">
        <f t="shared" si="18"/>
        <v>30</v>
      </c>
      <c r="M136" s="105">
        <f t="shared" si="19"/>
        <v>32.4</v>
      </c>
      <c r="O136" s="327">
        <f t="shared" si="20"/>
        <v>0</v>
      </c>
      <c r="P136" s="327">
        <f t="shared" si="21"/>
        <v>0</v>
      </c>
    </row>
    <row r="137" spans="1:16" ht="15" customHeight="1">
      <c r="A137" s="13" t="s">
        <v>252</v>
      </c>
      <c r="B137" s="18" t="s">
        <v>393</v>
      </c>
      <c r="C137" s="19" t="s">
        <v>9</v>
      </c>
      <c r="D137" s="19">
        <v>40</v>
      </c>
      <c r="E137" s="21">
        <v>8</v>
      </c>
      <c r="F137" s="22">
        <f t="shared" si="17"/>
        <v>320</v>
      </c>
      <c r="G137" s="23">
        <v>0.08</v>
      </c>
      <c r="H137" s="22">
        <f t="shared" si="16"/>
        <v>345.6</v>
      </c>
      <c r="I137" s="59">
        <v>4</v>
      </c>
      <c r="J137" s="17">
        <v>37</v>
      </c>
      <c r="K137" s="1"/>
      <c r="L137" s="105">
        <f t="shared" si="18"/>
        <v>320</v>
      </c>
      <c r="M137" s="105">
        <f t="shared" si="19"/>
        <v>345.6</v>
      </c>
      <c r="O137" s="327">
        <f t="shared" si="20"/>
        <v>0</v>
      </c>
      <c r="P137" s="327">
        <f t="shared" si="21"/>
        <v>0</v>
      </c>
    </row>
    <row r="138" spans="1:16" ht="15" customHeight="1">
      <c r="A138" s="13" t="s">
        <v>254</v>
      </c>
      <c r="B138" s="18" t="s">
        <v>957</v>
      </c>
      <c r="C138" s="19" t="s">
        <v>9</v>
      </c>
      <c r="D138" s="19">
        <v>6</v>
      </c>
      <c r="E138" s="21">
        <v>24</v>
      </c>
      <c r="F138" s="22">
        <f t="shared" si="17"/>
        <v>144</v>
      </c>
      <c r="G138" s="23">
        <v>0.08</v>
      </c>
      <c r="H138" s="22">
        <f t="shared" si="16"/>
        <v>155.52</v>
      </c>
      <c r="I138" s="59"/>
      <c r="J138" s="17">
        <v>1</v>
      </c>
      <c r="K138" s="1"/>
      <c r="L138" s="105">
        <f t="shared" si="18"/>
        <v>144</v>
      </c>
      <c r="M138" s="105">
        <f t="shared" si="19"/>
        <v>155.52</v>
      </c>
      <c r="O138" s="327">
        <f t="shared" si="20"/>
        <v>0</v>
      </c>
      <c r="P138" s="327">
        <f t="shared" si="21"/>
        <v>0</v>
      </c>
    </row>
    <row r="139" spans="1:16" ht="15" customHeight="1">
      <c r="A139" s="13" t="s">
        <v>256</v>
      </c>
      <c r="B139" s="18" t="s">
        <v>1028</v>
      </c>
      <c r="C139" s="19" t="s">
        <v>9</v>
      </c>
      <c r="D139" s="19">
        <v>10</v>
      </c>
      <c r="E139" s="21">
        <v>8</v>
      </c>
      <c r="F139" s="22">
        <f t="shared" si="17"/>
        <v>80</v>
      </c>
      <c r="G139" s="23">
        <v>0.08</v>
      </c>
      <c r="H139" s="22">
        <f t="shared" si="16"/>
        <v>86.4</v>
      </c>
      <c r="I139" s="59"/>
      <c r="J139" s="17">
        <v>28</v>
      </c>
      <c r="K139" s="1"/>
      <c r="L139" s="105">
        <f t="shared" si="18"/>
        <v>80</v>
      </c>
      <c r="M139" s="105">
        <f t="shared" si="19"/>
        <v>86.4</v>
      </c>
      <c r="O139" s="327">
        <f t="shared" si="20"/>
        <v>0</v>
      </c>
      <c r="P139" s="327">
        <f t="shared" si="21"/>
        <v>0</v>
      </c>
    </row>
    <row r="140" spans="1:16" ht="15" customHeight="1">
      <c r="A140" s="13" t="s">
        <v>258</v>
      </c>
      <c r="B140" s="18" t="s">
        <v>1029</v>
      </c>
      <c r="C140" s="19" t="s">
        <v>9</v>
      </c>
      <c r="D140" s="19">
        <v>10</v>
      </c>
      <c r="E140" s="21">
        <v>14</v>
      </c>
      <c r="F140" s="22">
        <f t="shared" si="17"/>
        <v>140</v>
      </c>
      <c r="G140" s="23">
        <v>0.08</v>
      </c>
      <c r="H140" s="22">
        <f t="shared" si="16"/>
        <v>151.2</v>
      </c>
      <c r="I140" s="59"/>
      <c r="J140" s="17">
        <v>26</v>
      </c>
      <c r="K140" s="1"/>
      <c r="L140" s="105">
        <f t="shared" si="18"/>
        <v>140</v>
      </c>
      <c r="M140" s="105">
        <f t="shared" si="19"/>
        <v>151.2</v>
      </c>
      <c r="O140" s="327">
        <f t="shared" si="20"/>
        <v>0</v>
      </c>
      <c r="P140" s="327">
        <f t="shared" si="21"/>
        <v>0</v>
      </c>
    </row>
    <row r="141" spans="1:16" ht="15" customHeight="1">
      <c r="A141" s="13" t="s">
        <v>260</v>
      </c>
      <c r="B141" s="18" t="s">
        <v>395</v>
      </c>
      <c r="C141" s="19" t="s">
        <v>9</v>
      </c>
      <c r="D141" s="19">
        <v>40</v>
      </c>
      <c r="E141" s="21">
        <v>7</v>
      </c>
      <c r="F141" s="22">
        <f t="shared" si="17"/>
        <v>280</v>
      </c>
      <c r="G141" s="23">
        <v>0.08</v>
      </c>
      <c r="H141" s="22">
        <f t="shared" si="16"/>
        <v>302.4</v>
      </c>
      <c r="I141" s="59">
        <v>38</v>
      </c>
      <c r="J141" s="18">
        <v>33</v>
      </c>
      <c r="L141" s="105">
        <f t="shared" si="18"/>
        <v>280</v>
      </c>
      <c r="M141" s="105">
        <f t="shared" si="19"/>
        <v>302.4</v>
      </c>
      <c r="O141" s="327">
        <f t="shared" si="20"/>
        <v>0</v>
      </c>
      <c r="P141" s="327">
        <f t="shared" si="21"/>
        <v>0</v>
      </c>
    </row>
    <row r="142" spans="1:16" ht="15" customHeight="1">
      <c r="A142" s="13" t="s">
        <v>912</v>
      </c>
      <c r="B142" s="18" t="s">
        <v>397</v>
      </c>
      <c r="C142" s="19" t="s">
        <v>9</v>
      </c>
      <c r="D142" s="19">
        <v>50</v>
      </c>
      <c r="E142" s="21">
        <v>9</v>
      </c>
      <c r="F142" s="22">
        <f t="shared" si="17"/>
        <v>450</v>
      </c>
      <c r="G142" s="23">
        <v>0.08</v>
      </c>
      <c r="H142" s="22">
        <f t="shared" si="16"/>
        <v>486</v>
      </c>
      <c r="I142" s="59">
        <v>43</v>
      </c>
      <c r="J142" s="18" t="s">
        <v>990</v>
      </c>
      <c r="L142" s="105">
        <f t="shared" si="18"/>
        <v>450</v>
      </c>
      <c r="M142" s="105">
        <f t="shared" si="19"/>
        <v>486</v>
      </c>
      <c r="O142" s="327">
        <f t="shared" si="20"/>
        <v>0</v>
      </c>
      <c r="P142" s="327">
        <f t="shared" si="21"/>
        <v>0</v>
      </c>
    </row>
    <row r="143" spans="1:16" ht="15" customHeight="1">
      <c r="A143" s="13" t="s">
        <v>262</v>
      </c>
      <c r="B143" s="18" t="s">
        <v>399</v>
      </c>
      <c r="C143" s="19" t="s">
        <v>9</v>
      </c>
      <c r="D143" s="19">
        <v>80</v>
      </c>
      <c r="E143" s="21">
        <v>7</v>
      </c>
      <c r="F143" s="22">
        <f t="shared" si="17"/>
        <v>560</v>
      </c>
      <c r="G143" s="23">
        <v>0.08</v>
      </c>
      <c r="H143" s="22">
        <f t="shared" si="16"/>
        <v>604.8</v>
      </c>
      <c r="I143" s="59">
        <v>57</v>
      </c>
      <c r="J143" s="18">
        <v>74</v>
      </c>
      <c r="K143" s="1"/>
      <c r="L143" s="105">
        <f t="shared" si="18"/>
        <v>560</v>
      </c>
      <c r="M143" s="105">
        <f t="shared" si="19"/>
        <v>604.8</v>
      </c>
      <c r="O143" s="327">
        <f t="shared" si="20"/>
        <v>0</v>
      </c>
      <c r="P143" s="327">
        <f t="shared" si="21"/>
        <v>0</v>
      </c>
    </row>
    <row r="144" spans="1:16" ht="15" customHeight="1">
      <c r="A144" s="13" t="s">
        <v>264</v>
      </c>
      <c r="B144" s="18" t="s">
        <v>401</v>
      </c>
      <c r="C144" s="19" t="s">
        <v>9</v>
      </c>
      <c r="D144" s="19">
        <v>35</v>
      </c>
      <c r="E144" s="21">
        <v>17</v>
      </c>
      <c r="F144" s="22">
        <f t="shared" si="17"/>
        <v>595</v>
      </c>
      <c r="G144" s="23">
        <v>0.08</v>
      </c>
      <c r="H144" s="22">
        <f t="shared" si="16"/>
        <v>642.6</v>
      </c>
      <c r="I144" s="59">
        <v>10</v>
      </c>
      <c r="J144" s="18">
        <v>28</v>
      </c>
      <c r="K144" s="1"/>
      <c r="L144" s="105">
        <f t="shared" si="18"/>
        <v>595</v>
      </c>
      <c r="M144" s="105">
        <f t="shared" si="19"/>
        <v>642.6</v>
      </c>
      <c r="O144" s="327">
        <f t="shared" si="20"/>
        <v>0</v>
      </c>
      <c r="P144" s="327">
        <f t="shared" si="21"/>
        <v>0</v>
      </c>
    </row>
    <row r="145" spans="1:16" ht="15" customHeight="1">
      <c r="A145" s="13" t="s">
        <v>266</v>
      </c>
      <c r="B145" s="18" t="s">
        <v>405</v>
      </c>
      <c r="C145" s="19" t="s">
        <v>9</v>
      </c>
      <c r="D145" s="19">
        <v>3</v>
      </c>
      <c r="E145" s="21">
        <v>18</v>
      </c>
      <c r="F145" s="22">
        <f t="shared" si="17"/>
        <v>54</v>
      </c>
      <c r="G145" s="23">
        <v>0.08</v>
      </c>
      <c r="H145" s="22">
        <f t="shared" si="16"/>
        <v>58.32</v>
      </c>
      <c r="I145" s="59">
        <v>0</v>
      </c>
      <c r="J145" s="18">
        <v>1</v>
      </c>
      <c r="K145" s="1"/>
      <c r="L145" s="105">
        <f t="shared" si="18"/>
        <v>54</v>
      </c>
      <c r="M145" s="105">
        <f t="shared" si="19"/>
        <v>58.32</v>
      </c>
      <c r="O145" s="327">
        <f t="shared" si="20"/>
        <v>0</v>
      </c>
      <c r="P145" s="327">
        <f t="shared" si="21"/>
        <v>0</v>
      </c>
    </row>
    <row r="146" spans="1:16" ht="15" customHeight="1">
      <c r="A146" s="13" t="s">
        <v>268</v>
      </c>
      <c r="B146" s="18" t="s">
        <v>962</v>
      </c>
      <c r="C146" s="19" t="s">
        <v>9</v>
      </c>
      <c r="D146" s="19">
        <v>5</v>
      </c>
      <c r="E146" s="21">
        <v>28</v>
      </c>
      <c r="F146" s="22">
        <f t="shared" si="17"/>
        <v>140</v>
      </c>
      <c r="G146" s="23">
        <v>0.08</v>
      </c>
      <c r="H146" s="22">
        <f t="shared" si="16"/>
        <v>151.2</v>
      </c>
      <c r="I146" s="59"/>
      <c r="J146" s="18">
        <v>0</v>
      </c>
      <c r="K146" s="1"/>
      <c r="L146" s="105">
        <f t="shared" si="18"/>
        <v>140</v>
      </c>
      <c r="M146" s="105">
        <f t="shared" si="19"/>
        <v>151.2</v>
      </c>
      <c r="O146" s="327">
        <f t="shared" si="20"/>
        <v>0</v>
      </c>
      <c r="P146" s="327">
        <f t="shared" si="21"/>
        <v>0</v>
      </c>
    </row>
    <row r="147" spans="1:16" ht="15" customHeight="1">
      <c r="A147" s="13" t="s">
        <v>270</v>
      </c>
      <c r="B147" s="18" t="s">
        <v>410</v>
      </c>
      <c r="C147" s="19" t="s">
        <v>9</v>
      </c>
      <c r="D147" s="19">
        <v>12</v>
      </c>
      <c r="E147" s="21">
        <v>18</v>
      </c>
      <c r="F147" s="22">
        <f t="shared" si="17"/>
        <v>216</v>
      </c>
      <c r="G147" s="23">
        <v>0.08</v>
      </c>
      <c r="H147" s="22">
        <f t="shared" si="16"/>
        <v>233.28</v>
      </c>
      <c r="I147" s="59">
        <v>15</v>
      </c>
      <c r="J147" s="18">
        <v>7</v>
      </c>
      <c r="K147" s="1"/>
      <c r="L147" s="105">
        <f t="shared" si="18"/>
        <v>216</v>
      </c>
      <c r="M147" s="105">
        <f t="shared" si="19"/>
        <v>233.28</v>
      </c>
      <c r="O147" s="327">
        <f t="shared" si="20"/>
        <v>0</v>
      </c>
      <c r="P147" s="327">
        <f t="shared" si="21"/>
        <v>0</v>
      </c>
    </row>
    <row r="148" spans="1:16" ht="15" customHeight="1">
      <c r="A148" s="13" t="s">
        <v>272</v>
      </c>
      <c r="B148" s="63" t="s">
        <v>412</v>
      </c>
      <c r="C148" s="64" t="s">
        <v>9</v>
      </c>
      <c r="D148" s="64">
        <v>28</v>
      </c>
      <c r="E148" s="65">
        <v>10.5</v>
      </c>
      <c r="F148" s="22">
        <f t="shared" si="17"/>
        <v>294</v>
      </c>
      <c r="G148" s="23">
        <v>0.08</v>
      </c>
      <c r="H148" s="22">
        <f t="shared" si="16"/>
        <v>317.52</v>
      </c>
      <c r="I148" s="66">
        <v>39</v>
      </c>
      <c r="J148" s="60">
        <v>22</v>
      </c>
      <c r="K148" s="1"/>
      <c r="L148" s="105">
        <f t="shared" si="18"/>
        <v>294</v>
      </c>
      <c r="M148" s="105">
        <f t="shared" si="19"/>
        <v>317.52</v>
      </c>
      <c r="O148" s="327">
        <f t="shared" si="20"/>
        <v>0</v>
      </c>
      <c r="P148" s="327">
        <f t="shared" si="21"/>
        <v>0</v>
      </c>
    </row>
    <row r="149" spans="1:16" ht="15" customHeight="1">
      <c r="A149" s="13" t="s">
        <v>274</v>
      </c>
      <c r="B149" s="18" t="s">
        <v>414</v>
      </c>
      <c r="C149" s="19" t="s">
        <v>9</v>
      </c>
      <c r="D149" s="19">
        <v>65</v>
      </c>
      <c r="E149" s="21">
        <v>14</v>
      </c>
      <c r="F149" s="22">
        <f t="shared" si="17"/>
        <v>910</v>
      </c>
      <c r="G149" s="23">
        <v>0.08</v>
      </c>
      <c r="H149" s="22">
        <f t="shared" si="16"/>
        <v>982.8</v>
      </c>
      <c r="I149" s="59">
        <v>9</v>
      </c>
      <c r="J149" s="17">
        <v>58</v>
      </c>
      <c r="K149" s="1"/>
      <c r="L149" s="105">
        <f t="shared" si="18"/>
        <v>910</v>
      </c>
      <c r="M149" s="105">
        <f t="shared" si="19"/>
        <v>982.8</v>
      </c>
      <c r="O149" s="327">
        <f t="shared" si="20"/>
        <v>0</v>
      </c>
      <c r="P149" s="327">
        <f t="shared" si="21"/>
        <v>0</v>
      </c>
    </row>
    <row r="150" spans="1:16" ht="15" customHeight="1">
      <c r="A150" s="13" t="s">
        <v>276</v>
      </c>
      <c r="B150" s="18" t="s">
        <v>416</v>
      </c>
      <c r="C150" s="19" t="s">
        <v>9</v>
      </c>
      <c r="D150" s="19">
        <v>45</v>
      </c>
      <c r="E150" s="21">
        <v>18</v>
      </c>
      <c r="F150" s="22">
        <f t="shared" si="17"/>
        <v>810</v>
      </c>
      <c r="G150" s="23">
        <v>0.08</v>
      </c>
      <c r="H150" s="22">
        <f t="shared" si="16"/>
        <v>874.8</v>
      </c>
      <c r="I150" s="59">
        <v>9</v>
      </c>
      <c r="J150" s="17">
        <v>37</v>
      </c>
      <c r="K150" s="1"/>
      <c r="L150" s="105">
        <f t="shared" si="18"/>
        <v>810</v>
      </c>
      <c r="M150" s="105">
        <f t="shared" si="19"/>
        <v>874.8</v>
      </c>
      <c r="O150" s="327">
        <f t="shared" si="20"/>
        <v>0</v>
      </c>
      <c r="P150" s="327">
        <f t="shared" si="21"/>
        <v>0</v>
      </c>
    </row>
    <row r="151" spans="1:16" ht="15" customHeight="1">
      <c r="A151" s="13" t="s">
        <v>278</v>
      </c>
      <c r="B151" s="18" t="s">
        <v>418</v>
      </c>
      <c r="C151" s="19" t="s">
        <v>9</v>
      </c>
      <c r="D151" s="19">
        <v>2</v>
      </c>
      <c r="E151" s="21">
        <v>10</v>
      </c>
      <c r="F151" s="22">
        <f t="shared" si="17"/>
        <v>20</v>
      </c>
      <c r="G151" s="23">
        <v>0.08</v>
      </c>
      <c r="H151" s="22">
        <f t="shared" si="16"/>
        <v>21.6</v>
      </c>
      <c r="I151" s="59">
        <v>0</v>
      </c>
      <c r="J151" s="17">
        <v>0</v>
      </c>
      <c r="K151" s="1"/>
      <c r="L151" s="105">
        <f t="shared" si="18"/>
        <v>20</v>
      </c>
      <c r="M151" s="105">
        <f t="shared" si="19"/>
        <v>21.6</v>
      </c>
      <c r="O151" s="327">
        <f t="shared" si="20"/>
        <v>0</v>
      </c>
      <c r="P151" s="327">
        <f t="shared" si="21"/>
        <v>0</v>
      </c>
    </row>
    <row r="152" spans="1:16" ht="15" customHeight="1">
      <c r="A152" s="13" t="s">
        <v>280</v>
      </c>
      <c r="B152" s="18" t="s">
        <v>419</v>
      </c>
      <c r="C152" s="19" t="s">
        <v>9</v>
      </c>
      <c r="D152" s="19">
        <v>5</v>
      </c>
      <c r="E152" s="21">
        <v>15</v>
      </c>
      <c r="F152" s="22">
        <f t="shared" si="17"/>
        <v>75</v>
      </c>
      <c r="G152" s="23">
        <v>0.08</v>
      </c>
      <c r="H152" s="22">
        <f t="shared" si="16"/>
        <v>81</v>
      </c>
      <c r="I152" s="59">
        <v>3</v>
      </c>
      <c r="J152" s="18">
        <v>3</v>
      </c>
      <c r="K152" s="1"/>
      <c r="L152" s="105">
        <f t="shared" si="18"/>
        <v>75</v>
      </c>
      <c r="M152" s="105">
        <f t="shared" si="19"/>
        <v>81</v>
      </c>
      <c r="O152" s="327">
        <f t="shared" si="20"/>
        <v>0</v>
      </c>
      <c r="P152" s="327">
        <f t="shared" si="21"/>
        <v>0</v>
      </c>
    </row>
    <row r="153" spans="1:16" ht="15" customHeight="1">
      <c r="A153" s="13" t="s">
        <v>282</v>
      </c>
      <c r="B153" s="18" t="s">
        <v>421</v>
      </c>
      <c r="C153" s="19" t="s">
        <v>9</v>
      </c>
      <c r="D153" s="19">
        <v>8</v>
      </c>
      <c r="E153" s="21">
        <v>24</v>
      </c>
      <c r="F153" s="22">
        <f t="shared" si="17"/>
        <v>192</v>
      </c>
      <c r="G153" s="23">
        <v>0.08</v>
      </c>
      <c r="H153" s="22">
        <f t="shared" si="16"/>
        <v>207.36</v>
      </c>
      <c r="I153" s="59">
        <v>2</v>
      </c>
      <c r="J153" s="18">
        <v>4</v>
      </c>
      <c r="K153" s="1"/>
      <c r="L153" s="105">
        <f t="shared" si="18"/>
        <v>192</v>
      </c>
      <c r="M153" s="105">
        <f t="shared" si="19"/>
        <v>207.36</v>
      </c>
      <c r="O153" s="327">
        <f t="shared" si="20"/>
        <v>0</v>
      </c>
      <c r="P153" s="327">
        <f t="shared" si="21"/>
        <v>0</v>
      </c>
    </row>
    <row r="154" spans="1:16" ht="15" customHeight="1">
      <c r="A154" s="13" t="s">
        <v>284</v>
      </c>
      <c r="B154" s="18" t="s">
        <v>422</v>
      </c>
      <c r="C154" s="19" t="s">
        <v>9</v>
      </c>
      <c r="D154" s="19">
        <v>2</v>
      </c>
      <c r="E154" s="21">
        <v>5</v>
      </c>
      <c r="F154" s="22">
        <f t="shared" si="17"/>
        <v>10</v>
      </c>
      <c r="G154" s="23">
        <v>0.08</v>
      </c>
      <c r="H154" s="22">
        <f t="shared" si="16"/>
        <v>10.8</v>
      </c>
      <c r="I154" s="59">
        <v>2</v>
      </c>
      <c r="J154" s="18">
        <v>0</v>
      </c>
      <c r="K154" s="1"/>
      <c r="L154" s="105">
        <f t="shared" si="18"/>
        <v>10</v>
      </c>
      <c r="M154" s="105">
        <f t="shared" si="19"/>
        <v>10.8</v>
      </c>
      <c r="O154" s="327">
        <f t="shared" si="20"/>
        <v>0</v>
      </c>
      <c r="P154" s="327">
        <f t="shared" si="21"/>
        <v>0</v>
      </c>
    </row>
    <row r="155" spans="1:16" ht="15" customHeight="1">
      <c r="A155" s="13" t="s">
        <v>286</v>
      </c>
      <c r="B155" s="18" t="s">
        <v>423</v>
      </c>
      <c r="C155" s="19" t="s">
        <v>9</v>
      </c>
      <c r="D155" s="19">
        <v>2</v>
      </c>
      <c r="E155" s="21">
        <v>5</v>
      </c>
      <c r="F155" s="22">
        <f t="shared" si="17"/>
        <v>10</v>
      </c>
      <c r="G155" s="23">
        <v>0.08</v>
      </c>
      <c r="H155" s="22">
        <f t="shared" si="16"/>
        <v>10.8</v>
      </c>
      <c r="I155" s="59">
        <v>1</v>
      </c>
      <c r="J155" s="18">
        <v>0</v>
      </c>
      <c r="K155" s="1"/>
      <c r="L155" s="105">
        <f t="shared" si="18"/>
        <v>10</v>
      </c>
      <c r="M155" s="105">
        <f t="shared" si="19"/>
        <v>10.8</v>
      </c>
      <c r="O155" s="327">
        <f t="shared" si="20"/>
        <v>0</v>
      </c>
      <c r="P155" s="327">
        <f t="shared" si="21"/>
        <v>0</v>
      </c>
    </row>
    <row r="156" spans="1:16" ht="15" customHeight="1">
      <c r="A156" s="13" t="s">
        <v>288</v>
      </c>
      <c r="B156" s="18" t="s">
        <v>424</v>
      </c>
      <c r="C156" s="19" t="s">
        <v>9</v>
      </c>
      <c r="D156" s="19">
        <v>2</v>
      </c>
      <c r="E156" s="21">
        <v>6</v>
      </c>
      <c r="F156" s="22">
        <f t="shared" si="17"/>
        <v>12</v>
      </c>
      <c r="G156" s="23">
        <v>0.08</v>
      </c>
      <c r="H156" s="22">
        <f t="shared" si="16"/>
        <v>12.96</v>
      </c>
      <c r="I156" s="59">
        <v>1</v>
      </c>
      <c r="J156" s="18">
        <v>0</v>
      </c>
      <c r="K156" s="1"/>
      <c r="L156" s="105">
        <f t="shared" si="18"/>
        <v>12</v>
      </c>
      <c r="M156" s="105">
        <f t="shared" si="19"/>
        <v>12.96</v>
      </c>
      <c r="O156" s="327">
        <f t="shared" si="20"/>
        <v>0</v>
      </c>
      <c r="P156" s="327">
        <f t="shared" si="21"/>
        <v>0</v>
      </c>
    </row>
    <row r="157" spans="1:16" ht="15" customHeight="1">
      <c r="A157" s="13" t="s">
        <v>290</v>
      </c>
      <c r="B157" s="18" t="s">
        <v>425</v>
      </c>
      <c r="C157" s="19" t="s">
        <v>9</v>
      </c>
      <c r="D157" s="19">
        <v>30</v>
      </c>
      <c r="E157" s="21">
        <v>14</v>
      </c>
      <c r="F157" s="22">
        <f t="shared" si="17"/>
        <v>420</v>
      </c>
      <c r="G157" s="23">
        <v>0.08</v>
      </c>
      <c r="H157" s="22">
        <f t="shared" si="16"/>
        <v>453.6</v>
      </c>
      <c r="I157" s="59">
        <v>1</v>
      </c>
      <c r="J157" s="18" t="s">
        <v>989</v>
      </c>
      <c r="K157" s="1"/>
      <c r="L157" s="105">
        <f t="shared" si="18"/>
        <v>420</v>
      </c>
      <c r="M157" s="105">
        <f t="shared" si="19"/>
        <v>453.6</v>
      </c>
      <c r="O157" s="327">
        <f t="shared" si="20"/>
        <v>0</v>
      </c>
      <c r="P157" s="327">
        <f t="shared" si="21"/>
        <v>0</v>
      </c>
    </row>
    <row r="158" spans="1:16" ht="15" customHeight="1">
      <c r="A158" s="13" t="s">
        <v>292</v>
      </c>
      <c r="B158" s="18" t="s">
        <v>426</v>
      </c>
      <c r="C158" s="19" t="s">
        <v>9</v>
      </c>
      <c r="D158" s="19">
        <v>5</v>
      </c>
      <c r="E158" s="21">
        <v>8</v>
      </c>
      <c r="F158" s="22">
        <f t="shared" si="17"/>
        <v>40</v>
      </c>
      <c r="G158" s="23">
        <v>0.08</v>
      </c>
      <c r="H158" s="22">
        <f t="shared" si="16"/>
        <v>43.2</v>
      </c>
      <c r="I158" s="59">
        <v>0</v>
      </c>
      <c r="J158" s="18">
        <v>0</v>
      </c>
      <c r="K158" s="1"/>
      <c r="L158" s="105">
        <f t="shared" si="18"/>
        <v>40</v>
      </c>
      <c r="M158" s="105">
        <f t="shared" si="19"/>
        <v>43.2</v>
      </c>
      <c r="O158" s="327">
        <f t="shared" si="20"/>
        <v>0</v>
      </c>
      <c r="P158" s="327">
        <f t="shared" si="21"/>
        <v>0</v>
      </c>
    </row>
    <row r="159" spans="1:16" ht="15" customHeight="1">
      <c r="A159" s="13" t="s">
        <v>294</v>
      </c>
      <c r="B159" s="18" t="s">
        <v>427</v>
      </c>
      <c r="C159" s="19" t="s">
        <v>9</v>
      </c>
      <c r="D159" s="19">
        <v>30</v>
      </c>
      <c r="E159" s="21">
        <v>6</v>
      </c>
      <c r="F159" s="22">
        <f t="shared" si="17"/>
        <v>180</v>
      </c>
      <c r="G159" s="23">
        <v>0.08</v>
      </c>
      <c r="H159" s="22">
        <f t="shared" si="16"/>
        <v>194.4</v>
      </c>
      <c r="I159" s="59">
        <v>6</v>
      </c>
      <c r="J159" s="18">
        <v>30</v>
      </c>
      <c r="K159" s="1"/>
      <c r="L159" s="105">
        <f t="shared" si="18"/>
        <v>180</v>
      </c>
      <c r="M159" s="105">
        <f t="shared" si="19"/>
        <v>194.4</v>
      </c>
      <c r="O159" s="327">
        <f t="shared" si="20"/>
        <v>0</v>
      </c>
      <c r="P159" s="327">
        <f t="shared" si="21"/>
        <v>0</v>
      </c>
    </row>
    <row r="160" spans="1:16" ht="15" customHeight="1">
      <c r="A160" s="13" t="s">
        <v>296</v>
      </c>
      <c r="B160" s="18" t="s">
        <v>428</v>
      </c>
      <c r="C160" s="19" t="s">
        <v>9</v>
      </c>
      <c r="D160" s="19">
        <v>10</v>
      </c>
      <c r="E160" s="21">
        <v>6</v>
      </c>
      <c r="F160" s="22">
        <f t="shared" si="17"/>
        <v>60</v>
      </c>
      <c r="G160" s="23">
        <v>0.08</v>
      </c>
      <c r="H160" s="22">
        <f t="shared" si="16"/>
        <v>64.8</v>
      </c>
      <c r="I160" s="59">
        <v>0</v>
      </c>
      <c r="J160" s="18">
        <v>0</v>
      </c>
      <c r="K160" s="1"/>
      <c r="L160" s="105">
        <f t="shared" si="18"/>
        <v>60</v>
      </c>
      <c r="M160" s="105">
        <f t="shared" si="19"/>
        <v>64.8</v>
      </c>
      <c r="O160" s="327">
        <f t="shared" si="20"/>
        <v>0</v>
      </c>
      <c r="P160" s="327">
        <f t="shared" si="21"/>
        <v>0</v>
      </c>
    </row>
    <row r="161" spans="1:16" ht="15" customHeight="1">
      <c r="A161" s="13" t="s">
        <v>298</v>
      </c>
      <c r="B161" s="18" t="s">
        <v>429</v>
      </c>
      <c r="C161" s="19" t="s">
        <v>9</v>
      </c>
      <c r="D161" s="19">
        <v>15</v>
      </c>
      <c r="E161" s="21">
        <v>6</v>
      </c>
      <c r="F161" s="22">
        <f t="shared" si="17"/>
        <v>90</v>
      </c>
      <c r="G161" s="23">
        <v>0.08</v>
      </c>
      <c r="H161" s="22">
        <f t="shared" si="16"/>
        <v>97.2</v>
      </c>
      <c r="I161" s="59">
        <v>0</v>
      </c>
      <c r="J161" s="18">
        <v>0</v>
      </c>
      <c r="K161" s="1"/>
      <c r="L161" s="105">
        <f t="shared" si="18"/>
        <v>90</v>
      </c>
      <c r="M161" s="105">
        <f t="shared" si="19"/>
        <v>97.2</v>
      </c>
      <c r="O161" s="327">
        <f t="shared" si="20"/>
        <v>0</v>
      </c>
      <c r="P161" s="327">
        <f t="shared" si="21"/>
        <v>0</v>
      </c>
    </row>
    <row r="162" spans="1:16" ht="15" customHeight="1">
      <c r="A162" s="13" t="s">
        <v>300</v>
      </c>
      <c r="B162" s="18" t="s">
        <v>430</v>
      </c>
      <c r="C162" s="19" t="s">
        <v>9</v>
      </c>
      <c r="D162" s="19">
        <v>10</v>
      </c>
      <c r="E162" s="21">
        <v>14</v>
      </c>
      <c r="F162" s="22">
        <f t="shared" si="17"/>
        <v>140</v>
      </c>
      <c r="G162" s="23">
        <v>0.08</v>
      </c>
      <c r="H162" s="22">
        <f t="shared" si="16"/>
        <v>151.2</v>
      </c>
      <c r="I162" s="59">
        <v>6</v>
      </c>
      <c r="J162" s="18">
        <v>0</v>
      </c>
      <c r="K162" s="1"/>
      <c r="L162" s="105">
        <f t="shared" si="18"/>
        <v>140</v>
      </c>
      <c r="M162" s="105">
        <f t="shared" si="19"/>
        <v>151.2</v>
      </c>
      <c r="O162" s="327">
        <f t="shared" si="20"/>
        <v>0</v>
      </c>
      <c r="P162" s="327">
        <f t="shared" si="21"/>
        <v>0</v>
      </c>
    </row>
    <row r="163" spans="1:16" ht="15" customHeight="1">
      <c r="A163" s="13" t="s">
        <v>302</v>
      </c>
      <c r="B163" s="18" t="s">
        <v>433</v>
      </c>
      <c r="C163" s="19" t="s">
        <v>9</v>
      </c>
      <c r="D163" s="19">
        <v>12</v>
      </c>
      <c r="E163" s="21">
        <v>24</v>
      </c>
      <c r="F163" s="22">
        <f t="shared" si="17"/>
        <v>288</v>
      </c>
      <c r="G163" s="23">
        <v>0.08</v>
      </c>
      <c r="H163" s="22">
        <f t="shared" si="16"/>
        <v>311.04</v>
      </c>
      <c r="I163" s="59">
        <v>6</v>
      </c>
      <c r="J163" s="17">
        <v>4</v>
      </c>
      <c r="K163" s="1"/>
      <c r="L163" s="105">
        <f t="shared" si="18"/>
        <v>288</v>
      </c>
      <c r="M163" s="105">
        <f t="shared" si="19"/>
        <v>311.04</v>
      </c>
      <c r="O163" s="327">
        <f t="shared" si="20"/>
        <v>0</v>
      </c>
      <c r="P163" s="327">
        <f t="shared" si="21"/>
        <v>0</v>
      </c>
    </row>
    <row r="164" spans="1:16" ht="15" customHeight="1">
      <c r="A164" s="13" t="s">
        <v>304</v>
      </c>
      <c r="B164" s="18" t="s">
        <v>434</v>
      </c>
      <c r="C164" s="19" t="s">
        <v>9</v>
      </c>
      <c r="D164" s="19">
        <v>6</v>
      </c>
      <c r="E164" s="21">
        <v>40</v>
      </c>
      <c r="F164" s="22">
        <f t="shared" si="17"/>
        <v>240</v>
      </c>
      <c r="G164" s="23">
        <v>0.08</v>
      </c>
      <c r="H164" s="22">
        <f t="shared" si="16"/>
        <v>259.2</v>
      </c>
      <c r="I164" s="59">
        <v>2</v>
      </c>
      <c r="J164" s="17">
        <v>3</v>
      </c>
      <c r="K164" s="1"/>
      <c r="L164" s="105">
        <f t="shared" si="18"/>
        <v>240</v>
      </c>
      <c r="M164" s="105">
        <f t="shared" si="19"/>
        <v>259.2</v>
      </c>
      <c r="O164" s="327">
        <f t="shared" si="20"/>
        <v>0</v>
      </c>
      <c r="P164" s="327">
        <f t="shared" si="21"/>
        <v>0</v>
      </c>
    </row>
    <row r="165" spans="1:16" ht="15" customHeight="1">
      <c r="A165" s="13" t="s">
        <v>306</v>
      </c>
      <c r="B165" s="71" t="s">
        <v>435</v>
      </c>
      <c r="C165" s="14" t="s">
        <v>16</v>
      </c>
      <c r="D165" s="14">
        <v>5</v>
      </c>
      <c r="E165" s="83">
        <v>32</v>
      </c>
      <c r="F165" s="16">
        <f t="shared" si="17"/>
        <v>160</v>
      </c>
      <c r="G165" s="15">
        <v>0.08</v>
      </c>
      <c r="H165" s="16">
        <f t="shared" si="16"/>
        <v>172.8</v>
      </c>
      <c r="I165" s="84">
        <v>0</v>
      </c>
      <c r="J165" s="71">
        <v>0</v>
      </c>
      <c r="K165" s="1"/>
      <c r="L165" s="105">
        <f t="shared" si="18"/>
        <v>160</v>
      </c>
      <c r="M165" s="105">
        <f t="shared" si="19"/>
        <v>172.8</v>
      </c>
      <c r="O165" s="327">
        <f t="shared" si="20"/>
        <v>0</v>
      </c>
      <c r="P165" s="327">
        <f t="shared" si="21"/>
        <v>0</v>
      </c>
    </row>
    <row r="166" spans="1:16" ht="15" customHeight="1">
      <c r="A166" s="13" t="s">
        <v>1056</v>
      </c>
      <c r="B166" s="18" t="s">
        <v>437</v>
      </c>
      <c r="C166" s="19" t="s">
        <v>16</v>
      </c>
      <c r="D166" s="19">
        <v>35</v>
      </c>
      <c r="E166" s="21">
        <v>36</v>
      </c>
      <c r="F166" s="22">
        <f t="shared" si="17"/>
        <v>1260</v>
      </c>
      <c r="G166" s="23">
        <v>0.08</v>
      </c>
      <c r="H166" s="22">
        <f t="shared" si="16"/>
        <v>1360.8</v>
      </c>
      <c r="I166" s="59">
        <v>22</v>
      </c>
      <c r="J166" s="18">
        <v>33</v>
      </c>
      <c r="K166" s="1"/>
      <c r="L166" s="105">
        <f t="shared" si="18"/>
        <v>1260</v>
      </c>
      <c r="M166" s="105">
        <f t="shared" si="19"/>
        <v>1360.8</v>
      </c>
      <c r="O166" s="327">
        <f t="shared" si="20"/>
        <v>0</v>
      </c>
      <c r="P166" s="327">
        <f t="shared" si="21"/>
        <v>0</v>
      </c>
    </row>
    <row r="167" spans="1:16" ht="15" customHeight="1">
      <c r="A167" s="13" t="s">
        <v>309</v>
      </c>
      <c r="B167" s="18" t="s">
        <v>438</v>
      </c>
      <c r="C167" s="19" t="s">
        <v>9</v>
      </c>
      <c r="D167" s="19">
        <v>160</v>
      </c>
      <c r="E167" s="21">
        <v>7</v>
      </c>
      <c r="F167" s="22">
        <f t="shared" si="17"/>
        <v>1120</v>
      </c>
      <c r="G167" s="23">
        <v>0.08</v>
      </c>
      <c r="H167" s="22">
        <f t="shared" si="16"/>
        <v>1209.6</v>
      </c>
      <c r="I167" s="59">
        <v>70</v>
      </c>
      <c r="J167" s="18">
        <v>145</v>
      </c>
      <c r="K167" s="1"/>
      <c r="L167" s="105">
        <f t="shared" si="18"/>
        <v>1120</v>
      </c>
      <c r="M167" s="105">
        <f t="shared" si="19"/>
        <v>1209.6</v>
      </c>
      <c r="O167" s="327">
        <f t="shared" si="20"/>
        <v>0</v>
      </c>
      <c r="P167" s="327">
        <f t="shared" si="21"/>
        <v>0</v>
      </c>
    </row>
    <row r="168" spans="1:16" ht="15" customHeight="1">
      <c r="A168" s="13" t="s">
        <v>310</v>
      </c>
      <c r="B168" s="18" t="s">
        <v>439</v>
      </c>
      <c r="C168" s="19" t="s">
        <v>9</v>
      </c>
      <c r="D168" s="19">
        <v>1</v>
      </c>
      <c r="E168" s="21">
        <v>280</v>
      </c>
      <c r="F168" s="22">
        <f t="shared" si="17"/>
        <v>280</v>
      </c>
      <c r="G168" s="23">
        <v>0.08</v>
      </c>
      <c r="H168" s="22">
        <f t="shared" si="16"/>
        <v>302.4</v>
      </c>
      <c r="I168" s="59">
        <v>1</v>
      </c>
      <c r="J168" s="18">
        <v>0</v>
      </c>
      <c r="K168" s="1"/>
      <c r="L168" s="105">
        <f t="shared" si="18"/>
        <v>280</v>
      </c>
      <c r="M168" s="105">
        <f t="shared" si="19"/>
        <v>302.4</v>
      </c>
      <c r="O168" s="327">
        <f t="shared" si="20"/>
        <v>0</v>
      </c>
      <c r="P168" s="327">
        <f t="shared" si="21"/>
        <v>0</v>
      </c>
    </row>
    <row r="169" spans="1:16" ht="15" customHeight="1">
      <c r="A169" s="13" t="s">
        <v>313</v>
      </c>
      <c r="B169" s="18" t="s">
        <v>954</v>
      </c>
      <c r="C169" s="19" t="s">
        <v>9</v>
      </c>
      <c r="D169" s="19">
        <v>2</v>
      </c>
      <c r="E169" s="21">
        <v>30</v>
      </c>
      <c r="F169" s="22">
        <f t="shared" si="17"/>
        <v>60</v>
      </c>
      <c r="G169" s="23">
        <v>0.08</v>
      </c>
      <c r="H169" s="22">
        <f t="shared" si="16"/>
        <v>64.8</v>
      </c>
      <c r="I169" s="59"/>
      <c r="J169" s="18"/>
      <c r="K169" s="1"/>
      <c r="L169" s="105">
        <f t="shared" si="18"/>
        <v>60</v>
      </c>
      <c r="M169" s="105">
        <f t="shared" si="19"/>
        <v>64.8</v>
      </c>
      <c r="O169" s="327">
        <f t="shared" si="20"/>
        <v>0</v>
      </c>
      <c r="P169" s="327">
        <f t="shared" si="21"/>
        <v>0</v>
      </c>
    </row>
    <row r="170" spans="1:16" ht="15" customHeight="1">
      <c r="A170" s="13" t="s">
        <v>315</v>
      </c>
      <c r="B170" s="18" t="s">
        <v>1072</v>
      </c>
      <c r="C170" s="19" t="s">
        <v>9</v>
      </c>
      <c r="D170" s="19">
        <v>2</v>
      </c>
      <c r="E170" s="21">
        <v>40</v>
      </c>
      <c r="F170" s="22">
        <f t="shared" si="17"/>
        <v>80</v>
      </c>
      <c r="G170" s="23">
        <v>0.08</v>
      </c>
      <c r="H170" s="22">
        <f t="shared" si="16"/>
        <v>86.4</v>
      </c>
      <c r="I170" s="59"/>
      <c r="J170" s="18"/>
      <c r="K170" s="1"/>
      <c r="L170" s="105">
        <f t="shared" si="18"/>
        <v>80</v>
      </c>
      <c r="M170" s="105">
        <f t="shared" si="19"/>
        <v>86.4</v>
      </c>
      <c r="O170" s="327">
        <f t="shared" si="20"/>
        <v>0</v>
      </c>
      <c r="P170" s="327">
        <f t="shared" si="21"/>
        <v>0</v>
      </c>
    </row>
    <row r="171" spans="1:16" ht="15" customHeight="1">
      <c r="A171" s="13" t="s">
        <v>317</v>
      </c>
      <c r="B171" s="18" t="s">
        <v>956</v>
      </c>
      <c r="C171" s="19" t="s">
        <v>9</v>
      </c>
      <c r="D171" s="19">
        <v>100</v>
      </c>
      <c r="E171" s="21">
        <v>5</v>
      </c>
      <c r="F171" s="22">
        <f t="shared" si="17"/>
        <v>500</v>
      </c>
      <c r="G171" s="23">
        <v>0.08</v>
      </c>
      <c r="H171" s="22">
        <f t="shared" si="16"/>
        <v>540</v>
      </c>
      <c r="I171" s="59"/>
      <c r="J171" s="18"/>
      <c r="K171" s="1"/>
      <c r="L171" s="105">
        <f t="shared" si="18"/>
        <v>500</v>
      </c>
      <c r="M171" s="105">
        <f t="shared" si="19"/>
        <v>540</v>
      </c>
      <c r="O171" s="327">
        <f t="shared" si="20"/>
        <v>0</v>
      </c>
      <c r="P171" s="327">
        <f t="shared" si="21"/>
        <v>0</v>
      </c>
    </row>
    <row r="172" spans="1:16" ht="15" customHeight="1">
      <c r="A172" s="13" t="s">
        <v>1057</v>
      </c>
      <c r="B172" s="18" t="s">
        <v>952</v>
      </c>
      <c r="C172" s="19" t="s">
        <v>9</v>
      </c>
      <c r="D172" s="19">
        <v>5</v>
      </c>
      <c r="E172" s="21">
        <v>40</v>
      </c>
      <c r="F172" s="22">
        <f t="shared" si="17"/>
        <v>200</v>
      </c>
      <c r="G172" s="23">
        <v>0.08</v>
      </c>
      <c r="H172" s="22">
        <f t="shared" si="16"/>
        <v>216</v>
      </c>
      <c r="I172" s="59"/>
      <c r="J172" s="18"/>
      <c r="K172" s="1"/>
      <c r="L172" s="105">
        <f t="shared" si="18"/>
        <v>200</v>
      </c>
      <c r="M172" s="105">
        <f t="shared" si="19"/>
        <v>216</v>
      </c>
      <c r="O172" s="327">
        <f t="shared" si="20"/>
        <v>0</v>
      </c>
      <c r="P172" s="327">
        <f t="shared" si="21"/>
        <v>0</v>
      </c>
    </row>
    <row r="173" spans="1:16" ht="15" customHeight="1">
      <c r="A173" s="13" t="s">
        <v>1058</v>
      </c>
      <c r="B173" s="18" t="s">
        <v>977</v>
      </c>
      <c r="C173" s="19" t="s">
        <v>9</v>
      </c>
      <c r="D173" s="19">
        <v>220</v>
      </c>
      <c r="E173" s="21">
        <v>14</v>
      </c>
      <c r="F173" s="22">
        <f t="shared" si="17"/>
        <v>3080</v>
      </c>
      <c r="G173" s="23">
        <v>0.08</v>
      </c>
      <c r="H173" s="22">
        <f aca="true" t="shared" si="22" ref="H173:H206">PRODUCT(F173,G173)+PRODUCT(F173,1)</f>
        <v>3326.4</v>
      </c>
      <c r="I173" s="59">
        <v>217</v>
      </c>
      <c r="J173" s="18">
        <v>185</v>
      </c>
      <c r="K173" s="1"/>
      <c r="L173" s="105">
        <f t="shared" si="18"/>
        <v>3080</v>
      </c>
      <c r="M173" s="105">
        <f t="shared" si="19"/>
        <v>3326.4</v>
      </c>
      <c r="O173" s="327">
        <f t="shared" si="20"/>
        <v>0</v>
      </c>
      <c r="P173" s="327">
        <f t="shared" si="21"/>
        <v>0</v>
      </c>
    </row>
    <row r="174" spans="1:16" ht="15" customHeight="1">
      <c r="A174" s="13" t="s">
        <v>321</v>
      </c>
      <c r="B174" s="18" t="s">
        <v>950</v>
      </c>
      <c r="C174" s="19" t="s">
        <v>9</v>
      </c>
      <c r="D174" s="19">
        <v>5</v>
      </c>
      <c r="E174" s="21">
        <v>30</v>
      </c>
      <c r="F174" s="22">
        <f t="shared" si="17"/>
        <v>150</v>
      </c>
      <c r="G174" s="23">
        <v>0.08</v>
      </c>
      <c r="H174" s="22">
        <f t="shared" si="22"/>
        <v>162</v>
      </c>
      <c r="I174" s="59"/>
      <c r="J174" s="18"/>
      <c r="K174" s="1"/>
      <c r="L174" s="105">
        <f t="shared" si="18"/>
        <v>150</v>
      </c>
      <c r="M174" s="105">
        <f t="shared" si="19"/>
        <v>162</v>
      </c>
      <c r="O174" s="327">
        <f t="shared" si="20"/>
        <v>0</v>
      </c>
      <c r="P174" s="327">
        <f t="shared" si="21"/>
        <v>0</v>
      </c>
    </row>
    <row r="175" spans="1:16" ht="15" customHeight="1">
      <c r="A175" s="13" t="s">
        <v>323</v>
      </c>
      <c r="B175" s="18" t="s">
        <v>947</v>
      </c>
      <c r="C175" s="19" t="s">
        <v>9</v>
      </c>
      <c r="D175" s="19">
        <v>2</v>
      </c>
      <c r="E175" s="21">
        <v>30</v>
      </c>
      <c r="F175" s="22">
        <f t="shared" si="17"/>
        <v>60</v>
      </c>
      <c r="G175" s="23">
        <v>0.08</v>
      </c>
      <c r="H175" s="22">
        <f t="shared" si="22"/>
        <v>64.8</v>
      </c>
      <c r="I175" s="59"/>
      <c r="J175" s="18"/>
      <c r="K175" s="1"/>
      <c r="L175" s="105">
        <f t="shared" si="18"/>
        <v>60</v>
      </c>
      <c r="M175" s="105">
        <f t="shared" si="19"/>
        <v>64.8</v>
      </c>
      <c r="O175" s="327">
        <f t="shared" si="20"/>
        <v>0</v>
      </c>
      <c r="P175" s="327">
        <f t="shared" si="21"/>
        <v>0</v>
      </c>
    </row>
    <row r="176" spans="1:16" ht="15.75" customHeight="1">
      <c r="A176" s="13" t="s">
        <v>325</v>
      </c>
      <c r="B176" s="18" t="s">
        <v>450</v>
      </c>
      <c r="C176" s="19" t="s">
        <v>9</v>
      </c>
      <c r="D176" s="19">
        <v>10</v>
      </c>
      <c r="E176" s="21">
        <v>32</v>
      </c>
      <c r="F176" s="22">
        <f t="shared" si="17"/>
        <v>320</v>
      </c>
      <c r="G176" s="23">
        <v>0.08</v>
      </c>
      <c r="H176" s="22">
        <f t="shared" si="22"/>
        <v>345.6</v>
      </c>
      <c r="I176" s="59">
        <v>13</v>
      </c>
      <c r="J176" s="18" t="s">
        <v>1062</v>
      </c>
      <c r="K176" s="1"/>
      <c r="L176" s="105">
        <f t="shared" si="18"/>
        <v>320</v>
      </c>
      <c r="M176" s="105">
        <f t="shared" si="19"/>
        <v>345.6</v>
      </c>
      <c r="O176" s="327">
        <f t="shared" si="20"/>
        <v>0</v>
      </c>
      <c r="P176" s="327">
        <f t="shared" si="21"/>
        <v>0</v>
      </c>
    </row>
    <row r="177" spans="1:16" ht="15" customHeight="1">
      <c r="A177" s="13" t="s">
        <v>327</v>
      </c>
      <c r="B177" s="18" t="s">
        <v>454</v>
      </c>
      <c r="C177" s="19" t="s">
        <v>9</v>
      </c>
      <c r="D177" s="19">
        <v>5</v>
      </c>
      <c r="E177" s="21">
        <v>12</v>
      </c>
      <c r="F177" s="22">
        <f aca="true" t="shared" si="23" ref="F177:F213">PRODUCT(D177,E177)</f>
        <v>60</v>
      </c>
      <c r="G177" s="23">
        <v>0.08</v>
      </c>
      <c r="H177" s="22">
        <f t="shared" si="22"/>
        <v>64.8</v>
      </c>
      <c r="I177" s="59">
        <v>2</v>
      </c>
      <c r="J177" s="18">
        <v>0</v>
      </c>
      <c r="K177" s="1"/>
      <c r="L177" s="105">
        <f t="shared" si="18"/>
        <v>60</v>
      </c>
      <c r="M177" s="105">
        <f t="shared" si="19"/>
        <v>64.8</v>
      </c>
      <c r="O177" s="327">
        <f t="shared" si="20"/>
        <v>0</v>
      </c>
      <c r="P177" s="327">
        <f t="shared" si="21"/>
        <v>0</v>
      </c>
    </row>
    <row r="178" spans="1:16" ht="15" customHeight="1">
      <c r="A178" s="13" t="s">
        <v>329</v>
      </c>
      <c r="B178" s="18" t="s">
        <v>455</v>
      </c>
      <c r="C178" s="19" t="s">
        <v>9</v>
      </c>
      <c r="D178" s="19">
        <v>12</v>
      </c>
      <c r="E178" s="21">
        <v>5</v>
      </c>
      <c r="F178" s="22">
        <f t="shared" si="23"/>
        <v>60</v>
      </c>
      <c r="G178" s="23">
        <v>0.08</v>
      </c>
      <c r="H178" s="22">
        <f t="shared" si="22"/>
        <v>64.8</v>
      </c>
      <c r="I178" s="59">
        <v>5</v>
      </c>
      <c r="J178" s="18">
        <v>6</v>
      </c>
      <c r="K178" s="1"/>
      <c r="L178" s="105">
        <f t="shared" si="18"/>
        <v>60</v>
      </c>
      <c r="M178" s="105">
        <f t="shared" si="19"/>
        <v>64.8</v>
      </c>
      <c r="O178" s="327">
        <f t="shared" si="20"/>
        <v>0</v>
      </c>
      <c r="P178" s="327">
        <f t="shared" si="21"/>
        <v>0</v>
      </c>
    </row>
    <row r="179" spans="1:16" ht="15" customHeight="1">
      <c r="A179" s="13" t="s">
        <v>331</v>
      </c>
      <c r="B179" s="18" t="s">
        <v>458</v>
      </c>
      <c r="C179" s="19" t="s">
        <v>9</v>
      </c>
      <c r="D179" s="19">
        <v>80</v>
      </c>
      <c r="E179" s="21">
        <v>3</v>
      </c>
      <c r="F179" s="22">
        <f t="shared" si="23"/>
        <v>240</v>
      </c>
      <c r="G179" s="23">
        <v>0.08</v>
      </c>
      <c r="H179" s="22">
        <f t="shared" si="22"/>
        <v>259.2</v>
      </c>
      <c r="I179" s="59">
        <v>42</v>
      </c>
      <c r="J179" s="18">
        <v>71</v>
      </c>
      <c r="K179" s="1"/>
      <c r="L179" s="105">
        <f t="shared" si="18"/>
        <v>240</v>
      </c>
      <c r="M179" s="105">
        <f t="shared" si="19"/>
        <v>259.2</v>
      </c>
      <c r="O179" s="327">
        <f t="shared" si="20"/>
        <v>0</v>
      </c>
      <c r="P179" s="327">
        <f t="shared" si="21"/>
        <v>0</v>
      </c>
    </row>
    <row r="180" spans="1:16" ht="15" customHeight="1">
      <c r="A180" s="13" t="s">
        <v>333</v>
      </c>
      <c r="B180" s="18" t="s">
        <v>459</v>
      </c>
      <c r="C180" s="19" t="s">
        <v>9</v>
      </c>
      <c r="D180" s="19">
        <v>100</v>
      </c>
      <c r="E180" s="21">
        <v>33</v>
      </c>
      <c r="F180" s="22">
        <f t="shared" si="23"/>
        <v>3300</v>
      </c>
      <c r="G180" s="23">
        <v>0.08</v>
      </c>
      <c r="H180" s="22">
        <f t="shared" si="22"/>
        <v>3564</v>
      </c>
      <c r="I180" s="59">
        <v>69</v>
      </c>
      <c r="J180" s="18">
        <v>95</v>
      </c>
      <c r="K180" s="1"/>
      <c r="L180" s="105">
        <f t="shared" si="18"/>
        <v>3300</v>
      </c>
      <c r="M180" s="105">
        <f t="shared" si="19"/>
        <v>3564</v>
      </c>
      <c r="O180" s="327">
        <f t="shared" si="20"/>
        <v>0</v>
      </c>
      <c r="P180" s="327">
        <f t="shared" si="21"/>
        <v>0</v>
      </c>
    </row>
    <row r="181" spans="1:16" ht="15" customHeight="1">
      <c r="A181" s="13" t="s">
        <v>335</v>
      </c>
      <c r="B181" s="18" t="s">
        <v>460</v>
      </c>
      <c r="C181" s="19" t="s">
        <v>9</v>
      </c>
      <c r="D181" s="19">
        <v>36</v>
      </c>
      <c r="E181" s="21">
        <v>20</v>
      </c>
      <c r="F181" s="22">
        <f t="shared" si="23"/>
        <v>720</v>
      </c>
      <c r="G181" s="23">
        <v>0.08</v>
      </c>
      <c r="H181" s="22">
        <f t="shared" si="22"/>
        <v>777.6</v>
      </c>
      <c r="I181" s="59">
        <v>8</v>
      </c>
      <c r="J181" s="18">
        <v>29</v>
      </c>
      <c r="K181" s="1"/>
      <c r="L181" s="105">
        <f t="shared" si="18"/>
        <v>720</v>
      </c>
      <c r="M181" s="105">
        <f t="shared" si="19"/>
        <v>777.6</v>
      </c>
      <c r="O181" s="327">
        <f t="shared" si="20"/>
        <v>0</v>
      </c>
      <c r="P181" s="327">
        <f t="shared" si="21"/>
        <v>0</v>
      </c>
    </row>
    <row r="182" spans="1:16" ht="15" customHeight="1">
      <c r="A182" s="13" t="s">
        <v>337</v>
      </c>
      <c r="B182" s="18" t="s">
        <v>1115</v>
      </c>
      <c r="C182" s="19" t="s">
        <v>9</v>
      </c>
      <c r="D182" s="19">
        <v>10</v>
      </c>
      <c r="E182" s="21">
        <v>20</v>
      </c>
      <c r="F182" s="22">
        <f t="shared" si="23"/>
        <v>200</v>
      </c>
      <c r="G182" s="23">
        <v>0.08</v>
      </c>
      <c r="H182" s="22">
        <f t="shared" si="22"/>
        <v>216</v>
      </c>
      <c r="I182" s="59"/>
      <c r="J182" s="18"/>
      <c r="K182" s="1"/>
      <c r="L182" s="105">
        <f t="shared" si="18"/>
        <v>200</v>
      </c>
      <c r="M182" s="105">
        <f t="shared" si="19"/>
        <v>216</v>
      </c>
      <c r="O182" s="327">
        <f t="shared" si="20"/>
        <v>0</v>
      </c>
      <c r="P182" s="327">
        <f t="shared" si="21"/>
        <v>0</v>
      </c>
    </row>
    <row r="183" spans="1:16" ht="15" customHeight="1">
      <c r="A183" s="13" t="s">
        <v>339</v>
      </c>
      <c r="B183" s="60" t="s">
        <v>461</v>
      </c>
      <c r="C183" s="25" t="s">
        <v>9</v>
      </c>
      <c r="D183" s="25">
        <v>1</v>
      </c>
      <c r="E183" s="69">
        <v>400</v>
      </c>
      <c r="F183" s="22">
        <f t="shared" si="23"/>
        <v>400</v>
      </c>
      <c r="G183" s="23">
        <v>0.08</v>
      </c>
      <c r="H183" s="22">
        <f t="shared" si="22"/>
        <v>432</v>
      </c>
      <c r="I183" s="85">
        <v>1</v>
      </c>
      <c r="J183" s="86">
        <v>0</v>
      </c>
      <c r="K183" s="1"/>
      <c r="L183" s="105">
        <f t="shared" si="18"/>
        <v>400</v>
      </c>
      <c r="M183" s="105">
        <f t="shared" si="19"/>
        <v>432</v>
      </c>
      <c r="O183" s="327">
        <f t="shared" si="20"/>
        <v>0</v>
      </c>
      <c r="P183" s="327">
        <f t="shared" si="21"/>
        <v>0</v>
      </c>
    </row>
    <row r="184" spans="1:16" ht="15" customHeight="1">
      <c r="A184" s="13" t="s">
        <v>341</v>
      </c>
      <c r="B184" s="18" t="s">
        <v>462</v>
      </c>
      <c r="C184" s="19" t="s">
        <v>9</v>
      </c>
      <c r="D184" s="19">
        <v>30</v>
      </c>
      <c r="E184" s="21">
        <v>10</v>
      </c>
      <c r="F184" s="22">
        <f t="shared" si="23"/>
        <v>300</v>
      </c>
      <c r="G184" s="23">
        <v>0.08</v>
      </c>
      <c r="H184" s="22">
        <f t="shared" si="22"/>
        <v>324</v>
      </c>
      <c r="I184" s="59">
        <v>13</v>
      </c>
      <c r="J184" s="18">
        <v>20</v>
      </c>
      <c r="K184" s="1"/>
      <c r="L184" s="105">
        <f t="shared" si="18"/>
        <v>300</v>
      </c>
      <c r="M184" s="105">
        <f t="shared" si="19"/>
        <v>324</v>
      </c>
      <c r="O184" s="327">
        <f t="shared" si="20"/>
        <v>0</v>
      </c>
      <c r="P184" s="327">
        <f t="shared" si="21"/>
        <v>0</v>
      </c>
    </row>
    <row r="185" spans="1:16" ht="15" customHeight="1">
      <c r="A185" s="13" t="s">
        <v>343</v>
      </c>
      <c r="B185" s="18" t="s">
        <v>463</v>
      </c>
      <c r="C185" s="19" t="s">
        <v>9</v>
      </c>
      <c r="D185" s="19">
        <v>140</v>
      </c>
      <c r="E185" s="21">
        <v>12</v>
      </c>
      <c r="F185" s="22">
        <f t="shared" si="23"/>
        <v>1680</v>
      </c>
      <c r="G185" s="23">
        <v>0.08</v>
      </c>
      <c r="H185" s="22">
        <f t="shared" si="22"/>
        <v>1814.4</v>
      </c>
      <c r="I185" s="59">
        <v>120</v>
      </c>
      <c r="J185" s="18">
        <v>119</v>
      </c>
      <c r="K185" s="1"/>
      <c r="L185" s="105">
        <f t="shared" si="18"/>
        <v>1680</v>
      </c>
      <c r="M185" s="105">
        <f t="shared" si="19"/>
        <v>1814.4</v>
      </c>
      <c r="O185" s="327">
        <f t="shared" si="20"/>
        <v>0</v>
      </c>
      <c r="P185" s="327">
        <f t="shared" si="21"/>
        <v>0</v>
      </c>
    </row>
    <row r="186" spans="1:16" ht="15" customHeight="1">
      <c r="A186" s="13" t="s">
        <v>345</v>
      </c>
      <c r="B186" s="18" t="s">
        <v>464</v>
      </c>
      <c r="C186" s="19" t="s">
        <v>9</v>
      </c>
      <c r="D186" s="19">
        <v>300</v>
      </c>
      <c r="E186" s="21">
        <v>12</v>
      </c>
      <c r="F186" s="22">
        <f t="shared" si="23"/>
        <v>3600</v>
      </c>
      <c r="G186" s="23">
        <v>0.08</v>
      </c>
      <c r="H186" s="22">
        <f t="shared" si="22"/>
        <v>3888</v>
      </c>
      <c r="I186" s="59">
        <v>283</v>
      </c>
      <c r="J186" s="18">
        <v>281</v>
      </c>
      <c r="K186" s="1"/>
      <c r="L186" s="105">
        <f t="shared" si="18"/>
        <v>3600</v>
      </c>
      <c r="M186" s="105">
        <f t="shared" si="19"/>
        <v>3888</v>
      </c>
      <c r="O186" s="327">
        <f t="shared" si="20"/>
        <v>0</v>
      </c>
      <c r="P186" s="327">
        <f t="shared" si="21"/>
        <v>0</v>
      </c>
    </row>
    <row r="187" spans="1:16" ht="25.5" customHeight="1">
      <c r="A187" s="13" t="s">
        <v>347</v>
      </c>
      <c r="B187" s="87" t="s">
        <v>1073</v>
      </c>
      <c r="C187" s="19" t="s">
        <v>9</v>
      </c>
      <c r="D187" s="19">
        <v>20</v>
      </c>
      <c r="E187" s="21">
        <v>24</v>
      </c>
      <c r="F187" s="22">
        <f t="shared" si="23"/>
        <v>480</v>
      </c>
      <c r="G187" s="23">
        <v>0.08</v>
      </c>
      <c r="H187" s="22">
        <f t="shared" si="22"/>
        <v>518.4</v>
      </c>
      <c r="I187" s="59"/>
      <c r="J187" s="18" t="s">
        <v>1044</v>
      </c>
      <c r="K187" s="1"/>
      <c r="L187" s="105">
        <f t="shared" si="18"/>
        <v>480</v>
      </c>
      <c r="M187" s="105">
        <f t="shared" si="19"/>
        <v>518.4</v>
      </c>
      <c r="O187" s="327">
        <f t="shared" si="20"/>
        <v>0</v>
      </c>
      <c r="P187" s="327">
        <f t="shared" si="21"/>
        <v>0</v>
      </c>
    </row>
    <row r="188" spans="1:16" ht="15" customHeight="1">
      <c r="A188" s="13" t="s">
        <v>349</v>
      </c>
      <c r="B188" s="18" t="s">
        <v>468</v>
      </c>
      <c r="C188" s="19" t="s">
        <v>9</v>
      </c>
      <c r="D188" s="19">
        <v>6</v>
      </c>
      <c r="E188" s="21">
        <v>18</v>
      </c>
      <c r="F188" s="22">
        <f t="shared" si="23"/>
        <v>108</v>
      </c>
      <c r="G188" s="23">
        <v>0.08</v>
      </c>
      <c r="H188" s="22">
        <f t="shared" si="22"/>
        <v>116.64</v>
      </c>
      <c r="I188" s="59">
        <v>1</v>
      </c>
      <c r="J188" s="18">
        <v>0</v>
      </c>
      <c r="K188" s="1"/>
      <c r="L188" s="105">
        <f t="shared" si="18"/>
        <v>108</v>
      </c>
      <c r="M188" s="105">
        <f t="shared" si="19"/>
        <v>116.64</v>
      </c>
      <c r="O188" s="327">
        <f t="shared" si="20"/>
        <v>0</v>
      </c>
      <c r="P188" s="327">
        <f t="shared" si="21"/>
        <v>0</v>
      </c>
    </row>
    <row r="189" spans="1:16" ht="24.75" customHeight="1">
      <c r="A189" s="13" t="s">
        <v>351</v>
      </c>
      <c r="B189" s="31" t="s">
        <v>469</v>
      </c>
      <c r="C189" s="19" t="s">
        <v>9</v>
      </c>
      <c r="D189" s="19">
        <v>5</v>
      </c>
      <c r="E189" s="21">
        <v>24</v>
      </c>
      <c r="F189" s="22">
        <f t="shared" si="23"/>
        <v>120</v>
      </c>
      <c r="G189" s="23">
        <v>0.08</v>
      </c>
      <c r="H189" s="22">
        <f t="shared" si="22"/>
        <v>129.6</v>
      </c>
      <c r="I189" s="59"/>
      <c r="J189" s="18">
        <v>3</v>
      </c>
      <c r="K189" s="1"/>
      <c r="L189" s="105">
        <f t="shared" si="18"/>
        <v>120</v>
      </c>
      <c r="M189" s="105">
        <f t="shared" si="19"/>
        <v>129.6</v>
      </c>
      <c r="O189" s="327">
        <f t="shared" si="20"/>
        <v>0</v>
      </c>
      <c r="P189" s="327">
        <f t="shared" si="21"/>
        <v>0</v>
      </c>
    </row>
    <row r="190" spans="1:16" ht="15" customHeight="1">
      <c r="A190" s="13" t="s">
        <v>353</v>
      </c>
      <c r="B190" s="18" t="s">
        <v>473</v>
      </c>
      <c r="C190" s="19" t="s">
        <v>9</v>
      </c>
      <c r="D190" s="19">
        <v>5</v>
      </c>
      <c r="E190" s="21">
        <v>27</v>
      </c>
      <c r="F190" s="22">
        <f t="shared" si="23"/>
        <v>135</v>
      </c>
      <c r="G190" s="23">
        <v>0.08</v>
      </c>
      <c r="H190" s="22">
        <f t="shared" si="22"/>
        <v>145.8</v>
      </c>
      <c r="I190" s="59"/>
      <c r="J190" s="18">
        <v>0</v>
      </c>
      <c r="K190" s="1"/>
      <c r="L190" s="105">
        <f t="shared" si="18"/>
        <v>135</v>
      </c>
      <c r="M190" s="105">
        <f t="shared" si="19"/>
        <v>145.8</v>
      </c>
      <c r="O190" s="327">
        <f t="shared" si="20"/>
        <v>0</v>
      </c>
      <c r="P190" s="327">
        <f t="shared" si="21"/>
        <v>0</v>
      </c>
    </row>
    <row r="191" spans="1:16" ht="50.25" customHeight="1">
      <c r="A191" s="13" t="s">
        <v>355</v>
      </c>
      <c r="B191" s="31" t="s">
        <v>891</v>
      </c>
      <c r="C191" s="19" t="s">
        <v>16</v>
      </c>
      <c r="D191" s="19">
        <v>100</v>
      </c>
      <c r="E191" s="21">
        <v>13</v>
      </c>
      <c r="F191" s="22">
        <f t="shared" si="23"/>
        <v>1300</v>
      </c>
      <c r="G191" s="23">
        <v>0.08</v>
      </c>
      <c r="H191" s="22">
        <f t="shared" si="22"/>
        <v>1404</v>
      </c>
      <c r="I191" s="59"/>
      <c r="J191" s="18">
        <v>50</v>
      </c>
      <c r="K191" s="1"/>
      <c r="L191" s="105">
        <f t="shared" si="18"/>
        <v>1300</v>
      </c>
      <c r="M191" s="105">
        <f t="shared" si="19"/>
        <v>1404</v>
      </c>
      <c r="O191" s="327">
        <f t="shared" si="20"/>
        <v>0</v>
      </c>
      <c r="P191" s="327">
        <f t="shared" si="21"/>
        <v>0</v>
      </c>
    </row>
    <row r="192" spans="1:16" ht="50.25" customHeight="1">
      <c r="A192" s="13" t="s">
        <v>357</v>
      </c>
      <c r="B192" s="31" t="s">
        <v>900</v>
      </c>
      <c r="C192" s="19" t="s">
        <v>9</v>
      </c>
      <c r="D192" s="19">
        <v>180</v>
      </c>
      <c r="E192" s="21">
        <v>38</v>
      </c>
      <c r="F192" s="22">
        <f t="shared" si="23"/>
        <v>6840</v>
      </c>
      <c r="G192" s="23">
        <v>0.08</v>
      </c>
      <c r="H192" s="22">
        <f t="shared" si="22"/>
        <v>7387.2</v>
      </c>
      <c r="I192" s="59">
        <v>73</v>
      </c>
      <c r="J192" s="18">
        <v>156</v>
      </c>
      <c r="K192" s="1"/>
      <c r="L192" s="105">
        <f t="shared" si="18"/>
        <v>6840</v>
      </c>
      <c r="M192" s="105">
        <f t="shared" si="19"/>
        <v>7387.2</v>
      </c>
      <c r="O192" s="327">
        <f t="shared" si="20"/>
        <v>0</v>
      </c>
      <c r="P192" s="327">
        <f t="shared" si="21"/>
        <v>0</v>
      </c>
    </row>
    <row r="193" spans="1:16" ht="15" customHeight="1">
      <c r="A193" s="13" t="s">
        <v>359</v>
      </c>
      <c r="B193" s="18" t="s">
        <v>474</v>
      </c>
      <c r="C193" s="19" t="s">
        <v>9</v>
      </c>
      <c r="D193" s="19">
        <v>3</v>
      </c>
      <c r="E193" s="21">
        <v>51</v>
      </c>
      <c r="F193" s="22">
        <f t="shared" si="23"/>
        <v>153</v>
      </c>
      <c r="G193" s="23">
        <v>0.08</v>
      </c>
      <c r="H193" s="22">
        <f t="shared" si="22"/>
        <v>165.24</v>
      </c>
      <c r="I193" s="59"/>
      <c r="J193" s="18">
        <v>0</v>
      </c>
      <c r="K193" s="1"/>
      <c r="L193" s="105">
        <f t="shared" si="18"/>
        <v>153</v>
      </c>
      <c r="M193" s="105">
        <f t="shared" si="19"/>
        <v>165.24</v>
      </c>
      <c r="O193" s="327">
        <f t="shared" si="20"/>
        <v>0</v>
      </c>
      <c r="P193" s="327">
        <f t="shared" si="21"/>
        <v>0</v>
      </c>
    </row>
    <row r="194" spans="1:16" ht="13.5" customHeight="1">
      <c r="A194" s="13" t="s">
        <v>361</v>
      </c>
      <c r="B194" s="18" t="s">
        <v>476</v>
      </c>
      <c r="C194" s="19" t="s">
        <v>9</v>
      </c>
      <c r="D194" s="19">
        <v>2</v>
      </c>
      <c r="E194" s="21">
        <v>100</v>
      </c>
      <c r="F194" s="22">
        <f t="shared" si="23"/>
        <v>200</v>
      </c>
      <c r="G194" s="23">
        <v>0.08</v>
      </c>
      <c r="H194" s="22">
        <f t="shared" si="22"/>
        <v>216</v>
      </c>
      <c r="I194" s="59">
        <v>23</v>
      </c>
      <c r="J194" s="18">
        <v>0</v>
      </c>
      <c r="K194" s="1"/>
      <c r="L194" s="105">
        <f t="shared" si="18"/>
        <v>200</v>
      </c>
      <c r="M194" s="105">
        <f t="shared" si="19"/>
        <v>216</v>
      </c>
      <c r="O194" s="327">
        <f t="shared" si="20"/>
        <v>0</v>
      </c>
      <c r="P194" s="327">
        <f t="shared" si="21"/>
        <v>0</v>
      </c>
    </row>
    <row r="195" spans="1:16" ht="25.5" customHeight="1">
      <c r="A195" s="13" t="s">
        <v>363</v>
      </c>
      <c r="B195" s="31" t="s">
        <v>478</v>
      </c>
      <c r="C195" s="19" t="s">
        <v>9</v>
      </c>
      <c r="D195" s="19">
        <v>24</v>
      </c>
      <c r="E195" s="21">
        <v>13.3</v>
      </c>
      <c r="F195" s="22">
        <f t="shared" si="23"/>
        <v>319.20000000000005</v>
      </c>
      <c r="G195" s="23">
        <v>0.08</v>
      </c>
      <c r="H195" s="22">
        <f t="shared" si="22"/>
        <v>344.73600000000005</v>
      </c>
      <c r="I195" s="59">
        <v>10</v>
      </c>
      <c r="J195" s="18">
        <v>23</v>
      </c>
      <c r="K195" s="1"/>
      <c r="L195" s="105">
        <f t="shared" si="18"/>
        <v>319.20000000000005</v>
      </c>
      <c r="M195" s="105">
        <f t="shared" si="19"/>
        <v>344.74</v>
      </c>
      <c r="O195" s="327">
        <f t="shared" si="20"/>
        <v>0</v>
      </c>
      <c r="P195" s="327">
        <v>0</v>
      </c>
    </row>
    <row r="196" spans="1:16" ht="15" customHeight="1">
      <c r="A196" s="13" t="s">
        <v>365</v>
      </c>
      <c r="B196" s="18" t="s">
        <v>479</v>
      </c>
      <c r="C196" s="19" t="s">
        <v>9</v>
      </c>
      <c r="D196" s="19">
        <v>20</v>
      </c>
      <c r="E196" s="21">
        <v>5</v>
      </c>
      <c r="F196" s="22">
        <f t="shared" si="23"/>
        <v>100</v>
      </c>
      <c r="G196" s="23">
        <v>0.08</v>
      </c>
      <c r="H196" s="22">
        <f t="shared" si="22"/>
        <v>108</v>
      </c>
      <c r="I196" s="59">
        <v>0</v>
      </c>
      <c r="J196" s="18">
        <v>17</v>
      </c>
      <c r="K196" s="1"/>
      <c r="L196" s="105">
        <f aca="true" t="shared" si="24" ref="L196:L259">E196*D196</f>
        <v>100</v>
      </c>
      <c r="M196" s="105">
        <f aca="true" t="shared" si="25" ref="M196:M259">ROUND((L196*1.08),2)</f>
        <v>108</v>
      </c>
      <c r="O196" s="327">
        <f aca="true" t="shared" si="26" ref="O196:O259">L196-F196</f>
        <v>0</v>
      </c>
      <c r="P196" s="327">
        <f aca="true" t="shared" si="27" ref="P196:P259">H196-M196</f>
        <v>0</v>
      </c>
    </row>
    <row r="197" spans="1:16" ht="15" customHeight="1">
      <c r="A197" s="13" t="s">
        <v>367</v>
      </c>
      <c r="B197" s="18" t="s">
        <v>945</v>
      </c>
      <c r="C197" s="19" t="s">
        <v>9</v>
      </c>
      <c r="D197" s="19">
        <v>10</v>
      </c>
      <c r="E197" s="21">
        <v>43</v>
      </c>
      <c r="F197" s="22">
        <f t="shared" si="23"/>
        <v>430</v>
      </c>
      <c r="G197" s="23">
        <v>0.08</v>
      </c>
      <c r="H197" s="22">
        <f t="shared" si="22"/>
        <v>464.4</v>
      </c>
      <c r="I197" s="59"/>
      <c r="J197" s="18"/>
      <c r="K197" s="1"/>
      <c r="L197" s="105">
        <f t="shared" si="24"/>
        <v>430</v>
      </c>
      <c r="M197" s="105">
        <f t="shared" si="25"/>
        <v>464.4</v>
      </c>
      <c r="O197" s="327">
        <f t="shared" si="26"/>
        <v>0</v>
      </c>
      <c r="P197" s="327">
        <f t="shared" si="27"/>
        <v>0</v>
      </c>
    </row>
    <row r="198" spans="1:16" ht="15" customHeight="1">
      <c r="A198" s="13" t="s">
        <v>369</v>
      </c>
      <c r="B198" s="18" t="s">
        <v>1054</v>
      </c>
      <c r="C198" s="19" t="s">
        <v>9</v>
      </c>
      <c r="D198" s="19">
        <v>20</v>
      </c>
      <c r="E198" s="21">
        <v>30</v>
      </c>
      <c r="F198" s="22">
        <f t="shared" si="23"/>
        <v>600</v>
      </c>
      <c r="G198" s="23">
        <v>0.08</v>
      </c>
      <c r="H198" s="22">
        <f t="shared" si="22"/>
        <v>648</v>
      </c>
      <c r="I198" s="59"/>
      <c r="J198" s="18"/>
      <c r="K198" s="1"/>
      <c r="L198" s="105">
        <f t="shared" si="24"/>
        <v>600</v>
      </c>
      <c r="M198" s="105">
        <f t="shared" si="25"/>
        <v>648</v>
      </c>
      <c r="O198" s="327">
        <f t="shared" si="26"/>
        <v>0</v>
      </c>
      <c r="P198" s="327">
        <f t="shared" si="27"/>
        <v>0</v>
      </c>
    </row>
    <row r="199" spans="1:16" ht="15" customHeight="1">
      <c r="A199" s="13" t="s">
        <v>371</v>
      </c>
      <c r="B199" s="18" t="s">
        <v>482</v>
      </c>
      <c r="C199" s="19" t="s">
        <v>9</v>
      </c>
      <c r="D199" s="19">
        <v>500</v>
      </c>
      <c r="E199" s="21">
        <v>12</v>
      </c>
      <c r="F199" s="22">
        <f t="shared" si="23"/>
        <v>6000</v>
      </c>
      <c r="G199" s="23">
        <v>0.08</v>
      </c>
      <c r="H199" s="22">
        <f t="shared" si="22"/>
        <v>6480</v>
      </c>
      <c r="I199" s="59">
        <v>300</v>
      </c>
      <c r="J199" s="18">
        <v>460</v>
      </c>
      <c r="K199" s="1"/>
      <c r="L199" s="105">
        <f t="shared" si="24"/>
        <v>6000</v>
      </c>
      <c r="M199" s="105">
        <f t="shared" si="25"/>
        <v>6480</v>
      </c>
      <c r="O199" s="327">
        <f t="shared" si="26"/>
        <v>0</v>
      </c>
      <c r="P199" s="327">
        <f t="shared" si="27"/>
        <v>0</v>
      </c>
    </row>
    <row r="200" spans="1:16" ht="15" customHeight="1">
      <c r="A200" s="13" t="s">
        <v>373</v>
      </c>
      <c r="B200" s="18" t="s">
        <v>484</v>
      </c>
      <c r="C200" s="19" t="s">
        <v>16</v>
      </c>
      <c r="D200" s="19">
        <v>45</v>
      </c>
      <c r="E200" s="21">
        <v>17</v>
      </c>
      <c r="F200" s="22">
        <f t="shared" si="23"/>
        <v>765</v>
      </c>
      <c r="G200" s="23">
        <v>0.08</v>
      </c>
      <c r="H200" s="22">
        <f t="shared" si="22"/>
        <v>826.2</v>
      </c>
      <c r="I200" s="59">
        <v>0</v>
      </c>
      <c r="J200" s="18">
        <v>42</v>
      </c>
      <c r="K200" s="1"/>
      <c r="L200" s="105">
        <f t="shared" si="24"/>
        <v>765</v>
      </c>
      <c r="M200" s="105">
        <f t="shared" si="25"/>
        <v>826.2</v>
      </c>
      <c r="O200" s="327">
        <f t="shared" si="26"/>
        <v>0</v>
      </c>
      <c r="P200" s="327">
        <f t="shared" si="27"/>
        <v>0</v>
      </c>
    </row>
    <row r="201" spans="1:16" ht="15" customHeight="1">
      <c r="A201" s="13" t="s">
        <v>375</v>
      </c>
      <c r="B201" s="18" t="s">
        <v>485</v>
      </c>
      <c r="C201" s="19" t="s">
        <v>9</v>
      </c>
      <c r="D201" s="19">
        <v>225</v>
      </c>
      <c r="E201" s="21">
        <v>18</v>
      </c>
      <c r="F201" s="22">
        <f t="shared" si="23"/>
        <v>4050</v>
      </c>
      <c r="G201" s="23">
        <v>0.08</v>
      </c>
      <c r="H201" s="22">
        <f t="shared" si="22"/>
        <v>4374</v>
      </c>
      <c r="I201" s="59">
        <v>171</v>
      </c>
      <c r="J201" s="18">
        <v>204</v>
      </c>
      <c r="K201" s="1"/>
      <c r="L201" s="105">
        <f t="shared" si="24"/>
        <v>4050</v>
      </c>
      <c r="M201" s="105">
        <f t="shared" si="25"/>
        <v>4374</v>
      </c>
      <c r="O201" s="327">
        <f t="shared" si="26"/>
        <v>0</v>
      </c>
      <c r="P201" s="327">
        <f t="shared" si="27"/>
        <v>0</v>
      </c>
    </row>
    <row r="202" spans="1:16" ht="15" customHeight="1">
      <c r="A202" s="13" t="s">
        <v>376</v>
      </c>
      <c r="B202" s="18" t="s">
        <v>946</v>
      </c>
      <c r="C202" s="19" t="s">
        <v>9</v>
      </c>
      <c r="D202" s="19">
        <v>1</v>
      </c>
      <c r="E202" s="21">
        <v>40</v>
      </c>
      <c r="F202" s="22">
        <f t="shared" si="23"/>
        <v>40</v>
      </c>
      <c r="G202" s="23">
        <v>0.08</v>
      </c>
      <c r="H202" s="22">
        <f t="shared" si="22"/>
        <v>43.2</v>
      </c>
      <c r="I202" s="59"/>
      <c r="J202" s="18">
        <v>0</v>
      </c>
      <c r="K202" s="1"/>
      <c r="L202" s="105">
        <f t="shared" si="24"/>
        <v>40</v>
      </c>
      <c r="M202" s="105">
        <f t="shared" si="25"/>
        <v>43.2</v>
      </c>
      <c r="O202" s="327">
        <f t="shared" si="26"/>
        <v>0</v>
      </c>
      <c r="P202" s="327">
        <f t="shared" si="27"/>
        <v>0</v>
      </c>
    </row>
    <row r="203" spans="1:16" ht="15" customHeight="1">
      <c r="A203" s="13" t="s">
        <v>378</v>
      </c>
      <c r="B203" s="18" t="s">
        <v>719</v>
      </c>
      <c r="C203" s="19" t="s">
        <v>9</v>
      </c>
      <c r="D203" s="19">
        <v>48</v>
      </c>
      <c r="E203" s="21">
        <v>25</v>
      </c>
      <c r="F203" s="22">
        <f>PRODUCT(D203,E203)</f>
        <v>1200</v>
      </c>
      <c r="G203" s="23">
        <v>0.08</v>
      </c>
      <c r="H203" s="22">
        <f t="shared" si="22"/>
        <v>1296</v>
      </c>
      <c r="I203" s="59">
        <v>16</v>
      </c>
      <c r="J203" s="18">
        <v>42</v>
      </c>
      <c r="L203" s="105">
        <f t="shared" si="24"/>
        <v>1200</v>
      </c>
      <c r="M203" s="105">
        <f t="shared" si="25"/>
        <v>1296</v>
      </c>
      <c r="O203" s="327">
        <f t="shared" si="26"/>
        <v>0</v>
      </c>
      <c r="P203" s="327">
        <f t="shared" si="27"/>
        <v>0</v>
      </c>
    </row>
    <row r="204" spans="1:16" ht="15" customHeight="1">
      <c r="A204" s="13" t="s">
        <v>380</v>
      </c>
      <c r="B204" s="18" t="s">
        <v>489</v>
      </c>
      <c r="C204" s="19" t="s">
        <v>9</v>
      </c>
      <c r="D204" s="19">
        <v>15</v>
      </c>
      <c r="E204" s="21">
        <v>30</v>
      </c>
      <c r="F204" s="22">
        <f t="shared" si="23"/>
        <v>450</v>
      </c>
      <c r="G204" s="23">
        <v>0.08</v>
      </c>
      <c r="H204" s="22">
        <f t="shared" si="22"/>
        <v>486</v>
      </c>
      <c r="I204" s="59">
        <v>2</v>
      </c>
      <c r="J204" s="18">
        <v>12</v>
      </c>
      <c r="K204" s="1"/>
      <c r="L204" s="105">
        <f t="shared" si="24"/>
        <v>450</v>
      </c>
      <c r="M204" s="105">
        <f t="shared" si="25"/>
        <v>486</v>
      </c>
      <c r="O204" s="327">
        <f t="shared" si="26"/>
        <v>0</v>
      </c>
      <c r="P204" s="327">
        <f t="shared" si="27"/>
        <v>0</v>
      </c>
    </row>
    <row r="205" spans="1:16" ht="15" customHeight="1">
      <c r="A205" s="13" t="s">
        <v>382</v>
      </c>
      <c r="B205" s="18" t="s">
        <v>490</v>
      </c>
      <c r="C205" s="19" t="s">
        <v>9</v>
      </c>
      <c r="D205" s="19">
        <v>10</v>
      </c>
      <c r="E205" s="21">
        <v>35</v>
      </c>
      <c r="F205" s="22">
        <f t="shared" si="23"/>
        <v>350</v>
      </c>
      <c r="G205" s="23">
        <v>0.08</v>
      </c>
      <c r="H205" s="22">
        <f t="shared" si="22"/>
        <v>378</v>
      </c>
      <c r="I205" s="59">
        <v>4</v>
      </c>
      <c r="J205" s="18">
        <v>2</v>
      </c>
      <c r="K205" s="1"/>
      <c r="L205" s="105">
        <f t="shared" si="24"/>
        <v>350</v>
      </c>
      <c r="M205" s="105">
        <f t="shared" si="25"/>
        <v>378</v>
      </c>
      <c r="O205" s="327">
        <f t="shared" si="26"/>
        <v>0</v>
      </c>
      <c r="P205" s="327">
        <f t="shared" si="27"/>
        <v>0</v>
      </c>
    </row>
    <row r="206" spans="1:16" ht="15" customHeight="1">
      <c r="A206" s="13" t="s">
        <v>384</v>
      </c>
      <c r="B206" s="18" t="s">
        <v>1035</v>
      </c>
      <c r="C206" s="19" t="s">
        <v>9</v>
      </c>
      <c r="D206" s="19">
        <v>2</v>
      </c>
      <c r="E206" s="21">
        <v>24</v>
      </c>
      <c r="F206" s="22">
        <f t="shared" si="23"/>
        <v>48</v>
      </c>
      <c r="G206" s="23">
        <v>0.08</v>
      </c>
      <c r="H206" s="22">
        <f t="shared" si="22"/>
        <v>51.84</v>
      </c>
      <c r="I206" s="59"/>
      <c r="J206" s="18"/>
      <c r="K206" s="1"/>
      <c r="L206" s="105">
        <f t="shared" si="24"/>
        <v>48</v>
      </c>
      <c r="M206" s="105">
        <f t="shared" si="25"/>
        <v>51.84</v>
      </c>
      <c r="O206" s="327">
        <f t="shared" si="26"/>
        <v>0</v>
      </c>
      <c r="P206" s="327">
        <f t="shared" si="27"/>
        <v>0</v>
      </c>
    </row>
    <row r="207" spans="1:16" ht="15" customHeight="1">
      <c r="A207" s="13" t="s">
        <v>386</v>
      </c>
      <c r="B207" s="18" t="s">
        <v>492</v>
      </c>
      <c r="C207" s="19" t="s">
        <v>9</v>
      </c>
      <c r="D207" s="19">
        <v>30</v>
      </c>
      <c r="E207" s="21">
        <v>45</v>
      </c>
      <c r="F207" s="22">
        <f t="shared" si="23"/>
        <v>1350</v>
      </c>
      <c r="G207" s="23">
        <v>0.08</v>
      </c>
      <c r="H207" s="22">
        <f aca="true" t="shared" si="28" ref="H207:H230">PRODUCT(F207,G207)+PRODUCT(F207,1)</f>
        <v>1458</v>
      </c>
      <c r="I207" s="59"/>
      <c r="J207" s="18">
        <v>20</v>
      </c>
      <c r="K207" s="1"/>
      <c r="L207" s="105">
        <f t="shared" si="24"/>
        <v>1350</v>
      </c>
      <c r="M207" s="105">
        <f t="shared" si="25"/>
        <v>1458</v>
      </c>
      <c r="O207" s="327">
        <f t="shared" si="26"/>
        <v>0</v>
      </c>
      <c r="P207" s="327">
        <f t="shared" si="27"/>
        <v>0</v>
      </c>
    </row>
    <row r="208" spans="1:16" ht="15" customHeight="1">
      <c r="A208" s="13" t="s">
        <v>388</v>
      </c>
      <c r="B208" s="18" t="s">
        <v>496</v>
      </c>
      <c r="C208" s="19" t="s">
        <v>9</v>
      </c>
      <c r="D208" s="19">
        <v>1</v>
      </c>
      <c r="E208" s="21">
        <v>60</v>
      </c>
      <c r="F208" s="22">
        <f t="shared" si="23"/>
        <v>60</v>
      </c>
      <c r="G208" s="23">
        <v>0.08</v>
      </c>
      <c r="H208" s="22">
        <f t="shared" si="28"/>
        <v>64.8</v>
      </c>
      <c r="I208" s="59"/>
      <c r="J208" s="18">
        <v>0</v>
      </c>
      <c r="K208" s="1"/>
      <c r="L208" s="105">
        <f t="shared" si="24"/>
        <v>60</v>
      </c>
      <c r="M208" s="105">
        <f t="shared" si="25"/>
        <v>64.8</v>
      </c>
      <c r="O208" s="327">
        <f t="shared" si="26"/>
        <v>0</v>
      </c>
      <c r="P208" s="327">
        <f t="shared" si="27"/>
        <v>0</v>
      </c>
    </row>
    <row r="209" spans="1:16" ht="15" customHeight="1">
      <c r="A209" s="13" t="s">
        <v>390</v>
      </c>
      <c r="B209" s="18" t="s">
        <v>497</v>
      </c>
      <c r="C209" s="19" t="s">
        <v>9</v>
      </c>
      <c r="D209" s="19">
        <v>5</v>
      </c>
      <c r="E209" s="21">
        <v>30</v>
      </c>
      <c r="F209" s="22">
        <f t="shared" si="23"/>
        <v>150</v>
      </c>
      <c r="G209" s="23">
        <v>0.08</v>
      </c>
      <c r="H209" s="22">
        <f t="shared" si="28"/>
        <v>162</v>
      </c>
      <c r="I209" s="59">
        <v>2</v>
      </c>
      <c r="J209" s="18">
        <v>0</v>
      </c>
      <c r="K209" s="1"/>
      <c r="L209" s="105">
        <f t="shared" si="24"/>
        <v>150</v>
      </c>
      <c r="M209" s="105">
        <f t="shared" si="25"/>
        <v>162</v>
      </c>
      <c r="O209" s="327">
        <f t="shared" si="26"/>
        <v>0</v>
      </c>
      <c r="P209" s="327">
        <f t="shared" si="27"/>
        <v>0</v>
      </c>
    </row>
    <row r="210" spans="1:16" ht="15" customHeight="1">
      <c r="A210" s="13" t="s">
        <v>392</v>
      </c>
      <c r="B210" s="71" t="s">
        <v>498</v>
      </c>
      <c r="C210" s="19" t="s">
        <v>9</v>
      </c>
      <c r="D210" s="19">
        <v>120</v>
      </c>
      <c r="E210" s="21">
        <v>15</v>
      </c>
      <c r="F210" s="22">
        <f t="shared" si="23"/>
        <v>1800</v>
      </c>
      <c r="G210" s="23">
        <v>0.08</v>
      </c>
      <c r="H210" s="22">
        <f t="shared" si="28"/>
        <v>1944</v>
      </c>
      <c r="I210" s="59">
        <v>72</v>
      </c>
      <c r="J210" s="18" t="s">
        <v>995</v>
      </c>
      <c r="K210" s="1"/>
      <c r="L210" s="105">
        <f t="shared" si="24"/>
        <v>1800</v>
      </c>
      <c r="M210" s="105">
        <f t="shared" si="25"/>
        <v>1944</v>
      </c>
      <c r="O210" s="327">
        <f t="shared" si="26"/>
        <v>0</v>
      </c>
      <c r="P210" s="327">
        <f t="shared" si="27"/>
        <v>0</v>
      </c>
    </row>
    <row r="211" spans="1:16" ht="15" customHeight="1">
      <c r="A211" s="13" t="s">
        <v>394</v>
      </c>
      <c r="B211" s="18" t="s">
        <v>499</v>
      </c>
      <c r="C211" s="19" t="s">
        <v>9</v>
      </c>
      <c r="D211" s="19">
        <v>2</v>
      </c>
      <c r="E211" s="21">
        <v>12</v>
      </c>
      <c r="F211" s="22">
        <f t="shared" si="23"/>
        <v>24</v>
      </c>
      <c r="G211" s="23">
        <v>0.08</v>
      </c>
      <c r="H211" s="22">
        <f t="shared" si="28"/>
        <v>25.92</v>
      </c>
      <c r="I211" s="59"/>
      <c r="J211" s="18">
        <v>0</v>
      </c>
      <c r="K211" s="1"/>
      <c r="L211" s="105">
        <f t="shared" si="24"/>
        <v>24</v>
      </c>
      <c r="M211" s="105">
        <f t="shared" si="25"/>
        <v>25.92</v>
      </c>
      <c r="O211" s="327">
        <f t="shared" si="26"/>
        <v>0</v>
      </c>
      <c r="P211" s="327">
        <f t="shared" si="27"/>
        <v>0</v>
      </c>
    </row>
    <row r="212" spans="1:16" ht="15" customHeight="1">
      <c r="A212" s="13" t="s">
        <v>396</v>
      </c>
      <c r="B212" s="18" t="s">
        <v>500</v>
      </c>
      <c r="C212" s="19" t="s">
        <v>9</v>
      </c>
      <c r="D212" s="19">
        <v>200</v>
      </c>
      <c r="E212" s="21">
        <v>30</v>
      </c>
      <c r="F212" s="22">
        <f t="shared" si="23"/>
        <v>6000</v>
      </c>
      <c r="G212" s="23">
        <v>0.08</v>
      </c>
      <c r="H212" s="22">
        <f t="shared" si="28"/>
        <v>6480</v>
      </c>
      <c r="I212" s="59">
        <v>124</v>
      </c>
      <c r="J212" s="18">
        <v>153</v>
      </c>
      <c r="K212" s="1"/>
      <c r="L212" s="105">
        <f t="shared" si="24"/>
        <v>6000</v>
      </c>
      <c r="M212" s="105">
        <f t="shared" si="25"/>
        <v>6480</v>
      </c>
      <c r="O212" s="327">
        <f t="shared" si="26"/>
        <v>0</v>
      </c>
      <c r="P212" s="327">
        <f t="shared" si="27"/>
        <v>0</v>
      </c>
    </row>
    <row r="213" spans="1:16" ht="26.25" customHeight="1">
      <c r="A213" s="13" t="s">
        <v>398</v>
      </c>
      <c r="B213" s="31" t="s">
        <v>1066</v>
      </c>
      <c r="C213" s="19" t="s">
        <v>9</v>
      </c>
      <c r="D213" s="19">
        <v>1</v>
      </c>
      <c r="E213" s="21">
        <v>650</v>
      </c>
      <c r="F213" s="22">
        <f t="shared" si="23"/>
        <v>650</v>
      </c>
      <c r="G213" s="23">
        <v>0.08</v>
      </c>
      <c r="H213" s="22">
        <f t="shared" si="28"/>
        <v>702</v>
      </c>
      <c r="I213" s="59"/>
      <c r="J213" s="18"/>
      <c r="K213" s="1"/>
      <c r="L213" s="105">
        <f t="shared" si="24"/>
        <v>650</v>
      </c>
      <c r="M213" s="105">
        <f t="shared" si="25"/>
        <v>702</v>
      </c>
      <c r="O213" s="327">
        <f t="shared" si="26"/>
        <v>0</v>
      </c>
      <c r="P213" s="327">
        <f t="shared" si="27"/>
        <v>0</v>
      </c>
    </row>
    <row r="214" spans="1:16" ht="15" customHeight="1">
      <c r="A214" s="13" t="s">
        <v>400</v>
      </c>
      <c r="B214" s="18" t="s">
        <v>501</v>
      </c>
      <c r="C214" s="19" t="s">
        <v>9</v>
      </c>
      <c r="D214" s="19">
        <v>5</v>
      </c>
      <c r="E214" s="21">
        <v>15</v>
      </c>
      <c r="F214" s="22">
        <f aca="true" t="shared" si="29" ref="F214:F230">PRODUCT(D214,E214)</f>
        <v>75</v>
      </c>
      <c r="G214" s="23">
        <v>0.08</v>
      </c>
      <c r="H214" s="22">
        <f t="shared" si="28"/>
        <v>81</v>
      </c>
      <c r="I214" s="59"/>
      <c r="J214" s="18">
        <v>0</v>
      </c>
      <c r="K214" s="1"/>
      <c r="L214" s="105">
        <f t="shared" si="24"/>
        <v>75</v>
      </c>
      <c r="M214" s="105">
        <f t="shared" si="25"/>
        <v>81</v>
      </c>
      <c r="O214" s="327">
        <f t="shared" si="26"/>
        <v>0</v>
      </c>
      <c r="P214" s="327">
        <f t="shared" si="27"/>
        <v>0</v>
      </c>
    </row>
    <row r="215" spans="1:16" ht="25.5" customHeight="1">
      <c r="A215" s="13" t="s">
        <v>402</v>
      </c>
      <c r="B215" s="20" t="s">
        <v>1064</v>
      </c>
      <c r="C215" s="19" t="s">
        <v>9</v>
      </c>
      <c r="D215" s="19">
        <v>20</v>
      </c>
      <c r="E215" s="43">
        <v>40</v>
      </c>
      <c r="F215" s="22">
        <f t="shared" si="29"/>
        <v>800</v>
      </c>
      <c r="G215" s="44">
        <v>0.08</v>
      </c>
      <c r="H215" s="22">
        <f t="shared" si="28"/>
        <v>864</v>
      </c>
      <c r="I215" s="2"/>
      <c r="J215" s="2"/>
      <c r="K215" s="1"/>
      <c r="L215" s="105">
        <f t="shared" si="24"/>
        <v>800</v>
      </c>
      <c r="M215" s="105">
        <f t="shared" si="25"/>
        <v>864</v>
      </c>
      <c r="O215" s="327">
        <f t="shared" si="26"/>
        <v>0</v>
      </c>
      <c r="P215" s="327">
        <f t="shared" si="27"/>
        <v>0</v>
      </c>
    </row>
    <row r="216" spans="1:16" ht="15" customHeight="1">
      <c r="A216" s="13" t="s">
        <v>913</v>
      </c>
      <c r="B216" s="20" t="s">
        <v>1065</v>
      </c>
      <c r="C216" s="19" t="s">
        <v>9</v>
      </c>
      <c r="D216" s="19">
        <v>10</v>
      </c>
      <c r="E216" s="43">
        <v>26</v>
      </c>
      <c r="F216" s="22">
        <f t="shared" si="29"/>
        <v>260</v>
      </c>
      <c r="G216" s="44">
        <v>0.08</v>
      </c>
      <c r="H216" s="22">
        <f t="shared" si="28"/>
        <v>280.8</v>
      </c>
      <c r="I216" s="2"/>
      <c r="J216" s="2"/>
      <c r="K216" s="1"/>
      <c r="L216" s="105">
        <f t="shared" si="24"/>
        <v>260</v>
      </c>
      <c r="M216" s="105">
        <f t="shared" si="25"/>
        <v>280.8</v>
      </c>
      <c r="O216" s="327">
        <f t="shared" si="26"/>
        <v>0</v>
      </c>
      <c r="P216" s="327">
        <f t="shared" si="27"/>
        <v>0</v>
      </c>
    </row>
    <row r="217" spans="1:16" ht="15" customHeight="1">
      <c r="A217" s="13" t="s">
        <v>404</v>
      </c>
      <c r="B217" s="18" t="s">
        <v>502</v>
      </c>
      <c r="C217" s="19" t="s">
        <v>9</v>
      </c>
      <c r="D217" s="19">
        <v>17</v>
      </c>
      <c r="E217" s="21">
        <v>22</v>
      </c>
      <c r="F217" s="22">
        <f t="shared" si="29"/>
        <v>374</v>
      </c>
      <c r="G217" s="23">
        <v>0.08</v>
      </c>
      <c r="H217" s="22">
        <f t="shared" si="28"/>
        <v>403.92</v>
      </c>
      <c r="I217" s="59">
        <v>10</v>
      </c>
      <c r="J217" s="18">
        <v>13</v>
      </c>
      <c r="K217" s="1"/>
      <c r="L217" s="105">
        <f t="shared" si="24"/>
        <v>374</v>
      </c>
      <c r="M217" s="105">
        <f t="shared" si="25"/>
        <v>403.92</v>
      </c>
      <c r="O217" s="327">
        <f t="shared" si="26"/>
        <v>0</v>
      </c>
      <c r="P217" s="327">
        <f t="shared" si="27"/>
        <v>0</v>
      </c>
    </row>
    <row r="218" spans="1:16" ht="15" customHeight="1">
      <c r="A218" s="13" t="s">
        <v>914</v>
      </c>
      <c r="B218" s="18" t="s">
        <v>948</v>
      </c>
      <c r="C218" s="19" t="s">
        <v>9</v>
      </c>
      <c r="D218" s="19">
        <v>1</v>
      </c>
      <c r="E218" s="21">
        <v>35</v>
      </c>
      <c r="F218" s="22">
        <f t="shared" si="29"/>
        <v>35</v>
      </c>
      <c r="G218" s="23">
        <v>0.08</v>
      </c>
      <c r="H218" s="22">
        <f t="shared" si="28"/>
        <v>37.8</v>
      </c>
      <c r="I218" s="59"/>
      <c r="J218" s="18"/>
      <c r="K218" s="1"/>
      <c r="L218" s="105">
        <f t="shared" si="24"/>
        <v>35</v>
      </c>
      <c r="M218" s="105">
        <f t="shared" si="25"/>
        <v>37.8</v>
      </c>
      <c r="O218" s="327">
        <f t="shared" si="26"/>
        <v>0</v>
      </c>
      <c r="P218" s="327">
        <f t="shared" si="27"/>
        <v>0</v>
      </c>
    </row>
    <row r="219" spans="1:16" ht="40.5" customHeight="1">
      <c r="A219" s="13" t="s">
        <v>407</v>
      </c>
      <c r="B219" s="31" t="s">
        <v>895</v>
      </c>
      <c r="C219" s="19" t="s">
        <v>16</v>
      </c>
      <c r="D219" s="19">
        <v>80</v>
      </c>
      <c r="E219" s="21">
        <v>14</v>
      </c>
      <c r="F219" s="22">
        <f t="shared" si="29"/>
        <v>1120</v>
      </c>
      <c r="G219" s="23">
        <v>0.08</v>
      </c>
      <c r="H219" s="22">
        <f t="shared" si="28"/>
        <v>1209.6</v>
      </c>
      <c r="I219" s="59">
        <v>56</v>
      </c>
      <c r="J219" s="18">
        <v>74</v>
      </c>
      <c r="K219" s="1"/>
      <c r="L219" s="105">
        <f t="shared" si="24"/>
        <v>1120</v>
      </c>
      <c r="M219" s="105">
        <f t="shared" si="25"/>
        <v>1209.6</v>
      </c>
      <c r="O219" s="327">
        <f t="shared" si="26"/>
        <v>0</v>
      </c>
      <c r="P219" s="327">
        <f t="shared" si="27"/>
        <v>0</v>
      </c>
    </row>
    <row r="220" spans="1:16" ht="15" customHeight="1">
      <c r="A220" s="13" t="s">
        <v>409</v>
      </c>
      <c r="B220" s="18" t="s">
        <v>504</v>
      </c>
      <c r="C220" s="19" t="s">
        <v>9</v>
      </c>
      <c r="D220" s="19">
        <v>12</v>
      </c>
      <c r="E220" s="21">
        <v>30</v>
      </c>
      <c r="F220" s="22">
        <f t="shared" si="29"/>
        <v>360</v>
      </c>
      <c r="G220" s="23">
        <v>0.08</v>
      </c>
      <c r="H220" s="22">
        <f t="shared" si="28"/>
        <v>388.8</v>
      </c>
      <c r="I220" s="59">
        <v>4</v>
      </c>
      <c r="J220" s="18">
        <v>12</v>
      </c>
      <c r="K220" s="1"/>
      <c r="L220" s="105">
        <f t="shared" si="24"/>
        <v>360</v>
      </c>
      <c r="M220" s="105">
        <f t="shared" si="25"/>
        <v>388.8</v>
      </c>
      <c r="O220" s="327">
        <f t="shared" si="26"/>
        <v>0</v>
      </c>
      <c r="P220" s="327">
        <f t="shared" si="27"/>
        <v>0</v>
      </c>
    </row>
    <row r="221" spans="1:16" ht="15" customHeight="1">
      <c r="A221" s="13" t="s">
        <v>915</v>
      </c>
      <c r="B221" s="31" t="s">
        <v>508</v>
      </c>
      <c r="C221" s="19" t="s">
        <v>9</v>
      </c>
      <c r="D221" s="19">
        <v>5</v>
      </c>
      <c r="E221" s="21">
        <v>22</v>
      </c>
      <c r="F221" s="22">
        <f t="shared" si="29"/>
        <v>110</v>
      </c>
      <c r="G221" s="48">
        <v>0.23</v>
      </c>
      <c r="H221" s="22">
        <f t="shared" si="28"/>
        <v>135.3</v>
      </c>
      <c r="I221" s="59">
        <v>11</v>
      </c>
      <c r="J221" s="18">
        <v>5</v>
      </c>
      <c r="K221" s="1"/>
      <c r="L221" s="105">
        <f t="shared" si="24"/>
        <v>110</v>
      </c>
      <c r="M221" s="105">
        <f>ROUND((L221*1.23),2)</f>
        <v>135.3</v>
      </c>
      <c r="O221" s="327">
        <f t="shared" si="26"/>
        <v>0</v>
      </c>
      <c r="P221" s="327">
        <f t="shared" si="27"/>
        <v>0</v>
      </c>
    </row>
    <row r="222" spans="1:16" ht="15" customHeight="1">
      <c r="A222" s="13" t="s">
        <v>916</v>
      </c>
      <c r="B222" s="31" t="s">
        <v>509</v>
      </c>
      <c r="C222" s="19" t="s">
        <v>9</v>
      </c>
      <c r="D222" s="19">
        <v>20</v>
      </c>
      <c r="E222" s="21">
        <v>17</v>
      </c>
      <c r="F222" s="22">
        <f t="shared" si="29"/>
        <v>340</v>
      </c>
      <c r="G222" s="23">
        <v>0.08</v>
      </c>
      <c r="H222" s="22">
        <f t="shared" si="28"/>
        <v>367.2</v>
      </c>
      <c r="I222" s="59"/>
      <c r="J222" s="18">
        <v>0</v>
      </c>
      <c r="K222" s="1"/>
      <c r="L222" s="105">
        <f t="shared" si="24"/>
        <v>340</v>
      </c>
      <c r="M222" s="105">
        <f t="shared" si="25"/>
        <v>367.2</v>
      </c>
      <c r="O222" s="327">
        <f t="shared" si="26"/>
        <v>0</v>
      </c>
      <c r="P222" s="327">
        <f t="shared" si="27"/>
        <v>0</v>
      </c>
    </row>
    <row r="223" spans="1:16" ht="15" customHeight="1">
      <c r="A223" s="13" t="s">
        <v>411</v>
      </c>
      <c r="B223" s="18" t="s">
        <v>510</v>
      </c>
      <c r="C223" s="19" t="s">
        <v>9</v>
      </c>
      <c r="D223" s="19">
        <v>50</v>
      </c>
      <c r="E223" s="21">
        <v>5</v>
      </c>
      <c r="F223" s="22">
        <f t="shared" si="29"/>
        <v>250</v>
      </c>
      <c r="G223" s="23">
        <v>0.08</v>
      </c>
      <c r="H223" s="22">
        <f t="shared" si="28"/>
        <v>270</v>
      </c>
      <c r="I223" s="59">
        <v>54</v>
      </c>
      <c r="J223" s="18">
        <v>38</v>
      </c>
      <c r="K223" s="1"/>
      <c r="L223" s="105">
        <f t="shared" si="24"/>
        <v>250</v>
      </c>
      <c r="M223" s="105">
        <f t="shared" si="25"/>
        <v>270</v>
      </c>
      <c r="O223" s="327">
        <f t="shared" si="26"/>
        <v>0</v>
      </c>
      <c r="P223" s="327">
        <f t="shared" si="27"/>
        <v>0</v>
      </c>
    </row>
    <row r="224" spans="1:16" ht="15" customHeight="1">
      <c r="A224" s="13" t="s">
        <v>413</v>
      </c>
      <c r="B224" s="18" t="s">
        <v>511</v>
      </c>
      <c r="C224" s="19" t="s">
        <v>9</v>
      </c>
      <c r="D224" s="19">
        <v>3</v>
      </c>
      <c r="E224" s="21">
        <v>20</v>
      </c>
      <c r="F224" s="22">
        <f t="shared" si="29"/>
        <v>60</v>
      </c>
      <c r="G224" s="23">
        <v>0.08</v>
      </c>
      <c r="H224" s="22">
        <f t="shared" si="28"/>
        <v>64.8</v>
      </c>
      <c r="I224" s="59">
        <v>12</v>
      </c>
      <c r="J224" s="18">
        <v>0</v>
      </c>
      <c r="K224" s="1"/>
      <c r="L224" s="105">
        <f t="shared" si="24"/>
        <v>60</v>
      </c>
      <c r="M224" s="105">
        <f t="shared" si="25"/>
        <v>64.8</v>
      </c>
      <c r="O224" s="327">
        <f t="shared" si="26"/>
        <v>0</v>
      </c>
      <c r="P224" s="327">
        <f t="shared" si="27"/>
        <v>0</v>
      </c>
    </row>
    <row r="225" spans="1:16" ht="27.75" customHeight="1">
      <c r="A225" s="13" t="s">
        <v>415</v>
      </c>
      <c r="B225" s="31" t="s">
        <v>1055</v>
      </c>
      <c r="C225" s="19" t="s">
        <v>9</v>
      </c>
      <c r="D225" s="19">
        <v>36</v>
      </c>
      <c r="E225" s="21">
        <v>110</v>
      </c>
      <c r="F225" s="22">
        <f t="shared" si="29"/>
        <v>3960</v>
      </c>
      <c r="G225" s="23">
        <v>0.08</v>
      </c>
      <c r="H225" s="22">
        <f t="shared" si="28"/>
        <v>4276.8</v>
      </c>
      <c r="I225" s="59">
        <v>9</v>
      </c>
      <c r="J225" s="18">
        <v>30</v>
      </c>
      <c r="K225" s="1"/>
      <c r="L225" s="105">
        <f t="shared" si="24"/>
        <v>3960</v>
      </c>
      <c r="M225" s="105">
        <f t="shared" si="25"/>
        <v>4276.8</v>
      </c>
      <c r="O225" s="327">
        <f t="shared" si="26"/>
        <v>0</v>
      </c>
      <c r="P225" s="327">
        <f t="shared" si="27"/>
        <v>0</v>
      </c>
    </row>
    <row r="226" spans="1:16" ht="12.75" customHeight="1">
      <c r="A226" s="13" t="s">
        <v>417</v>
      </c>
      <c r="B226" s="18" t="s">
        <v>512</v>
      </c>
      <c r="C226" s="19" t="s">
        <v>9</v>
      </c>
      <c r="D226" s="19">
        <v>14</v>
      </c>
      <c r="E226" s="21">
        <v>28</v>
      </c>
      <c r="F226" s="22">
        <f t="shared" si="29"/>
        <v>392</v>
      </c>
      <c r="G226" s="23">
        <v>0.08</v>
      </c>
      <c r="H226" s="22">
        <f t="shared" si="28"/>
        <v>423.36</v>
      </c>
      <c r="I226" s="59">
        <v>8</v>
      </c>
      <c r="J226" s="18">
        <v>12</v>
      </c>
      <c r="K226" s="1"/>
      <c r="L226" s="105">
        <f t="shared" si="24"/>
        <v>392</v>
      </c>
      <c r="M226" s="105">
        <f t="shared" si="25"/>
        <v>423.36</v>
      </c>
      <c r="O226" s="327">
        <f t="shared" si="26"/>
        <v>0</v>
      </c>
      <c r="P226" s="327">
        <f t="shared" si="27"/>
        <v>0</v>
      </c>
    </row>
    <row r="227" spans="1:16" ht="15" customHeight="1">
      <c r="A227" s="13" t="s">
        <v>1059</v>
      </c>
      <c r="B227" s="18" t="s">
        <v>513</v>
      </c>
      <c r="C227" s="19" t="s">
        <v>9</v>
      </c>
      <c r="D227" s="19">
        <v>2</v>
      </c>
      <c r="E227" s="21">
        <v>40</v>
      </c>
      <c r="F227" s="22">
        <f t="shared" si="29"/>
        <v>80</v>
      </c>
      <c r="G227" s="23">
        <v>0.08</v>
      </c>
      <c r="H227" s="22">
        <f t="shared" si="28"/>
        <v>86.4</v>
      </c>
      <c r="I227" s="59">
        <v>3</v>
      </c>
      <c r="J227" s="18">
        <v>0</v>
      </c>
      <c r="K227" s="1"/>
      <c r="L227" s="105">
        <f t="shared" si="24"/>
        <v>80</v>
      </c>
      <c r="M227" s="105">
        <f t="shared" si="25"/>
        <v>86.4</v>
      </c>
      <c r="O227" s="327">
        <f t="shared" si="26"/>
        <v>0</v>
      </c>
      <c r="P227" s="327">
        <f t="shared" si="27"/>
        <v>0</v>
      </c>
    </row>
    <row r="228" spans="1:16" ht="15" customHeight="1">
      <c r="A228" s="13" t="s">
        <v>420</v>
      </c>
      <c r="B228" s="18" t="s">
        <v>951</v>
      </c>
      <c r="C228" s="19" t="s">
        <v>9</v>
      </c>
      <c r="D228" s="19">
        <v>2</v>
      </c>
      <c r="E228" s="21">
        <v>44</v>
      </c>
      <c r="F228" s="22">
        <f t="shared" si="29"/>
        <v>88</v>
      </c>
      <c r="G228" s="23">
        <v>0.08</v>
      </c>
      <c r="H228" s="22">
        <f t="shared" si="28"/>
        <v>95.04</v>
      </c>
      <c r="I228" s="59"/>
      <c r="J228" s="18">
        <v>0</v>
      </c>
      <c r="K228" s="1"/>
      <c r="L228" s="105">
        <f t="shared" si="24"/>
        <v>88</v>
      </c>
      <c r="M228" s="105">
        <f t="shared" si="25"/>
        <v>95.04</v>
      </c>
      <c r="O228" s="327">
        <f t="shared" si="26"/>
        <v>0</v>
      </c>
      <c r="P228" s="327">
        <f t="shared" si="27"/>
        <v>0</v>
      </c>
    </row>
    <row r="229" spans="1:16" ht="15" customHeight="1">
      <c r="A229" s="13" t="s">
        <v>1074</v>
      </c>
      <c r="B229" s="18" t="s">
        <v>514</v>
      </c>
      <c r="C229" s="19" t="s">
        <v>9</v>
      </c>
      <c r="D229" s="19">
        <v>5</v>
      </c>
      <c r="E229" s="21">
        <v>10</v>
      </c>
      <c r="F229" s="22">
        <f t="shared" si="29"/>
        <v>50</v>
      </c>
      <c r="G229" s="23">
        <v>0.08</v>
      </c>
      <c r="H229" s="22">
        <f t="shared" si="28"/>
        <v>54</v>
      </c>
      <c r="I229" s="59">
        <v>0</v>
      </c>
      <c r="J229" s="18">
        <v>0</v>
      </c>
      <c r="K229" s="1"/>
      <c r="L229" s="105">
        <f t="shared" si="24"/>
        <v>50</v>
      </c>
      <c r="M229" s="105">
        <f t="shared" si="25"/>
        <v>54</v>
      </c>
      <c r="O229" s="327">
        <f t="shared" si="26"/>
        <v>0</v>
      </c>
      <c r="P229" s="327">
        <f t="shared" si="27"/>
        <v>0</v>
      </c>
    </row>
    <row r="230" spans="1:16" ht="55.5" customHeight="1">
      <c r="A230" s="13" t="s">
        <v>1116</v>
      </c>
      <c r="B230" s="18" t="s">
        <v>516</v>
      </c>
      <c r="C230" s="19" t="s">
        <v>16</v>
      </c>
      <c r="D230" s="19">
        <v>500</v>
      </c>
      <c r="E230" s="21">
        <v>2.5</v>
      </c>
      <c r="F230" s="22">
        <f t="shared" si="29"/>
        <v>1250</v>
      </c>
      <c r="G230" s="23">
        <v>0.08</v>
      </c>
      <c r="H230" s="22">
        <f t="shared" si="28"/>
        <v>1350</v>
      </c>
      <c r="I230" s="59">
        <v>378</v>
      </c>
      <c r="J230" s="18">
        <v>412</v>
      </c>
      <c r="K230" s="1"/>
      <c r="L230" s="105">
        <f t="shared" si="24"/>
        <v>1250</v>
      </c>
      <c r="M230" s="105">
        <f t="shared" si="25"/>
        <v>1350</v>
      </c>
      <c r="O230" s="327">
        <f t="shared" si="26"/>
        <v>0</v>
      </c>
      <c r="P230" s="327">
        <f t="shared" si="27"/>
        <v>0</v>
      </c>
    </row>
    <row r="231" spans="1:16" ht="12.75">
      <c r="A231" s="58"/>
      <c r="B231" s="2" t="s">
        <v>517</v>
      </c>
      <c r="C231" s="2"/>
      <c r="D231" s="2"/>
      <c r="E231" s="2"/>
      <c r="F231" s="3">
        <f>SUM(F3:F230)</f>
        <v>237006.2</v>
      </c>
      <c r="G231" s="88"/>
      <c r="H231" s="3">
        <f>SUM(H3:H230)</f>
        <v>255983.19599999988</v>
      </c>
      <c r="I231" s="2"/>
      <c r="J231" s="2"/>
      <c r="K231" s="325">
        <v>1</v>
      </c>
      <c r="L231" s="326">
        <f>SUM(L3:L230)</f>
        <v>237006.2</v>
      </c>
      <c r="M231" s="326">
        <f t="shared" si="25"/>
        <v>255966.7</v>
      </c>
      <c r="O231" s="327">
        <f t="shared" si="26"/>
        <v>0</v>
      </c>
      <c r="P231" s="328">
        <f t="shared" si="27"/>
        <v>16.495999999868218</v>
      </c>
    </row>
    <row r="232" spans="1:16" ht="12.75">
      <c r="A232" s="438" t="s">
        <v>1068</v>
      </c>
      <c r="B232" s="438"/>
      <c r="C232" s="438"/>
      <c r="D232" s="438"/>
      <c r="E232" s="438"/>
      <c r="F232" s="438"/>
      <c r="G232" s="438"/>
      <c r="H232" s="438"/>
      <c r="I232" s="438"/>
      <c r="J232" s="438"/>
      <c r="L232" s="105"/>
      <c r="M232" s="105"/>
      <c r="O232" s="327">
        <f t="shared" si="26"/>
        <v>0</v>
      </c>
      <c r="P232" s="327">
        <f t="shared" si="27"/>
        <v>0</v>
      </c>
    </row>
    <row r="233" spans="1:16" ht="12.75">
      <c r="A233" s="13" t="s">
        <v>7</v>
      </c>
      <c r="B233" s="20" t="s">
        <v>27</v>
      </c>
      <c r="C233" s="19" t="s">
        <v>9</v>
      </c>
      <c r="D233" s="19">
        <v>100</v>
      </c>
      <c r="E233" s="21">
        <v>110</v>
      </c>
      <c r="F233" s="22">
        <f aca="true" t="shared" si="30" ref="F233:F242">PRODUCT(D233,E233)</f>
        <v>11000</v>
      </c>
      <c r="G233" s="23">
        <v>0.08</v>
      </c>
      <c r="H233" s="22">
        <f aca="true" t="shared" si="31" ref="H233:H242">PRODUCT(F233,G233)+PRODUCT(F233,1)</f>
        <v>11880</v>
      </c>
      <c r="I233" s="18">
        <v>12</v>
      </c>
      <c r="J233" s="18">
        <v>79</v>
      </c>
      <c r="K233" s="1"/>
      <c r="L233" s="105">
        <f t="shared" si="24"/>
        <v>11000</v>
      </c>
      <c r="M233" s="105">
        <f t="shared" si="25"/>
        <v>11880</v>
      </c>
      <c r="O233" s="327">
        <f t="shared" si="26"/>
        <v>0</v>
      </c>
      <c r="P233" s="327">
        <f t="shared" si="27"/>
        <v>0</v>
      </c>
    </row>
    <row r="234" spans="1:16" ht="12.75">
      <c r="A234" s="13" t="s">
        <v>10</v>
      </c>
      <c r="B234" s="24" t="s">
        <v>1036</v>
      </c>
      <c r="C234" s="25" t="s">
        <v>9</v>
      </c>
      <c r="D234" s="25">
        <v>35</v>
      </c>
      <c r="E234" s="4">
        <v>70</v>
      </c>
      <c r="F234" s="22">
        <f t="shared" si="30"/>
        <v>2450</v>
      </c>
      <c r="G234" s="23">
        <v>0.08</v>
      </c>
      <c r="H234" s="22">
        <f t="shared" si="31"/>
        <v>2646</v>
      </c>
      <c r="I234" s="26">
        <v>25</v>
      </c>
      <c r="J234" s="26">
        <v>31</v>
      </c>
      <c r="L234" s="105">
        <f t="shared" si="24"/>
        <v>2450</v>
      </c>
      <c r="M234" s="105">
        <f t="shared" si="25"/>
        <v>2646</v>
      </c>
      <c r="O234" s="327">
        <f t="shared" si="26"/>
        <v>0</v>
      </c>
      <c r="P234" s="327">
        <f t="shared" si="27"/>
        <v>0</v>
      </c>
    </row>
    <row r="235" spans="1:16" ht="12.75">
      <c r="A235" s="13" t="s">
        <v>13</v>
      </c>
      <c r="B235" s="24" t="s">
        <v>1037</v>
      </c>
      <c r="C235" s="25" t="s">
        <v>16</v>
      </c>
      <c r="D235" s="25">
        <v>20</v>
      </c>
      <c r="E235" s="4">
        <v>28</v>
      </c>
      <c r="F235" s="22">
        <f t="shared" si="30"/>
        <v>560</v>
      </c>
      <c r="G235" s="23">
        <v>0.08</v>
      </c>
      <c r="H235" s="22">
        <f t="shared" si="31"/>
        <v>604.8</v>
      </c>
      <c r="I235" s="26"/>
      <c r="J235" s="26">
        <v>0</v>
      </c>
      <c r="L235" s="105">
        <f t="shared" si="24"/>
        <v>560</v>
      </c>
      <c r="M235" s="105">
        <f t="shared" si="25"/>
        <v>604.8</v>
      </c>
      <c r="O235" s="327">
        <f t="shared" si="26"/>
        <v>0</v>
      </c>
      <c r="P235" s="327">
        <f t="shared" si="27"/>
        <v>0</v>
      </c>
    </row>
    <row r="236" spans="1:16" ht="12.75">
      <c r="A236" s="13" t="s">
        <v>14</v>
      </c>
      <c r="B236" s="18" t="s">
        <v>31</v>
      </c>
      <c r="C236" s="19" t="s">
        <v>9</v>
      </c>
      <c r="D236" s="19">
        <v>1900</v>
      </c>
      <c r="E236" s="21">
        <v>6.5</v>
      </c>
      <c r="F236" s="22">
        <f t="shared" si="30"/>
        <v>12350</v>
      </c>
      <c r="G236" s="23">
        <v>0.08</v>
      </c>
      <c r="H236" s="22">
        <f t="shared" si="31"/>
        <v>13338</v>
      </c>
      <c r="I236" s="27"/>
      <c r="J236" s="18" t="s">
        <v>1020</v>
      </c>
      <c r="K236" s="1"/>
      <c r="L236" s="105">
        <f t="shared" si="24"/>
        <v>12350</v>
      </c>
      <c r="M236" s="105">
        <f t="shared" si="25"/>
        <v>13338</v>
      </c>
      <c r="O236" s="327">
        <f t="shared" si="26"/>
        <v>0</v>
      </c>
      <c r="P236" s="327">
        <f t="shared" si="27"/>
        <v>0</v>
      </c>
    </row>
    <row r="237" spans="1:16" ht="12.75">
      <c r="A237" s="13" t="s">
        <v>17</v>
      </c>
      <c r="B237" s="18" t="s">
        <v>73</v>
      </c>
      <c r="C237" s="19" t="s">
        <v>9</v>
      </c>
      <c r="D237" s="19">
        <v>20</v>
      </c>
      <c r="E237" s="21">
        <v>335</v>
      </c>
      <c r="F237" s="22">
        <f t="shared" si="30"/>
        <v>6700</v>
      </c>
      <c r="G237" s="23">
        <v>0.08</v>
      </c>
      <c r="H237" s="22">
        <f t="shared" si="31"/>
        <v>7236</v>
      </c>
      <c r="I237" s="18">
        <v>22</v>
      </c>
      <c r="J237" s="18">
        <v>15</v>
      </c>
      <c r="K237" s="1"/>
      <c r="L237" s="105">
        <f t="shared" si="24"/>
        <v>6700</v>
      </c>
      <c r="M237" s="105">
        <f t="shared" si="25"/>
        <v>7236</v>
      </c>
      <c r="O237" s="327">
        <f t="shared" si="26"/>
        <v>0</v>
      </c>
      <c r="P237" s="327">
        <f t="shared" si="27"/>
        <v>0</v>
      </c>
    </row>
    <row r="238" spans="1:16" ht="12.75">
      <c r="A238" s="13" t="s">
        <v>19</v>
      </c>
      <c r="B238" s="18" t="s">
        <v>77</v>
      </c>
      <c r="C238" s="19" t="s">
        <v>9</v>
      </c>
      <c r="D238" s="19">
        <v>500</v>
      </c>
      <c r="E238" s="21">
        <v>22</v>
      </c>
      <c r="F238" s="22">
        <f t="shared" si="30"/>
        <v>11000</v>
      </c>
      <c r="G238" s="23">
        <v>0.08</v>
      </c>
      <c r="H238" s="22">
        <f t="shared" si="31"/>
        <v>11880</v>
      </c>
      <c r="I238" s="18">
        <v>95</v>
      </c>
      <c r="J238" s="18">
        <v>427</v>
      </c>
      <c r="K238" s="1"/>
      <c r="L238" s="105">
        <f t="shared" si="24"/>
        <v>11000</v>
      </c>
      <c r="M238" s="105">
        <f t="shared" si="25"/>
        <v>11880</v>
      </c>
      <c r="O238" s="327">
        <f t="shared" si="26"/>
        <v>0</v>
      </c>
      <c r="P238" s="327">
        <f t="shared" si="27"/>
        <v>0</v>
      </c>
    </row>
    <row r="239" spans="1:16" ht="12.75">
      <c r="A239" s="13" t="s">
        <v>21</v>
      </c>
      <c r="B239" s="18" t="s">
        <v>83</v>
      </c>
      <c r="C239" s="19" t="s">
        <v>9</v>
      </c>
      <c r="D239" s="19">
        <v>250</v>
      </c>
      <c r="E239" s="21">
        <v>30</v>
      </c>
      <c r="F239" s="22">
        <f t="shared" si="30"/>
        <v>7500</v>
      </c>
      <c r="G239" s="23">
        <v>0.08</v>
      </c>
      <c r="H239" s="22">
        <f t="shared" si="31"/>
        <v>8100</v>
      </c>
      <c r="I239" s="18">
        <v>239</v>
      </c>
      <c r="J239" s="18">
        <v>195</v>
      </c>
      <c r="K239" s="1"/>
      <c r="L239" s="105">
        <f t="shared" si="24"/>
        <v>7500</v>
      </c>
      <c r="M239" s="105">
        <f t="shared" si="25"/>
        <v>8100</v>
      </c>
      <c r="O239" s="327">
        <f t="shared" si="26"/>
        <v>0</v>
      </c>
      <c r="P239" s="327">
        <f t="shared" si="27"/>
        <v>0</v>
      </c>
    </row>
    <row r="240" spans="1:16" ht="12.75">
      <c r="A240" s="13" t="s">
        <v>23</v>
      </c>
      <c r="B240" s="18" t="s">
        <v>85</v>
      </c>
      <c r="C240" s="19" t="s">
        <v>9</v>
      </c>
      <c r="D240" s="19">
        <v>120</v>
      </c>
      <c r="E240" s="21">
        <v>155</v>
      </c>
      <c r="F240" s="22">
        <f t="shared" si="30"/>
        <v>18600</v>
      </c>
      <c r="G240" s="23">
        <v>0.08</v>
      </c>
      <c r="H240" s="22">
        <f t="shared" si="31"/>
        <v>20088</v>
      </c>
      <c r="I240" s="18">
        <v>6</v>
      </c>
      <c r="J240" s="18">
        <v>107</v>
      </c>
      <c r="K240" s="1"/>
      <c r="L240" s="105">
        <f t="shared" si="24"/>
        <v>18600</v>
      </c>
      <c r="M240" s="105">
        <f t="shared" si="25"/>
        <v>20088</v>
      </c>
      <c r="O240" s="327">
        <f t="shared" si="26"/>
        <v>0</v>
      </c>
      <c r="P240" s="327">
        <f t="shared" si="27"/>
        <v>0</v>
      </c>
    </row>
    <row r="241" spans="1:16" ht="12.75">
      <c r="A241" s="13" t="s">
        <v>24</v>
      </c>
      <c r="B241" s="18" t="s">
        <v>1041</v>
      </c>
      <c r="C241" s="19" t="s">
        <v>9</v>
      </c>
      <c r="D241" s="19">
        <v>20</v>
      </c>
      <c r="E241" s="21">
        <v>14</v>
      </c>
      <c r="F241" s="22">
        <f t="shared" si="30"/>
        <v>280</v>
      </c>
      <c r="G241" s="23">
        <v>0.08</v>
      </c>
      <c r="H241" s="22">
        <f t="shared" si="31"/>
        <v>302.4</v>
      </c>
      <c r="I241" s="18">
        <v>2</v>
      </c>
      <c r="J241" s="18">
        <v>17</v>
      </c>
      <c r="K241" s="1"/>
      <c r="L241" s="105">
        <f t="shared" si="24"/>
        <v>280</v>
      </c>
      <c r="M241" s="105">
        <f t="shared" si="25"/>
        <v>302.4</v>
      </c>
      <c r="O241" s="327">
        <f t="shared" si="26"/>
        <v>0</v>
      </c>
      <c r="P241" s="327">
        <f t="shared" si="27"/>
        <v>0</v>
      </c>
    </row>
    <row r="242" spans="1:16" ht="12.75">
      <c r="A242" s="13" t="s">
        <v>26</v>
      </c>
      <c r="B242" s="7" t="s">
        <v>1021</v>
      </c>
      <c r="C242" s="8" t="s">
        <v>9</v>
      </c>
      <c r="D242" s="9">
        <v>100</v>
      </c>
      <c r="E242" s="12">
        <v>20</v>
      </c>
      <c r="F242" s="10">
        <f t="shared" si="30"/>
        <v>2000</v>
      </c>
      <c r="G242" s="11">
        <v>0.08</v>
      </c>
      <c r="H242" s="10">
        <f t="shared" si="31"/>
        <v>2160</v>
      </c>
      <c r="I242" s="10"/>
      <c r="J242" s="18"/>
      <c r="K242" s="1"/>
      <c r="L242" s="105">
        <f t="shared" si="24"/>
        <v>2000</v>
      </c>
      <c r="M242" s="105">
        <f t="shared" si="25"/>
        <v>2160</v>
      </c>
      <c r="O242" s="327">
        <f t="shared" si="26"/>
        <v>0</v>
      </c>
      <c r="P242" s="327">
        <f t="shared" si="27"/>
        <v>0</v>
      </c>
    </row>
    <row r="243" spans="1:16" ht="12.75">
      <c r="A243" s="13" t="s">
        <v>28</v>
      </c>
      <c r="B243" s="18" t="s">
        <v>207</v>
      </c>
      <c r="C243" s="19" t="s">
        <v>9</v>
      </c>
      <c r="D243" s="19">
        <v>40</v>
      </c>
      <c r="E243" s="21">
        <v>4</v>
      </c>
      <c r="F243" s="22">
        <f aca="true" t="shared" si="32" ref="F243:F256">PRODUCT(D243,E243)</f>
        <v>160</v>
      </c>
      <c r="G243" s="23">
        <v>0.08</v>
      </c>
      <c r="H243" s="22">
        <f aca="true" t="shared" si="33" ref="H243:H252">PRODUCT(F243,G243)+PRODUCT(F243,1)</f>
        <v>172.8</v>
      </c>
      <c r="I243" s="51">
        <v>41</v>
      </c>
      <c r="J243" s="18">
        <v>30</v>
      </c>
      <c r="K243" s="1"/>
      <c r="L243" s="105">
        <f t="shared" si="24"/>
        <v>160</v>
      </c>
      <c r="M243" s="105">
        <f t="shared" si="25"/>
        <v>172.8</v>
      </c>
      <c r="O243" s="327">
        <f t="shared" si="26"/>
        <v>0</v>
      </c>
      <c r="P243" s="327">
        <f t="shared" si="27"/>
        <v>0</v>
      </c>
    </row>
    <row r="244" spans="1:16" ht="12.75">
      <c r="A244" s="13" t="s">
        <v>30</v>
      </c>
      <c r="B244" s="18" t="s">
        <v>223</v>
      </c>
      <c r="C244" s="19" t="s">
        <v>9</v>
      </c>
      <c r="D244" s="19">
        <v>5</v>
      </c>
      <c r="E244" s="21">
        <v>13</v>
      </c>
      <c r="F244" s="22">
        <f t="shared" si="32"/>
        <v>65</v>
      </c>
      <c r="G244" s="23">
        <v>0.08</v>
      </c>
      <c r="H244" s="22">
        <f t="shared" si="33"/>
        <v>70.2</v>
      </c>
      <c r="I244" s="18"/>
      <c r="J244" s="18">
        <v>1</v>
      </c>
      <c r="K244" s="1"/>
      <c r="L244" s="105">
        <f t="shared" si="24"/>
        <v>65</v>
      </c>
      <c r="M244" s="105">
        <f t="shared" si="25"/>
        <v>70.2</v>
      </c>
      <c r="O244" s="327">
        <f t="shared" si="26"/>
        <v>0</v>
      </c>
      <c r="P244" s="327">
        <f t="shared" si="27"/>
        <v>0</v>
      </c>
    </row>
    <row r="245" spans="1:16" ht="12.75">
      <c r="A245" s="13" t="s">
        <v>32</v>
      </c>
      <c r="B245" s="18" t="s">
        <v>253</v>
      </c>
      <c r="C245" s="19" t="s">
        <v>9</v>
      </c>
      <c r="D245" s="19">
        <v>35</v>
      </c>
      <c r="E245" s="21">
        <v>5</v>
      </c>
      <c r="F245" s="22">
        <f t="shared" si="32"/>
        <v>175</v>
      </c>
      <c r="G245" s="23">
        <v>0.08</v>
      </c>
      <c r="H245" s="22">
        <f t="shared" si="33"/>
        <v>189</v>
      </c>
      <c r="I245" s="18">
        <v>22</v>
      </c>
      <c r="J245" s="18">
        <v>25</v>
      </c>
      <c r="L245" s="105">
        <f t="shared" si="24"/>
        <v>175</v>
      </c>
      <c r="M245" s="105">
        <f t="shared" si="25"/>
        <v>189</v>
      </c>
      <c r="O245" s="327">
        <f t="shared" si="26"/>
        <v>0</v>
      </c>
      <c r="P245" s="327">
        <f t="shared" si="27"/>
        <v>0</v>
      </c>
    </row>
    <row r="246" spans="1:16" ht="12.75">
      <c r="A246" s="13" t="s">
        <v>34</v>
      </c>
      <c r="B246" s="18" t="s">
        <v>255</v>
      </c>
      <c r="C246" s="19" t="s">
        <v>9</v>
      </c>
      <c r="D246" s="19">
        <v>35</v>
      </c>
      <c r="E246" s="21">
        <v>5</v>
      </c>
      <c r="F246" s="22">
        <f t="shared" si="32"/>
        <v>175</v>
      </c>
      <c r="G246" s="23">
        <v>0.08</v>
      </c>
      <c r="H246" s="22">
        <f t="shared" si="33"/>
        <v>189</v>
      </c>
      <c r="I246" s="18">
        <v>11</v>
      </c>
      <c r="J246" s="18">
        <v>25</v>
      </c>
      <c r="L246" s="105">
        <f t="shared" si="24"/>
        <v>175</v>
      </c>
      <c r="M246" s="105">
        <f t="shared" si="25"/>
        <v>189</v>
      </c>
      <c r="O246" s="327">
        <f t="shared" si="26"/>
        <v>0</v>
      </c>
      <c r="P246" s="327">
        <f t="shared" si="27"/>
        <v>0</v>
      </c>
    </row>
    <row r="247" spans="1:16" ht="12.75">
      <c r="A247" s="13" t="s">
        <v>36</v>
      </c>
      <c r="B247" s="18" t="s">
        <v>261</v>
      </c>
      <c r="C247" s="19" t="s">
        <v>9</v>
      </c>
      <c r="D247" s="19">
        <v>100</v>
      </c>
      <c r="E247" s="21">
        <v>3</v>
      </c>
      <c r="F247" s="22">
        <f t="shared" si="32"/>
        <v>300</v>
      </c>
      <c r="G247" s="23">
        <v>0.08</v>
      </c>
      <c r="H247" s="22">
        <f t="shared" si="33"/>
        <v>324</v>
      </c>
      <c r="I247" s="18">
        <v>74</v>
      </c>
      <c r="J247" s="18">
        <v>74</v>
      </c>
      <c r="K247" s="1"/>
      <c r="L247" s="105">
        <f t="shared" si="24"/>
        <v>300</v>
      </c>
      <c r="M247" s="105">
        <f t="shared" si="25"/>
        <v>324</v>
      </c>
      <c r="O247" s="327">
        <f t="shared" si="26"/>
        <v>0</v>
      </c>
      <c r="P247" s="327">
        <f t="shared" si="27"/>
        <v>0</v>
      </c>
    </row>
    <row r="248" spans="1:16" ht="12.75">
      <c r="A248" s="13" t="s">
        <v>38</v>
      </c>
      <c r="B248" s="18" t="s">
        <v>263</v>
      </c>
      <c r="C248" s="19" t="s">
        <v>9</v>
      </c>
      <c r="D248" s="19">
        <v>60</v>
      </c>
      <c r="E248" s="21">
        <v>3</v>
      </c>
      <c r="F248" s="22">
        <f t="shared" si="32"/>
        <v>180</v>
      </c>
      <c r="G248" s="23">
        <v>0.08</v>
      </c>
      <c r="H248" s="22">
        <f t="shared" si="33"/>
        <v>194.4</v>
      </c>
      <c r="I248" s="18">
        <v>74</v>
      </c>
      <c r="J248" s="18">
        <v>45</v>
      </c>
      <c r="K248" s="1"/>
      <c r="L248" s="105">
        <f t="shared" si="24"/>
        <v>180</v>
      </c>
      <c r="M248" s="105">
        <f t="shared" si="25"/>
        <v>194.4</v>
      </c>
      <c r="O248" s="327">
        <f t="shared" si="26"/>
        <v>0</v>
      </c>
      <c r="P248" s="327">
        <f t="shared" si="27"/>
        <v>0</v>
      </c>
    </row>
    <row r="249" spans="1:16" ht="12.75">
      <c r="A249" s="13" t="s">
        <v>40</v>
      </c>
      <c r="B249" s="31" t="s">
        <v>303</v>
      </c>
      <c r="C249" s="19" t="s">
        <v>9</v>
      </c>
      <c r="D249" s="19">
        <v>180</v>
      </c>
      <c r="E249" s="21">
        <v>4.5</v>
      </c>
      <c r="F249" s="21">
        <f t="shared" si="32"/>
        <v>810</v>
      </c>
      <c r="G249" s="23">
        <v>0.08</v>
      </c>
      <c r="H249" s="22">
        <f t="shared" si="33"/>
        <v>874.8</v>
      </c>
      <c r="I249" s="18"/>
      <c r="J249" s="18" t="s">
        <v>982</v>
      </c>
      <c r="L249" s="105">
        <f t="shared" si="24"/>
        <v>810</v>
      </c>
      <c r="M249" s="105">
        <f t="shared" si="25"/>
        <v>874.8</v>
      </c>
      <c r="O249" s="327">
        <f t="shared" si="26"/>
        <v>0</v>
      </c>
      <c r="P249" s="327">
        <f t="shared" si="27"/>
        <v>0</v>
      </c>
    </row>
    <row r="250" spans="1:16" ht="12.75">
      <c r="A250" s="13" t="s">
        <v>42</v>
      </c>
      <c r="B250" s="17" t="s">
        <v>1033</v>
      </c>
      <c r="C250" s="19" t="s">
        <v>9</v>
      </c>
      <c r="D250" s="19">
        <v>60</v>
      </c>
      <c r="E250" s="21">
        <v>3.15</v>
      </c>
      <c r="F250" s="28">
        <f>PRODUCT(D250,E250)</f>
        <v>189</v>
      </c>
      <c r="G250" s="29">
        <v>0.08</v>
      </c>
      <c r="H250" s="4">
        <f t="shared" si="33"/>
        <v>204.12</v>
      </c>
      <c r="I250" s="18">
        <v>50</v>
      </c>
      <c r="J250" s="18" t="s">
        <v>987</v>
      </c>
      <c r="L250" s="105">
        <f t="shared" si="24"/>
        <v>189</v>
      </c>
      <c r="M250" s="105">
        <f t="shared" si="25"/>
        <v>204.12</v>
      </c>
      <c r="O250" s="327">
        <f t="shared" si="26"/>
        <v>0</v>
      </c>
      <c r="P250" s="327">
        <f t="shared" si="27"/>
        <v>0</v>
      </c>
    </row>
    <row r="251" spans="1:16" ht="12.75">
      <c r="A251" s="13" t="s">
        <v>43</v>
      </c>
      <c r="B251" s="17" t="s">
        <v>1034</v>
      </c>
      <c r="C251" s="19" t="s">
        <v>9</v>
      </c>
      <c r="D251" s="19">
        <v>100</v>
      </c>
      <c r="E251" s="21">
        <v>4.2</v>
      </c>
      <c r="F251" s="28">
        <f>PRODUCT(D251,E251)</f>
        <v>420</v>
      </c>
      <c r="G251" s="29">
        <v>0.08</v>
      </c>
      <c r="H251" s="4">
        <f t="shared" si="33"/>
        <v>453.6</v>
      </c>
      <c r="I251" s="18">
        <v>50</v>
      </c>
      <c r="J251" s="18" t="s">
        <v>986</v>
      </c>
      <c r="L251" s="105">
        <f t="shared" si="24"/>
        <v>420</v>
      </c>
      <c r="M251" s="105">
        <f t="shared" si="25"/>
        <v>453.6</v>
      </c>
      <c r="O251" s="327">
        <f t="shared" si="26"/>
        <v>0</v>
      </c>
      <c r="P251" s="327">
        <f t="shared" si="27"/>
        <v>0</v>
      </c>
    </row>
    <row r="252" spans="1:16" ht="12.75">
      <c r="A252" s="13" t="s">
        <v>45</v>
      </c>
      <c r="B252" s="17" t="s">
        <v>1042</v>
      </c>
      <c r="C252" s="19" t="s">
        <v>9</v>
      </c>
      <c r="D252" s="19">
        <v>15</v>
      </c>
      <c r="E252" s="21">
        <v>6</v>
      </c>
      <c r="F252" s="28">
        <f>PRODUCT(D252,E252)</f>
        <v>90</v>
      </c>
      <c r="G252" s="29">
        <v>0.08</v>
      </c>
      <c r="H252" s="4">
        <f t="shared" si="33"/>
        <v>97.2</v>
      </c>
      <c r="I252" s="18"/>
      <c r="J252" s="18" t="s">
        <v>988</v>
      </c>
      <c r="L252" s="105">
        <f t="shared" si="24"/>
        <v>90</v>
      </c>
      <c r="M252" s="105">
        <f t="shared" si="25"/>
        <v>97.2</v>
      </c>
      <c r="O252" s="327">
        <f t="shared" si="26"/>
        <v>0</v>
      </c>
      <c r="P252" s="327">
        <f t="shared" si="27"/>
        <v>0</v>
      </c>
    </row>
    <row r="253" spans="1:16" ht="25.5">
      <c r="A253" s="13" t="s">
        <v>47</v>
      </c>
      <c r="B253" s="31" t="s">
        <v>1019</v>
      </c>
      <c r="C253" s="19" t="s">
        <v>9</v>
      </c>
      <c r="D253" s="19">
        <v>50</v>
      </c>
      <c r="E253" s="21">
        <v>12</v>
      </c>
      <c r="F253" s="22">
        <f>PRODUCT(D253,E253)</f>
        <v>600</v>
      </c>
      <c r="G253" s="23">
        <v>0.08</v>
      </c>
      <c r="H253" s="22">
        <f>PRODUCT(F253,G253)+PRODUCT(F253,1)</f>
        <v>648</v>
      </c>
      <c r="I253" s="18"/>
      <c r="J253" s="18">
        <v>46</v>
      </c>
      <c r="K253" s="1"/>
      <c r="L253" s="105">
        <f t="shared" si="24"/>
        <v>600</v>
      </c>
      <c r="M253" s="105">
        <f t="shared" si="25"/>
        <v>648</v>
      </c>
      <c r="O253" s="327">
        <f t="shared" si="26"/>
        <v>0</v>
      </c>
      <c r="P253" s="327">
        <f t="shared" si="27"/>
        <v>0</v>
      </c>
    </row>
    <row r="254" spans="1:16" ht="25.5">
      <c r="A254" s="13" t="s">
        <v>48</v>
      </c>
      <c r="B254" s="31" t="s">
        <v>1038</v>
      </c>
      <c r="C254" s="19" t="s">
        <v>9</v>
      </c>
      <c r="D254" s="19">
        <v>25</v>
      </c>
      <c r="E254" s="21">
        <v>12</v>
      </c>
      <c r="F254" s="22">
        <f>PRODUCT(D254,E254)</f>
        <v>300</v>
      </c>
      <c r="G254" s="23">
        <v>0.08</v>
      </c>
      <c r="H254" s="22">
        <f>PRODUCT(F254,G254)+PRODUCT(F254,1)</f>
        <v>324</v>
      </c>
      <c r="I254" s="18"/>
      <c r="J254" s="18">
        <v>5</v>
      </c>
      <c r="K254" s="1"/>
      <c r="L254" s="105">
        <f t="shared" si="24"/>
        <v>300</v>
      </c>
      <c r="M254" s="105">
        <f t="shared" si="25"/>
        <v>324</v>
      </c>
      <c r="O254" s="327">
        <f t="shared" si="26"/>
        <v>0</v>
      </c>
      <c r="P254" s="327">
        <f t="shared" si="27"/>
        <v>0</v>
      </c>
    </row>
    <row r="255" spans="1:16" ht="12.75">
      <c r="A255" s="13" t="s">
        <v>50</v>
      </c>
      <c r="B255" s="18" t="s">
        <v>431</v>
      </c>
      <c r="C255" s="19" t="s">
        <v>9</v>
      </c>
      <c r="D255" s="19">
        <v>30</v>
      </c>
      <c r="E255" s="21">
        <v>5</v>
      </c>
      <c r="F255" s="22">
        <f t="shared" si="32"/>
        <v>150</v>
      </c>
      <c r="G255" s="23">
        <v>0.08</v>
      </c>
      <c r="H255" s="22">
        <f>PRODUCT(F255,G255)+PRODUCT(F255,1)</f>
        <v>162</v>
      </c>
      <c r="I255" s="30">
        <v>13</v>
      </c>
      <c r="J255" s="18">
        <v>23</v>
      </c>
      <c r="K255" s="1"/>
      <c r="L255" s="105">
        <f t="shared" si="24"/>
        <v>150</v>
      </c>
      <c r="M255" s="105">
        <f t="shared" si="25"/>
        <v>162</v>
      </c>
      <c r="O255" s="327">
        <f t="shared" si="26"/>
        <v>0</v>
      </c>
      <c r="P255" s="327">
        <f t="shared" si="27"/>
        <v>0</v>
      </c>
    </row>
    <row r="256" spans="1:16" ht="12.75">
      <c r="A256" s="13" t="s">
        <v>52</v>
      </c>
      <c r="B256" s="18" t="s">
        <v>432</v>
      </c>
      <c r="C256" s="19" t="s">
        <v>9</v>
      </c>
      <c r="D256" s="19">
        <v>20</v>
      </c>
      <c r="E256" s="21">
        <v>6</v>
      </c>
      <c r="F256" s="22">
        <f t="shared" si="32"/>
        <v>120</v>
      </c>
      <c r="G256" s="23">
        <v>0.08</v>
      </c>
      <c r="H256" s="22">
        <f>PRODUCT(F256,G256)+PRODUCT(F256,1)</f>
        <v>129.6</v>
      </c>
      <c r="I256" s="30">
        <v>10</v>
      </c>
      <c r="J256" s="18">
        <v>15</v>
      </c>
      <c r="K256" s="1"/>
      <c r="L256" s="105">
        <f t="shared" si="24"/>
        <v>120</v>
      </c>
      <c r="M256" s="105">
        <f t="shared" si="25"/>
        <v>129.6</v>
      </c>
      <c r="O256" s="327">
        <f t="shared" si="26"/>
        <v>0</v>
      </c>
      <c r="P256" s="327">
        <f t="shared" si="27"/>
        <v>0</v>
      </c>
    </row>
    <row r="257" spans="1:16" ht="12.75">
      <c r="A257" s="2"/>
      <c r="B257" s="2" t="s">
        <v>517</v>
      </c>
      <c r="C257" s="2"/>
      <c r="D257" s="2"/>
      <c r="E257" s="2"/>
      <c r="F257" s="3">
        <f>SUM(F233:F256)</f>
        <v>76174</v>
      </c>
      <c r="G257" s="32">
        <v>0.08</v>
      </c>
      <c r="H257" s="3">
        <f>SUM(H233:H256)</f>
        <v>82267.92</v>
      </c>
      <c r="I257" s="2"/>
      <c r="J257" s="2"/>
      <c r="K257" s="325">
        <v>2</v>
      </c>
      <c r="L257" s="326">
        <f>SUM(L233:L256)</f>
        <v>76174</v>
      </c>
      <c r="M257" s="326">
        <f t="shared" si="25"/>
        <v>82267.92</v>
      </c>
      <c r="O257" s="327">
        <f t="shared" si="26"/>
        <v>0</v>
      </c>
      <c r="P257" s="327">
        <f t="shared" si="27"/>
        <v>0</v>
      </c>
    </row>
    <row r="258" spans="1:16" ht="12.75">
      <c r="A258" s="438" t="s">
        <v>1069</v>
      </c>
      <c r="B258" s="438"/>
      <c r="C258" s="438"/>
      <c r="D258" s="438"/>
      <c r="E258" s="438"/>
      <c r="F258" s="438"/>
      <c r="G258" s="438"/>
      <c r="H258" s="438"/>
      <c r="I258" s="438"/>
      <c r="J258" s="438"/>
      <c r="K258" s="1"/>
      <c r="L258" s="105"/>
      <c r="M258" s="105"/>
      <c r="O258" s="327">
        <f t="shared" si="26"/>
        <v>0</v>
      </c>
      <c r="P258" s="327">
        <f t="shared" si="27"/>
        <v>0</v>
      </c>
    </row>
    <row r="259" spans="1:16" ht="12.75">
      <c r="A259" s="47" t="s">
        <v>7</v>
      </c>
      <c r="B259" s="77" t="s">
        <v>126</v>
      </c>
      <c r="C259" s="19" t="s">
        <v>9</v>
      </c>
      <c r="D259" s="19">
        <v>12</v>
      </c>
      <c r="E259" s="21">
        <v>145</v>
      </c>
      <c r="F259" s="22">
        <f>PRODUCT(D259,E259)</f>
        <v>1740</v>
      </c>
      <c r="G259" s="23">
        <v>0.08</v>
      </c>
      <c r="H259" s="22">
        <f>PRODUCT(F259,G259)+PRODUCT(F259,1)</f>
        <v>1879.2</v>
      </c>
      <c r="I259" s="18"/>
      <c r="J259" s="18">
        <v>6</v>
      </c>
      <c r="K259" s="1"/>
      <c r="L259" s="105">
        <f t="shared" si="24"/>
        <v>1740</v>
      </c>
      <c r="M259" s="105">
        <f t="shared" si="25"/>
        <v>1879.2</v>
      </c>
      <c r="O259" s="327">
        <f t="shared" si="26"/>
        <v>0</v>
      </c>
      <c r="P259" s="327">
        <f t="shared" si="27"/>
        <v>0</v>
      </c>
    </row>
    <row r="260" spans="1:16" ht="12.75">
      <c r="A260" s="47" t="s">
        <v>10</v>
      </c>
      <c r="B260" s="77" t="s">
        <v>128</v>
      </c>
      <c r="C260" s="19" t="s">
        <v>9</v>
      </c>
      <c r="D260" s="19">
        <v>12</v>
      </c>
      <c r="E260" s="21">
        <v>145</v>
      </c>
      <c r="F260" s="22">
        <f>PRODUCT(D260,E260)</f>
        <v>1740</v>
      </c>
      <c r="G260" s="23">
        <v>0.08</v>
      </c>
      <c r="H260" s="22">
        <f>PRODUCT(F260,G260)+PRODUCT(F260,1)</f>
        <v>1879.2</v>
      </c>
      <c r="I260" s="30">
        <v>1</v>
      </c>
      <c r="J260" s="18">
        <v>5</v>
      </c>
      <c r="K260" s="1"/>
      <c r="L260" s="105">
        <f aca="true" t="shared" si="34" ref="L260:L315">E260*D260</f>
        <v>1740</v>
      </c>
      <c r="M260" s="105">
        <f aca="true" t="shared" si="35" ref="M260:M316">ROUND((L260*1.08),2)</f>
        <v>1879.2</v>
      </c>
      <c r="O260" s="327">
        <f aca="true" t="shared" si="36" ref="O260:O316">L260-F260</f>
        <v>0</v>
      </c>
      <c r="P260" s="327">
        <f aca="true" t="shared" si="37" ref="P260:P316">H260-M260</f>
        <v>0</v>
      </c>
    </row>
    <row r="261" spans="1:16" ht="12.75">
      <c r="A261" s="47" t="s">
        <v>13</v>
      </c>
      <c r="B261" s="33" t="s">
        <v>959</v>
      </c>
      <c r="C261" s="19" t="s">
        <v>16</v>
      </c>
      <c r="D261" s="19">
        <v>50</v>
      </c>
      <c r="E261" s="21">
        <v>15</v>
      </c>
      <c r="F261" s="22">
        <f>PRODUCT(D261:E261)</f>
        <v>750</v>
      </c>
      <c r="G261" s="23">
        <v>0.08</v>
      </c>
      <c r="H261" s="22">
        <f>PRODUCT(F261,G261)+PRODUCT(F261,1)</f>
        <v>810</v>
      </c>
      <c r="I261" s="30"/>
      <c r="J261" s="18">
        <v>2</v>
      </c>
      <c r="K261" s="1"/>
      <c r="L261" s="105">
        <f t="shared" si="34"/>
        <v>750</v>
      </c>
      <c r="M261" s="105">
        <f t="shared" si="35"/>
        <v>810</v>
      </c>
      <c r="O261" s="327">
        <f t="shared" si="36"/>
        <v>0</v>
      </c>
      <c r="P261" s="327">
        <f t="shared" si="37"/>
        <v>0</v>
      </c>
    </row>
    <row r="262" spans="1:16" ht="12.75">
      <c r="A262" s="47" t="s">
        <v>14</v>
      </c>
      <c r="B262" s="33" t="s">
        <v>15</v>
      </c>
      <c r="C262" s="25" t="s">
        <v>16</v>
      </c>
      <c r="D262" s="25">
        <v>50</v>
      </c>
      <c r="E262" s="4">
        <v>80</v>
      </c>
      <c r="F262" s="22">
        <f aca="true" t="shared" si="38" ref="F262:F271">PRODUCT(D262,E262)</f>
        <v>4000</v>
      </c>
      <c r="G262" s="23">
        <v>0.08</v>
      </c>
      <c r="H262" s="22">
        <f aca="true" t="shared" si="39" ref="H262:H273">PRODUCT(F262,G262)+PRODUCT(F262,1)</f>
        <v>4320</v>
      </c>
      <c r="I262" s="18">
        <v>0</v>
      </c>
      <c r="J262" s="17">
        <v>36</v>
      </c>
      <c r="K262" s="1"/>
      <c r="L262" s="105">
        <f t="shared" si="34"/>
        <v>4000</v>
      </c>
      <c r="M262" s="105">
        <f t="shared" si="35"/>
        <v>4320</v>
      </c>
      <c r="O262" s="327">
        <f t="shared" si="36"/>
        <v>0</v>
      </c>
      <c r="P262" s="327">
        <f t="shared" si="37"/>
        <v>0</v>
      </c>
    </row>
    <row r="263" spans="1:16" ht="12.75">
      <c r="A263" s="47" t="s">
        <v>17</v>
      </c>
      <c r="B263" s="34" t="s">
        <v>443</v>
      </c>
      <c r="C263" s="35" t="s">
        <v>9</v>
      </c>
      <c r="D263" s="36">
        <v>6</v>
      </c>
      <c r="E263" s="37">
        <v>50</v>
      </c>
      <c r="F263" s="22">
        <f t="shared" si="38"/>
        <v>300</v>
      </c>
      <c r="G263" s="23">
        <v>0.08</v>
      </c>
      <c r="H263" s="22">
        <f t="shared" si="39"/>
        <v>324</v>
      </c>
      <c r="I263" s="18">
        <v>12</v>
      </c>
      <c r="J263" s="18">
        <v>10</v>
      </c>
      <c r="K263" s="1"/>
      <c r="L263" s="105">
        <f t="shared" si="34"/>
        <v>300</v>
      </c>
      <c r="M263" s="105">
        <f t="shared" si="35"/>
        <v>324</v>
      </c>
      <c r="O263" s="327">
        <f t="shared" si="36"/>
        <v>0</v>
      </c>
      <c r="P263" s="327">
        <f t="shared" si="37"/>
        <v>0</v>
      </c>
    </row>
    <row r="264" spans="1:16" ht="12.75">
      <c r="A264" s="47" t="s">
        <v>19</v>
      </c>
      <c r="B264" s="34" t="s">
        <v>444</v>
      </c>
      <c r="C264" s="35" t="s">
        <v>9</v>
      </c>
      <c r="D264" s="36">
        <v>6</v>
      </c>
      <c r="E264" s="37">
        <v>50</v>
      </c>
      <c r="F264" s="22">
        <f t="shared" si="38"/>
        <v>300</v>
      </c>
      <c r="G264" s="23">
        <v>0.08</v>
      </c>
      <c r="H264" s="22">
        <f t="shared" si="39"/>
        <v>324</v>
      </c>
      <c r="I264" s="18">
        <v>12</v>
      </c>
      <c r="J264" s="18">
        <v>17</v>
      </c>
      <c r="K264" s="1"/>
      <c r="L264" s="105">
        <f t="shared" si="34"/>
        <v>300</v>
      </c>
      <c r="M264" s="105">
        <f t="shared" si="35"/>
        <v>324</v>
      </c>
      <c r="O264" s="327">
        <f t="shared" si="36"/>
        <v>0</v>
      </c>
      <c r="P264" s="327">
        <f t="shared" si="37"/>
        <v>0</v>
      </c>
    </row>
    <row r="265" spans="1:16" ht="25.5">
      <c r="A265" s="47" t="s">
        <v>21</v>
      </c>
      <c r="B265" s="34" t="s">
        <v>445</v>
      </c>
      <c r="C265" s="38" t="s">
        <v>9</v>
      </c>
      <c r="D265" s="39">
        <v>6</v>
      </c>
      <c r="E265" s="40">
        <v>60</v>
      </c>
      <c r="F265" s="22">
        <f t="shared" si="38"/>
        <v>360</v>
      </c>
      <c r="G265" s="23">
        <v>0.08</v>
      </c>
      <c r="H265" s="22">
        <f t="shared" si="39"/>
        <v>388.8</v>
      </c>
      <c r="I265" s="18"/>
      <c r="J265" s="18">
        <v>9</v>
      </c>
      <c r="K265" s="1"/>
      <c r="L265" s="105">
        <f t="shared" si="34"/>
        <v>360</v>
      </c>
      <c r="M265" s="105">
        <f t="shared" si="35"/>
        <v>388.8</v>
      </c>
      <c r="O265" s="327">
        <f t="shared" si="36"/>
        <v>0</v>
      </c>
      <c r="P265" s="327">
        <f t="shared" si="37"/>
        <v>0</v>
      </c>
    </row>
    <row r="266" spans="1:16" ht="25.5">
      <c r="A266" s="47" t="s">
        <v>23</v>
      </c>
      <c r="B266" s="31" t="s">
        <v>25</v>
      </c>
      <c r="C266" s="19" t="s">
        <v>9</v>
      </c>
      <c r="D266" s="19">
        <v>15</v>
      </c>
      <c r="E266" s="21">
        <v>400</v>
      </c>
      <c r="F266" s="22">
        <f t="shared" si="38"/>
        <v>6000</v>
      </c>
      <c r="G266" s="23">
        <v>0.08</v>
      </c>
      <c r="H266" s="22">
        <f t="shared" si="39"/>
        <v>6480</v>
      </c>
      <c r="I266" s="18">
        <v>9</v>
      </c>
      <c r="J266" s="18">
        <v>11</v>
      </c>
      <c r="K266" s="1"/>
      <c r="L266" s="105">
        <f t="shared" si="34"/>
        <v>6000</v>
      </c>
      <c r="M266" s="105">
        <f t="shared" si="35"/>
        <v>6480</v>
      </c>
      <c r="O266" s="327">
        <f t="shared" si="36"/>
        <v>0</v>
      </c>
      <c r="P266" s="327">
        <f t="shared" si="37"/>
        <v>0</v>
      </c>
    </row>
    <row r="267" spans="1:16" ht="25.5">
      <c r="A267" s="47" t="s">
        <v>24</v>
      </c>
      <c r="B267" s="33" t="s">
        <v>781</v>
      </c>
      <c r="C267" s="41" t="s">
        <v>9</v>
      </c>
      <c r="D267" s="41">
        <v>20</v>
      </c>
      <c r="E267" s="42">
        <v>300</v>
      </c>
      <c r="F267" s="22">
        <f t="shared" si="38"/>
        <v>6000</v>
      </c>
      <c r="G267" s="23">
        <v>0.08</v>
      </c>
      <c r="H267" s="22">
        <f t="shared" si="39"/>
        <v>6480</v>
      </c>
      <c r="I267" s="54">
        <v>59</v>
      </c>
      <c r="J267" s="55">
        <v>22</v>
      </c>
      <c r="L267" s="105">
        <f t="shared" si="34"/>
        <v>6000</v>
      </c>
      <c r="M267" s="105">
        <f t="shared" si="35"/>
        <v>6480</v>
      </c>
      <c r="O267" s="327">
        <f t="shared" si="36"/>
        <v>0</v>
      </c>
      <c r="P267" s="327">
        <f t="shared" si="37"/>
        <v>0</v>
      </c>
    </row>
    <row r="268" spans="1:16" ht="25.5">
      <c r="A268" s="47" t="s">
        <v>26</v>
      </c>
      <c r="B268" s="33" t="s">
        <v>782</v>
      </c>
      <c r="C268" s="41" t="s">
        <v>9</v>
      </c>
      <c r="D268" s="41">
        <v>30</v>
      </c>
      <c r="E268" s="42">
        <v>783</v>
      </c>
      <c r="F268" s="22">
        <f t="shared" si="38"/>
        <v>23490</v>
      </c>
      <c r="G268" s="23">
        <v>0.08</v>
      </c>
      <c r="H268" s="22">
        <f t="shared" si="39"/>
        <v>25369.2</v>
      </c>
      <c r="I268" s="54">
        <v>70</v>
      </c>
      <c r="J268" s="55">
        <v>30</v>
      </c>
      <c r="L268" s="105">
        <f t="shared" si="34"/>
        <v>23490</v>
      </c>
      <c r="M268" s="105">
        <f t="shared" si="35"/>
        <v>25369.2</v>
      </c>
      <c r="O268" s="327">
        <f t="shared" si="36"/>
        <v>0</v>
      </c>
      <c r="P268" s="327">
        <f t="shared" si="37"/>
        <v>0</v>
      </c>
    </row>
    <row r="269" spans="1:16" ht="12.75">
      <c r="A269" s="47" t="s">
        <v>28</v>
      </c>
      <c r="B269" s="63" t="s">
        <v>221</v>
      </c>
      <c r="C269" s="64" t="s">
        <v>9</v>
      </c>
      <c r="D269" s="64">
        <v>50</v>
      </c>
      <c r="E269" s="65">
        <v>25</v>
      </c>
      <c r="F269" s="22">
        <f t="shared" si="38"/>
        <v>1250</v>
      </c>
      <c r="G269" s="23">
        <v>0.08</v>
      </c>
      <c r="H269" s="22">
        <f t="shared" si="39"/>
        <v>1350</v>
      </c>
      <c r="I269" s="63">
        <v>14</v>
      </c>
      <c r="J269" s="63" t="s">
        <v>1032</v>
      </c>
      <c r="K269" s="1"/>
      <c r="L269" s="105">
        <f t="shared" si="34"/>
        <v>1250</v>
      </c>
      <c r="M269" s="105">
        <f t="shared" si="35"/>
        <v>1350</v>
      </c>
      <c r="O269" s="327">
        <f t="shared" si="36"/>
        <v>0</v>
      </c>
      <c r="P269" s="327">
        <f t="shared" si="37"/>
        <v>0</v>
      </c>
    </row>
    <row r="270" spans="1:16" ht="38.25">
      <c r="A270" s="47" t="s">
        <v>30</v>
      </c>
      <c r="B270" s="31" t="s">
        <v>1004</v>
      </c>
      <c r="C270" s="19" t="s">
        <v>9</v>
      </c>
      <c r="D270" s="19">
        <v>800</v>
      </c>
      <c r="E270" s="21">
        <v>6</v>
      </c>
      <c r="F270" s="22">
        <f t="shared" si="38"/>
        <v>4800</v>
      </c>
      <c r="G270" s="23">
        <v>0.08</v>
      </c>
      <c r="H270" s="22">
        <f t="shared" si="39"/>
        <v>5184</v>
      </c>
      <c r="I270" s="18"/>
      <c r="J270" s="18">
        <v>725</v>
      </c>
      <c r="K270" s="1"/>
      <c r="L270" s="105">
        <f t="shared" si="34"/>
        <v>4800</v>
      </c>
      <c r="M270" s="105">
        <f t="shared" si="35"/>
        <v>5184</v>
      </c>
      <c r="O270" s="327">
        <f t="shared" si="36"/>
        <v>0</v>
      </c>
      <c r="P270" s="327">
        <f t="shared" si="37"/>
        <v>0</v>
      </c>
    </row>
    <row r="271" spans="1:16" ht="12.75">
      <c r="A271" s="47" t="s">
        <v>32</v>
      </c>
      <c r="B271" s="20" t="s">
        <v>1024</v>
      </c>
      <c r="C271" s="19" t="s">
        <v>9</v>
      </c>
      <c r="D271" s="19">
        <v>7</v>
      </c>
      <c r="E271" s="43">
        <v>200</v>
      </c>
      <c r="F271" s="22">
        <f t="shared" si="38"/>
        <v>1400</v>
      </c>
      <c r="G271" s="44">
        <v>0.23</v>
      </c>
      <c r="H271" s="22">
        <f t="shared" si="39"/>
        <v>1722</v>
      </c>
      <c r="I271" s="2"/>
      <c r="J271" s="2">
        <v>5</v>
      </c>
      <c r="K271" s="1"/>
      <c r="L271" s="105">
        <f t="shared" si="34"/>
        <v>1400</v>
      </c>
      <c r="M271" s="105">
        <f>ROUND((L271*1.23),2)</f>
        <v>1722</v>
      </c>
      <c r="O271" s="327">
        <f t="shared" si="36"/>
        <v>0</v>
      </c>
      <c r="P271" s="327">
        <f t="shared" si="37"/>
        <v>0</v>
      </c>
    </row>
    <row r="272" spans="1:16" ht="12.75">
      <c r="A272" s="47" t="s">
        <v>34</v>
      </c>
      <c r="B272" s="18" t="s">
        <v>68</v>
      </c>
      <c r="C272" s="19" t="s">
        <v>16</v>
      </c>
      <c r="D272" s="19">
        <v>60</v>
      </c>
      <c r="E272" s="21">
        <v>300</v>
      </c>
      <c r="F272" s="22">
        <f>PRODUCT(D272,E272)</f>
        <v>18000</v>
      </c>
      <c r="G272" s="23">
        <v>0.08</v>
      </c>
      <c r="H272" s="22">
        <f t="shared" si="39"/>
        <v>19440</v>
      </c>
      <c r="I272" s="18">
        <v>9</v>
      </c>
      <c r="J272" s="18">
        <v>57</v>
      </c>
      <c r="K272" s="1"/>
      <c r="L272" s="105">
        <f t="shared" si="34"/>
        <v>18000</v>
      </c>
      <c r="M272" s="105">
        <f t="shared" si="35"/>
        <v>19440</v>
      </c>
      <c r="O272" s="327">
        <f t="shared" si="36"/>
        <v>0</v>
      </c>
      <c r="P272" s="327">
        <f t="shared" si="37"/>
        <v>0</v>
      </c>
    </row>
    <row r="273" spans="1:16" ht="12.75">
      <c r="A273" s="47" t="s">
        <v>36</v>
      </c>
      <c r="B273" s="18" t="s">
        <v>1046</v>
      </c>
      <c r="C273" s="19" t="s">
        <v>9</v>
      </c>
      <c r="D273" s="19">
        <v>10</v>
      </c>
      <c r="E273" s="21">
        <v>7</v>
      </c>
      <c r="F273" s="22">
        <f>PRODUCT(D273,E273)</f>
        <v>70</v>
      </c>
      <c r="G273" s="23">
        <v>0.08</v>
      </c>
      <c r="H273" s="22">
        <f t="shared" si="39"/>
        <v>75.6</v>
      </c>
      <c r="I273" s="18">
        <v>2</v>
      </c>
      <c r="J273" s="18">
        <v>0</v>
      </c>
      <c r="K273" s="1"/>
      <c r="L273" s="105">
        <f t="shared" si="34"/>
        <v>70</v>
      </c>
      <c r="M273" s="105">
        <f t="shared" si="35"/>
        <v>75.6</v>
      </c>
      <c r="O273" s="327">
        <f t="shared" si="36"/>
        <v>0</v>
      </c>
      <c r="P273" s="327">
        <f t="shared" si="37"/>
        <v>0</v>
      </c>
    </row>
    <row r="274" spans="1:16" ht="12.75">
      <c r="A274" s="2"/>
      <c r="B274" s="2" t="s">
        <v>517</v>
      </c>
      <c r="C274" s="19"/>
      <c r="D274" s="19"/>
      <c r="E274" s="21"/>
      <c r="F274" s="46">
        <f>SUM(F259:F273)</f>
        <v>70200</v>
      </c>
      <c r="G274" s="32"/>
      <c r="H274" s="46">
        <v>76026</v>
      </c>
      <c r="I274" s="30"/>
      <c r="J274" s="18"/>
      <c r="K274" s="325">
        <v>3</v>
      </c>
      <c r="L274" s="326">
        <f>SUM(L259:L273)</f>
        <v>70200</v>
      </c>
      <c r="M274" s="326">
        <f t="shared" si="35"/>
        <v>75816</v>
      </c>
      <c r="O274" s="327">
        <f t="shared" si="36"/>
        <v>0</v>
      </c>
      <c r="P274" s="327">
        <v>0</v>
      </c>
    </row>
    <row r="275" spans="1:16" ht="12.75">
      <c r="A275" s="438" t="s">
        <v>1070</v>
      </c>
      <c r="B275" s="438"/>
      <c r="C275" s="438"/>
      <c r="D275" s="438"/>
      <c r="E275" s="438"/>
      <c r="F275" s="438"/>
      <c r="G275" s="438"/>
      <c r="H275" s="438"/>
      <c r="I275" s="438"/>
      <c r="J275" s="438"/>
      <c r="L275" s="105"/>
      <c r="M275" s="105"/>
      <c r="O275" s="327">
        <f t="shared" si="36"/>
        <v>0</v>
      </c>
      <c r="P275" s="327">
        <f t="shared" si="37"/>
        <v>0</v>
      </c>
    </row>
    <row r="276" spans="1:16" ht="12.75">
      <c r="A276" s="45" t="s">
        <v>7</v>
      </c>
      <c r="B276" s="18" t="s">
        <v>890</v>
      </c>
      <c r="C276" s="19" t="s">
        <v>9</v>
      </c>
      <c r="D276" s="19">
        <v>3</v>
      </c>
      <c r="E276" s="21">
        <v>40</v>
      </c>
      <c r="F276" s="22">
        <f>PRODUCT(D276,E276)</f>
        <v>120</v>
      </c>
      <c r="G276" s="48">
        <v>0.23</v>
      </c>
      <c r="H276" s="22">
        <f>PRODUCT(F276,G276)+PRODUCT(F276,1)</f>
        <v>147.6</v>
      </c>
      <c r="I276" s="18">
        <v>0</v>
      </c>
      <c r="J276" s="18">
        <v>0</v>
      </c>
      <c r="K276" s="1"/>
      <c r="L276" s="105">
        <f t="shared" si="34"/>
        <v>120</v>
      </c>
      <c r="M276" s="105">
        <f>ROUND((L276*1.23),2)</f>
        <v>147.6</v>
      </c>
      <c r="O276" s="327">
        <f t="shared" si="36"/>
        <v>0</v>
      </c>
      <c r="P276" s="327">
        <f t="shared" si="37"/>
        <v>0</v>
      </c>
    </row>
    <row r="277" spans="1:16" ht="12.75">
      <c r="A277" s="45" t="s">
        <v>10</v>
      </c>
      <c r="B277" s="18" t="s">
        <v>440</v>
      </c>
      <c r="C277" s="19" t="s">
        <v>442</v>
      </c>
      <c r="D277" s="19">
        <v>50</v>
      </c>
      <c r="E277" s="21">
        <v>3.5</v>
      </c>
      <c r="F277" s="22">
        <f aca="true" t="shared" si="40" ref="F277:F311">PRODUCT(D277,E277)</f>
        <v>175</v>
      </c>
      <c r="G277" s="48">
        <v>0.23</v>
      </c>
      <c r="H277" s="22">
        <f aca="true" t="shared" si="41" ref="H277:H287">PRODUCT(F277,G277)+PRODUCT(F277,1)</f>
        <v>215.25</v>
      </c>
      <c r="I277" s="18">
        <v>0.1</v>
      </c>
      <c r="J277" s="18">
        <v>0</v>
      </c>
      <c r="K277" s="1"/>
      <c r="L277" s="105">
        <f t="shared" si="34"/>
        <v>175</v>
      </c>
      <c r="M277" s="105">
        <f>ROUND((L277*1.23),2)</f>
        <v>215.25</v>
      </c>
      <c r="O277" s="327">
        <f t="shared" si="36"/>
        <v>0</v>
      </c>
      <c r="P277" s="327">
        <f t="shared" si="37"/>
        <v>0</v>
      </c>
    </row>
    <row r="278" spans="1:16" ht="12.75">
      <c r="A278" s="45" t="s">
        <v>13</v>
      </c>
      <c r="B278" s="18" t="s">
        <v>441</v>
      </c>
      <c r="C278" s="19" t="s">
        <v>442</v>
      </c>
      <c r="D278" s="19">
        <v>100</v>
      </c>
      <c r="E278" s="21">
        <v>18</v>
      </c>
      <c r="F278" s="22">
        <f t="shared" si="40"/>
        <v>1800</v>
      </c>
      <c r="G278" s="48">
        <v>0.23</v>
      </c>
      <c r="H278" s="22">
        <f t="shared" si="41"/>
        <v>2214</v>
      </c>
      <c r="I278" s="18">
        <v>0.2</v>
      </c>
      <c r="J278" s="18">
        <v>0</v>
      </c>
      <c r="K278" s="1"/>
      <c r="L278" s="105">
        <f t="shared" si="34"/>
        <v>1800</v>
      </c>
      <c r="M278" s="105">
        <f>ROUND((L278*1.23),2)</f>
        <v>2214</v>
      </c>
      <c r="O278" s="327">
        <f t="shared" si="36"/>
        <v>0</v>
      </c>
      <c r="P278" s="327">
        <f t="shared" si="37"/>
        <v>0</v>
      </c>
    </row>
    <row r="279" spans="1:16" ht="12.75">
      <c r="A279" s="45" t="s">
        <v>14</v>
      </c>
      <c r="B279" s="18" t="s">
        <v>452</v>
      </c>
      <c r="C279" s="19" t="s">
        <v>436</v>
      </c>
      <c r="D279" s="19">
        <v>5</v>
      </c>
      <c r="E279" s="21">
        <v>90</v>
      </c>
      <c r="F279" s="22">
        <f t="shared" si="40"/>
        <v>450</v>
      </c>
      <c r="G279" s="56">
        <v>0.08</v>
      </c>
      <c r="H279" s="22">
        <f t="shared" si="41"/>
        <v>486</v>
      </c>
      <c r="I279" s="18">
        <v>10</v>
      </c>
      <c r="J279" s="18">
        <v>3</v>
      </c>
      <c r="K279" s="1"/>
      <c r="L279" s="105">
        <f t="shared" si="34"/>
        <v>450</v>
      </c>
      <c r="M279" s="105">
        <f t="shared" si="35"/>
        <v>486</v>
      </c>
      <c r="O279" s="327">
        <f t="shared" si="36"/>
        <v>0</v>
      </c>
      <c r="P279" s="327">
        <f t="shared" si="37"/>
        <v>0</v>
      </c>
    </row>
    <row r="280" spans="1:16" ht="12.75">
      <c r="A280" s="45" t="s">
        <v>17</v>
      </c>
      <c r="B280" s="18" t="s">
        <v>453</v>
      </c>
      <c r="C280" s="19" t="s">
        <v>436</v>
      </c>
      <c r="D280" s="19">
        <v>2</v>
      </c>
      <c r="E280" s="21">
        <v>3000</v>
      </c>
      <c r="F280" s="22">
        <f t="shared" si="40"/>
        <v>6000</v>
      </c>
      <c r="G280" s="48">
        <v>0.23</v>
      </c>
      <c r="H280" s="22">
        <f t="shared" si="41"/>
        <v>7380</v>
      </c>
      <c r="I280" s="18">
        <v>1.25</v>
      </c>
      <c r="J280" s="18">
        <v>1</v>
      </c>
      <c r="K280" s="1"/>
      <c r="L280" s="105">
        <f t="shared" si="34"/>
        <v>6000</v>
      </c>
      <c r="M280" s="105">
        <f aca="true" t="shared" si="42" ref="M280:M291">ROUND((L280*1.23),2)</f>
        <v>7380</v>
      </c>
      <c r="O280" s="327">
        <f t="shared" si="36"/>
        <v>0</v>
      </c>
      <c r="P280" s="327">
        <f t="shared" si="37"/>
        <v>0</v>
      </c>
    </row>
    <row r="281" spans="1:16" ht="12.75">
      <c r="A281" s="45" t="s">
        <v>19</v>
      </c>
      <c r="B281" s="18" t="s">
        <v>456</v>
      </c>
      <c r="C281" s="19" t="s">
        <v>442</v>
      </c>
      <c r="D281" s="19">
        <v>1</v>
      </c>
      <c r="E281" s="21">
        <v>85</v>
      </c>
      <c r="F281" s="22">
        <f t="shared" si="40"/>
        <v>85</v>
      </c>
      <c r="G281" s="48">
        <v>0.23</v>
      </c>
      <c r="H281" s="22">
        <f t="shared" si="41"/>
        <v>104.55</v>
      </c>
      <c r="I281" s="18">
        <v>1</v>
      </c>
      <c r="J281" s="18">
        <v>0</v>
      </c>
      <c r="K281" s="1"/>
      <c r="L281" s="105">
        <f t="shared" si="34"/>
        <v>85</v>
      </c>
      <c r="M281" s="105">
        <f t="shared" si="42"/>
        <v>104.55</v>
      </c>
      <c r="O281" s="327">
        <f t="shared" si="36"/>
        <v>0</v>
      </c>
      <c r="P281" s="327">
        <f t="shared" si="37"/>
        <v>0</v>
      </c>
    </row>
    <row r="282" spans="1:16" ht="12.75">
      <c r="A282" s="45" t="s">
        <v>21</v>
      </c>
      <c r="B282" s="18" t="s">
        <v>1110</v>
      </c>
      <c r="C282" s="19" t="s">
        <v>9</v>
      </c>
      <c r="D282" s="19">
        <v>1</v>
      </c>
      <c r="E282" s="21">
        <v>60</v>
      </c>
      <c r="F282" s="22">
        <f t="shared" si="40"/>
        <v>60</v>
      </c>
      <c r="G282" s="48">
        <v>0.23</v>
      </c>
      <c r="H282" s="22">
        <f t="shared" si="41"/>
        <v>73.8</v>
      </c>
      <c r="I282" s="18">
        <v>0</v>
      </c>
      <c r="J282" s="18">
        <v>0</v>
      </c>
      <c r="K282" s="1"/>
      <c r="L282" s="105">
        <f t="shared" si="34"/>
        <v>60</v>
      </c>
      <c r="M282" s="105">
        <f t="shared" si="42"/>
        <v>73.8</v>
      </c>
      <c r="O282" s="327">
        <f t="shared" si="36"/>
        <v>0</v>
      </c>
      <c r="P282" s="327">
        <f t="shared" si="37"/>
        <v>0</v>
      </c>
    </row>
    <row r="283" spans="1:16" ht="12.75">
      <c r="A283" s="45" t="s">
        <v>23</v>
      </c>
      <c r="B283" s="18" t="s">
        <v>475</v>
      </c>
      <c r="C283" s="19" t="s">
        <v>436</v>
      </c>
      <c r="D283" s="19">
        <v>5</v>
      </c>
      <c r="E283" s="21">
        <v>38</v>
      </c>
      <c r="F283" s="22">
        <f t="shared" si="40"/>
        <v>190</v>
      </c>
      <c r="G283" s="48">
        <v>0.23</v>
      </c>
      <c r="H283" s="22">
        <f t="shared" si="41"/>
        <v>233.7</v>
      </c>
      <c r="I283" s="18">
        <v>4</v>
      </c>
      <c r="J283" s="18">
        <v>5</v>
      </c>
      <c r="K283" s="1"/>
      <c r="L283" s="105">
        <f t="shared" si="34"/>
        <v>190</v>
      </c>
      <c r="M283" s="105">
        <f t="shared" si="42"/>
        <v>233.7</v>
      </c>
      <c r="O283" s="327">
        <f t="shared" si="36"/>
        <v>0</v>
      </c>
      <c r="P283" s="327">
        <f t="shared" si="37"/>
        <v>0</v>
      </c>
    </row>
    <row r="284" spans="1:16" ht="12.75">
      <c r="A284" s="45" t="s">
        <v>24</v>
      </c>
      <c r="B284" s="18" t="s">
        <v>477</v>
      </c>
      <c r="C284" s="19" t="s">
        <v>436</v>
      </c>
      <c r="D284" s="19">
        <v>2</v>
      </c>
      <c r="E284" s="21">
        <v>30</v>
      </c>
      <c r="F284" s="22">
        <f t="shared" si="40"/>
        <v>60</v>
      </c>
      <c r="G284" s="48">
        <v>0.23</v>
      </c>
      <c r="H284" s="22">
        <f t="shared" si="41"/>
        <v>73.8</v>
      </c>
      <c r="I284" s="18">
        <v>3</v>
      </c>
      <c r="J284" s="18">
        <v>1</v>
      </c>
      <c r="K284" s="1"/>
      <c r="L284" s="105">
        <f t="shared" si="34"/>
        <v>60</v>
      </c>
      <c r="M284" s="105">
        <f t="shared" si="42"/>
        <v>73.8</v>
      </c>
      <c r="O284" s="327">
        <f t="shared" si="36"/>
        <v>0</v>
      </c>
      <c r="P284" s="327">
        <f t="shared" si="37"/>
        <v>0</v>
      </c>
    </row>
    <row r="285" spans="1:16" ht="12.75">
      <c r="A285" s="45" t="s">
        <v>26</v>
      </c>
      <c r="B285" s="18" t="s">
        <v>481</v>
      </c>
      <c r="C285" s="19" t="s">
        <v>442</v>
      </c>
      <c r="D285" s="19">
        <v>5</v>
      </c>
      <c r="E285" s="21">
        <v>13</v>
      </c>
      <c r="F285" s="22">
        <f t="shared" si="40"/>
        <v>65</v>
      </c>
      <c r="G285" s="48">
        <v>0.23</v>
      </c>
      <c r="H285" s="22">
        <f t="shared" si="41"/>
        <v>79.95</v>
      </c>
      <c r="I285" s="18">
        <v>0</v>
      </c>
      <c r="J285" s="18">
        <v>0</v>
      </c>
      <c r="K285" s="1"/>
      <c r="L285" s="105">
        <f t="shared" si="34"/>
        <v>65</v>
      </c>
      <c r="M285" s="105">
        <f t="shared" si="42"/>
        <v>79.95</v>
      </c>
      <c r="O285" s="327">
        <f t="shared" si="36"/>
        <v>0</v>
      </c>
      <c r="P285" s="327">
        <f t="shared" si="37"/>
        <v>0</v>
      </c>
    </row>
    <row r="286" spans="1:16" ht="12.75">
      <c r="A286" s="45" t="s">
        <v>28</v>
      </c>
      <c r="B286" s="18" t="s">
        <v>483</v>
      </c>
      <c r="C286" s="19" t="s">
        <v>442</v>
      </c>
      <c r="D286" s="19">
        <v>50</v>
      </c>
      <c r="E286" s="21">
        <v>2.8</v>
      </c>
      <c r="F286" s="22">
        <f t="shared" si="40"/>
        <v>140</v>
      </c>
      <c r="G286" s="48">
        <v>0.23</v>
      </c>
      <c r="H286" s="22">
        <f t="shared" si="41"/>
        <v>172.2</v>
      </c>
      <c r="I286" s="18">
        <v>0.1</v>
      </c>
      <c r="J286" s="18">
        <v>0</v>
      </c>
      <c r="K286" s="1"/>
      <c r="L286" s="105">
        <f t="shared" si="34"/>
        <v>140</v>
      </c>
      <c r="M286" s="105">
        <f t="shared" si="42"/>
        <v>172.2</v>
      </c>
      <c r="O286" s="327">
        <f t="shared" si="36"/>
        <v>0</v>
      </c>
      <c r="P286" s="327">
        <f t="shared" si="37"/>
        <v>0</v>
      </c>
    </row>
    <row r="287" spans="1:16" ht="12.75">
      <c r="A287" s="45" t="s">
        <v>30</v>
      </c>
      <c r="B287" s="18" t="s">
        <v>486</v>
      </c>
      <c r="C287" s="19" t="s">
        <v>436</v>
      </c>
      <c r="D287" s="19">
        <v>1</v>
      </c>
      <c r="E287" s="21">
        <v>130</v>
      </c>
      <c r="F287" s="22">
        <f t="shared" si="40"/>
        <v>130</v>
      </c>
      <c r="G287" s="48">
        <v>0.23</v>
      </c>
      <c r="H287" s="22">
        <f t="shared" si="41"/>
        <v>159.9</v>
      </c>
      <c r="I287" s="18">
        <v>0</v>
      </c>
      <c r="J287" s="18">
        <v>1</v>
      </c>
      <c r="K287" s="1"/>
      <c r="L287" s="105">
        <f t="shared" si="34"/>
        <v>130</v>
      </c>
      <c r="M287" s="105">
        <f t="shared" si="42"/>
        <v>159.9</v>
      </c>
      <c r="O287" s="327">
        <f t="shared" si="36"/>
        <v>0</v>
      </c>
      <c r="P287" s="327">
        <f t="shared" si="37"/>
        <v>0</v>
      </c>
    </row>
    <row r="288" spans="1:16" ht="12.75">
      <c r="A288" s="45" t="s">
        <v>32</v>
      </c>
      <c r="B288" s="18" t="s">
        <v>893</v>
      </c>
      <c r="C288" s="19" t="s">
        <v>9</v>
      </c>
      <c r="D288" s="19">
        <v>2</v>
      </c>
      <c r="E288" s="21">
        <v>200</v>
      </c>
      <c r="F288" s="22">
        <f t="shared" si="40"/>
        <v>400</v>
      </c>
      <c r="G288" s="48">
        <v>0.23</v>
      </c>
      <c r="H288" s="22">
        <f>PRODUCT(F288,G288)+PRODUCT(F288,1)</f>
        <v>492</v>
      </c>
      <c r="I288" s="18">
        <v>0.5</v>
      </c>
      <c r="J288" s="18">
        <v>1</v>
      </c>
      <c r="K288" s="1"/>
      <c r="L288" s="105">
        <f t="shared" si="34"/>
        <v>400</v>
      </c>
      <c r="M288" s="105">
        <f t="shared" si="42"/>
        <v>492</v>
      </c>
      <c r="O288" s="327">
        <f t="shared" si="36"/>
        <v>0</v>
      </c>
      <c r="P288" s="327">
        <f t="shared" si="37"/>
        <v>0</v>
      </c>
    </row>
    <row r="289" spans="1:16" ht="12.75">
      <c r="A289" s="45" t="s">
        <v>34</v>
      </c>
      <c r="B289" s="18" t="s">
        <v>896</v>
      </c>
      <c r="C289" s="19" t="s">
        <v>9</v>
      </c>
      <c r="D289" s="19">
        <v>1</v>
      </c>
      <c r="E289" s="21">
        <v>50</v>
      </c>
      <c r="F289" s="22">
        <f t="shared" si="40"/>
        <v>50</v>
      </c>
      <c r="G289" s="48">
        <v>0.23</v>
      </c>
      <c r="H289" s="22">
        <f aca="true" t="shared" si="43" ref="H289:H311">PRODUCT(F289,G289)+PRODUCT(F289,1)</f>
        <v>61.5</v>
      </c>
      <c r="I289" s="18">
        <v>0.5</v>
      </c>
      <c r="J289" s="18">
        <v>0</v>
      </c>
      <c r="K289" s="1"/>
      <c r="L289" s="105">
        <f t="shared" si="34"/>
        <v>50</v>
      </c>
      <c r="M289" s="105">
        <f t="shared" si="42"/>
        <v>61.5</v>
      </c>
      <c r="O289" s="327">
        <f t="shared" si="36"/>
        <v>0</v>
      </c>
      <c r="P289" s="327">
        <f t="shared" si="37"/>
        <v>0</v>
      </c>
    </row>
    <row r="290" spans="1:16" ht="12.75">
      <c r="A290" s="45" t="s">
        <v>38</v>
      </c>
      <c r="B290" s="18" t="s">
        <v>1111</v>
      </c>
      <c r="C290" s="19" t="s">
        <v>9</v>
      </c>
      <c r="D290" s="19">
        <v>1</v>
      </c>
      <c r="E290" s="21">
        <v>100</v>
      </c>
      <c r="F290" s="22">
        <f t="shared" si="40"/>
        <v>100</v>
      </c>
      <c r="G290" s="48">
        <v>0.23</v>
      </c>
      <c r="H290" s="22">
        <f t="shared" si="43"/>
        <v>123</v>
      </c>
      <c r="I290" s="18">
        <v>0.2</v>
      </c>
      <c r="J290" s="18">
        <v>0</v>
      </c>
      <c r="K290" s="1"/>
      <c r="L290" s="105">
        <f t="shared" si="34"/>
        <v>100</v>
      </c>
      <c r="M290" s="105">
        <f t="shared" si="42"/>
        <v>123</v>
      </c>
      <c r="O290" s="327">
        <f t="shared" si="36"/>
        <v>0</v>
      </c>
      <c r="P290" s="327">
        <f t="shared" si="37"/>
        <v>0</v>
      </c>
    </row>
    <row r="291" spans="1:16" ht="12.75">
      <c r="A291" s="45" t="s">
        <v>40</v>
      </c>
      <c r="B291" s="18" t="s">
        <v>515</v>
      </c>
      <c r="C291" s="19" t="s">
        <v>436</v>
      </c>
      <c r="D291" s="19">
        <v>5</v>
      </c>
      <c r="E291" s="21">
        <v>35</v>
      </c>
      <c r="F291" s="22">
        <f t="shared" si="40"/>
        <v>175</v>
      </c>
      <c r="G291" s="48">
        <v>0.23</v>
      </c>
      <c r="H291" s="22">
        <f t="shared" si="43"/>
        <v>215.25</v>
      </c>
      <c r="I291" s="18">
        <v>2</v>
      </c>
      <c r="J291" s="18">
        <v>4</v>
      </c>
      <c r="K291" s="1"/>
      <c r="L291" s="105">
        <f t="shared" si="34"/>
        <v>175</v>
      </c>
      <c r="M291" s="105">
        <f t="shared" si="42"/>
        <v>215.25</v>
      </c>
      <c r="O291" s="327">
        <f t="shared" si="36"/>
        <v>0</v>
      </c>
      <c r="P291" s="327">
        <f t="shared" si="37"/>
        <v>0</v>
      </c>
    </row>
    <row r="292" spans="1:16" ht="12.75">
      <c r="A292" s="45" t="s">
        <v>42</v>
      </c>
      <c r="B292" s="18" t="s">
        <v>44</v>
      </c>
      <c r="C292" s="19" t="s">
        <v>9</v>
      </c>
      <c r="D292" s="19">
        <v>6</v>
      </c>
      <c r="E292" s="21">
        <v>220</v>
      </c>
      <c r="F292" s="22">
        <f t="shared" si="40"/>
        <v>1320</v>
      </c>
      <c r="G292" s="23">
        <v>0.08</v>
      </c>
      <c r="H292" s="22">
        <f t="shared" si="43"/>
        <v>1425.6</v>
      </c>
      <c r="I292" s="18">
        <v>1</v>
      </c>
      <c r="J292" s="18">
        <v>3</v>
      </c>
      <c r="K292" s="1"/>
      <c r="L292" s="105">
        <f t="shared" si="34"/>
        <v>1320</v>
      </c>
      <c r="M292" s="105">
        <f t="shared" si="35"/>
        <v>1425.6</v>
      </c>
      <c r="O292" s="327">
        <f t="shared" si="36"/>
        <v>0</v>
      </c>
      <c r="P292" s="327">
        <f t="shared" si="37"/>
        <v>0</v>
      </c>
    </row>
    <row r="293" spans="1:16" ht="12.75">
      <c r="A293" s="45" t="s">
        <v>43</v>
      </c>
      <c r="B293" s="18" t="s">
        <v>46</v>
      </c>
      <c r="C293" s="19" t="s">
        <v>9</v>
      </c>
      <c r="D293" s="19">
        <v>25</v>
      </c>
      <c r="E293" s="21">
        <v>200</v>
      </c>
      <c r="F293" s="22">
        <f t="shared" si="40"/>
        <v>5000</v>
      </c>
      <c r="G293" s="23">
        <v>0.08</v>
      </c>
      <c r="H293" s="22">
        <f t="shared" si="43"/>
        <v>5400</v>
      </c>
      <c r="I293" s="18">
        <v>16</v>
      </c>
      <c r="J293" s="18">
        <v>19</v>
      </c>
      <c r="K293" s="1"/>
      <c r="L293" s="105">
        <f t="shared" si="34"/>
        <v>5000</v>
      </c>
      <c r="M293" s="105">
        <f t="shared" si="35"/>
        <v>5400</v>
      </c>
      <c r="O293" s="327">
        <f t="shared" si="36"/>
        <v>0</v>
      </c>
      <c r="P293" s="327">
        <f t="shared" si="37"/>
        <v>0</v>
      </c>
    </row>
    <row r="294" spans="1:16" ht="12.75">
      <c r="A294" s="45" t="s">
        <v>45</v>
      </c>
      <c r="B294" s="18" t="s">
        <v>480</v>
      </c>
      <c r="C294" s="19" t="s">
        <v>9</v>
      </c>
      <c r="D294" s="19">
        <v>2</v>
      </c>
      <c r="E294" s="21">
        <v>160</v>
      </c>
      <c r="F294" s="22">
        <f>PRODUCT(D294,E294)</f>
        <v>320</v>
      </c>
      <c r="G294" s="23">
        <v>0.08</v>
      </c>
      <c r="H294" s="22">
        <f>PRODUCT(F294,G294)+PRODUCT(F294,1)</f>
        <v>345.6</v>
      </c>
      <c r="I294" s="18">
        <v>3</v>
      </c>
      <c r="J294" s="18">
        <v>0</v>
      </c>
      <c r="K294" s="1"/>
      <c r="L294" s="105">
        <f t="shared" si="34"/>
        <v>320</v>
      </c>
      <c r="M294" s="105">
        <f t="shared" si="35"/>
        <v>345.6</v>
      </c>
      <c r="O294" s="327">
        <f t="shared" si="36"/>
        <v>0</v>
      </c>
      <c r="P294" s="327">
        <f t="shared" si="37"/>
        <v>0</v>
      </c>
    </row>
    <row r="295" spans="1:16" ht="12.75">
      <c r="A295" s="45" t="s">
        <v>47</v>
      </c>
      <c r="B295" s="18" t="s">
        <v>1112</v>
      </c>
      <c r="C295" s="19" t="s">
        <v>9</v>
      </c>
      <c r="D295" s="19">
        <v>5</v>
      </c>
      <c r="E295" s="21">
        <v>18</v>
      </c>
      <c r="F295" s="22">
        <f t="shared" si="40"/>
        <v>90</v>
      </c>
      <c r="G295" s="23">
        <v>0.08</v>
      </c>
      <c r="H295" s="22">
        <f t="shared" si="43"/>
        <v>97.2</v>
      </c>
      <c r="I295" s="18">
        <v>2</v>
      </c>
      <c r="J295" s="17">
        <v>1</v>
      </c>
      <c r="K295" s="1"/>
      <c r="L295" s="105">
        <f t="shared" si="34"/>
        <v>90</v>
      </c>
      <c r="M295" s="105">
        <f t="shared" si="35"/>
        <v>97.2</v>
      </c>
      <c r="O295" s="327">
        <f t="shared" si="36"/>
        <v>0</v>
      </c>
      <c r="P295" s="327">
        <f t="shared" si="37"/>
        <v>0</v>
      </c>
    </row>
    <row r="296" spans="1:16" ht="12.75">
      <c r="A296" s="45" t="s">
        <v>48</v>
      </c>
      <c r="B296" s="18" t="s">
        <v>56</v>
      </c>
      <c r="C296" s="19" t="s">
        <v>9</v>
      </c>
      <c r="D296" s="19">
        <v>120</v>
      </c>
      <c r="E296" s="21">
        <v>21</v>
      </c>
      <c r="F296" s="22">
        <f t="shared" si="40"/>
        <v>2520</v>
      </c>
      <c r="G296" s="23">
        <v>0.08</v>
      </c>
      <c r="H296" s="22">
        <f t="shared" si="43"/>
        <v>2721.6</v>
      </c>
      <c r="I296" s="18">
        <v>91</v>
      </c>
      <c r="J296" s="18">
        <v>58</v>
      </c>
      <c r="K296" s="1"/>
      <c r="L296" s="105">
        <f t="shared" si="34"/>
        <v>2520</v>
      </c>
      <c r="M296" s="105">
        <f t="shared" si="35"/>
        <v>2721.6</v>
      </c>
      <c r="O296" s="327">
        <f t="shared" si="36"/>
        <v>0</v>
      </c>
      <c r="P296" s="327">
        <f t="shared" si="37"/>
        <v>0</v>
      </c>
    </row>
    <row r="297" spans="1:16" ht="12.75">
      <c r="A297" s="45" t="s">
        <v>50</v>
      </c>
      <c r="B297" s="18" t="s">
        <v>147</v>
      </c>
      <c r="C297" s="19" t="s">
        <v>9</v>
      </c>
      <c r="D297" s="19">
        <v>80</v>
      </c>
      <c r="E297" s="21">
        <v>21</v>
      </c>
      <c r="F297" s="22">
        <f t="shared" si="40"/>
        <v>1680</v>
      </c>
      <c r="G297" s="23">
        <v>0.08</v>
      </c>
      <c r="H297" s="22">
        <f t="shared" si="43"/>
        <v>1814.4</v>
      </c>
      <c r="I297" s="18">
        <v>28</v>
      </c>
      <c r="J297" s="18">
        <v>57</v>
      </c>
      <c r="K297" s="1"/>
      <c r="L297" s="105">
        <f t="shared" si="34"/>
        <v>1680</v>
      </c>
      <c r="M297" s="105">
        <f t="shared" si="35"/>
        <v>1814.4</v>
      </c>
      <c r="O297" s="327">
        <f t="shared" si="36"/>
        <v>0</v>
      </c>
      <c r="P297" s="327">
        <f t="shared" si="37"/>
        <v>0</v>
      </c>
    </row>
    <row r="298" spans="1:16" ht="12.75">
      <c r="A298" s="45" t="s">
        <v>52</v>
      </c>
      <c r="B298" s="18" t="s">
        <v>882</v>
      </c>
      <c r="C298" s="19" t="s">
        <v>9</v>
      </c>
      <c r="D298" s="19">
        <v>10</v>
      </c>
      <c r="E298" s="21">
        <v>20</v>
      </c>
      <c r="F298" s="22">
        <f t="shared" si="40"/>
        <v>200</v>
      </c>
      <c r="G298" s="23">
        <v>0.08</v>
      </c>
      <c r="H298" s="22">
        <f t="shared" si="43"/>
        <v>216</v>
      </c>
      <c r="I298" s="18">
        <v>2</v>
      </c>
      <c r="J298" s="18">
        <v>1</v>
      </c>
      <c r="L298" s="105">
        <f t="shared" si="34"/>
        <v>200</v>
      </c>
      <c r="M298" s="105">
        <f t="shared" si="35"/>
        <v>216</v>
      </c>
      <c r="O298" s="327">
        <f t="shared" si="36"/>
        <v>0</v>
      </c>
      <c r="P298" s="327">
        <f t="shared" si="37"/>
        <v>0</v>
      </c>
    </row>
    <row r="299" spans="1:16" ht="12.75">
      <c r="A299" s="45" t="s">
        <v>55</v>
      </c>
      <c r="B299" s="18" t="s">
        <v>961</v>
      </c>
      <c r="C299" s="19" t="s">
        <v>9</v>
      </c>
      <c r="D299" s="19">
        <v>20</v>
      </c>
      <c r="E299" s="21">
        <v>18</v>
      </c>
      <c r="F299" s="22">
        <f t="shared" si="40"/>
        <v>360</v>
      </c>
      <c r="G299" s="23">
        <v>0.08</v>
      </c>
      <c r="H299" s="22">
        <f t="shared" si="43"/>
        <v>388.8</v>
      </c>
      <c r="I299" s="18">
        <v>2</v>
      </c>
      <c r="J299" s="17">
        <v>1</v>
      </c>
      <c r="K299" s="1"/>
      <c r="L299" s="105">
        <f t="shared" si="34"/>
        <v>360</v>
      </c>
      <c r="M299" s="105">
        <f t="shared" si="35"/>
        <v>388.8</v>
      </c>
      <c r="O299" s="327">
        <f t="shared" si="36"/>
        <v>0</v>
      </c>
      <c r="P299" s="327">
        <f t="shared" si="37"/>
        <v>0</v>
      </c>
    </row>
    <row r="300" spans="1:16" ht="12.75">
      <c r="A300" s="45" t="s">
        <v>57</v>
      </c>
      <c r="B300" s="18" t="s">
        <v>209</v>
      </c>
      <c r="C300" s="19" t="s">
        <v>9</v>
      </c>
      <c r="D300" s="19">
        <v>40</v>
      </c>
      <c r="E300" s="21">
        <v>4</v>
      </c>
      <c r="F300" s="22">
        <f t="shared" si="40"/>
        <v>160</v>
      </c>
      <c r="G300" s="23">
        <v>0.08</v>
      </c>
      <c r="H300" s="22">
        <f t="shared" si="43"/>
        <v>172.8</v>
      </c>
      <c r="I300" s="51">
        <v>22</v>
      </c>
      <c r="J300" s="18">
        <v>32</v>
      </c>
      <c r="K300" s="1"/>
      <c r="L300" s="105">
        <f t="shared" si="34"/>
        <v>160</v>
      </c>
      <c r="M300" s="105">
        <f t="shared" si="35"/>
        <v>172.8</v>
      </c>
      <c r="O300" s="327">
        <f t="shared" si="36"/>
        <v>0</v>
      </c>
      <c r="P300" s="327">
        <f t="shared" si="37"/>
        <v>0</v>
      </c>
    </row>
    <row r="301" spans="1:16" ht="12.75">
      <c r="A301" s="45" t="s">
        <v>60</v>
      </c>
      <c r="B301" s="18" t="s">
        <v>211</v>
      </c>
      <c r="C301" s="19" t="s">
        <v>9</v>
      </c>
      <c r="D301" s="19">
        <v>20</v>
      </c>
      <c r="E301" s="21">
        <v>6</v>
      </c>
      <c r="F301" s="22">
        <f t="shared" si="40"/>
        <v>120</v>
      </c>
      <c r="G301" s="23">
        <v>0.08</v>
      </c>
      <c r="H301" s="22">
        <f t="shared" si="43"/>
        <v>129.6</v>
      </c>
      <c r="I301" s="51">
        <v>4</v>
      </c>
      <c r="J301" s="18">
        <v>8</v>
      </c>
      <c r="K301" s="1"/>
      <c r="L301" s="105">
        <f t="shared" si="34"/>
        <v>120</v>
      </c>
      <c r="M301" s="105">
        <f t="shared" si="35"/>
        <v>129.6</v>
      </c>
      <c r="O301" s="327">
        <f t="shared" si="36"/>
        <v>0</v>
      </c>
      <c r="P301" s="327">
        <f t="shared" si="37"/>
        <v>0</v>
      </c>
    </row>
    <row r="302" spans="1:16" ht="12.75">
      <c r="A302" s="45" t="s">
        <v>62</v>
      </c>
      <c r="B302" s="18" t="s">
        <v>215</v>
      </c>
      <c r="C302" s="19" t="s">
        <v>9</v>
      </c>
      <c r="D302" s="19">
        <v>5</v>
      </c>
      <c r="E302" s="21">
        <v>9</v>
      </c>
      <c r="F302" s="22">
        <f t="shared" si="40"/>
        <v>45</v>
      </c>
      <c r="G302" s="23">
        <v>0.08</v>
      </c>
      <c r="H302" s="22">
        <f t="shared" si="43"/>
        <v>48.6</v>
      </c>
      <c r="I302" s="18"/>
      <c r="J302" s="18">
        <v>1</v>
      </c>
      <c r="K302" s="1"/>
      <c r="L302" s="105">
        <f t="shared" si="34"/>
        <v>45</v>
      </c>
      <c r="M302" s="105">
        <f t="shared" si="35"/>
        <v>48.6</v>
      </c>
      <c r="O302" s="327">
        <f t="shared" si="36"/>
        <v>0</v>
      </c>
      <c r="P302" s="327">
        <f t="shared" si="37"/>
        <v>0</v>
      </c>
    </row>
    <row r="303" spans="1:16" ht="12.75">
      <c r="A303" s="45" t="s">
        <v>63</v>
      </c>
      <c r="B303" s="18" t="s">
        <v>217</v>
      </c>
      <c r="C303" s="19" t="s">
        <v>9</v>
      </c>
      <c r="D303" s="19">
        <v>5</v>
      </c>
      <c r="E303" s="21">
        <v>11</v>
      </c>
      <c r="F303" s="22">
        <f t="shared" si="40"/>
        <v>55</v>
      </c>
      <c r="G303" s="23">
        <v>0.08</v>
      </c>
      <c r="H303" s="22">
        <f t="shared" si="43"/>
        <v>59.4</v>
      </c>
      <c r="I303" s="18">
        <v>1</v>
      </c>
      <c r="J303" s="18">
        <v>1</v>
      </c>
      <c r="K303" s="1"/>
      <c r="L303" s="105">
        <f t="shared" si="34"/>
        <v>55</v>
      </c>
      <c r="M303" s="105">
        <f t="shared" si="35"/>
        <v>59.4</v>
      </c>
      <c r="O303" s="327">
        <f t="shared" si="36"/>
        <v>0</v>
      </c>
      <c r="P303" s="327">
        <f t="shared" si="37"/>
        <v>0</v>
      </c>
    </row>
    <row r="304" spans="1:16" ht="12.75">
      <c r="A304" s="45" t="s">
        <v>64</v>
      </c>
      <c r="B304" s="18" t="s">
        <v>249</v>
      </c>
      <c r="C304" s="19" t="s">
        <v>9</v>
      </c>
      <c r="D304" s="19">
        <v>70</v>
      </c>
      <c r="E304" s="21">
        <v>10</v>
      </c>
      <c r="F304" s="22">
        <f t="shared" si="40"/>
        <v>700</v>
      </c>
      <c r="G304" s="23">
        <v>0.08</v>
      </c>
      <c r="H304" s="22">
        <f t="shared" si="43"/>
        <v>756</v>
      </c>
      <c r="I304" s="18">
        <v>17</v>
      </c>
      <c r="J304" s="18">
        <v>53</v>
      </c>
      <c r="K304" s="1"/>
      <c r="L304" s="105">
        <f t="shared" si="34"/>
        <v>700</v>
      </c>
      <c r="M304" s="105">
        <f t="shared" si="35"/>
        <v>756</v>
      </c>
      <c r="O304" s="327">
        <f t="shared" si="36"/>
        <v>0</v>
      </c>
      <c r="P304" s="327">
        <f t="shared" si="37"/>
        <v>0</v>
      </c>
    </row>
    <row r="305" spans="1:16" ht="12.75">
      <c r="A305" s="45" t="s">
        <v>65</v>
      </c>
      <c r="B305" s="18" t="s">
        <v>251</v>
      </c>
      <c r="C305" s="19" t="s">
        <v>9</v>
      </c>
      <c r="D305" s="19">
        <v>50</v>
      </c>
      <c r="E305" s="21">
        <v>20</v>
      </c>
      <c r="F305" s="22">
        <f t="shared" si="40"/>
        <v>1000</v>
      </c>
      <c r="G305" s="23">
        <v>0.08</v>
      </c>
      <c r="H305" s="22">
        <f t="shared" si="43"/>
        <v>1080</v>
      </c>
      <c r="I305" s="18">
        <v>14</v>
      </c>
      <c r="J305" s="18">
        <v>21</v>
      </c>
      <c r="K305" s="1"/>
      <c r="L305" s="105">
        <f t="shared" si="34"/>
        <v>1000</v>
      </c>
      <c r="M305" s="105">
        <f t="shared" si="35"/>
        <v>1080</v>
      </c>
      <c r="O305" s="327">
        <f t="shared" si="36"/>
        <v>0</v>
      </c>
      <c r="P305" s="327">
        <f t="shared" si="37"/>
        <v>0</v>
      </c>
    </row>
    <row r="306" spans="1:16" ht="12.75">
      <c r="A306" s="45" t="s">
        <v>66</v>
      </c>
      <c r="B306" s="18" t="s">
        <v>318</v>
      </c>
      <c r="C306" s="19" t="s">
        <v>9</v>
      </c>
      <c r="D306" s="19">
        <v>2</v>
      </c>
      <c r="E306" s="21">
        <v>45</v>
      </c>
      <c r="F306" s="22">
        <f t="shared" si="40"/>
        <v>90</v>
      </c>
      <c r="G306" s="23">
        <v>0.08</v>
      </c>
      <c r="H306" s="22">
        <f t="shared" si="43"/>
        <v>97.2</v>
      </c>
      <c r="I306" s="18"/>
      <c r="J306" s="18">
        <v>0</v>
      </c>
      <c r="K306" s="1"/>
      <c r="L306" s="105">
        <f t="shared" si="34"/>
        <v>90</v>
      </c>
      <c r="M306" s="105">
        <f t="shared" si="35"/>
        <v>97.2</v>
      </c>
      <c r="O306" s="327">
        <f t="shared" si="36"/>
        <v>0</v>
      </c>
      <c r="P306" s="327">
        <f t="shared" si="37"/>
        <v>0</v>
      </c>
    </row>
    <row r="307" spans="1:16" ht="12.75">
      <c r="A307" s="45" t="s">
        <v>67</v>
      </c>
      <c r="B307" s="18" t="s">
        <v>894</v>
      </c>
      <c r="C307" s="19" t="s">
        <v>9</v>
      </c>
      <c r="D307" s="19">
        <v>5</v>
      </c>
      <c r="E307" s="21">
        <v>18</v>
      </c>
      <c r="F307" s="22">
        <f t="shared" si="40"/>
        <v>90</v>
      </c>
      <c r="G307" s="48">
        <v>0.23</v>
      </c>
      <c r="H307" s="22">
        <f t="shared" si="43"/>
        <v>110.7</v>
      </c>
      <c r="I307" s="51">
        <v>2</v>
      </c>
      <c r="J307" s="18">
        <v>4</v>
      </c>
      <c r="K307" s="1"/>
      <c r="L307" s="105">
        <f t="shared" si="34"/>
        <v>90</v>
      </c>
      <c r="M307" s="105">
        <f>ROUND((L307*1.23),2)</f>
        <v>110.7</v>
      </c>
      <c r="O307" s="327">
        <f t="shared" si="36"/>
        <v>0</v>
      </c>
      <c r="P307" s="327">
        <f t="shared" si="37"/>
        <v>0</v>
      </c>
    </row>
    <row r="308" spans="1:16" ht="12.75">
      <c r="A308" s="45" t="s">
        <v>1045</v>
      </c>
      <c r="B308" s="31" t="s">
        <v>1113</v>
      </c>
      <c r="C308" s="19" t="s">
        <v>9</v>
      </c>
      <c r="D308" s="19">
        <v>10</v>
      </c>
      <c r="E308" s="21">
        <v>250</v>
      </c>
      <c r="F308" s="49">
        <f>PRODUCT(D308,E308)</f>
        <v>2500</v>
      </c>
      <c r="G308" s="23">
        <v>0.08</v>
      </c>
      <c r="H308" s="22">
        <f>PRODUCT(F308,G308)+PRODUCT(F308,1)</f>
        <v>2700</v>
      </c>
      <c r="I308" s="26"/>
      <c r="J308" s="50">
        <v>0</v>
      </c>
      <c r="K308" s="1"/>
      <c r="L308" s="105">
        <f t="shared" si="34"/>
        <v>2500</v>
      </c>
      <c r="M308" s="105">
        <f t="shared" si="35"/>
        <v>2700</v>
      </c>
      <c r="O308" s="327">
        <f t="shared" si="36"/>
        <v>0</v>
      </c>
      <c r="P308" s="327">
        <f t="shared" si="37"/>
        <v>0</v>
      </c>
    </row>
    <row r="309" spans="1:16" ht="12.75">
      <c r="A309" s="45" t="s">
        <v>70</v>
      </c>
      <c r="B309" s="31" t="s">
        <v>1114</v>
      </c>
      <c r="C309" s="19" t="s">
        <v>9</v>
      </c>
      <c r="D309" s="19">
        <v>50</v>
      </c>
      <c r="E309" s="21">
        <v>260</v>
      </c>
      <c r="F309" s="49">
        <f>PRODUCT(D309,E309)</f>
        <v>13000</v>
      </c>
      <c r="G309" s="23">
        <v>0.08</v>
      </c>
      <c r="H309" s="22">
        <f>PRODUCT(F309,G309)+PRODUCT(F309,1)</f>
        <v>14040</v>
      </c>
      <c r="I309" s="26"/>
      <c r="J309" s="50">
        <v>0</v>
      </c>
      <c r="K309" s="1"/>
      <c r="L309" s="105">
        <f t="shared" si="34"/>
        <v>13000</v>
      </c>
      <c r="M309" s="105">
        <f t="shared" si="35"/>
        <v>14040</v>
      </c>
      <c r="O309" s="327">
        <f t="shared" si="36"/>
        <v>0</v>
      </c>
      <c r="P309" s="327">
        <f t="shared" si="37"/>
        <v>0</v>
      </c>
    </row>
    <row r="310" spans="1:16" ht="25.5">
      <c r="A310" s="45" t="s">
        <v>72</v>
      </c>
      <c r="B310" s="31" t="s">
        <v>975</v>
      </c>
      <c r="C310" s="19" t="s">
        <v>16</v>
      </c>
      <c r="D310" s="19">
        <v>5</v>
      </c>
      <c r="E310" s="21">
        <v>162</v>
      </c>
      <c r="F310" s="22">
        <f t="shared" si="40"/>
        <v>810</v>
      </c>
      <c r="G310" s="23">
        <v>0.08</v>
      </c>
      <c r="H310" s="22">
        <f t="shared" si="43"/>
        <v>874.8</v>
      </c>
      <c r="I310" s="18"/>
      <c r="J310" s="18">
        <v>5</v>
      </c>
      <c r="K310" s="1"/>
      <c r="L310" s="105">
        <f t="shared" si="34"/>
        <v>810</v>
      </c>
      <c r="M310" s="105">
        <f t="shared" si="35"/>
        <v>874.8</v>
      </c>
      <c r="O310" s="327">
        <f t="shared" si="36"/>
        <v>0</v>
      </c>
      <c r="P310" s="327">
        <f t="shared" si="37"/>
        <v>0</v>
      </c>
    </row>
    <row r="311" spans="1:16" ht="25.5">
      <c r="A311" s="45" t="s">
        <v>74</v>
      </c>
      <c r="B311" s="31" t="s">
        <v>976</v>
      </c>
      <c r="C311" s="19" t="s">
        <v>16</v>
      </c>
      <c r="D311" s="19">
        <v>5</v>
      </c>
      <c r="E311" s="21">
        <v>217</v>
      </c>
      <c r="F311" s="22">
        <f t="shared" si="40"/>
        <v>1085</v>
      </c>
      <c r="G311" s="23">
        <v>0.08</v>
      </c>
      <c r="H311" s="22">
        <f t="shared" si="43"/>
        <v>1171.8</v>
      </c>
      <c r="I311" s="18"/>
      <c r="J311" s="18">
        <v>5</v>
      </c>
      <c r="K311" s="1"/>
      <c r="L311" s="105">
        <f t="shared" si="34"/>
        <v>1085</v>
      </c>
      <c r="M311" s="105">
        <f t="shared" si="35"/>
        <v>1171.8</v>
      </c>
      <c r="O311" s="327">
        <f t="shared" si="36"/>
        <v>0</v>
      </c>
      <c r="P311" s="327">
        <f t="shared" si="37"/>
        <v>0</v>
      </c>
    </row>
    <row r="312" spans="1:16" ht="12.75">
      <c r="A312" s="2"/>
      <c r="B312" s="2"/>
      <c r="C312" s="2"/>
      <c r="D312" s="2"/>
      <c r="E312" s="2"/>
      <c r="F312" s="3">
        <f>SUM(F276:F311)</f>
        <v>41145</v>
      </c>
      <c r="G312" s="52"/>
      <c r="H312" s="3">
        <f>SUM(H276:H311)</f>
        <v>45882.600000000006</v>
      </c>
      <c r="I312" s="2"/>
      <c r="J312" s="2"/>
      <c r="K312" s="325">
        <v>4</v>
      </c>
      <c r="L312" s="326">
        <f>SUM(L276:L311)</f>
        <v>41145</v>
      </c>
      <c r="M312" s="326">
        <f t="shared" si="35"/>
        <v>44436.6</v>
      </c>
      <c r="O312" s="327">
        <f t="shared" si="36"/>
        <v>0</v>
      </c>
      <c r="P312" s="327"/>
    </row>
    <row r="313" spans="1:16" ht="12.75">
      <c r="A313" s="438" t="s">
        <v>1071</v>
      </c>
      <c r="B313" s="438"/>
      <c r="C313" s="438"/>
      <c r="D313" s="438"/>
      <c r="E313" s="438"/>
      <c r="F313" s="438"/>
      <c r="G313" s="438"/>
      <c r="H313" s="438"/>
      <c r="I313" s="438"/>
      <c r="J313" s="438"/>
      <c r="L313" s="105"/>
      <c r="M313" s="105"/>
      <c r="O313" s="327">
        <f t="shared" si="36"/>
        <v>0</v>
      </c>
      <c r="P313" s="327">
        <f t="shared" si="37"/>
        <v>0</v>
      </c>
    </row>
    <row r="314" spans="1:16" ht="12.75">
      <c r="A314" s="45" t="s">
        <v>7</v>
      </c>
      <c r="B314" s="63" t="s">
        <v>1063</v>
      </c>
      <c r="C314" s="64" t="s">
        <v>9</v>
      </c>
      <c r="D314" s="64">
        <v>50</v>
      </c>
      <c r="E314" s="65">
        <v>90</v>
      </c>
      <c r="F314" s="22">
        <f>PRODUCT(D314,E314)</f>
        <v>4500</v>
      </c>
      <c r="G314" s="23">
        <v>0.08</v>
      </c>
      <c r="H314" s="22">
        <f>PRODUCT(F314,G314)+PRODUCT(F314,1)</f>
        <v>4860</v>
      </c>
      <c r="I314" s="89">
        <v>14</v>
      </c>
      <c r="J314" s="60" t="s">
        <v>1032</v>
      </c>
      <c r="K314" s="1"/>
      <c r="L314" s="105">
        <f t="shared" si="34"/>
        <v>4500</v>
      </c>
      <c r="M314" s="105">
        <f t="shared" si="35"/>
        <v>4860</v>
      </c>
      <c r="O314" s="327">
        <f t="shared" si="36"/>
        <v>0</v>
      </c>
      <c r="P314" s="327">
        <f t="shared" si="37"/>
        <v>0</v>
      </c>
    </row>
    <row r="315" spans="1:16" ht="12.75">
      <c r="A315" s="13" t="s">
        <v>10</v>
      </c>
      <c r="B315" s="2" t="s">
        <v>403</v>
      </c>
      <c r="C315" s="75" t="s">
        <v>9</v>
      </c>
      <c r="D315" s="14">
        <v>50</v>
      </c>
      <c r="E315" s="90">
        <v>84.32</v>
      </c>
      <c r="F315" s="22">
        <f>PRODUCT(D315,E315)</f>
        <v>4216</v>
      </c>
      <c r="G315" s="23">
        <v>0.08</v>
      </c>
      <c r="H315" s="22">
        <f>PRODUCT(F315,G315)+PRODUCT(F315,1)</f>
        <v>4553.28</v>
      </c>
      <c r="I315" s="91">
        <v>11</v>
      </c>
      <c r="J315" s="18">
        <v>42</v>
      </c>
      <c r="K315" s="1"/>
      <c r="L315" s="105">
        <f t="shared" si="34"/>
        <v>4216</v>
      </c>
      <c r="M315" s="105">
        <f t="shared" si="35"/>
        <v>4553.28</v>
      </c>
      <c r="O315" s="327">
        <f t="shared" si="36"/>
        <v>0</v>
      </c>
      <c r="P315" s="327">
        <f t="shared" si="37"/>
        <v>0</v>
      </c>
    </row>
    <row r="316" spans="1:16" ht="12.75">
      <c r="A316" s="2"/>
      <c r="B316" s="2"/>
      <c r="C316" s="2"/>
      <c r="D316" s="2"/>
      <c r="E316" s="2"/>
      <c r="F316" s="3">
        <f>SUM(F314:F315)</f>
        <v>8716</v>
      </c>
      <c r="G316" s="52">
        <v>0.08</v>
      </c>
      <c r="H316" s="3">
        <f>SUM(H314:H315)</f>
        <v>9413.279999999999</v>
      </c>
      <c r="I316" s="2"/>
      <c r="J316" s="2"/>
      <c r="K316" s="325">
        <v>5</v>
      </c>
      <c r="L316" s="326">
        <f>SUM(L314:L315)</f>
        <v>8716</v>
      </c>
      <c r="M316" s="326">
        <f t="shared" si="35"/>
        <v>9413.28</v>
      </c>
      <c r="O316" s="327">
        <f t="shared" si="36"/>
        <v>0</v>
      </c>
      <c r="P316" s="327">
        <f t="shared" si="37"/>
        <v>0</v>
      </c>
    </row>
    <row r="340" ht="12.75">
      <c r="B340" s="6" t="s">
        <v>949</v>
      </c>
    </row>
  </sheetData>
  <sheetProtection selectLockedCells="1" selectUnlockedCells="1"/>
  <autoFilter ref="A1:O316"/>
  <mergeCells count="5">
    <mergeCell ref="A2:H2"/>
    <mergeCell ref="A232:J232"/>
    <mergeCell ref="A258:J258"/>
    <mergeCell ref="A275:J275"/>
    <mergeCell ref="A313:J313"/>
  </mergeCells>
  <printOptions/>
  <pageMargins left="0.7875" right="0.7875" top="0.19652777777777777" bottom="0.7875" header="0.5118055555555555" footer="0.5118055555555555"/>
  <pageSetup firstPageNumber="1" useFirstPageNumber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55"/>
  <sheetViews>
    <sheetView tabSelected="1" zoomScalePageLayoutView="0" workbookViewId="0" topLeftCell="A1">
      <selection activeCell="N10" sqref="N10"/>
    </sheetView>
  </sheetViews>
  <sheetFormatPr defaultColWidth="11.57421875" defaultRowHeight="12.75"/>
  <cols>
    <col min="1" max="1" width="4.57421875" style="95" customWidth="1"/>
    <col min="2" max="2" width="46.140625" style="95" customWidth="1"/>
    <col min="3" max="3" width="8.28125" style="95" customWidth="1"/>
    <col min="4" max="4" width="11.140625" style="95" customWidth="1"/>
    <col min="5" max="5" width="11.57421875" style="95" customWidth="1"/>
    <col min="6" max="6" width="11.7109375" style="329" customWidth="1"/>
    <col min="7" max="7" width="5.8515625" style="95" customWidth="1"/>
    <col min="8" max="8" width="13.421875" style="329" customWidth="1"/>
    <col min="9" max="9" width="11.57421875" style="95" customWidth="1"/>
    <col min="10" max="10" width="12.8515625" style="95" customWidth="1"/>
    <col min="11" max="16384" width="11.57421875" style="95" customWidth="1"/>
  </cols>
  <sheetData>
    <row r="1" ht="11.25">
      <c r="I1" s="329" t="s">
        <v>1128</v>
      </c>
    </row>
    <row r="3" spans="1:10" s="329" customFormat="1" ht="22.5">
      <c r="A3" s="420" t="s">
        <v>518</v>
      </c>
      <c r="B3" s="335" t="s">
        <v>0</v>
      </c>
      <c r="C3" s="335" t="s">
        <v>1</v>
      </c>
      <c r="D3" s="335" t="s">
        <v>2</v>
      </c>
      <c r="E3" s="335" t="s">
        <v>3</v>
      </c>
      <c r="F3" s="349" t="s">
        <v>4</v>
      </c>
      <c r="G3" s="335" t="s">
        <v>1127</v>
      </c>
      <c r="H3" s="349" t="s">
        <v>1125</v>
      </c>
      <c r="I3" s="349" t="s">
        <v>943</v>
      </c>
      <c r="J3" s="349" t="s">
        <v>944</v>
      </c>
    </row>
    <row r="4" spans="1:10" ht="11.25">
      <c r="A4" s="439" t="s">
        <v>1129</v>
      </c>
      <c r="B4" s="439"/>
      <c r="C4" s="439"/>
      <c r="D4" s="439"/>
      <c r="E4" s="439"/>
      <c r="F4" s="439"/>
      <c r="G4" s="439"/>
      <c r="H4" s="439"/>
      <c r="I4" s="419"/>
      <c r="J4" s="419"/>
    </row>
    <row r="5" spans="1:10" ht="11.25">
      <c r="A5" s="209" t="s">
        <v>7</v>
      </c>
      <c r="B5" s="285" t="s">
        <v>11</v>
      </c>
      <c r="C5" s="281" t="s">
        <v>12</v>
      </c>
      <c r="D5" s="281">
        <v>60</v>
      </c>
      <c r="E5" s="282"/>
      <c r="F5" s="352"/>
      <c r="G5" s="353"/>
      <c r="H5" s="352"/>
      <c r="I5" s="354"/>
      <c r="J5" s="285"/>
    </row>
    <row r="6" spans="1:10" ht="11.25">
      <c r="A6" s="209" t="s">
        <v>10</v>
      </c>
      <c r="B6" s="285" t="s">
        <v>18</v>
      </c>
      <c r="C6" s="281" t="s">
        <v>9</v>
      </c>
      <c r="D6" s="281">
        <v>70</v>
      </c>
      <c r="E6" s="282"/>
      <c r="F6" s="352"/>
      <c r="G6" s="353"/>
      <c r="H6" s="352"/>
      <c r="I6" s="354"/>
      <c r="J6" s="285"/>
    </row>
    <row r="7" spans="1:10" ht="11.25">
      <c r="A7" s="209" t="s">
        <v>13</v>
      </c>
      <c r="B7" s="285" t="s">
        <v>20</v>
      </c>
      <c r="C7" s="281" t="s">
        <v>9</v>
      </c>
      <c r="D7" s="281">
        <v>4</v>
      </c>
      <c r="E7" s="282"/>
      <c r="F7" s="352"/>
      <c r="G7" s="353"/>
      <c r="H7" s="352"/>
      <c r="I7" s="354"/>
      <c r="J7" s="285"/>
    </row>
    <row r="8" spans="1:10" ht="11.25">
      <c r="A8" s="209" t="s">
        <v>14</v>
      </c>
      <c r="B8" s="355" t="s">
        <v>22</v>
      </c>
      <c r="C8" s="356" t="s">
        <v>16</v>
      </c>
      <c r="D8" s="356">
        <v>5</v>
      </c>
      <c r="E8" s="357"/>
      <c r="F8" s="352"/>
      <c r="G8" s="353"/>
      <c r="H8" s="352"/>
      <c r="I8" s="358"/>
      <c r="J8" s="359"/>
    </row>
    <row r="9" spans="1:10" ht="11.25">
      <c r="A9" s="209" t="s">
        <v>17</v>
      </c>
      <c r="B9" s="285" t="s">
        <v>29</v>
      </c>
      <c r="C9" s="281" t="s">
        <v>9</v>
      </c>
      <c r="D9" s="281">
        <v>3</v>
      </c>
      <c r="E9" s="282"/>
      <c r="F9" s="352"/>
      <c r="G9" s="353"/>
      <c r="H9" s="352"/>
      <c r="I9" s="360"/>
      <c r="J9" s="285"/>
    </row>
    <row r="10" spans="1:10" ht="22.5">
      <c r="A10" s="209" t="s">
        <v>19</v>
      </c>
      <c r="B10" s="361" t="s">
        <v>707</v>
      </c>
      <c r="C10" s="281" t="s">
        <v>9</v>
      </c>
      <c r="D10" s="281">
        <v>200</v>
      </c>
      <c r="E10" s="282"/>
      <c r="F10" s="352"/>
      <c r="G10" s="353"/>
      <c r="H10" s="352"/>
      <c r="I10" s="354"/>
      <c r="J10" s="285"/>
    </row>
    <row r="11" spans="1:10" ht="11.25">
      <c r="A11" s="209" t="s">
        <v>21</v>
      </c>
      <c r="B11" s="285" t="s">
        <v>35</v>
      </c>
      <c r="C11" s="281" t="s">
        <v>9</v>
      </c>
      <c r="D11" s="281">
        <v>250</v>
      </c>
      <c r="E11" s="282"/>
      <c r="F11" s="352"/>
      <c r="G11" s="353"/>
      <c r="H11" s="352"/>
      <c r="I11" s="354"/>
      <c r="J11" s="285"/>
    </row>
    <row r="12" spans="1:10" ht="11.25">
      <c r="A12" s="209" t="s">
        <v>23</v>
      </c>
      <c r="B12" s="285" t="s">
        <v>37</v>
      </c>
      <c r="C12" s="281" t="s">
        <v>9</v>
      </c>
      <c r="D12" s="281">
        <v>150</v>
      </c>
      <c r="E12" s="282"/>
      <c r="F12" s="352"/>
      <c r="G12" s="353"/>
      <c r="H12" s="352"/>
      <c r="I12" s="354"/>
      <c r="J12" s="285"/>
    </row>
    <row r="13" spans="1:10" ht="11.25">
      <c r="A13" s="209" t="s">
        <v>24</v>
      </c>
      <c r="B13" s="285" t="s">
        <v>39</v>
      </c>
      <c r="C13" s="281" t="s">
        <v>9</v>
      </c>
      <c r="D13" s="281">
        <v>12</v>
      </c>
      <c r="E13" s="282"/>
      <c r="F13" s="352"/>
      <c r="G13" s="353"/>
      <c r="H13" s="352"/>
      <c r="I13" s="354"/>
      <c r="J13" s="285"/>
    </row>
    <row r="14" spans="1:10" ht="11.25">
      <c r="A14" s="209" t="s">
        <v>26</v>
      </c>
      <c r="B14" s="285" t="s">
        <v>41</v>
      </c>
      <c r="C14" s="281" t="s">
        <v>9</v>
      </c>
      <c r="D14" s="281">
        <v>3</v>
      </c>
      <c r="E14" s="282"/>
      <c r="F14" s="352"/>
      <c r="G14" s="353"/>
      <c r="H14" s="352"/>
      <c r="I14" s="360"/>
      <c r="J14" s="285"/>
    </row>
    <row r="15" spans="1:10" ht="11.25">
      <c r="A15" s="209" t="s">
        <v>28</v>
      </c>
      <c r="B15" s="285" t="s">
        <v>49</v>
      </c>
      <c r="C15" s="281" t="s">
        <v>9</v>
      </c>
      <c r="D15" s="281">
        <v>450</v>
      </c>
      <c r="E15" s="282"/>
      <c r="F15" s="352"/>
      <c r="G15" s="353"/>
      <c r="H15" s="352"/>
      <c r="I15" s="354"/>
      <c r="J15" s="285"/>
    </row>
    <row r="16" spans="1:10" ht="11.25">
      <c r="A16" s="209" t="s">
        <v>30</v>
      </c>
      <c r="B16" s="362" t="s">
        <v>720</v>
      </c>
      <c r="C16" s="363" t="s">
        <v>9</v>
      </c>
      <c r="D16" s="363">
        <v>40</v>
      </c>
      <c r="E16" s="364"/>
      <c r="F16" s="365"/>
      <c r="G16" s="353"/>
      <c r="H16" s="352"/>
      <c r="I16" s="366"/>
      <c r="J16" s="355"/>
    </row>
    <row r="17" spans="1:10" ht="11.25">
      <c r="A17" s="209" t="s">
        <v>32</v>
      </c>
      <c r="B17" s="367" t="s">
        <v>58</v>
      </c>
      <c r="C17" s="368" t="s">
        <v>59</v>
      </c>
      <c r="D17" s="369">
        <v>120</v>
      </c>
      <c r="E17" s="370"/>
      <c r="F17" s="352"/>
      <c r="G17" s="353"/>
      <c r="H17" s="352"/>
      <c r="I17" s="358"/>
      <c r="J17" s="355"/>
    </row>
    <row r="18" spans="1:10" ht="11.25">
      <c r="A18" s="209" t="s">
        <v>34</v>
      </c>
      <c r="B18" s="367" t="s">
        <v>1026</v>
      </c>
      <c r="C18" s="368" t="s">
        <v>16</v>
      </c>
      <c r="D18" s="369">
        <v>36</v>
      </c>
      <c r="E18" s="370"/>
      <c r="F18" s="352"/>
      <c r="G18" s="353"/>
      <c r="H18" s="352"/>
      <c r="I18" s="358"/>
      <c r="J18" s="355"/>
    </row>
    <row r="19" spans="1:10" ht="22.5">
      <c r="A19" s="209" t="s">
        <v>36</v>
      </c>
      <c r="B19" s="371" t="s">
        <v>708</v>
      </c>
      <c r="C19" s="281" t="s">
        <v>9</v>
      </c>
      <c r="D19" s="281">
        <v>15</v>
      </c>
      <c r="E19" s="282"/>
      <c r="F19" s="352"/>
      <c r="G19" s="353"/>
      <c r="H19" s="352"/>
      <c r="I19" s="354"/>
      <c r="J19" s="372"/>
    </row>
    <row r="20" spans="1:10" ht="11.25">
      <c r="A20" s="209" t="s">
        <v>38</v>
      </c>
      <c r="B20" s="373" t="s">
        <v>1067</v>
      </c>
      <c r="C20" s="281" t="s">
        <v>16</v>
      </c>
      <c r="D20" s="281">
        <v>30</v>
      </c>
      <c r="E20" s="282"/>
      <c r="F20" s="352"/>
      <c r="G20" s="353"/>
      <c r="H20" s="352"/>
      <c r="I20" s="354"/>
      <c r="J20" s="372"/>
    </row>
    <row r="21" spans="1:10" ht="11.25">
      <c r="A21" s="209" t="s">
        <v>40</v>
      </c>
      <c r="B21" s="374" t="s">
        <v>765</v>
      </c>
      <c r="C21" s="375" t="s">
        <v>9</v>
      </c>
      <c r="D21" s="375">
        <v>200</v>
      </c>
      <c r="E21" s="376"/>
      <c r="F21" s="352"/>
      <c r="G21" s="353"/>
      <c r="H21" s="352"/>
      <c r="I21" s="358"/>
      <c r="J21" s="359"/>
    </row>
    <row r="22" spans="1:10" ht="11.25">
      <c r="A22" s="209" t="s">
        <v>42</v>
      </c>
      <c r="B22" s="374" t="s">
        <v>766</v>
      </c>
      <c r="C22" s="375" t="s">
        <v>9</v>
      </c>
      <c r="D22" s="375">
        <v>15</v>
      </c>
      <c r="E22" s="376"/>
      <c r="F22" s="352"/>
      <c r="G22" s="353"/>
      <c r="H22" s="352"/>
      <c r="I22" s="358"/>
      <c r="J22" s="359"/>
    </row>
    <row r="23" spans="1:10" ht="11.25">
      <c r="A23" s="209" t="s">
        <v>43</v>
      </c>
      <c r="B23" s="285" t="s">
        <v>69</v>
      </c>
      <c r="C23" s="281" t="s">
        <v>9</v>
      </c>
      <c r="D23" s="281">
        <v>24</v>
      </c>
      <c r="E23" s="282"/>
      <c r="F23" s="352"/>
      <c r="G23" s="353"/>
      <c r="H23" s="352"/>
      <c r="I23" s="354"/>
      <c r="J23" s="285"/>
    </row>
    <row r="24" spans="1:10" ht="11.25">
      <c r="A24" s="209" t="s">
        <v>45</v>
      </c>
      <c r="B24" s="285" t="s">
        <v>71</v>
      </c>
      <c r="C24" s="281" t="s">
        <v>9</v>
      </c>
      <c r="D24" s="281">
        <v>2</v>
      </c>
      <c r="E24" s="282"/>
      <c r="F24" s="352"/>
      <c r="G24" s="353"/>
      <c r="H24" s="352"/>
      <c r="I24" s="354"/>
      <c r="J24" s="285"/>
    </row>
    <row r="25" spans="1:10" ht="11.25">
      <c r="A25" s="209" t="s">
        <v>47</v>
      </c>
      <c r="B25" s="285" t="s">
        <v>75</v>
      </c>
      <c r="C25" s="281" t="s">
        <v>9</v>
      </c>
      <c r="D25" s="281">
        <v>140</v>
      </c>
      <c r="E25" s="282"/>
      <c r="F25" s="352"/>
      <c r="G25" s="353"/>
      <c r="H25" s="352"/>
      <c r="I25" s="354"/>
      <c r="J25" s="285"/>
    </row>
    <row r="26" spans="1:10" ht="11.25">
      <c r="A26" s="209" t="s">
        <v>48</v>
      </c>
      <c r="B26" s="362" t="s">
        <v>79</v>
      </c>
      <c r="C26" s="281" t="s">
        <v>9</v>
      </c>
      <c r="D26" s="281">
        <v>1000</v>
      </c>
      <c r="E26" s="377"/>
      <c r="F26" s="352"/>
      <c r="G26" s="353"/>
      <c r="H26" s="352"/>
      <c r="I26" s="366"/>
      <c r="J26" s="355"/>
    </row>
    <row r="27" spans="1:10" ht="11.25">
      <c r="A27" s="209" t="s">
        <v>50</v>
      </c>
      <c r="B27" s="285" t="s">
        <v>88</v>
      </c>
      <c r="C27" s="281" t="s">
        <v>9</v>
      </c>
      <c r="D27" s="281">
        <v>30</v>
      </c>
      <c r="E27" s="282"/>
      <c r="F27" s="352"/>
      <c r="G27" s="353"/>
      <c r="H27" s="352"/>
      <c r="I27" s="354"/>
      <c r="J27" s="378"/>
    </row>
    <row r="28" spans="1:10" ht="11.25">
      <c r="A28" s="209" t="s">
        <v>52</v>
      </c>
      <c r="B28" s="285" t="s">
        <v>90</v>
      </c>
      <c r="C28" s="281" t="s">
        <v>9</v>
      </c>
      <c r="D28" s="281">
        <v>20</v>
      </c>
      <c r="E28" s="282"/>
      <c r="F28" s="352"/>
      <c r="G28" s="353"/>
      <c r="H28" s="352"/>
      <c r="I28" s="354"/>
      <c r="J28" s="378"/>
    </row>
    <row r="29" spans="1:10" ht="11.25">
      <c r="A29" s="209" t="s">
        <v>55</v>
      </c>
      <c r="B29" s="285" t="s">
        <v>92</v>
      </c>
      <c r="C29" s="281" t="s">
        <v>9</v>
      </c>
      <c r="D29" s="281">
        <v>1</v>
      </c>
      <c r="E29" s="282"/>
      <c r="F29" s="352"/>
      <c r="G29" s="353"/>
      <c r="H29" s="352"/>
      <c r="I29" s="354"/>
      <c r="J29" s="285"/>
    </row>
    <row r="30" spans="1:10" ht="11.25">
      <c r="A30" s="209" t="s">
        <v>57</v>
      </c>
      <c r="B30" s="285" t="s">
        <v>96</v>
      </c>
      <c r="C30" s="281" t="s">
        <v>9</v>
      </c>
      <c r="D30" s="281">
        <v>25</v>
      </c>
      <c r="E30" s="282"/>
      <c r="F30" s="352"/>
      <c r="G30" s="353"/>
      <c r="H30" s="352"/>
      <c r="I30" s="354"/>
      <c r="J30" s="285"/>
    </row>
    <row r="31" spans="1:10" ht="11.25">
      <c r="A31" s="209" t="s">
        <v>60</v>
      </c>
      <c r="B31" s="285" t="s">
        <v>98</v>
      </c>
      <c r="C31" s="281" t="s">
        <v>9</v>
      </c>
      <c r="D31" s="281">
        <v>90</v>
      </c>
      <c r="E31" s="282"/>
      <c r="F31" s="352"/>
      <c r="G31" s="353"/>
      <c r="H31" s="352"/>
      <c r="I31" s="354"/>
      <c r="J31" s="285"/>
    </row>
    <row r="32" spans="1:10" ht="11.25">
      <c r="A32" s="209" t="s">
        <v>62</v>
      </c>
      <c r="B32" s="285" t="s">
        <v>937</v>
      </c>
      <c r="C32" s="281" t="s">
        <v>9</v>
      </c>
      <c r="D32" s="281">
        <v>2</v>
      </c>
      <c r="E32" s="282"/>
      <c r="F32" s="352"/>
      <c r="G32" s="353"/>
      <c r="H32" s="352"/>
      <c r="I32" s="354"/>
      <c r="J32" s="285"/>
    </row>
    <row r="33" spans="1:10" ht="11.25">
      <c r="A33" s="209" t="s">
        <v>63</v>
      </c>
      <c r="B33" s="285" t="s">
        <v>1047</v>
      </c>
      <c r="C33" s="281" t="s">
        <v>101</v>
      </c>
      <c r="D33" s="281">
        <v>12</v>
      </c>
      <c r="E33" s="282"/>
      <c r="F33" s="352"/>
      <c r="G33" s="353"/>
      <c r="H33" s="352"/>
      <c r="I33" s="354"/>
      <c r="J33" s="285"/>
    </row>
    <row r="34" spans="1:10" ht="11.25">
      <c r="A34" s="209" t="s">
        <v>64</v>
      </c>
      <c r="B34" s="285" t="s">
        <v>103</v>
      </c>
      <c r="C34" s="281" t="s">
        <v>9</v>
      </c>
      <c r="D34" s="281">
        <v>2</v>
      </c>
      <c r="E34" s="282"/>
      <c r="F34" s="352"/>
      <c r="G34" s="353"/>
      <c r="H34" s="352"/>
      <c r="I34" s="354"/>
      <c r="J34" s="378"/>
    </row>
    <row r="35" spans="1:10" ht="11.25">
      <c r="A35" s="209" t="s">
        <v>65</v>
      </c>
      <c r="B35" s="285" t="s">
        <v>105</v>
      </c>
      <c r="C35" s="281" t="s">
        <v>9</v>
      </c>
      <c r="D35" s="281">
        <v>5</v>
      </c>
      <c r="E35" s="282"/>
      <c r="F35" s="352"/>
      <c r="G35" s="353"/>
      <c r="H35" s="352"/>
      <c r="I35" s="354"/>
      <c r="J35" s="378"/>
    </row>
    <row r="36" spans="1:10" ht="11.25">
      <c r="A36" s="209" t="s">
        <v>66</v>
      </c>
      <c r="B36" s="285" t="s">
        <v>107</v>
      </c>
      <c r="C36" s="281" t="s">
        <v>9</v>
      </c>
      <c r="D36" s="281">
        <v>2</v>
      </c>
      <c r="E36" s="282"/>
      <c r="F36" s="352"/>
      <c r="G36" s="353"/>
      <c r="H36" s="352"/>
      <c r="I36" s="354"/>
      <c r="J36" s="378"/>
    </row>
    <row r="37" spans="1:10" ht="11.25">
      <c r="A37" s="209" t="s">
        <v>67</v>
      </c>
      <c r="B37" s="285" t="s">
        <v>109</v>
      </c>
      <c r="C37" s="281" t="s">
        <v>9</v>
      </c>
      <c r="D37" s="281">
        <v>5</v>
      </c>
      <c r="E37" s="282"/>
      <c r="F37" s="352"/>
      <c r="G37" s="353"/>
      <c r="H37" s="352"/>
      <c r="I37" s="354"/>
      <c r="J37" s="378"/>
    </row>
    <row r="38" spans="1:10" ht="11.25">
      <c r="A38" s="209" t="s">
        <v>1045</v>
      </c>
      <c r="B38" s="285" t="s">
        <v>114</v>
      </c>
      <c r="C38" s="281" t="s">
        <v>9</v>
      </c>
      <c r="D38" s="281">
        <v>5</v>
      </c>
      <c r="E38" s="282"/>
      <c r="F38" s="352"/>
      <c r="G38" s="353"/>
      <c r="H38" s="352"/>
      <c r="I38" s="354"/>
      <c r="J38" s="285"/>
    </row>
    <row r="39" spans="1:10" ht="11.25">
      <c r="A39" s="209" t="s">
        <v>70</v>
      </c>
      <c r="B39" s="285" t="s">
        <v>116</v>
      </c>
      <c r="C39" s="281" t="s">
        <v>9</v>
      </c>
      <c r="D39" s="281">
        <v>2</v>
      </c>
      <c r="E39" s="282"/>
      <c r="F39" s="352"/>
      <c r="G39" s="353"/>
      <c r="H39" s="352"/>
      <c r="I39" s="354"/>
      <c r="J39" s="285"/>
    </row>
    <row r="40" spans="1:10" ht="11.25">
      <c r="A40" s="209" t="s">
        <v>72</v>
      </c>
      <c r="B40" s="126" t="s">
        <v>1017</v>
      </c>
      <c r="C40" s="127" t="s">
        <v>9</v>
      </c>
      <c r="D40" s="128">
        <v>15</v>
      </c>
      <c r="E40" s="129"/>
      <c r="F40" s="130"/>
      <c r="G40" s="131"/>
      <c r="H40" s="130"/>
      <c r="I40" s="379"/>
      <c r="J40" s="285"/>
    </row>
    <row r="41" spans="1:10" ht="11.25">
      <c r="A41" s="209" t="s">
        <v>74</v>
      </c>
      <c r="B41" s="126" t="s">
        <v>1018</v>
      </c>
      <c r="C41" s="127" t="s">
        <v>9</v>
      </c>
      <c r="D41" s="128">
        <v>15</v>
      </c>
      <c r="E41" s="129"/>
      <c r="F41" s="130"/>
      <c r="G41" s="131"/>
      <c r="H41" s="130"/>
      <c r="I41" s="379"/>
      <c r="J41" s="285"/>
    </row>
    <row r="42" spans="1:10" ht="11.25">
      <c r="A42" s="209" t="s">
        <v>76</v>
      </c>
      <c r="B42" s="285" t="s">
        <v>1053</v>
      </c>
      <c r="C42" s="281" t="s">
        <v>9</v>
      </c>
      <c r="D42" s="281">
        <v>24</v>
      </c>
      <c r="E42" s="282"/>
      <c r="F42" s="352"/>
      <c r="G42" s="353"/>
      <c r="H42" s="352"/>
      <c r="I42" s="354"/>
      <c r="J42" s="285"/>
    </row>
    <row r="43" spans="1:10" ht="11.25">
      <c r="A43" s="209" t="s">
        <v>78</v>
      </c>
      <c r="B43" s="285" t="s">
        <v>135</v>
      </c>
      <c r="C43" s="281" t="s">
        <v>9</v>
      </c>
      <c r="D43" s="281">
        <v>5</v>
      </c>
      <c r="E43" s="282"/>
      <c r="F43" s="352"/>
      <c r="G43" s="353"/>
      <c r="H43" s="352"/>
      <c r="I43" s="354"/>
      <c r="J43" s="285"/>
    </row>
    <row r="44" spans="1:10" ht="11.25">
      <c r="A44" s="209" t="s">
        <v>80</v>
      </c>
      <c r="B44" s="285" t="s">
        <v>137</v>
      </c>
      <c r="C44" s="281" t="s">
        <v>9</v>
      </c>
      <c r="D44" s="281">
        <v>20</v>
      </c>
      <c r="E44" s="282"/>
      <c r="F44" s="352"/>
      <c r="G44" s="353"/>
      <c r="H44" s="352"/>
      <c r="I44" s="380"/>
      <c r="J44" s="285"/>
    </row>
    <row r="45" spans="1:10" ht="11.25">
      <c r="A45" s="209" t="s">
        <v>81</v>
      </c>
      <c r="B45" s="285" t="s">
        <v>139</v>
      </c>
      <c r="C45" s="281" t="s">
        <v>9</v>
      </c>
      <c r="D45" s="281">
        <v>15</v>
      </c>
      <c r="E45" s="282"/>
      <c r="F45" s="352"/>
      <c r="G45" s="353"/>
      <c r="H45" s="352"/>
      <c r="I45" s="354"/>
      <c r="J45" s="285"/>
    </row>
    <row r="46" spans="1:10" ht="11.25">
      <c r="A46" s="209" t="s">
        <v>82</v>
      </c>
      <c r="B46" s="285" t="s">
        <v>141</v>
      </c>
      <c r="C46" s="281" t="s">
        <v>9</v>
      </c>
      <c r="D46" s="281">
        <v>5</v>
      </c>
      <c r="E46" s="282"/>
      <c r="F46" s="352"/>
      <c r="G46" s="353"/>
      <c r="H46" s="352"/>
      <c r="I46" s="354"/>
      <c r="J46" s="285"/>
    </row>
    <row r="47" spans="1:10" ht="11.25">
      <c r="A47" s="209" t="s">
        <v>84</v>
      </c>
      <c r="B47" s="285" t="s">
        <v>145</v>
      </c>
      <c r="C47" s="281" t="s">
        <v>9</v>
      </c>
      <c r="D47" s="281">
        <v>10</v>
      </c>
      <c r="E47" s="282"/>
      <c r="F47" s="352"/>
      <c r="G47" s="353"/>
      <c r="H47" s="352"/>
      <c r="I47" s="354"/>
      <c r="J47" s="285"/>
    </row>
    <row r="48" spans="1:10" ht="11.25">
      <c r="A48" s="209" t="s">
        <v>86</v>
      </c>
      <c r="B48" s="285" t="s">
        <v>149</v>
      </c>
      <c r="C48" s="281" t="s">
        <v>9</v>
      </c>
      <c r="D48" s="281">
        <v>2</v>
      </c>
      <c r="E48" s="282"/>
      <c r="F48" s="352"/>
      <c r="G48" s="353"/>
      <c r="H48" s="352"/>
      <c r="I48" s="354"/>
      <c r="J48" s="378"/>
    </row>
    <row r="49" spans="1:10" ht="11.25">
      <c r="A49" s="209" t="s">
        <v>87</v>
      </c>
      <c r="B49" s="285" t="s">
        <v>1043</v>
      </c>
      <c r="C49" s="281" t="s">
        <v>9</v>
      </c>
      <c r="D49" s="281">
        <v>5</v>
      </c>
      <c r="E49" s="282"/>
      <c r="F49" s="352"/>
      <c r="G49" s="353"/>
      <c r="H49" s="352"/>
      <c r="I49" s="354"/>
      <c r="J49" s="285"/>
    </row>
    <row r="50" spans="1:10" ht="11.25">
      <c r="A50" s="209" t="s">
        <v>89</v>
      </c>
      <c r="B50" s="285" t="s">
        <v>155</v>
      </c>
      <c r="C50" s="281" t="s">
        <v>9</v>
      </c>
      <c r="D50" s="281">
        <v>2</v>
      </c>
      <c r="E50" s="282"/>
      <c r="F50" s="352"/>
      <c r="G50" s="353"/>
      <c r="H50" s="352"/>
      <c r="I50" s="354"/>
      <c r="J50" s="285"/>
    </row>
    <row r="51" spans="1:10" ht="11.25">
      <c r="A51" s="209" t="s">
        <v>91</v>
      </c>
      <c r="B51" s="285" t="s">
        <v>1048</v>
      </c>
      <c r="C51" s="281" t="s">
        <v>9</v>
      </c>
      <c r="D51" s="281">
        <v>2</v>
      </c>
      <c r="E51" s="282"/>
      <c r="F51" s="352"/>
      <c r="G51" s="353"/>
      <c r="H51" s="352"/>
      <c r="I51" s="354"/>
      <c r="J51" s="285"/>
    </row>
    <row r="52" spans="1:10" ht="11.25">
      <c r="A52" s="209" t="s">
        <v>93</v>
      </c>
      <c r="B52" s="285" t="s">
        <v>1049</v>
      </c>
      <c r="C52" s="281" t="s">
        <v>9</v>
      </c>
      <c r="D52" s="281">
        <v>2</v>
      </c>
      <c r="E52" s="282"/>
      <c r="F52" s="352"/>
      <c r="G52" s="353"/>
      <c r="H52" s="352"/>
      <c r="I52" s="354"/>
      <c r="J52" s="285"/>
    </row>
    <row r="53" spans="1:10" ht="11.25">
      <c r="A53" s="209" t="s">
        <v>95</v>
      </c>
      <c r="B53" s="285" t="s">
        <v>1050</v>
      </c>
      <c r="C53" s="281" t="s">
        <v>9</v>
      </c>
      <c r="D53" s="281">
        <v>2</v>
      </c>
      <c r="E53" s="282"/>
      <c r="F53" s="352"/>
      <c r="G53" s="353"/>
      <c r="H53" s="352"/>
      <c r="I53" s="354"/>
      <c r="J53" s="285"/>
    </row>
    <row r="54" spans="1:10" ht="11.25">
      <c r="A54" s="209" t="s">
        <v>97</v>
      </c>
      <c r="B54" s="285" t="s">
        <v>907</v>
      </c>
      <c r="C54" s="281" t="s">
        <v>9</v>
      </c>
      <c r="D54" s="281">
        <v>12</v>
      </c>
      <c r="E54" s="282"/>
      <c r="F54" s="352"/>
      <c r="G54" s="353"/>
      <c r="H54" s="352"/>
      <c r="I54" s="354"/>
      <c r="J54" s="285"/>
    </row>
    <row r="55" spans="1:10" ht="11.25">
      <c r="A55" s="209" t="s">
        <v>99</v>
      </c>
      <c r="B55" s="285" t="s">
        <v>908</v>
      </c>
      <c r="C55" s="281" t="s">
        <v>9</v>
      </c>
      <c r="D55" s="281">
        <v>12</v>
      </c>
      <c r="E55" s="282"/>
      <c r="F55" s="352"/>
      <c r="G55" s="353"/>
      <c r="H55" s="352"/>
      <c r="I55" s="354"/>
      <c r="J55" s="285"/>
    </row>
    <row r="56" spans="1:10" ht="11.25">
      <c r="A56" s="209" t="s">
        <v>100</v>
      </c>
      <c r="B56" s="285" t="s">
        <v>909</v>
      </c>
      <c r="C56" s="281" t="s">
        <v>9</v>
      </c>
      <c r="D56" s="281">
        <v>10</v>
      </c>
      <c r="E56" s="282"/>
      <c r="F56" s="352"/>
      <c r="G56" s="353"/>
      <c r="H56" s="352"/>
      <c r="I56" s="354"/>
      <c r="J56" s="285"/>
    </row>
    <row r="57" spans="1:10" ht="11.25">
      <c r="A57" s="209" t="s">
        <v>102</v>
      </c>
      <c r="B57" s="126" t="s">
        <v>1022</v>
      </c>
      <c r="C57" s="127" t="s">
        <v>9</v>
      </c>
      <c r="D57" s="128">
        <v>20</v>
      </c>
      <c r="E57" s="129"/>
      <c r="F57" s="130"/>
      <c r="G57" s="131"/>
      <c r="H57" s="130"/>
      <c r="I57" s="379"/>
      <c r="J57" s="285"/>
    </row>
    <row r="58" spans="1:10" ht="11.25">
      <c r="A58" s="209" t="s">
        <v>104</v>
      </c>
      <c r="B58" s="126" t="s">
        <v>1023</v>
      </c>
      <c r="C58" s="127" t="s">
        <v>9</v>
      </c>
      <c r="D58" s="128">
        <v>20</v>
      </c>
      <c r="E58" s="129"/>
      <c r="F58" s="130"/>
      <c r="G58" s="131"/>
      <c r="H58" s="130"/>
      <c r="I58" s="379"/>
      <c r="J58" s="285"/>
    </row>
    <row r="59" spans="1:10" ht="11.25">
      <c r="A59" s="209" t="s">
        <v>106</v>
      </c>
      <c r="B59" s="285" t="s">
        <v>163</v>
      </c>
      <c r="C59" s="281" t="s">
        <v>9</v>
      </c>
      <c r="D59" s="281">
        <v>20</v>
      </c>
      <c r="E59" s="282"/>
      <c r="F59" s="352"/>
      <c r="G59" s="353"/>
      <c r="H59" s="352"/>
      <c r="I59" s="354"/>
      <c r="J59" s="285"/>
    </row>
    <row r="60" spans="1:10" ht="11.25">
      <c r="A60" s="209" t="s">
        <v>108</v>
      </c>
      <c r="B60" s="285" t="s">
        <v>165</v>
      </c>
      <c r="C60" s="281" t="s">
        <v>9</v>
      </c>
      <c r="D60" s="281">
        <v>15</v>
      </c>
      <c r="E60" s="282"/>
      <c r="F60" s="352"/>
      <c r="G60" s="353"/>
      <c r="H60" s="352"/>
      <c r="I60" s="354"/>
      <c r="J60" s="285"/>
    </row>
    <row r="61" spans="1:10" ht="11.25">
      <c r="A61" s="209" t="s">
        <v>110</v>
      </c>
      <c r="B61" s="285" t="s">
        <v>167</v>
      </c>
      <c r="C61" s="281" t="s">
        <v>9</v>
      </c>
      <c r="D61" s="281">
        <v>30</v>
      </c>
      <c r="E61" s="282"/>
      <c r="F61" s="352"/>
      <c r="G61" s="353"/>
      <c r="H61" s="352"/>
      <c r="I61" s="354"/>
      <c r="J61" s="285"/>
    </row>
    <row r="62" spans="1:10" ht="11.25">
      <c r="A62" s="209" t="s">
        <v>111</v>
      </c>
      <c r="B62" s="285" t="s">
        <v>170</v>
      </c>
      <c r="C62" s="281" t="s">
        <v>9</v>
      </c>
      <c r="D62" s="281">
        <v>5</v>
      </c>
      <c r="E62" s="282"/>
      <c r="F62" s="352"/>
      <c r="G62" s="353"/>
      <c r="H62" s="352"/>
      <c r="I62" s="354"/>
      <c r="J62" s="285"/>
    </row>
    <row r="63" spans="1:10" ht="11.25">
      <c r="A63" s="209" t="s">
        <v>112</v>
      </c>
      <c r="B63" s="285" t="s">
        <v>172</v>
      </c>
      <c r="C63" s="281" t="s">
        <v>9</v>
      </c>
      <c r="D63" s="281">
        <v>5</v>
      </c>
      <c r="E63" s="282"/>
      <c r="F63" s="352"/>
      <c r="G63" s="353"/>
      <c r="H63" s="352"/>
      <c r="I63" s="354"/>
      <c r="J63" s="285"/>
    </row>
    <row r="64" spans="1:10" ht="11.25">
      <c r="A64" s="209" t="s">
        <v>113</v>
      </c>
      <c r="B64" s="285" t="s">
        <v>174</v>
      </c>
      <c r="C64" s="281" t="s">
        <v>9</v>
      </c>
      <c r="D64" s="281">
        <v>40</v>
      </c>
      <c r="E64" s="282"/>
      <c r="F64" s="352"/>
      <c r="G64" s="353"/>
      <c r="H64" s="352"/>
      <c r="I64" s="354"/>
      <c r="J64" s="378"/>
    </row>
    <row r="65" spans="1:10" ht="11.25">
      <c r="A65" s="209" t="s">
        <v>115</v>
      </c>
      <c r="B65" s="285" t="s">
        <v>961</v>
      </c>
      <c r="C65" s="281" t="s">
        <v>9</v>
      </c>
      <c r="D65" s="281">
        <v>5</v>
      </c>
      <c r="E65" s="282"/>
      <c r="F65" s="352"/>
      <c r="G65" s="353"/>
      <c r="H65" s="352"/>
      <c r="I65" s="354"/>
      <c r="J65" s="378"/>
    </row>
    <row r="66" spans="1:10" ht="11.25">
      <c r="A66" s="209" t="s">
        <v>117</v>
      </c>
      <c r="B66" s="285" t="s">
        <v>180</v>
      </c>
      <c r="C66" s="281" t="s">
        <v>9</v>
      </c>
      <c r="D66" s="281">
        <v>100</v>
      </c>
      <c r="E66" s="282"/>
      <c r="F66" s="352"/>
      <c r="G66" s="381"/>
      <c r="H66" s="370"/>
      <c r="I66" s="354"/>
      <c r="J66" s="285"/>
    </row>
    <row r="67" spans="1:10" ht="11.25">
      <c r="A67" s="209" t="s">
        <v>119</v>
      </c>
      <c r="B67" s="285" t="s">
        <v>182</v>
      </c>
      <c r="C67" s="281" t="s">
        <v>9</v>
      </c>
      <c r="D67" s="281">
        <v>35</v>
      </c>
      <c r="E67" s="282"/>
      <c r="F67" s="352"/>
      <c r="G67" s="353"/>
      <c r="H67" s="352"/>
      <c r="I67" s="354"/>
      <c r="J67" s="378"/>
    </row>
    <row r="68" spans="1:10" ht="11.25">
      <c r="A68" s="209" t="s">
        <v>121</v>
      </c>
      <c r="B68" s="285" t="s">
        <v>184</v>
      </c>
      <c r="C68" s="281" t="s">
        <v>9</v>
      </c>
      <c r="D68" s="281">
        <v>60</v>
      </c>
      <c r="E68" s="282"/>
      <c r="F68" s="352"/>
      <c r="G68" s="353"/>
      <c r="H68" s="352"/>
      <c r="I68" s="354"/>
      <c r="J68" s="378"/>
    </row>
    <row r="69" spans="1:10" ht="11.25">
      <c r="A69" s="209" t="s">
        <v>123</v>
      </c>
      <c r="B69" s="285" t="s">
        <v>186</v>
      </c>
      <c r="C69" s="281" t="s">
        <v>9</v>
      </c>
      <c r="D69" s="281">
        <v>12</v>
      </c>
      <c r="E69" s="282"/>
      <c r="F69" s="352"/>
      <c r="G69" s="353"/>
      <c r="H69" s="352"/>
      <c r="I69" s="354"/>
      <c r="J69" s="285"/>
    </row>
    <row r="70" spans="1:10" ht="11.25">
      <c r="A70" s="209" t="s">
        <v>125</v>
      </c>
      <c r="B70" s="285" t="s">
        <v>884</v>
      </c>
      <c r="C70" s="281" t="s">
        <v>9</v>
      </c>
      <c r="D70" s="281">
        <v>3</v>
      </c>
      <c r="E70" s="282"/>
      <c r="F70" s="352"/>
      <c r="G70" s="353"/>
      <c r="H70" s="352"/>
      <c r="I70" s="354"/>
      <c r="J70" s="285"/>
    </row>
    <row r="71" spans="1:10" ht="11.25">
      <c r="A71" s="209" t="s">
        <v>127</v>
      </c>
      <c r="B71" s="285" t="s">
        <v>188</v>
      </c>
      <c r="C71" s="382" t="s">
        <v>9</v>
      </c>
      <c r="D71" s="382">
        <v>3</v>
      </c>
      <c r="E71" s="383"/>
      <c r="F71" s="352"/>
      <c r="G71" s="353"/>
      <c r="H71" s="352"/>
      <c r="I71" s="354"/>
      <c r="J71" s="285"/>
    </row>
    <row r="72" spans="1:10" ht="11.25">
      <c r="A72" s="209" t="s">
        <v>129</v>
      </c>
      <c r="B72" s="285" t="s">
        <v>190</v>
      </c>
      <c r="C72" s="382" t="s">
        <v>9</v>
      </c>
      <c r="D72" s="382">
        <v>3</v>
      </c>
      <c r="E72" s="383"/>
      <c r="F72" s="352"/>
      <c r="G72" s="353"/>
      <c r="H72" s="352"/>
      <c r="I72" s="354"/>
      <c r="J72" s="285"/>
    </row>
    <row r="73" spans="1:10" ht="11.25">
      <c r="A73" s="209" t="s">
        <v>130</v>
      </c>
      <c r="B73" s="285" t="s">
        <v>192</v>
      </c>
      <c r="C73" s="281" t="s">
        <v>9</v>
      </c>
      <c r="D73" s="281">
        <v>4</v>
      </c>
      <c r="E73" s="282"/>
      <c r="F73" s="352"/>
      <c r="G73" s="353"/>
      <c r="H73" s="352"/>
      <c r="I73" s="354"/>
      <c r="J73" s="285"/>
    </row>
    <row r="74" spans="1:10" ht="11.25">
      <c r="A74" s="209" t="s">
        <v>131</v>
      </c>
      <c r="B74" s="384" t="s">
        <v>194</v>
      </c>
      <c r="C74" s="281" t="s">
        <v>9</v>
      </c>
      <c r="D74" s="281">
        <v>10</v>
      </c>
      <c r="E74" s="282"/>
      <c r="F74" s="352"/>
      <c r="G74" s="353"/>
      <c r="H74" s="352"/>
      <c r="I74" s="354"/>
      <c r="J74" s="285"/>
    </row>
    <row r="75" spans="1:10" ht="11.25">
      <c r="A75" s="209" t="s">
        <v>132</v>
      </c>
      <c r="B75" s="285" t="s">
        <v>197</v>
      </c>
      <c r="C75" s="281" t="s">
        <v>9</v>
      </c>
      <c r="D75" s="281">
        <v>3</v>
      </c>
      <c r="E75" s="282"/>
      <c r="F75" s="352"/>
      <c r="G75" s="353"/>
      <c r="H75" s="352"/>
      <c r="I75" s="354"/>
      <c r="J75" s="285"/>
    </row>
    <row r="76" spans="1:10" ht="11.25">
      <c r="A76" s="209" t="s">
        <v>134</v>
      </c>
      <c r="B76" s="285" t="s">
        <v>1052</v>
      </c>
      <c r="C76" s="281" t="s">
        <v>9</v>
      </c>
      <c r="D76" s="281">
        <v>5</v>
      </c>
      <c r="E76" s="282"/>
      <c r="F76" s="352"/>
      <c r="G76" s="353"/>
      <c r="H76" s="352"/>
      <c r="I76" s="380"/>
      <c r="J76" s="285"/>
    </row>
    <row r="77" spans="1:10" ht="11.25">
      <c r="A77" s="209" t="s">
        <v>136</v>
      </c>
      <c r="B77" s="285" t="s">
        <v>213</v>
      </c>
      <c r="C77" s="281" t="s">
        <v>9</v>
      </c>
      <c r="D77" s="281">
        <v>5</v>
      </c>
      <c r="E77" s="385"/>
      <c r="F77" s="352"/>
      <c r="G77" s="353"/>
      <c r="H77" s="352"/>
      <c r="I77" s="354"/>
      <c r="J77" s="285"/>
    </row>
    <row r="78" spans="1:10" ht="11.25">
      <c r="A78" s="209" t="s">
        <v>138</v>
      </c>
      <c r="B78" s="362" t="s">
        <v>219</v>
      </c>
      <c r="C78" s="363" t="s">
        <v>9</v>
      </c>
      <c r="D78" s="363">
        <v>130</v>
      </c>
      <c r="E78" s="364"/>
      <c r="F78" s="352"/>
      <c r="G78" s="353"/>
      <c r="H78" s="352"/>
      <c r="I78" s="366"/>
      <c r="J78" s="355"/>
    </row>
    <row r="79" spans="1:10" ht="11.25">
      <c r="A79" s="209" t="s">
        <v>140</v>
      </c>
      <c r="B79" s="362" t="s">
        <v>905</v>
      </c>
      <c r="C79" s="363" t="s">
        <v>9</v>
      </c>
      <c r="D79" s="363">
        <v>15</v>
      </c>
      <c r="E79" s="364"/>
      <c r="F79" s="352"/>
      <c r="G79" s="353"/>
      <c r="H79" s="352"/>
      <c r="I79" s="366"/>
      <c r="J79" s="355"/>
    </row>
    <row r="80" spans="1:10" ht="11.25">
      <c r="A80" s="209" t="s">
        <v>142</v>
      </c>
      <c r="B80" s="362" t="s">
        <v>906</v>
      </c>
      <c r="C80" s="363" t="s">
        <v>9</v>
      </c>
      <c r="D80" s="363">
        <v>15</v>
      </c>
      <c r="E80" s="364"/>
      <c r="F80" s="352"/>
      <c r="G80" s="353"/>
      <c r="H80" s="352"/>
      <c r="I80" s="366"/>
      <c r="J80" s="355"/>
    </row>
    <row r="81" spans="1:10" ht="11.25">
      <c r="A81" s="209" t="s">
        <v>144</v>
      </c>
      <c r="B81" s="285" t="s">
        <v>225</v>
      </c>
      <c r="C81" s="281" t="s">
        <v>9</v>
      </c>
      <c r="D81" s="281">
        <v>60</v>
      </c>
      <c r="E81" s="282"/>
      <c r="F81" s="352"/>
      <c r="G81" s="353"/>
      <c r="H81" s="352"/>
      <c r="I81" s="354"/>
      <c r="J81" s="285"/>
    </row>
    <row r="82" spans="1:10" ht="11.25">
      <c r="A82" s="209" t="s">
        <v>146</v>
      </c>
      <c r="B82" s="285" t="s">
        <v>229</v>
      </c>
      <c r="C82" s="281" t="s">
        <v>9</v>
      </c>
      <c r="D82" s="281">
        <v>60</v>
      </c>
      <c r="E82" s="282"/>
      <c r="F82" s="352"/>
      <c r="G82" s="353"/>
      <c r="H82" s="352"/>
      <c r="I82" s="354"/>
      <c r="J82" s="285"/>
    </row>
    <row r="83" spans="1:10" ht="11.25">
      <c r="A83" s="209" t="s">
        <v>148</v>
      </c>
      <c r="B83" s="285" t="s">
        <v>911</v>
      </c>
      <c r="C83" s="281" t="s">
        <v>9</v>
      </c>
      <c r="D83" s="281">
        <v>4</v>
      </c>
      <c r="E83" s="282"/>
      <c r="F83" s="352"/>
      <c r="G83" s="353"/>
      <c r="H83" s="352"/>
      <c r="I83" s="354"/>
      <c r="J83" s="285"/>
    </row>
    <row r="84" spans="1:10" ht="11.25">
      <c r="A84" s="209" t="s">
        <v>150</v>
      </c>
      <c r="B84" s="280" t="s">
        <v>524</v>
      </c>
      <c r="C84" s="281" t="s">
        <v>9</v>
      </c>
      <c r="D84" s="281">
        <v>15</v>
      </c>
      <c r="E84" s="377"/>
      <c r="F84" s="386"/>
      <c r="G84" s="387"/>
      <c r="H84" s="388"/>
      <c r="I84" s="366"/>
      <c r="J84" s="389"/>
    </row>
    <row r="85" spans="1:10" ht="11.25">
      <c r="A85" s="209" t="s">
        <v>151</v>
      </c>
      <c r="B85" s="285" t="s">
        <v>233</v>
      </c>
      <c r="C85" s="281" t="s">
        <v>9</v>
      </c>
      <c r="D85" s="281">
        <v>6</v>
      </c>
      <c r="E85" s="282"/>
      <c r="F85" s="352"/>
      <c r="G85" s="353"/>
      <c r="H85" s="352"/>
      <c r="I85" s="354"/>
      <c r="J85" s="378"/>
    </row>
    <row r="86" spans="1:10" ht="11.25">
      <c r="A86" s="209" t="s">
        <v>152</v>
      </c>
      <c r="B86" s="285" t="s">
        <v>235</v>
      </c>
      <c r="C86" s="281" t="s">
        <v>9</v>
      </c>
      <c r="D86" s="281">
        <v>8</v>
      </c>
      <c r="E86" s="282"/>
      <c r="F86" s="352"/>
      <c r="G86" s="353"/>
      <c r="H86" s="352"/>
      <c r="I86" s="354"/>
      <c r="J86" s="378"/>
    </row>
    <row r="87" spans="1:10" ht="11.25">
      <c r="A87" s="209" t="s">
        <v>154</v>
      </c>
      <c r="B87" s="285" t="s">
        <v>237</v>
      </c>
      <c r="C87" s="281" t="s">
        <v>9</v>
      </c>
      <c r="D87" s="281">
        <v>1</v>
      </c>
      <c r="E87" s="282"/>
      <c r="F87" s="352"/>
      <c r="G87" s="353"/>
      <c r="H87" s="352"/>
      <c r="I87" s="354"/>
      <c r="J87" s="285"/>
    </row>
    <row r="88" spans="1:10" ht="11.25">
      <c r="A88" s="209" t="s">
        <v>156</v>
      </c>
      <c r="B88" s="285" t="s">
        <v>239</v>
      </c>
      <c r="C88" s="281" t="s">
        <v>9</v>
      </c>
      <c r="D88" s="281">
        <v>35</v>
      </c>
      <c r="E88" s="282"/>
      <c r="F88" s="352"/>
      <c r="G88" s="353"/>
      <c r="H88" s="352"/>
      <c r="I88" s="354"/>
      <c r="J88" s="285"/>
    </row>
    <row r="89" spans="1:10" ht="11.25">
      <c r="A89" s="209" t="s">
        <v>158</v>
      </c>
      <c r="B89" s="285" t="s">
        <v>243</v>
      </c>
      <c r="C89" s="281" t="s">
        <v>9</v>
      </c>
      <c r="D89" s="281">
        <v>130</v>
      </c>
      <c r="E89" s="282"/>
      <c r="F89" s="352"/>
      <c r="G89" s="353"/>
      <c r="H89" s="352"/>
      <c r="I89" s="354"/>
      <c r="J89" s="285"/>
    </row>
    <row r="90" spans="1:10" ht="11.25">
      <c r="A90" s="209" t="s">
        <v>160</v>
      </c>
      <c r="B90" s="285" t="s">
        <v>910</v>
      </c>
      <c r="C90" s="281" t="s">
        <v>9</v>
      </c>
      <c r="D90" s="281">
        <v>30</v>
      </c>
      <c r="E90" s="282"/>
      <c r="F90" s="352"/>
      <c r="G90" s="353"/>
      <c r="H90" s="352"/>
      <c r="I90" s="354"/>
      <c r="J90" s="285"/>
    </row>
    <row r="91" spans="1:10" ht="11.25">
      <c r="A91" s="209" t="s">
        <v>161</v>
      </c>
      <c r="B91" s="285" t="s">
        <v>245</v>
      </c>
      <c r="C91" s="281" t="s">
        <v>9</v>
      </c>
      <c r="D91" s="281">
        <v>2</v>
      </c>
      <c r="E91" s="282"/>
      <c r="F91" s="352"/>
      <c r="G91" s="353"/>
      <c r="H91" s="352"/>
      <c r="I91" s="354"/>
      <c r="J91" s="285"/>
    </row>
    <row r="92" spans="1:10" ht="11.25">
      <c r="A92" s="209" t="s">
        <v>162</v>
      </c>
      <c r="B92" s="362" t="s">
        <v>924</v>
      </c>
      <c r="C92" s="363" t="s">
        <v>9</v>
      </c>
      <c r="D92" s="363">
        <v>15</v>
      </c>
      <c r="E92" s="364"/>
      <c r="F92" s="365"/>
      <c r="G92" s="381"/>
      <c r="H92" s="370"/>
      <c r="I92" s="366"/>
      <c r="J92" s="355"/>
    </row>
    <row r="93" spans="1:10" ht="11.25">
      <c r="A93" s="209" t="s">
        <v>164</v>
      </c>
      <c r="B93" s="285" t="s">
        <v>247</v>
      </c>
      <c r="C93" s="281" t="s">
        <v>9</v>
      </c>
      <c r="D93" s="281">
        <v>400</v>
      </c>
      <c r="E93" s="282"/>
      <c r="F93" s="352"/>
      <c r="G93" s="353"/>
      <c r="H93" s="352"/>
      <c r="I93" s="354"/>
      <c r="J93" s="285"/>
    </row>
    <row r="94" spans="1:10" ht="11.25">
      <c r="A94" s="209" t="s">
        <v>166</v>
      </c>
      <c r="B94" s="285" t="s">
        <v>259</v>
      </c>
      <c r="C94" s="281" t="s">
        <v>9</v>
      </c>
      <c r="D94" s="281">
        <v>150</v>
      </c>
      <c r="E94" s="282"/>
      <c r="F94" s="352"/>
      <c r="G94" s="353"/>
      <c r="H94" s="352"/>
      <c r="I94" s="354"/>
      <c r="J94" s="378"/>
    </row>
    <row r="95" spans="1:10" ht="11.25">
      <c r="A95" s="209" t="s">
        <v>168</v>
      </c>
      <c r="B95" s="285" t="s">
        <v>267</v>
      </c>
      <c r="C95" s="281" t="s">
        <v>9</v>
      </c>
      <c r="D95" s="281">
        <v>60</v>
      </c>
      <c r="E95" s="282"/>
      <c r="F95" s="352"/>
      <c r="G95" s="353"/>
      <c r="H95" s="352"/>
      <c r="I95" s="354"/>
      <c r="J95" s="285"/>
    </row>
    <row r="96" spans="1:10" ht="11.25">
      <c r="A96" s="209" t="s">
        <v>169</v>
      </c>
      <c r="B96" s="285" t="s">
        <v>269</v>
      </c>
      <c r="C96" s="281" t="s">
        <v>9</v>
      </c>
      <c r="D96" s="281">
        <v>60</v>
      </c>
      <c r="E96" s="282"/>
      <c r="F96" s="352"/>
      <c r="G96" s="353"/>
      <c r="H96" s="352"/>
      <c r="I96" s="354"/>
      <c r="J96" s="285"/>
    </row>
    <row r="97" spans="1:10" ht="11.25">
      <c r="A97" s="209" t="s">
        <v>171</v>
      </c>
      <c r="B97" s="285" t="s">
        <v>271</v>
      </c>
      <c r="C97" s="281" t="s">
        <v>9</v>
      </c>
      <c r="D97" s="281">
        <v>5</v>
      </c>
      <c r="E97" s="282"/>
      <c r="F97" s="352"/>
      <c r="G97" s="353"/>
      <c r="H97" s="352"/>
      <c r="I97" s="354"/>
      <c r="J97" s="285"/>
    </row>
    <row r="98" spans="1:10" ht="11.25">
      <c r="A98" s="209" t="s">
        <v>173</v>
      </c>
      <c r="B98" s="378" t="s">
        <v>273</v>
      </c>
      <c r="C98" s="281" t="s">
        <v>9</v>
      </c>
      <c r="D98" s="281">
        <v>12</v>
      </c>
      <c r="E98" s="282"/>
      <c r="F98" s="282"/>
      <c r="G98" s="353"/>
      <c r="H98" s="352"/>
      <c r="I98" s="354"/>
      <c r="J98" s="285"/>
    </row>
    <row r="99" spans="1:10" ht="11.25">
      <c r="A99" s="209" t="s">
        <v>175</v>
      </c>
      <c r="B99" s="285" t="s">
        <v>960</v>
      </c>
      <c r="C99" s="281" t="s">
        <v>9</v>
      </c>
      <c r="D99" s="281">
        <v>30</v>
      </c>
      <c r="E99" s="352"/>
      <c r="F99" s="352"/>
      <c r="G99" s="353"/>
      <c r="H99" s="352"/>
      <c r="I99" s="390"/>
      <c r="J99" s="285"/>
    </row>
    <row r="100" spans="1:10" ht="11.25">
      <c r="A100" s="209" t="s">
        <v>176</v>
      </c>
      <c r="B100" s="378" t="s">
        <v>275</v>
      </c>
      <c r="C100" s="281" t="s">
        <v>9</v>
      </c>
      <c r="D100" s="281">
        <v>25</v>
      </c>
      <c r="E100" s="282"/>
      <c r="F100" s="352"/>
      <c r="G100" s="353"/>
      <c r="H100" s="352"/>
      <c r="I100" s="354"/>
      <c r="J100" s="285"/>
    </row>
    <row r="101" spans="1:10" ht="11.25">
      <c r="A101" s="209" t="s">
        <v>177</v>
      </c>
      <c r="B101" s="285" t="s">
        <v>277</v>
      </c>
      <c r="C101" s="281" t="s">
        <v>9</v>
      </c>
      <c r="D101" s="281">
        <v>5</v>
      </c>
      <c r="E101" s="282"/>
      <c r="F101" s="352"/>
      <c r="G101" s="353"/>
      <c r="H101" s="352"/>
      <c r="I101" s="354"/>
      <c r="J101" s="285"/>
    </row>
    <row r="102" spans="1:10" ht="11.25">
      <c r="A102" s="209" t="s">
        <v>179</v>
      </c>
      <c r="B102" s="285" t="s">
        <v>279</v>
      </c>
      <c r="C102" s="281" t="s">
        <v>9</v>
      </c>
      <c r="D102" s="281">
        <v>5</v>
      </c>
      <c r="E102" s="282"/>
      <c r="F102" s="352"/>
      <c r="G102" s="353"/>
      <c r="H102" s="352"/>
      <c r="I102" s="354"/>
      <c r="J102" s="285"/>
    </row>
    <row r="103" spans="1:10" ht="11.25">
      <c r="A103" s="209" t="s">
        <v>181</v>
      </c>
      <c r="B103" s="378" t="s">
        <v>281</v>
      </c>
      <c r="C103" s="281" t="s">
        <v>9</v>
      </c>
      <c r="D103" s="281">
        <v>2</v>
      </c>
      <c r="E103" s="282"/>
      <c r="F103" s="352"/>
      <c r="G103" s="353"/>
      <c r="H103" s="352"/>
      <c r="I103" s="354"/>
      <c r="J103" s="285"/>
    </row>
    <row r="104" spans="1:10" ht="11.25">
      <c r="A104" s="209" t="s">
        <v>183</v>
      </c>
      <c r="B104" s="285" t="s">
        <v>293</v>
      </c>
      <c r="C104" s="281" t="s">
        <v>9</v>
      </c>
      <c r="D104" s="281">
        <v>5</v>
      </c>
      <c r="E104" s="282"/>
      <c r="F104" s="352"/>
      <c r="G104" s="353"/>
      <c r="H104" s="352"/>
      <c r="I104" s="354"/>
      <c r="J104" s="378"/>
    </row>
    <row r="105" spans="1:10" ht="11.25">
      <c r="A105" s="209" t="s">
        <v>185</v>
      </c>
      <c r="B105" s="285" t="s">
        <v>297</v>
      </c>
      <c r="C105" s="281" t="s">
        <v>9</v>
      </c>
      <c r="D105" s="281">
        <v>2</v>
      </c>
      <c r="E105" s="282"/>
      <c r="F105" s="352"/>
      <c r="G105" s="353"/>
      <c r="H105" s="352"/>
      <c r="I105" s="354"/>
      <c r="J105" s="285"/>
    </row>
    <row r="106" spans="1:10" ht="11.25">
      <c r="A106" s="209" t="s">
        <v>187</v>
      </c>
      <c r="B106" s="285" t="s">
        <v>299</v>
      </c>
      <c r="C106" s="281" t="s">
        <v>9</v>
      </c>
      <c r="D106" s="281">
        <v>55</v>
      </c>
      <c r="E106" s="282"/>
      <c r="F106" s="352"/>
      <c r="G106" s="353"/>
      <c r="H106" s="352"/>
      <c r="I106" s="354"/>
      <c r="J106" s="285"/>
    </row>
    <row r="107" spans="1:10" ht="33.75">
      <c r="A107" s="209" t="s">
        <v>189</v>
      </c>
      <c r="B107" s="361" t="s">
        <v>301</v>
      </c>
      <c r="C107" s="281" t="s">
        <v>9</v>
      </c>
      <c r="D107" s="281">
        <v>10</v>
      </c>
      <c r="E107" s="282"/>
      <c r="F107" s="352"/>
      <c r="G107" s="353"/>
      <c r="H107" s="352"/>
      <c r="I107" s="354"/>
      <c r="J107" s="285"/>
    </row>
    <row r="108" spans="1:10" ht="11.25">
      <c r="A108" s="209" t="s">
        <v>191</v>
      </c>
      <c r="B108" s="285" t="s">
        <v>307</v>
      </c>
      <c r="C108" s="281" t="s">
        <v>9</v>
      </c>
      <c r="D108" s="281">
        <v>60</v>
      </c>
      <c r="E108" s="282"/>
      <c r="F108" s="352"/>
      <c r="G108" s="353"/>
      <c r="H108" s="352"/>
      <c r="I108" s="354"/>
      <c r="J108" s="285"/>
    </row>
    <row r="109" spans="1:10" ht="11.25">
      <c r="A109" s="209" t="s">
        <v>193</v>
      </c>
      <c r="B109" s="285" t="s">
        <v>308</v>
      </c>
      <c r="C109" s="281" t="s">
        <v>9</v>
      </c>
      <c r="D109" s="281">
        <v>25</v>
      </c>
      <c r="E109" s="282"/>
      <c r="F109" s="352"/>
      <c r="G109" s="353"/>
      <c r="H109" s="352"/>
      <c r="I109" s="354"/>
      <c r="J109" s="285"/>
    </row>
    <row r="110" spans="1:10" ht="11.25">
      <c r="A110" s="209" t="s">
        <v>195</v>
      </c>
      <c r="B110" s="285" t="s">
        <v>314</v>
      </c>
      <c r="C110" s="281" t="s">
        <v>9</v>
      </c>
      <c r="D110" s="281">
        <v>18</v>
      </c>
      <c r="E110" s="282"/>
      <c r="F110" s="352"/>
      <c r="G110" s="353"/>
      <c r="H110" s="352"/>
      <c r="I110" s="354"/>
      <c r="J110" s="378"/>
    </row>
    <row r="111" spans="1:10" ht="11.25">
      <c r="A111" s="209" t="s">
        <v>196</v>
      </c>
      <c r="B111" s="285" t="s">
        <v>316</v>
      </c>
      <c r="C111" s="281" t="s">
        <v>9</v>
      </c>
      <c r="D111" s="281">
        <v>500</v>
      </c>
      <c r="E111" s="282"/>
      <c r="F111" s="352"/>
      <c r="G111" s="353"/>
      <c r="H111" s="352"/>
      <c r="I111" s="354"/>
      <c r="J111" s="285"/>
    </row>
    <row r="112" spans="1:10" ht="11.25">
      <c r="A112" s="209" t="s">
        <v>198</v>
      </c>
      <c r="B112" s="285" t="s">
        <v>319</v>
      </c>
      <c r="C112" s="281" t="s">
        <v>9</v>
      </c>
      <c r="D112" s="281">
        <v>2</v>
      </c>
      <c r="E112" s="282"/>
      <c r="F112" s="352"/>
      <c r="G112" s="353"/>
      <c r="H112" s="352"/>
      <c r="I112" s="354"/>
      <c r="J112" s="285"/>
    </row>
    <row r="113" spans="1:10" ht="11.25">
      <c r="A113" s="209" t="s">
        <v>200</v>
      </c>
      <c r="B113" s="285" t="s">
        <v>320</v>
      </c>
      <c r="C113" s="281" t="s">
        <v>9</v>
      </c>
      <c r="D113" s="281">
        <v>35</v>
      </c>
      <c r="E113" s="282"/>
      <c r="F113" s="352"/>
      <c r="G113" s="353"/>
      <c r="H113" s="352"/>
      <c r="I113" s="354"/>
      <c r="J113" s="378"/>
    </row>
    <row r="114" spans="1:10" ht="11.25">
      <c r="A114" s="209" t="s">
        <v>202</v>
      </c>
      <c r="B114" s="285" t="s">
        <v>322</v>
      </c>
      <c r="C114" s="281" t="s">
        <v>9</v>
      </c>
      <c r="D114" s="281">
        <v>28</v>
      </c>
      <c r="E114" s="282"/>
      <c r="F114" s="352"/>
      <c r="G114" s="353"/>
      <c r="H114" s="352"/>
      <c r="I114" s="354"/>
      <c r="J114" s="378"/>
    </row>
    <row r="115" spans="1:10" ht="11.25">
      <c r="A115" s="209" t="s">
        <v>204</v>
      </c>
      <c r="B115" s="285" t="s">
        <v>324</v>
      </c>
      <c r="C115" s="281" t="s">
        <v>9</v>
      </c>
      <c r="D115" s="281">
        <v>3</v>
      </c>
      <c r="E115" s="282"/>
      <c r="F115" s="352"/>
      <c r="G115" s="353"/>
      <c r="H115" s="352"/>
      <c r="I115" s="354"/>
      <c r="J115" s="285"/>
    </row>
    <row r="116" spans="1:10" ht="11.25">
      <c r="A116" s="209" t="s">
        <v>206</v>
      </c>
      <c r="B116" s="285" t="s">
        <v>328</v>
      </c>
      <c r="C116" s="281" t="s">
        <v>9</v>
      </c>
      <c r="D116" s="281">
        <v>10</v>
      </c>
      <c r="E116" s="282"/>
      <c r="F116" s="352"/>
      <c r="G116" s="353"/>
      <c r="H116" s="352"/>
      <c r="I116" s="354"/>
      <c r="J116" s="285"/>
    </row>
    <row r="117" spans="1:10" ht="11.25">
      <c r="A117" s="209" t="s">
        <v>208</v>
      </c>
      <c r="B117" s="285" t="s">
        <v>334</v>
      </c>
      <c r="C117" s="281" t="s">
        <v>9</v>
      </c>
      <c r="D117" s="281">
        <v>10</v>
      </c>
      <c r="E117" s="282"/>
      <c r="F117" s="352"/>
      <c r="G117" s="353"/>
      <c r="H117" s="352"/>
      <c r="I117" s="354"/>
      <c r="J117" s="285"/>
    </row>
    <row r="118" spans="1:10" ht="11.25">
      <c r="A118" s="209" t="s">
        <v>210</v>
      </c>
      <c r="B118" s="285" t="s">
        <v>346</v>
      </c>
      <c r="C118" s="281" t="s">
        <v>9</v>
      </c>
      <c r="D118" s="281">
        <v>3</v>
      </c>
      <c r="E118" s="282"/>
      <c r="F118" s="352"/>
      <c r="G118" s="353"/>
      <c r="H118" s="352"/>
      <c r="I118" s="354"/>
      <c r="J118" s="285"/>
    </row>
    <row r="119" spans="1:10" ht="11.25">
      <c r="A119" s="209" t="s">
        <v>212</v>
      </c>
      <c r="B119" s="285" t="s">
        <v>348</v>
      </c>
      <c r="C119" s="281" t="s">
        <v>9</v>
      </c>
      <c r="D119" s="281">
        <v>5</v>
      </c>
      <c r="E119" s="282"/>
      <c r="F119" s="352"/>
      <c r="G119" s="353"/>
      <c r="H119" s="352"/>
      <c r="I119" s="354"/>
      <c r="J119" s="285"/>
    </row>
    <row r="120" spans="1:10" ht="11.25">
      <c r="A120" s="209" t="s">
        <v>214</v>
      </c>
      <c r="B120" s="285" t="s">
        <v>352</v>
      </c>
      <c r="C120" s="281" t="s">
        <v>9</v>
      </c>
      <c r="D120" s="281">
        <v>30</v>
      </c>
      <c r="E120" s="282"/>
      <c r="F120" s="352"/>
      <c r="G120" s="353"/>
      <c r="H120" s="352"/>
      <c r="I120" s="354"/>
      <c r="J120" s="378"/>
    </row>
    <row r="121" spans="1:10" ht="11.25">
      <c r="A121" s="209" t="s">
        <v>216</v>
      </c>
      <c r="B121" s="285" t="s">
        <v>354</v>
      </c>
      <c r="C121" s="281" t="s">
        <v>9</v>
      </c>
      <c r="D121" s="281">
        <v>20</v>
      </c>
      <c r="E121" s="282"/>
      <c r="F121" s="352"/>
      <c r="G121" s="353"/>
      <c r="H121" s="352"/>
      <c r="I121" s="354"/>
      <c r="J121" s="378"/>
    </row>
    <row r="122" spans="1:10" ht="11.25">
      <c r="A122" s="209" t="s">
        <v>218</v>
      </c>
      <c r="B122" s="285" t="s">
        <v>356</v>
      </c>
      <c r="C122" s="281" t="s">
        <v>9</v>
      </c>
      <c r="D122" s="281">
        <v>6</v>
      </c>
      <c r="E122" s="282"/>
      <c r="F122" s="352"/>
      <c r="G122" s="353"/>
      <c r="H122" s="352"/>
      <c r="I122" s="354"/>
      <c r="J122" s="378"/>
    </row>
    <row r="123" spans="1:10" ht="11.25">
      <c r="A123" s="209" t="s">
        <v>220</v>
      </c>
      <c r="B123" s="285" t="s">
        <v>358</v>
      </c>
      <c r="C123" s="281" t="s">
        <v>9</v>
      </c>
      <c r="D123" s="281">
        <v>6</v>
      </c>
      <c r="E123" s="282"/>
      <c r="F123" s="352"/>
      <c r="G123" s="353"/>
      <c r="H123" s="352"/>
      <c r="I123" s="354"/>
      <c r="J123" s="378"/>
    </row>
    <row r="124" spans="1:10" ht="11.25">
      <c r="A124" s="209" t="s">
        <v>222</v>
      </c>
      <c r="B124" s="285" t="s">
        <v>360</v>
      </c>
      <c r="C124" s="281" t="s">
        <v>9</v>
      </c>
      <c r="D124" s="281">
        <v>10</v>
      </c>
      <c r="E124" s="282"/>
      <c r="F124" s="352"/>
      <c r="G124" s="353"/>
      <c r="H124" s="352"/>
      <c r="I124" s="354"/>
      <c r="J124" s="378"/>
    </row>
    <row r="125" spans="1:10" ht="11.25">
      <c r="A125" s="209" t="s">
        <v>224</v>
      </c>
      <c r="B125" s="285" t="s">
        <v>362</v>
      </c>
      <c r="C125" s="281" t="s">
        <v>9</v>
      </c>
      <c r="D125" s="281">
        <v>10</v>
      </c>
      <c r="E125" s="282"/>
      <c r="F125" s="352"/>
      <c r="G125" s="353"/>
      <c r="H125" s="352"/>
      <c r="I125" s="354"/>
      <c r="J125" s="378"/>
    </row>
    <row r="126" spans="1:10" ht="11.25">
      <c r="A126" s="209" t="s">
        <v>226</v>
      </c>
      <c r="B126" s="285" t="s">
        <v>364</v>
      </c>
      <c r="C126" s="281" t="s">
        <v>9</v>
      </c>
      <c r="D126" s="281">
        <v>10</v>
      </c>
      <c r="E126" s="282"/>
      <c r="F126" s="352"/>
      <c r="G126" s="353"/>
      <c r="H126" s="352"/>
      <c r="I126" s="354"/>
      <c r="J126" s="378"/>
    </row>
    <row r="127" spans="1:10" ht="11.25">
      <c r="A127" s="209" t="s">
        <v>228</v>
      </c>
      <c r="B127" s="285" t="s">
        <v>368</v>
      </c>
      <c r="C127" s="375" t="s">
        <v>9</v>
      </c>
      <c r="D127" s="375">
        <v>2</v>
      </c>
      <c r="E127" s="376"/>
      <c r="F127" s="352"/>
      <c r="G127" s="353"/>
      <c r="H127" s="352"/>
      <c r="I127" s="358"/>
      <c r="J127" s="378"/>
    </row>
    <row r="128" spans="1:10" ht="11.25">
      <c r="A128" s="209" t="s">
        <v>230</v>
      </c>
      <c r="B128" s="285" t="s">
        <v>370</v>
      </c>
      <c r="C128" s="375" t="s">
        <v>9</v>
      </c>
      <c r="D128" s="375">
        <v>2</v>
      </c>
      <c r="E128" s="376"/>
      <c r="F128" s="352"/>
      <c r="G128" s="353"/>
      <c r="H128" s="352"/>
      <c r="I128" s="358"/>
      <c r="J128" s="378"/>
    </row>
    <row r="129" spans="1:10" ht="11.25">
      <c r="A129" s="209" t="s">
        <v>232</v>
      </c>
      <c r="B129" s="367" t="s">
        <v>374</v>
      </c>
      <c r="C129" s="356" t="s">
        <v>9</v>
      </c>
      <c r="D129" s="356">
        <v>12</v>
      </c>
      <c r="E129" s="357"/>
      <c r="F129" s="352"/>
      <c r="G129" s="353"/>
      <c r="H129" s="352"/>
      <c r="I129" s="366"/>
      <c r="J129" s="362"/>
    </row>
    <row r="130" spans="1:10" ht="22.5">
      <c r="A130" s="209" t="s">
        <v>234</v>
      </c>
      <c r="B130" s="367" t="s">
        <v>904</v>
      </c>
      <c r="C130" s="356" t="s">
        <v>9</v>
      </c>
      <c r="D130" s="356">
        <v>1</v>
      </c>
      <c r="E130" s="357"/>
      <c r="F130" s="357"/>
      <c r="G130" s="353"/>
      <c r="H130" s="352"/>
      <c r="I130" s="366"/>
      <c r="J130" s="362"/>
    </row>
    <row r="131" spans="1:10" ht="11.25">
      <c r="A131" s="209" t="s">
        <v>236</v>
      </c>
      <c r="B131" s="285" t="s">
        <v>377</v>
      </c>
      <c r="C131" s="281" t="s">
        <v>9</v>
      </c>
      <c r="D131" s="281">
        <v>10</v>
      </c>
      <c r="E131" s="282"/>
      <c r="F131" s="352"/>
      <c r="G131" s="353"/>
      <c r="H131" s="352"/>
      <c r="I131" s="366"/>
      <c r="J131" s="355"/>
    </row>
    <row r="132" spans="1:10" ht="11.25">
      <c r="A132" s="209" t="s">
        <v>238</v>
      </c>
      <c r="B132" s="285" t="s">
        <v>379</v>
      </c>
      <c r="C132" s="281" t="s">
        <v>9</v>
      </c>
      <c r="D132" s="281">
        <v>10</v>
      </c>
      <c r="E132" s="282"/>
      <c r="F132" s="352"/>
      <c r="G132" s="353"/>
      <c r="H132" s="352"/>
      <c r="I132" s="366"/>
      <c r="J132" s="355"/>
    </row>
    <row r="133" spans="1:10" ht="11.25">
      <c r="A133" s="209" t="s">
        <v>240</v>
      </c>
      <c r="B133" s="285" t="s">
        <v>381</v>
      </c>
      <c r="C133" s="281" t="s">
        <v>9</v>
      </c>
      <c r="D133" s="281">
        <v>60</v>
      </c>
      <c r="E133" s="282"/>
      <c r="F133" s="352"/>
      <c r="G133" s="353"/>
      <c r="H133" s="352"/>
      <c r="I133" s="354"/>
      <c r="J133" s="285"/>
    </row>
    <row r="134" spans="1:10" ht="11.25">
      <c r="A134" s="209" t="s">
        <v>242</v>
      </c>
      <c r="B134" s="285" t="s">
        <v>383</v>
      </c>
      <c r="C134" s="281" t="s">
        <v>9</v>
      </c>
      <c r="D134" s="281">
        <v>70</v>
      </c>
      <c r="E134" s="282"/>
      <c r="F134" s="352"/>
      <c r="G134" s="353"/>
      <c r="H134" s="352"/>
      <c r="I134" s="354"/>
      <c r="J134" s="285"/>
    </row>
    <row r="135" spans="1:10" ht="11.25">
      <c r="A135" s="209" t="s">
        <v>244</v>
      </c>
      <c r="B135" s="285" t="s">
        <v>385</v>
      </c>
      <c r="C135" s="281" t="s">
        <v>9</v>
      </c>
      <c r="D135" s="281">
        <v>7</v>
      </c>
      <c r="E135" s="282"/>
      <c r="F135" s="352"/>
      <c r="G135" s="353"/>
      <c r="H135" s="352"/>
      <c r="I135" s="354"/>
      <c r="J135" s="285"/>
    </row>
    <row r="136" spans="1:10" ht="11.25">
      <c r="A136" s="209" t="s">
        <v>246</v>
      </c>
      <c r="B136" s="285" t="s">
        <v>387</v>
      </c>
      <c r="C136" s="281" t="s">
        <v>9</v>
      </c>
      <c r="D136" s="281">
        <v>5</v>
      </c>
      <c r="E136" s="282"/>
      <c r="F136" s="352"/>
      <c r="G136" s="353"/>
      <c r="H136" s="352"/>
      <c r="I136" s="354"/>
      <c r="J136" s="285"/>
    </row>
    <row r="137" spans="1:10" ht="11.25">
      <c r="A137" s="209" t="s">
        <v>248</v>
      </c>
      <c r="B137" s="285" t="s">
        <v>389</v>
      </c>
      <c r="C137" s="281" t="s">
        <v>9</v>
      </c>
      <c r="D137" s="281">
        <v>40</v>
      </c>
      <c r="E137" s="282"/>
      <c r="F137" s="352"/>
      <c r="G137" s="353"/>
      <c r="H137" s="352"/>
      <c r="I137" s="354"/>
      <c r="J137" s="378"/>
    </row>
    <row r="138" spans="1:10" ht="11.25">
      <c r="A138" s="209" t="s">
        <v>250</v>
      </c>
      <c r="B138" s="285" t="s">
        <v>391</v>
      </c>
      <c r="C138" s="281" t="s">
        <v>9</v>
      </c>
      <c r="D138" s="281">
        <v>5</v>
      </c>
      <c r="E138" s="282"/>
      <c r="F138" s="352"/>
      <c r="G138" s="353"/>
      <c r="H138" s="352"/>
      <c r="I138" s="354"/>
      <c r="J138" s="378"/>
    </row>
    <row r="139" spans="1:10" ht="11.25">
      <c r="A139" s="209" t="s">
        <v>252</v>
      </c>
      <c r="B139" s="285" t="s">
        <v>393</v>
      </c>
      <c r="C139" s="281" t="s">
        <v>9</v>
      </c>
      <c r="D139" s="281">
        <v>40</v>
      </c>
      <c r="E139" s="282"/>
      <c r="F139" s="352"/>
      <c r="G139" s="353"/>
      <c r="H139" s="352"/>
      <c r="I139" s="354"/>
      <c r="J139" s="378"/>
    </row>
    <row r="140" spans="1:10" ht="11.25">
      <c r="A140" s="209" t="s">
        <v>254</v>
      </c>
      <c r="B140" s="285" t="s">
        <v>957</v>
      </c>
      <c r="C140" s="281" t="s">
        <v>9</v>
      </c>
      <c r="D140" s="281">
        <v>6</v>
      </c>
      <c r="E140" s="282"/>
      <c r="F140" s="352"/>
      <c r="G140" s="353"/>
      <c r="H140" s="352"/>
      <c r="I140" s="354"/>
      <c r="J140" s="378"/>
    </row>
    <row r="141" spans="1:10" ht="11.25">
      <c r="A141" s="209" t="s">
        <v>256</v>
      </c>
      <c r="B141" s="285" t="s">
        <v>1028</v>
      </c>
      <c r="C141" s="281" t="s">
        <v>9</v>
      </c>
      <c r="D141" s="281">
        <v>10</v>
      </c>
      <c r="E141" s="282"/>
      <c r="F141" s="352"/>
      <c r="G141" s="353"/>
      <c r="H141" s="352"/>
      <c r="I141" s="354"/>
      <c r="J141" s="378"/>
    </row>
    <row r="142" spans="1:10" ht="11.25">
      <c r="A142" s="209" t="s">
        <v>258</v>
      </c>
      <c r="B142" s="285" t="s">
        <v>1029</v>
      </c>
      <c r="C142" s="281" t="s">
        <v>9</v>
      </c>
      <c r="D142" s="281">
        <v>10</v>
      </c>
      <c r="E142" s="282"/>
      <c r="F142" s="352"/>
      <c r="G142" s="353"/>
      <c r="H142" s="352"/>
      <c r="I142" s="354"/>
      <c r="J142" s="378"/>
    </row>
    <row r="143" spans="1:10" ht="11.25">
      <c r="A143" s="209" t="s">
        <v>260</v>
      </c>
      <c r="B143" s="285" t="s">
        <v>395</v>
      </c>
      <c r="C143" s="281" t="s">
        <v>9</v>
      </c>
      <c r="D143" s="281">
        <v>40</v>
      </c>
      <c r="E143" s="282"/>
      <c r="F143" s="352"/>
      <c r="G143" s="353"/>
      <c r="H143" s="352"/>
      <c r="I143" s="354"/>
      <c r="J143" s="285"/>
    </row>
    <row r="144" spans="1:10" ht="11.25">
      <c r="A144" s="209" t="s">
        <v>912</v>
      </c>
      <c r="B144" s="285" t="s">
        <v>397</v>
      </c>
      <c r="C144" s="281" t="s">
        <v>9</v>
      </c>
      <c r="D144" s="281">
        <v>50</v>
      </c>
      <c r="E144" s="282"/>
      <c r="F144" s="352"/>
      <c r="G144" s="353"/>
      <c r="H144" s="352"/>
      <c r="I144" s="354"/>
      <c r="J144" s="285"/>
    </row>
    <row r="145" spans="1:10" ht="11.25">
      <c r="A145" s="209" t="s">
        <v>262</v>
      </c>
      <c r="B145" s="285" t="s">
        <v>399</v>
      </c>
      <c r="C145" s="281" t="s">
        <v>9</v>
      </c>
      <c r="D145" s="281">
        <v>80</v>
      </c>
      <c r="E145" s="282"/>
      <c r="F145" s="352"/>
      <c r="G145" s="353"/>
      <c r="H145" s="352"/>
      <c r="I145" s="354"/>
      <c r="J145" s="285"/>
    </row>
    <row r="146" spans="1:10" ht="11.25">
      <c r="A146" s="209" t="s">
        <v>264</v>
      </c>
      <c r="B146" s="285" t="s">
        <v>401</v>
      </c>
      <c r="C146" s="281" t="s">
        <v>9</v>
      </c>
      <c r="D146" s="281">
        <v>35</v>
      </c>
      <c r="E146" s="282"/>
      <c r="F146" s="352"/>
      <c r="G146" s="353"/>
      <c r="H146" s="352"/>
      <c r="I146" s="354"/>
      <c r="J146" s="285"/>
    </row>
    <row r="147" spans="1:10" ht="11.25">
      <c r="A147" s="209" t="s">
        <v>266</v>
      </c>
      <c r="B147" s="285" t="s">
        <v>405</v>
      </c>
      <c r="C147" s="281" t="s">
        <v>9</v>
      </c>
      <c r="D147" s="281">
        <v>3</v>
      </c>
      <c r="E147" s="282"/>
      <c r="F147" s="352"/>
      <c r="G147" s="353"/>
      <c r="H147" s="352"/>
      <c r="I147" s="354"/>
      <c r="J147" s="285"/>
    </row>
    <row r="148" spans="1:10" ht="11.25">
      <c r="A148" s="209" t="s">
        <v>268</v>
      </c>
      <c r="B148" s="285" t="s">
        <v>962</v>
      </c>
      <c r="C148" s="281" t="s">
        <v>9</v>
      </c>
      <c r="D148" s="281">
        <v>5</v>
      </c>
      <c r="E148" s="282"/>
      <c r="F148" s="352"/>
      <c r="G148" s="353"/>
      <c r="H148" s="352"/>
      <c r="I148" s="354"/>
      <c r="J148" s="285"/>
    </row>
    <row r="149" spans="1:10" ht="11.25">
      <c r="A149" s="209" t="s">
        <v>270</v>
      </c>
      <c r="B149" s="285" t="s">
        <v>410</v>
      </c>
      <c r="C149" s="281" t="s">
        <v>9</v>
      </c>
      <c r="D149" s="281">
        <v>12</v>
      </c>
      <c r="E149" s="282"/>
      <c r="F149" s="352"/>
      <c r="G149" s="353"/>
      <c r="H149" s="352"/>
      <c r="I149" s="354"/>
      <c r="J149" s="285"/>
    </row>
    <row r="150" spans="1:10" ht="11.25">
      <c r="A150" s="209" t="s">
        <v>272</v>
      </c>
      <c r="B150" s="362" t="s">
        <v>412</v>
      </c>
      <c r="C150" s="363" t="s">
        <v>9</v>
      </c>
      <c r="D150" s="363">
        <v>28</v>
      </c>
      <c r="E150" s="364"/>
      <c r="F150" s="352"/>
      <c r="G150" s="353"/>
      <c r="H150" s="352"/>
      <c r="I150" s="366"/>
      <c r="J150" s="355"/>
    </row>
    <row r="151" spans="1:10" ht="11.25">
      <c r="A151" s="209" t="s">
        <v>274</v>
      </c>
      <c r="B151" s="285" t="s">
        <v>414</v>
      </c>
      <c r="C151" s="281" t="s">
        <v>9</v>
      </c>
      <c r="D151" s="281">
        <v>65</v>
      </c>
      <c r="E151" s="282"/>
      <c r="F151" s="352"/>
      <c r="G151" s="353"/>
      <c r="H151" s="352"/>
      <c r="I151" s="354"/>
      <c r="J151" s="378"/>
    </row>
    <row r="152" spans="1:10" ht="11.25">
      <c r="A152" s="209" t="s">
        <v>276</v>
      </c>
      <c r="B152" s="285" t="s">
        <v>416</v>
      </c>
      <c r="C152" s="281" t="s">
        <v>9</v>
      </c>
      <c r="D152" s="281">
        <v>45</v>
      </c>
      <c r="E152" s="282"/>
      <c r="F152" s="352"/>
      <c r="G152" s="353"/>
      <c r="H152" s="352"/>
      <c r="I152" s="354"/>
      <c r="J152" s="378"/>
    </row>
    <row r="153" spans="1:10" ht="11.25">
      <c r="A153" s="209" t="s">
        <v>278</v>
      </c>
      <c r="B153" s="285" t="s">
        <v>418</v>
      </c>
      <c r="C153" s="281" t="s">
        <v>9</v>
      </c>
      <c r="D153" s="281">
        <v>2</v>
      </c>
      <c r="E153" s="282"/>
      <c r="F153" s="352"/>
      <c r="G153" s="353"/>
      <c r="H153" s="352"/>
      <c r="I153" s="354"/>
      <c r="J153" s="378"/>
    </row>
    <row r="154" spans="1:10" ht="11.25">
      <c r="A154" s="209" t="s">
        <v>280</v>
      </c>
      <c r="B154" s="285" t="s">
        <v>419</v>
      </c>
      <c r="C154" s="281" t="s">
        <v>9</v>
      </c>
      <c r="D154" s="281">
        <v>5</v>
      </c>
      <c r="E154" s="282"/>
      <c r="F154" s="352"/>
      <c r="G154" s="353"/>
      <c r="H154" s="352"/>
      <c r="I154" s="354"/>
      <c r="J154" s="285"/>
    </row>
    <row r="155" spans="1:10" ht="11.25">
      <c r="A155" s="209" t="s">
        <v>282</v>
      </c>
      <c r="B155" s="285" t="s">
        <v>421</v>
      </c>
      <c r="C155" s="281" t="s">
        <v>9</v>
      </c>
      <c r="D155" s="281">
        <v>8</v>
      </c>
      <c r="E155" s="282"/>
      <c r="F155" s="352"/>
      <c r="G155" s="353"/>
      <c r="H155" s="352"/>
      <c r="I155" s="354"/>
      <c r="J155" s="285"/>
    </row>
    <row r="156" spans="1:10" ht="11.25">
      <c r="A156" s="209" t="s">
        <v>284</v>
      </c>
      <c r="B156" s="285" t="s">
        <v>422</v>
      </c>
      <c r="C156" s="281" t="s">
        <v>9</v>
      </c>
      <c r="D156" s="281">
        <v>2</v>
      </c>
      <c r="E156" s="282"/>
      <c r="F156" s="352"/>
      <c r="G156" s="353"/>
      <c r="H156" s="352"/>
      <c r="I156" s="354"/>
      <c r="J156" s="285"/>
    </row>
    <row r="157" spans="1:10" ht="11.25">
      <c r="A157" s="209" t="s">
        <v>286</v>
      </c>
      <c r="B157" s="285" t="s">
        <v>423</v>
      </c>
      <c r="C157" s="281" t="s">
        <v>9</v>
      </c>
      <c r="D157" s="281">
        <v>2</v>
      </c>
      <c r="E157" s="282"/>
      <c r="F157" s="352"/>
      <c r="G157" s="353"/>
      <c r="H157" s="352"/>
      <c r="I157" s="354"/>
      <c r="J157" s="285"/>
    </row>
    <row r="158" spans="1:10" ht="11.25">
      <c r="A158" s="209" t="s">
        <v>288</v>
      </c>
      <c r="B158" s="285" t="s">
        <v>424</v>
      </c>
      <c r="C158" s="281" t="s">
        <v>9</v>
      </c>
      <c r="D158" s="281">
        <v>2</v>
      </c>
      <c r="E158" s="282"/>
      <c r="F158" s="352"/>
      <c r="G158" s="353"/>
      <c r="H158" s="352"/>
      <c r="I158" s="354"/>
      <c r="J158" s="285"/>
    </row>
    <row r="159" spans="1:10" ht="11.25">
      <c r="A159" s="209" t="s">
        <v>290</v>
      </c>
      <c r="B159" s="285" t="s">
        <v>425</v>
      </c>
      <c r="C159" s="281" t="s">
        <v>9</v>
      </c>
      <c r="D159" s="281">
        <v>30</v>
      </c>
      <c r="E159" s="282"/>
      <c r="F159" s="352"/>
      <c r="G159" s="353"/>
      <c r="H159" s="352"/>
      <c r="I159" s="354"/>
      <c r="J159" s="285"/>
    </row>
    <row r="160" spans="1:10" ht="11.25">
      <c r="A160" s="209" t="s">
        <v>292</v>
      </c>
      <c r="B160" s="285" t="s">
        <v>426</v>
      </c>
      <c r="C160" s="281" t="s">
        <v>9</v>
      </c>
      <c r="D160" s="281">
        <v>5</v>
      </c>
      <c r="E160" s="282"/>
      <c r="F160" s="352"/>
      <c r="G160" s="353"/>
      <c r="H160" s="352"/>
      <c r="I160" s="354"/>
      <c r="J160" s="285"/>
    </row>
    <row r="161" spans="1:10" ht="11.25">
      <c r="A161" s="209" t="s">
        <v>294</v>
      </c>
      <c r="B161" s="285" t="s">
        <v>427</v>
      </c>
      <c r="C161" s="281" t="s">
        <v>9</v>
      </c>
      <c r="D161" s="281">
        <v>30</v>
      </c>
      <c r="E161" s="282"/>
      <c r="F161" s="352"/>
      <c r="G161" s="353"/>
      <c r="H161" s="352"/>
      <c r="I161" s="354"/>
      <c r="J161" s="285"/>
    </row>
    <row r="162" spans="1:10" ht="11.25">
      <c r="A162" s="209" t="s">
        <v>296</v>
      </c>
      <c r="B162" s="285" t="s">
        <v>428</v>
      </c>
      <c r="C162" s="281" t="s">
        <v>9</v>
      </c>
      <c r="D162" s="281">
        <v>10</v>
      </c>
      <c r="E162" s="282"/>
      <c r="F162" s="352"/>
      <c r="G162" s="353"/>
      <c r="H162" s="352"/>
      <c r="I162" s="354"/>
      <c r="J162" s="285"/>
    </row>
    <row r="163" spans="1:10" ht="11.25">
      <c r="A163" s="209" t="s">
        <v>298</v>
      </c>
      <c r="B163" s="285" t="s">
        <v>429</v>
      </c>
      <c r="C163" s="281" t="s">
        <v>9</v>
      </c>
      <c r="D163" s="281">
        <v>15</v>
      </c>
      <c r="E163" s="282"/>
      <c r="F163" s="352"/>
      <c r="G163" s="353"/>
      <c r="H163" s="352"/>
      <c r="I163" s="354"/>
      <c r="J163" s="285"/>
    </row>
    <row r="164" spans="1:10" ht="11.25">
      <c r="A164" s="209" t="s">
        <v>300</v>
      </c>
      <c r="B164" s="285" t="s">
        <v>430</v>
      </c>
      <c r="C164" s="281" t="s">
        <v>9</v>
      </c>
      <c r="D164" s="281">
        <v>10</v>
      </c>
      <c r="E164" s="282"/>
      <c r="F164" s="352"/>
      <c r="G164" s="353"/>
      <c r="H164" s="352"/>
      <c r="I164" s="354"/>
      <c r="J164" s="285"/>
    </row>
    <row r="165" spans="1:10" ht="11.25">
      <c r="A165" s="209" t="s">
        <v>302</v>
      </c>
      <c r="B165" s="285" t="s">
        <v>433</v>
      </c>
      <c r="C165" s="281" t="s">
        <v>9</v>
      </c>
      <c r="D165" s="281">
        <v>12</v>
      </c>
      <c r="E165" s="282"/>
      <c r="F165" s="352"/>
      <c r="G165" s="353"/>
      <c r="H165" s="352"/>
      <c r="I165" s="354"/>
      <c r="J165" s="378"/>
    </row>
    <row r="166" spans="1:10" ht="11.25">
      <c r="A166" s="209" t="s">
        <v>304</v>
      </c>
      <c r="B166" s="285" t="s">
        <v>434</v>
      </c>
      <c r="C166" s="281" t="s">
        <v>9</v>
      </c>
      <c r="D166" s="281">
        <v>6</v>
      </c>
      <c r="E166" s="282"/>
      <c r="F166" s="352"/>
      <c r="G166" s="353"/>
      <c r="H166" s="352"/>
      <c r="I166" s="354"/>
      <c r="J166" s="378"/>
    </row>
    <row r="167" spans="1:10" ht="11.25">
      <c r="A167" s="209" t="s">
        <v>306</v>
      </c>
      <c r="B167" s="373" t="s">
        <v>435</v>
      </c>
      <c r="C167" s="186" t="s">
        <v>16</v>
      </c>
      <c r="D167" s="186">
        <v>5</v>
      </c>
      <c r="E167" s="391"/>
      <c r="F167" s="188"/>
      <c r="G167" s="190"/>
      <c r="H167" s="188"/>
      <c r="I167" s="392"/>
      <c r="J167" s="373"/>
    </row>
    <row r="168" spans="1:10" ht="11.25">
      <c r="A168" s="209" t="s">
        <v>1056</v>
      </c>
      <c r="B168" s="285" t="s">
        <v>437</v>
      </c>
      <c r="C168" s="281" t="s">
        <v>16</v>
      </c>
      <c r="D168" s="281">
        <v>35</v>
      </c>
      <c r="E168" s="282"/>
      <c r="F168" s="352"/>
      <c r="G168" s="353"/>
      <c r="H168" s="352"/>
      <c r="I168" s="354"/>
      <c r="J168" s="285"/>
    </row>
    <row r="169" spans="1:10" ht="11.25">
      <c r="A169" s="209" t="s">
        <v>309</v>
      </c>
      <c r="B169" s="285" t="s">
        <v>438</v>
      </c>
      <c r="C169" s="281" t="s">
        <v>9</v>
      </c>
      <c r="D169" s="281">
        <v>160</v>
      </c>
      <c r="E169" s="282"/>
      <c r="F169" s="352"/>
      <c r="G169" s="353"/>
      <c r="H169" s="352"/>
      <c r="I169" s="354"/>
      <c r="J169" s="285"/>
    </row>
    <row r="170" spans="1:10" ht="11.25">
      <c r="A170" s="209" t="s">
        <v>310</v>
      </c>
      <c r="B170" s="285" t="s">
        <v>439</v>
      </c>
      <c r="C170" s="281" t="s">
        <v>9</v>
      </c>
      <c r="D170" s="281">
        <v>1</v>
      </c>
      <c r="E170" s="282"/>
      <c r="F170" s="352"/>
      <c r="G170" s="353"/>
      <c r="H170" s="352"/>
      <c r="I170" s="354"/>
      <c r="J170" s="285"/>
    </row>
    <row r="171" spans="1:10" ht="11.25">
      <c r="A171" s="209" t="s">
        <v>313</v>
      </c>
      <c r="B171" s="285" t="s">
        <v>954</v>
      </c>
      <c r="C171" s="281" t="s">
        <v>9</v>
      </c>
      <c r="D171" s="281">
        <v>2</v>
      </c>
      <c r="E171" s="282"/>
      <c r="F171" s="352"/>
      <c r="G171" s="353"/>
      <c r="H171" s="352"/>
      <c r="I171" s="354"/>
      <c r="J171" s="285"/>
    </row>
    <row r="172" spans="1:10" ht="11.25">
      <c r="A172" s="209" t="s">
        <v>315</v>
      </c>
      <c r="B172" s="285" t="s">
        <v>1072</v>
      </c>
      <c r="C172" s="281" t="s">
        <v>9</v>
      </c>
      <c r="D172" s="281">
        <v>2</v>
      </c>
      <c r="E172" s="282"/>
      <c r="F172" s="352"/>
      <c r="G172" s="353"/>
      <c r="H172" s="352"/>
      <c r="I172" s="354"/>
      <c r="J172" s="285"/>
    </row>
    <row r="173" spans="1:10" ht="11.25">
      <c r="A173" s="209" t="s">
        <v>317</v>
      </c>
      <c r="B173" s="285" t="s">
        <v>956</v>
      </c>
      <c r="C173" s="281" t="s">
        <v>9</v>
      </c>
      <c r="D173" s="281">
        <v>100</v>
      </c>
      <c r="E173" s="282"/>
      <c r="F173" s="352"/>
      <c r="G173" s="353"/>
      <c r="H173" s="352"/>
      <c r="I173" s="354"/>
      <c r="J173" s="285"/>
    </row>
    <row r="174" spans="1:10" ht="11.25">
      <c r="A174" s="209" t="s">
        <v>1057</v>
      </c>
      <c r="B174" s="285" t="s">
        <v>952</v>
      </c>
      <c r="C174" s="281" t="s">
        <v>9</v>
      </c>
      <c r="D174" s="281">
        <v>5</v>
      </c>
      <c r="E174" s="282"/>
      <c r="F174" s="352"/>
      <c r="G174" s="353"/>
      <c r="H174" s="352"/>
      <c r="I174" s="354"/>
      <c r="J174" s="285"/>
    </row>
    <row r="175" spans="1:10" ht="11.25">
      <c r="A175" s="209" t="s">
        <v>1058</v>
      </c>
      <c r="B175" s="285" t="s">
        <v>977</v>
      </c>
      <c r="C175" s="281" t="s">
        <v>9</v>
      </c>
      <c r="D175" s="281">
        <v>220</v>
      </c>
      <c r="E175" s="282"/>
      <c r="F175" s="352"/>
      <c r="G175" s="353"/>
      <c r="H175" s="352"/>
      <c r="I175" s="354"/>
      <c r="J175" s="285"/>
    </row>
    <row r="176" spans="1:10" ht="11.25">
      <c r="A176" s="209" t="s">
        <v>321</v>
      </c>
      <c r="B176" s="285" t="s">
        <v>950</v>
      </c>
      <c r="C176" s="281" t="s">
        <v>9</v>
      </c>
      <c r="D176" s="281">
        <v>5</v>
      </c>
      <c r="E176" s="282"/>
      <c r="F176" s="352"/>
      <c r="G176" s="353"/>
      <c r="H176" s="352"/>
      <c r="I176" s="354"/>
      <c r="J176" s="285"/>
    </row>
    <row r="177" spans="1:10" ht="11.25">
      <c r="A177" s="209" t="s">
        <v>323</v>
      </c>
      <c r="B177" s="285" t="s">
        <v>947</v>
      </c>
      <c r="C177" s="281" t="s">
        <v>9</v>
      </c>
      <c r="D177" s="281">
        <v>2</v>
      </c>
      <c r="E177" s="282"/>
      <c r="F177" s="352"/>
      <c r="G177" s="353"/>
      <c r="H177" s="352"/>
      <c r="I177" s="354"/>
      <c r="J177" s="285"/>
    </row>
    <row r="178" spans="1:10" ht="11.25">
      <c r="A178" s="209" t="s">
        <v>325</v>
      </c>
      <c r="B178" s="285" t="s">
        <v>450</v>
      </c>
      <c r="C178" s="281" t="s">
        <v>9</v>
      </c>
      <c r="D178" s="281">
        <v>10</v>
      </c>
      <c r="E178" s="282"/>
      <c r="F178" s="352"/>
      <c r="G178" s="353"/>
      <c r="H178" s="352"/>
      <c r="I178" s="354"/>
      <c r="J178" s="285"/>
    </row>
    <row r="179" spans="1:10" ht="11.25">
      <c r="A179" s="209" t="s">
        <v>327</v>
      </c>
      <c r="B179" s="285" t="s">
        <v>454</v>
      </c>
      <c r="C179" s="281" t="s">
        <v>9</v>
      </c>
      <c r="D179" s="281">
        <v>5</v>
      </c>
      <c r="E179" s="282"/>
      <c r="F179" s="352"/>
      <c r="G179" s="353"/>
      <c r="H179" s="352"/>
      <c r="I179" s="354"/>
      <c r="J179" s="285"/>
    </row>
    <row r="180" spans="1:10" ht="11.25">
      <c r="A180" s="209" t="s">
        <v>329</v>
      </c>
      <c r="B180" s="285" t="s">
        <v>455</v>
      </c>
      <c r="C180" s="281" t="s">
        <v>9</v>
      </c>
      <c r="D180" s="281">
        <v>12</v>
      </c>
      <c r="E180" s="282"/>
      <c r="F180" s="352"/>
      <c r="G180" s="353"/>
      <c r="H180" s="352"/>
      <c r="I180" s="354"/>
      <c r="J180" s="285"/>
    </row>
    <row r="181" spans="1:10" ht="11.25">
      <c r="A181" s="209" t="s">
        <v>331</v>
      </c>
      <c r="B181" s="285" t="s">
        <v>458</v>
      </c>
      <c r="C181" s="281" t="s">
        <v>9</v>
      </c>
      <c r="D181" s="281">
        <v>80</v>
      </c>
      <c r="E181" s="282"/>
      <c r="F181" s="352"/>
      <c r="G181" s="353"/>
      <c r="H181" s="352"/>
      <c r="I181" s="354"/>
      <c r="J181" s="285"/>
    </row>
    <row r="182" spans="1:10" ht="11.25">
      <c r="A182" s="209" t="s">
        <v>333</v>
      </c>
      <c r="B182" s="285" t="s">
        <v>459</v>
      </c>
      <c r="C182" s="281" t="s">
        <v>9</v>
      </c>
      <c r="D182" s="281">
        <v>100</v>
      </c>
      <c r="E182" s="282"/>
      <c r="F182" s="352"/>
      <c r="G182" s="353"/>
      <c r="H182" s="352"/>
      <c r="I182" s="354"/>
      <c r="J182" s="285"/>
    </row>
    <row r="183" spans="1:10" ht="11.25">
      <c r="A183" s="209" t="s">
        <v>335</v>
      </c>
      <c r="B183" s="285" t="s">
        <v>460</v>
      </c>
      <c r="C183" s="281" t="s">
        <v>9</v>
      </c>
      <c r="D183" s="281">
        <v>36</v>
      </c>
      <c r="E183" s="282"/>
      <c r="F183" s="352"/>
      <c r="G183" s="353"/>
      <c r="H183" s="352"/>
      <c r="I183" s="354"/>
      <c r="J183" s="285"/>
    </row>
    <row r="184" spans="1:10" ht="11.25">
      <c r="A184" s="209" t="s">
        <v>337</v>
      </c>
      <c r="B184" s="285" t="s">
        <v>1115</v>
      </c>
      <c r="C184" s="281" t="s">
        <v>9</v>
      </c>
      <c r="D184" s="281">
        <v>10</v>
      </c>
      <c r="E184" s="282"/>
      <c r="F184" s="352"/>
      <c r="G184" s="353"/>
      <c r="H184" s="352"/>
      <c r="I184" s="354"/>
      <c r="J184" s="285"/>
    </row>
    <row r="185" spans="1:10" ht="11.25">
      <c r="A185" s="209" t="s">
        <v>339</v>
      </c>
      <c r="B185" s="355" t="s">
        <v>461</v>
      </c>
      <c r="C185" s="375" t="s">
        <v>9</v>
      </c>
      <c r="D185" s="375">
        <v>1</v>
      </c>
      <c r="E185" s="370"/>
      <c r="F185" s="352"/>
      <c r="G185" s="353"/>
      <c r="H185" s="352"/>
      <c r="I185" s="393"/>
      <c r="J185" s="394"/>
    </row>
    <row r="186" spans="1:10" ht="11.25">
      <c r="A186" s="209" t="s">
        <v>341</v>
      </c>
      <c r="B186" s="285" t="s">
        <v>462</v>
      </c>
      <c r="C186" s="281" t="s">
        <v>9</v>
      </c>
      <c r="D186" s="281">
        <v>30</v>
      </c>
      <c r="E186" s="282"/>
      <c r="F186" s="352"/>
      <c r="G186" s="353"/>
      <c r="H186" s="352"/>
      <c r="I186" s="354"/>
      <c r="J186" s="285"/>
    </row>
    <row r="187" spans="1:10" ht="11.25">
      <c r="A187" s="209" t="s">
        <v>343</v>
      </c>
      <c r="B187" s="285" t="s">
        <v>463</v>
      </c>
      <c r="C187" s="281" t="s">
        <v>9</v>
      </c>
      <c r="D187" s="281">
        <v>140</v>
      </c>
      <c r="E187" s="282"/>
      <c r="F187" s="352"/>
      <c r="G187" s="353"/>
      <c r="H187" s="352"/>
      <c r="I187" s="354"/>
      <c r="J187" s="285"/>
    </row>
    <row r="188" spans="1:10" ht="11.25">
      <c r="A188" s="209" t="s">
        <v>345</v>
      </c>
      <c r="B188" s="285" t="s">
        <v>464</v>
      </c>
      <c r="C188" s="281" t="s">
        <v>9</v>
      </c>
      <c r="D188" s="281">
        <v>300</v>
      </c>
      <c r="E188" s="282"/>
      <c r="F188" s="352"/>
      <c r="G188" s="353"/>
      <c r="H188" s="352"/>
      <c r="I188" s="354"/>
      <c r="J188" s="285"/>
    </row>
    <row r="189" spans="1:10" ht="22.5">
      <c r="A189" s="209" t="s">
        <v>347</v>
      </c>
      <c r="B189" s="395" t="s">
        <v>1073</v>
      </c>
      <c r="C189" s="281" t="s">
        <v>9</v>
      </c>
      <c r="D189" s="281">
        <v>20</v>
      </c>
      <c r="E189" s="282"/>
      <c r="F189" s="352"/>
      <c r="G189" s="353"/>
      <c r="H189" s="352"/>
      <c r="I189" s="354"/>
      <c r="J189" s="285"/>
    </row>
    <row r="190" spans="1:10" ht="11.25">
      <c r="A190" s="209" t="s">
        <v>349</v>
      </c>
      <c r="B190" s="285" t="s">
        <v>468</v>
      </c>
      <c r="C190" s="281" t="s">
        <v>9</v>
      </c>
      <c r="D190" s="281">
        <v>6</v>
      </c>
      <c r="E190" s="282"/>
      <c r="F190" s="352"/>
      <c r="G190" s="353"/>
      <c r="H190" s="352"/>
      <c r="I190" s="354"/>
      <c r="J190" s="285"/>
    </row>
    <row r="191" spans="1:10" ht="22.5">
      <c r="A191" s="209" t="s">
        <v>351</v>
      </c>
      <c r="B191" s="361" t="s">
        <v>469</v>
      </c>
      <c r="C191" s="281" t="s">
        <v>9</v>
      </c>
      <c r="D191" s="281">
        <v>5</v>
      </c>
      <c r="E191" s="282"/>
      <c r="F191" s="352"/>
      <c r="G191" s="353"/>
      <c r="H191" s="352"/>
      <c r="I191" s="354"/>
      <c r="J191" s="285"/>
    </row>
    <row r="192" spans="1:10" ht="11.25">
      <c r="A192" s="209" t="s">
        <v>353</v>
      </c>
      <c r="B192" s="285" t="s">
        <v>473</v>
      </c>
      <c r="C192" s="281" t="s">
        <v>9</v>
      </c>
      <c r="D192" s="281">
        <v>5</v>
      </c>
      <c r="E192" s="282"/>
      <c r="F192" s="352"/>
      <c r="G192" s="353"/>
      <c r="H192" s="352"/>
      <c r="I192" s="354"/>
      <c r="J192" s="285"/>
    </row>
    <row r="193" spans="1:10" ht="45">
      <c r="A193" s="209" t="s">
        <v>355</v>
      </c>
      <c r="B193" s="361" t="s">
        <v>891</v>
      </c>
      <c r="C193" s="281" t="s">
        <v>16</v>
      </c>
      <c r="D193" s="281">
        <v>100</v>
      </c>
      <c r="E193" s="282"/>
      <c r="F193" s="352"/>
      <c r="G193" s="353"/>
      <c r="H193" s="352"/>
      <c r="I193" s="354"/>
      <c r="J193" s="285"/>
    </row>
    <row r="194" spans="1:10" ht="45">
      <c r="A194" s="209" t="s">
        <v>357</v>
      </c>
      <c r="B194" s="361" t="s">
        <v>900</v>
      </c>
      <c r="C194" s="281" t="s">
        <v>9</v>
      </c>
      <c r="D194" s="281">
        <v>180</v>
      </c>
      <c r="E194" s="282"/>
      <c r="F194" s="352"/>
      <c r="G194" s="353"/>
      <c r="H194" s="352"/>
      <c r="I194" s="354"/>
      <c r="J194" s="285"/>
    </row>
    <row r="195" spans="1:10" ht="11.25">
      <c r="A195" s="209" t="s">
        <v>359</v>
      </c>
      <c r="B195" s="285" t="s">
        <v>474</v>
      </c>
      <c r="C195" s="281" t="s">
        <v>9</v>
      </c>
      <c r="D195" s="281">
        <v>3</v>
      </c>
      <c r="E195" s="282"/>
      <c r="F195" s="352"/>
      <c r="G195" s="353"/>
      <c r="H195" s="352"/>
      <c r="I195" s="354"/>
      <c r="J195" s="285"/>
    </row>
    <row r="196" spans="1:10" ht="11.25">
      <c r="A196" s="209" t="s">
        <v>361</v>
      </c>
      <c r="B196" s="285" t="s">
        <v>476</v>
      </c>
      <c r="C196" s="281" t="s">
        <v>9</v>
      </c>
      <c r="D196" s="281">
        <v>2</v>
      </c>
      <c r="E196" s="282"/>
      <c r="F196" s="352"/>
      <c r="G196" s="353"/>
      <c r="H196" s="352"/>
      <c r="I196" s="354"/>
      <c r="J196" s="285"/>
    </row>
    <row r="197" spans="1:10" ht="22.5">
      <c r="A197" s="209" t="s">
        <v>363</v>
      </c>
      <c r="B197" s="361" t="s">
        <v>478</v>
      </c>
      <c r="C197" s="281" t="s">
        <v>9</v>
      </c>
      <c r="D197" s="281">
        <v>24</v>
      </c>
      <c r="E197" s="282"/>
      <c r="F197" s="352"/>
      <c r="G197" s="353"/>
      <c r="H197" s="352"/>
      <c r="I197" s="354"/>
      <c r="J197" s="285"/>
    </row>
    <row r="198" spans="1:10" ht="11.25">
      <c r="A198" s="209" t="s">
        <v>365</v>
      </c>
      <c r="B198" s="285" t="s">
        <v>479</v>
      </c>
      <c r="C198" s="281" t="s">
        <v>9</v>
      </c>
      <c r="D198" s="281">
        <v>20</v>
      </c>
      <c r="E198" s="282"/>
      <c r="F198" s="352"/>
      <c r="G198" s="353"/>
      <c r="H198" s="352"/>
      <c r="I198" s="354"/>
      <c r="J198" s="285"/>
    </row>
    <row r="199" spans="1:10" ht="11.25">
      <c r="A199" s="209" t="s">
        <v>367</v>
      </c>
      <c r="B199" s="285" t="s">
        <v>945</v>
      </c>
      <c r="C199" s="281" t="s">
        <v>9</v>
      </c>
      <c r="D199" s="281">
        <v>10</v>
      </c>
      <c r="E199" s="282"/>
      <c r="F199" s="352"/>
      <c r="G199" s="353"/>
      <c r="H199" s="352"/>
      <c r="I199" s="354"/>
      <c r="J199" s="285"/>
    </row>
    <row r="200" spans="1:10" ht="11.25">
      <c r="A200" s="209" t="s">
        <v>369</v>
      </c>
      <c r="B200" s="285" t="s">
        <v>1054</v>
      </c>
      <c r="C200" s="281" t="s">
        <v>9</v>
      </c>
      <c r="D200" s="281">
        <v>20</v>
      </c>
      <c r="E200" s="282"/>
      <c r="F200" s="352"/>
      <c r="G200" s="353"/>
      <c r="H200" s="352"/>
      <c r="I200" s="354"/>
      <c r="J200" s="285"/>
    </row>
    <row r="201" spans="1:10" ht="11.25">
      <c r="A201" s="209" t="s">
        <v>371</v>
      </c>
      <c r="B201" s="285" t="s">
        <v>482</v>
      </c>
      <c r="C201" s="281" t="s">
        <v>9</v>
      </c>
      <c r="D201" s="281">
        <v>500</v>
      </c>
      <c r="E201" s="282"/>
      <c r="F201" s="352"/>
      <c r="G201" s="353"/>
      <c r="H201" s="352"/>
      <c r="I201" s="354"/>
      <c r="J201" s="285"/>
    </row>
    <row r="202" spans="1:10" ht="11.25">
      <c r="A202" s="209" t="s">
        <v>373</v>
      </c>
      <c r="B202" s="285" t="s">
        <v>484</v>
      </c>
      <c r="C202" s="281" t="s">
        <v>16</v>
      </c>
      <c r="D202" s="281">
        <v>45</v>
      </c>
      <c r="E202" s="282"/>
      <c r="F202" s="352"/>
      <c r="G202" s="353"/>
      <c r="H202" s="352"/>
      <c r="I202" s="354"/>
      <c r="J202" s="285"/>
    </row>
    <row r="203" spans="1:10" ht="11.25">
      <c r="A203" s="209" t="s">
        <v>375</v>
      </c>
      <c r="B203" s="285" t="s">
        <v>485</v>
      </c>
      <c r="C203" s="281" t="s">
        <v>9</v>
      </c>
      <c r="D203" s="281">
        <v>225</v>
      </c>
      <c r="E203" s="282"/>
      <c r="F203" s="352"/>
      <c r="G203" s="353"/>
      <c r="H203" s="352"/>
      <c r="I203" s="354"/>
      <c r="J203" s="285"/>
    </row>
    <row r="204" spans="1:10" ht="11.25">
      <c r="A204" s="209" t="s">
        <v>376</v>
      </c>
      <c r="B204" s="285" t="s">
        <v>946</v>
      </c>
      <c r="C204" s="281" t="s">
        <v>9</v>
      </c>
      <c r="D204" s="281">
        <v>1</v>
      </c>
      <c r="E204" s="282"/>
      <c r="F204" s="352"/>
      <c r="G204" s="353"/>
      <c r="H204" s="352"/>
      <c r="I204" s="354"/>
      <c r="J204" s="285"/>
    </row>
    <row r="205" spans="1:10" ht="11.25">
      <c r="A205" s="209" t="s">
        <v>378</v>
      </c>
      <c r="B205" s="285" t="s">
        <v>719</v>
      </c>
      <c r="C205" s="281" t="s">
        <v>9</v>
      </c>
      <c r="D205" s="281">
        <v>48</v>
      </c>
      <c r="E205" s="282"/>
      <c r="F205" s="352"/>
      <c r="G205" s="353"/>
      <c r="H205" s="352"/>
      <c r="I205" s="354"/>
      <c r="J205" s="285"/>
    </row>
    <row r="206" spans="1:10" ht="11.25">
      <c r="A206" s="209" t="s">
        <v>380</v>
      </c>
      <c r="B206" s="285" t="s">
        <v>489</v>
      </c>
      <c r="C206" s="281" t="s">
        <v>9</v>
      </c>
      <c r="D206" s="281">
        <v>15</v>
      </c>
      <c r="E206" s="282"/>
      <c r="F206" s="352"/>
      <c r="G206" s="353"/>
      <c r="H206" s="352"/>
      <c r="I206" s="354"/>
      <c r="J206" s="285"/>
    </row>
    <row r="207" spans="1:10" ht="11.25">
      <c r="A207" s="209" t="s">
        <v>382</v>
      </c>
      <c r="B207" s="285" t="s">
        <v>490</v>
      </c>
      <c r="C207" s="281" t="s">
        <v>9</v>
      </c>
      <c r="D207" s="281">
        <v>10</v>
      </c>
      <c r="E207" s="282"/>
      <c r="F207" s="352"/>
      <c r="G207" s="353"/>
      <c r="H207" s="352"/>
      <c r="I207" s="354"/>
      <c r="J207" s="285"/>
    </row>
    <row r="208" spans="1:10" ht="11.25">
      <c r="A208" s="209" t="s">
        <v>384</v>
      </c>
      <c r="B208" s="285" t="s">
        <v>1035</v>
      </c>
      <c r="C208" s="281" t="s">
        <v>9</v>
      </c>
      <c r="D208" s="281">
        <v>2</v>
      </c>
      <c r="E208" s="282"/>
      <c r="F208" s="352"/>
      <c r="G208" s="353"/>
      <c r="H208" s="352"/>
      <c r="I208" s="354"/>
      <c r="J208" s="285"/>
    </row>
    <row r="209" spans="1:10" ht="11.25">
      <c r="A209" s="209" t="s">
        <v>386</v>
      </c>
      <c r="B209" s="285" t="s">
        <v>492</v>
      </c>
      <c r="C209" s="281" t="s">
        <v>9</v>
      </c>
      <c r="D209" s="281">
        <v>30</v>
      </c>
      <c r="E209" s="282"/>
      <c r="F209" s="352"/>
      <c r="G209" s="353"/>
      <c r="H209" s="352"/>
      <c r="I209" s="354"/>
      <c r="J209" s="285"/>
    </row>
    <row r="210" spans="1:10" ht="11.25">
      <c r="A210" s="209" t="s">
        <v>388</v>
      </c>
      <c r="B210" s="285" t="s">
        <v>496</v>
      </c>
      <c r="C210" s="281" t="s">
        <v>9</v>
      </c>
      <c r="D210" s="281">
        <v>1</v>
      </c>
      <c r="E210" s="282"/>
      <c r="F210" s="352"/>
      <c r="G210" s="353"/>
      <c r="H210" s="352"/>
      <c r="I210" s="354"/>
      <c r="J210" s="285"/>
    </row>
    <row r="211" spans="1:10" ht="11.25">
      <c r="A211" s="209" t="s">
        <v>390</v>
      </c>
      <c r="B211" s="285" t="s">
        <v>497</v>
      </c>
      <c r="C211" s="281" t="s">
        <v>9</v>
      </c>
      <c r="D211" s="281">
        <v>5</v>
      </c>
      <c r="E211" s="282"/>
      <c r="F211" s="352"/>
      <c r="G211" s="353"/>
      <c r="H211" s="352"/>
      <c r="I211" s="354"/>
      <c r="J211" s="285"/>
    </row>
    <row r="212" spans="1:10" ht="11.25">
      <c r="A212" s="209" t="s">
        <v>392</v>
      </c>
      <c r="B212" s="373" t="s">
        <v>498</v>
      </c>
      <c r="C212" s="281" t="s">
        <v>9</v>
      </c>
      <c r="D212" s="281">
        <v>120</v>
      </c>
      <c r="E212" s="282"/>
      <c r="F212" s="352"/>
      <c r="G212" s="353"/>
      <c r="H212" s="352"/>
      <c r="I212" s="354"/>
      <c r="J212" s="285"/>
    </row>
    <row r="213" spans="1:10" ht="11.25">
      <c r="A213" s="209" t="s">
        <v>394</v>
      </c>
      <c r="B213" s="285" t="s">
        <v>499</v>
      </c>
      <c r="C213" s="281" t="s">
        <v>9</v>
      </c>
      <c r="D213" s="281">
        <v>2</v>
      </c>
      <c r="E213" s="282"/>
      <c r="F213" s="352"/>
      <c r="G213" s="353"/>
      <c r="H213" s="352"/>
      <c r="I213" s="354"/>
      <c r="J213" s="285"/>
    </row>
    <row r="214" spans="1:10" ht="11.25">
      <c r="A214" s="209" t="s">
        <v>396</v>
      </c>
      <c r="B214" s="285" t="s">
        <v>500</v>
      </c>
      <c r="C214" s="281" t="s">
        <v>9</v>
      </c>
      <c r="D214" s="281">
        <v>200</v>
      </c>
      <c r="E214" s="282"/>
      <c r="F214" s="352"/>
      <c r="G214" s="353"/>
      <c r="H214" s="352"/>
      <c r="I214" s="354"/>
      <c r="J214" s="285"/>
    </row>
    <row r="215" spans="1:10" ht="22.5">
      <c r="A215" s="209" t="s">
        <v>398</v>
      </c>
      <c r="B215" s="361" t="s">
        <v>1066</v>
      </c>
      <c r="C215" s="281" t="s">
        <v>9</v>
      </c>
      <c r="D215" s="281">
        <v>1</v>
      </c>
      <c r="E215" s="282"/>
      <c r="F215" s="352"/>
      <c r="G215" s="353"/>
      <c r="H215" s="352"/>
      <c r="I215" s="354"/>
      <c r="J215" s="285"/>
    </row>
    <row r="216" spans="1:10" ht="11.25">
      <c r="A216" s="209" t="s">
        <v>400</v>
      </c>
      <c r="B216" s="285" t="s">
        <v>501</v>
      </c>
      <c r="C216" s="281" t="s">
        <v>9</v>
      </c>
      <c r="D216" s="281">
        <v>5</v>
      </c>
      <c r="E216" s="282"/>
      <c r="F216" s="352"/>
      <c r="G216" s="353"/>
      <c r="H216" s="352"/>
      <c r="I216" s="354"/>
      <c r="J216" s="285"/>
    </row>
    <row r="217" spans="1:10" ht="22.5">
      <c r="A217" s="209" t="s">
        <v>402</v>
      </c>
      <c r="B217" s="371" t="s">
        <v>1064</v>
      </c>
      <c r="C217" s="281" t="s">
        <v>9</v>
      </c>
      <c r="D217" s="281">
        <v>20</v>
      </c>
      <c r="E217" s="396"/>
      <c r="F217" s="352"/>
      <c r="G217" s="387"/>
      <c r="H217" s="352"/>
      <c r="I217" s="285"/>
      <c r="J217" s="285"/>
    </row>
    <row r="218" spans="1:10" ht="11.25">
      <c r="A218" s="209" t="s">
        <v>913</v>
      </c>
      <c r="B218" s="371" t="s">
        <v>1065</v>
      </c>
      <c r="C218" s="281" t="s">
        <v>9</v>
      </c>
      <c r="D218" s="281">
        <v>10</v>
      </c>
      <c r="E218" s="396"/>
      <c r="F218" s="352"/>
      <c r="G218" s="387"/>
      <c r="H218" s="352"/>
      <c r="I218" s="285"/>
      <c r="J218" s="285"/>
    </row>
    <row r="219" spans="1:10" ht="11.25">
      <c r="A219" s="209" t="s">
        <v>404</v>
      </c>
      <c r="B219" s="285" t="s">
        <v>502</v>
      </c>
      <c r="C219" s="281" t="s">
        <v>9</v>
      </c>
      <c r="D219" s="281">
        <v>17</v>
      </c>
      <c r="E219" s="282"/>
      <c r="F219" s="352"/>
      <c r="G219" s="353"/>
      <c r="H219" s="352"/>
      <c r="I219" s="354"/>
      <c r="J219" s="285"/>
    </row>
    <row r="220" spans="1:10" ht="11.25">
      <c r="A220" s="209" t="s">
        <v>914</v>
      </c>
      <c r="B220" s="285" t="s">
        <v>948</v>
      </c>
      <c r="C220" s="281" t="s">
        <v>9</v>
      </c>
      <c r="D220" s="281">
        <v>1</v>
      </c>
      <c r="E220" s="282"/>
      <c r="F220" s="352"/>
      <c r="G220" s="353"/>
      <c r="H220" s="352"/>
      <c r="I220" s="354"/>
      <c r="J220" s="285"/>
    </row>
    <row r="221" spans="1:10" ht="33.75">
      <c r="A221" s="209" t="s">
        <v>407</v>
      </c>
      <c r="B221" s="361" t="s">
        <v>895</v>
      </c>
      <c r="C221" s="281" t="s">
        <v>16</v>
      </c>
      <c r="D221" s="281">
        <v>80</v>
      </c>
      <c r="E221" s="282"/>
      <c r="F221" s="352"/>
      <c r="G221" s="353"/>
      <c r="H221" s="352"/>
      <c r="I221" s="354"/>
      <c r="J221" s="285"/>
    </row>
    <row r="222" spans="1:10" ht="11.25">
      <c r="A222" s="209" t="s">
        <v>409</v>
      </c>
      <c r="B222" s="285" t="s">
        <v>504</v>
      </c>
      <c r="C222" s="281" t="s">
        <v>9</v>
      </c>
      <c r="D222" s="281">
        <v>12</v>
      </c>
      <c r="E222" s="282"/>
      <c r="F222" s="352"/>
      <c r="G222" s="353"/>
      <c r="H222" s="352"/>
      <c r="I222" s="354"/>
      <c r="J222" s="285"/>
    </row>
    <row r="223" spans="1:10" ht="11.25">
      <c r="A223" s="209" t="s">
        <v>915</v>
      </c>
      <c r="B223" s="361" t="s">
        <v>508</v>
      </c>
      <c r="C223" s="281" t="s">
        <v>9</v>
      </c>
      <c r="D223" s="281">
        <v>5</v>
      </c>
      <c r="E223" s="282"/>
      <c r="F223" s="352"/>
      <c r="G223" s="397"/>
      <c r="H223" s="352"/>
      <c r="I223" s="354"/>
      <c r="J223" s="285"/>
    </row>
    <row r="224" spans="1:10" ht="11.25">
      <c r="A224" s="209" t="s">
        <v>916</v>
      </c>
      <c r="B224" s="361" t="s">
        <v>509</v>
      </c>
      <c r="C224" s="281" t="s">
        <v>9</v>
      </c>
      <c r="D224" s="281">
        <v>20</v>
      </c>
      <c r="E224" s="282"/>
      <c r="F224" s="352"/>
      <c r="G224" s="353"/>
      <c r="H224" s="352"/>
      <c r="I224" s="354"/>
      <c r="J224" s="285"/>
    </row>
    <row r="225" spans="1:10" ht="11.25">
      <c r="A225" s="209" t="s">
        <v>411</v>
      </c>
      <c r="B225" s="285" t="s">
        <v>510</v>
      </c>
      <c r="C225" s="281" t="s">
        <v>9</v>
      </c>
      <c r="D225" s="281">
        <v>50</v>
      </c>
      <c r="E225" s="282"/>
      <c r="F225" s="352"/>
      <c r="G225" s="353"/>
      <c r="H225" s="352"/>
      <c r="I225" s="354"/>
      <c r="J225" s="285"/>
    </row>
    <row r="226" spans="1:10" ht="11.25">
      <c r="A226" s="209" t="s">
        <v>413</v>
      </c>
      <c r="B226" s="285" t="s">
        <v>511</v>
      </c>
      <c r="C226" s="281" t="s">
        <v>9</v>
      </c>
      <c r="D226" s="281">
        <v>3</v>
      </c>
      <c r="E226" s="282"/>
      <c r="F226" s="352"/>
      <c r="G226" s="353"/>
      <c r="H226" s="352"/>
      <c r="I226" s="354"/>
      <c r="J226" s="285"/>
    </row>
    <row r="227" spans="1:10" ht="11.25">
      <c r="A227" s="209" t="s">
        <v>415</v>
      </c>
      <c r="B227" s="361" t="s">
        <v>1055</v>
      </c>
      <c r="C227" s="281" t="s">
        <v>9</v>
      </c>
      <c r="D227" s="281">
        <v>36</v>
      </c>
      <c r="E227" s="282"/>
      <c r="F227" s="352"/>
      <c r="G227" s="353"/>
      <c r="H227" s="352"/>
      <c r="I227" s="354"/>
      <c r="J227" s="285"/>
    </row>
    <row r="228" spans="1:10" ht="11.25">
      <c r="A228" s="209" t="s">
        <v>417</v>
      </c>
      <c r="B228" s="285" t="s">
        <v>512</v>
      </c>
      <c r="C228" s="281" t="s">
        <v>9</v>
      </c>
      <c r="D228" s="281">
        <v>14</v>
      </c>
      <c r="E228" s="282"/>
      <c r="F228" s="352"/>
      <c r="G228" s="353"/>
      <c r="H228" s="352"/>
      <c r="I228" s="354"/>
      <c r="J228" s="285"/>
    </row>
    <row r="229" spans="1:10" ht="11.25">
      <c r="A229" s="209" t="s">
        <v>1059</v>
      </c>
      <c r="B229" s="285" t="s">
        <v>513</v>
      </c>
      <c r="C229" s="281" t="s">
        <v>9</v>
      </c>
      <c r="D229" s="281">
        <v>2</v>
      </c>
      <c r="E229" s="282"/>
      <c r="F229" s="352"/>
      <c r="G229" s="353"/>
      <c r="H229" s="352"/>
      <c r="I229" s="354"/>
      <c r="J229" s="285"/>
    </row>
    <row r="230" spans="1:10" ht="11.25">
      <c r="A230" s="209" t="s">
        <v>420</v>
      </c>
      <c r="B230" s="285" t="s">
        <v>951</v>
      </c>
      <c r="C230" s="281" t="s">
        <v>9</v>
      </c>
      <c r="D230" s="281">
        <v>2</v>
      </c>
      <c r="E230" s="282"/>
      <c r="F230" s="352"/>
      <c r="G230" s="353"/>
      <c r="H230" s="352"/>
      <c r="I230" s="354"/>
      <c r="J230" s="285"/>
    </row>
    <row r="231" spans="1:10" ht="11.25">
      <c r="A231" s="209" t="s">
        <v>1074</v>
      </c>
      <c r="B231" s="285" t="s">
        <v>514</v>
      </c>
      <c r="C231" s="281" t="s">
        <v>9</v>
      </c>
      <c r="D231" s="281">
        <v>5</v>
      </c>
      <c r="E231" s="282"/>
      <c r="F231" s="352"/>
      <c r="G231" s="353"/>
      <c r="H231" s="352"/>
      <c r="I231" s="354"/>
      <c r="J231" s="285"/>
    </row>
    <row r="232" spans="1:10" ht="11.25">
      <c r="A232" s="209" t="s">
        <v>1116</v>
      </c>
      <c r="B232" s="285" t="s">
        <v>516</v>
      </c>
      <c r="C232" s="281" t="s">
        <v>16</v>
      </c>
      <c r="D232" s="281">
        <v>500</v>
      </c>
      <c r="E232" s="282"/>
      <c r="F232" s="352"/>
      <c r="G232" s="353"/>
      <c r="H232" s="352"/>
      <c r="I232" s="354"/>
      <c r="J232" s="285"/>
    </row>
    <row r="233" spans="1:10" ht="11.25">
      <c r="A233" s="398"/>
      <c r="B233" s="421" t="s">
        <v>517</v>
      </c>
      <c r="C233" s="285"/>
      <c r="D233" s="285"/>
      <c r="E233" s="285"/>
      <c r="F233" s="323"/>
      <c r="G233" s="399"/>
      <c r="H233" s="323"/>
      <c r="I233" s="285"/>
      <c r="J233" s="285"/>
    </row>
    <row r="234" spans="1:10" ht="11.25">
      <c r="A234" s="440" t="s">
        <v>1130</v>
      </c>
      <c r="B234" s="440"/>
      <c r="C234" s="440"/>
      <c r="D234" s="440"/>
      <c r="E234" s="440"/>
      <c r="F234" s="440"/>
      <c r="G234" s="440"/>
      <c r="H234" s="440"/>
      <c r="I234" s="440"/>
      <c r="J234" s="440"/>
    </row>
    <row r="235" spans="1:10" ht="11.25">
      <c r="A235" s="209" t="s">
        <v>7</v>
      </c>
      <c r="B235" s="371" t="s">
        <v>27</v>
      </c>
      <c r="C235" s="281" t="s">
        <v>9</v>
      </c>
      <c r="D235" s="281">
        <v>100</v>
      </c>
      <c r="E235" s="282"/>
      <c r="F235" s="352"/>
      <c r="G235" s="353"/>
      <c r="H235" s="352"/>
      <c r="I235" s="285"/>
      <c r="J235" s="285"/>
    </row>
    <row r="236" spans="1:10" ht="11.25">
      <c r="A236" s="209" t="s">
        <v>10</v>
      </c>
      <c r="B236" s="400" t="s">
        <v>1036</v>
      </c>
      <c r="C236" s="375" t="s">
        <v>9</v>
      </c>
      <c r="D236" s="375">
        <v>35</v>
      </c>
      <c r="E236" s="376"/>
      <c r="F236" s="352"/>
      <c r="G236" s="353"/>
      <c r="H236" s="352"/>
      <c r="I236" s="401"/>
      <c r="J236" s="401"/>
    </row>
    <row r="237" spans="1:10" ht="11.25">
      <c r="A237" s="209" t="s">
        <v>13</v>
      </c>
      <c r="B237" s="400" t="s">
        <v>1037</v>
      </c>
      <c r="C237" s="375" t="s">
        <v>16</v>
      </c>
      <c r="D237" s="375">
        <v>20</v>
      </c>
      <c r="E237" s="376"/>
      <c r="F237" s="352"/>
      <c r="G237" s="353"/>
      <c r="H237" s="352"/>
      <c r="I237" s="401"/>
      <c r="J237" s="401"/>
    </row>
    <row r="238" spans="1:10" ht="11.25">
      <c r="A238" s="209" t="s">
        <v>14</v>
      </c>
      <c r="B238" s="285" t="s">
        <v>31</v>
      </c>
      <c r="C238" s="281" t="s">
        <v>9</v>
      </c>
      <c r="D238" s="281">
        <v>1900</v>
      </c>
      <c r="E238" s="282"/>
      <c r="F238" s="352"/>
      <c r="G238" s="353"/>
      <c r="H238" s="352"/>
      <c r="I238" s="402"/>
      <c r="J238" s="285"/>
    </row>
    <row r="239" spans="1:10" ht="11.25">
      <c r="A239" s="209" t="s">
        <v>17</v>
      </c>
      <c r="B239" s="285" t="s">
        <v>73</v>
      </c>
      <c r="C239" s="281" t="s">
        <v>9</v>
      </c>
      <c r="D239" s="281">
        <v>20</v>
      </c>
      <c r="E239" s="282"/>
      <c r="F239" s="352"/>
      <c r="G239" s="353"/>
      <c r="H239" s="352"/>
      <c r="I239" s="285"/>
      <c r="J239" s="285"/>
    </row>
    <row r="240" spans="1:10" ht="11.25">
      <c r="A240" s="209" t="s">
        <v>19</v>
      </c>
      <c r="B240" s="285" t="s">
        <v>77</v>
      </c>
      <c r="C240" s="281" t="s">
        <v>9</v>
      </c>
      <c r="D240" s="281">
        <v>500</v>
      </c>
      <c r="E240" s="282"/>
      <c r="F240" s="352"/>
      <c r="G240" s="353"/>
      <c r="H240" s="352"/>
      <c r="I240" s="285"/>
      <c r="J240" s="285"/>
    </row>
    <row r="241" spans="1:10" ht="11.25">
      <c r="A241" s="209" t="s">
        <v>21</v>
      </c>
      <c r="B241" s="285" t="s">
        <v>83</v>
      </c>
      <c r="C241" s="281" t="s">
        <v>9</v>
      </c>
      <c r="D241" s="281">
        <v>250</v>
      </c>
      <c r="E241" s="282"/>
      <c r="F241" s="352"/>
      <c r="G241" s="353"/>
      <c r="H241" s="352"/>
      <c r="I241" s="285"/>
      <c r="J241" s="285"/>
    </row>
    <row r="242" spans="1:10" ht="11.25">
      <c r="A242" s="209" t="s">
        <v>23</v>
      </c>
      <c r="B242" s="285" t="s">
        <v>85</v>
      </c>
      <c r="C242" s="281" t="s">
        <v>9</v>
      </c>
      <c r="D242" s="281">
        <v>120</v>
      </c>
      <c r="E242" s="282"/>
      <c r="F242" s="352"/>
      <c r="G242" s="353"/>
      <c r="H242" s="352"/>
      <c r="I242" s="285"/>
      <c r="J242" s="285"/>
    </row>
    <row r="243" spans="1:10" ht="11.25">
      <c r="A243" s="209" t="s">
        <v>24</v>
      </c>
      <c r="B243" s="285" t="s">
        <v>1041</v>
      </c>
      <c r="C243" s="281" t="s">
        <v>9</v>
      </c>
      <c r="D243" s="281">
        <v>20</v>
      </c>
      <c r="E243" s="282"/>
      <c r="F243" s="352"/>
      <c r="G243" s="353"/>
      <c r="H243" s="352"/>
      <c r="I243" s="285"/>
      <c r="J243" s="285"/>
    </row>
    <row r="244" spans="1:10" ht="11.25">
      <c r="A244" s="209" t="s">
        <v>26</v>
      </c>
      <c r="B244" s="126" t="s">
        <v>1021</v>
      </c>
      <c r="C244" s="127" t="s">
        <v>9</v>
      </c>
      <c r="D244" s="128">
        <v>100</v>
      </c>
      <c r="E244" s="129"/>
      <c r="F244" s="130"/>
      <c r="G244" s="131"/>
      <c r="H244" s="130"/>
      <c r="I244" s="130"/>
      <c r="J244" s="285"/>
    </row>
    <row r="245" spans="1:10" ht="11.25">
      <c r="A245" s="209" t="s">
        <v>28</v>
      </c>
      <c r="B245" s="285" t="s">
        <v>207</v>
      </c>
      <c r="C245" s="281" t="s">
        <v>9</v>
      </c>
      <c r="D245" s="281">
        <v>40</v>
      </c>
      <c r="E245" s="282"/>
      <c r="F245" s="352"/>
      <c r="G245" s="353"/>
      <c r="H245" s="352"/>
      <c r="I245" s="296"/>
      <c r="J245" s="285"/>
    </row>
    <row r="246" spans="1:10" ht="11.25">
      <c r="A246" s="209" t="s">
        <v>30</v>
      </c>
      <c r="B246" s="285" t="s">
        <v>223</v>
      </c>
      <c r="C246" s="281" t="s">
        <v>9</v>
      </c>
      <c r="D246" s="281">
        <v>5</v>
      </c>
      <c r="E246" s="282"/>
      <c r="F246" s="352"/>
      <c r="G246" s="353"/>
      <c r="H246" s="352"/>
      <c r="I246" s="285"/>
      <c r="J246" s="285"/>
    </row>
    <row r="247" spans="1:10" ht="11.25">
      <c r="A247" s="209" t="s">
        <v>32</v>
      </c>
      <c r="B247" s="285" t="s">
        <v>253</v>
      </c>
      <c r="C247" s="281" t="s">
        <v>9</v>
      </c>
      <c r="D247" s="281">
        <v>35</v>
      </c>
      <c r="E247" s="282"/>
      <c r="F247" s="352"/>
      <c r="G247" s="353"/>
      <c r="H247" s="352"/>
      <c r="I247" s="285"/>
      <c r="J247" s="285"/>
    </row>
    <row r="248" spans="1:10" ht="11.25">
      <c r="A248" s="209" t="s">
        <v>34</v>
      </c>
      <c r="B248" s="285" t="s">
        <v>255</v>
      </c>
      <c r="C248" s="281" t="s">
        <v>9</v>
      </c>
      <c r="D248" s="281">
        <v>35</v>
      </c>
      <c r="E248" s="282"/>
      <c r="F248" s="352"/>
      <c r="G248" s="353"/>
      <c r="H248" s="352"/>
      <c r="I248" s="285"/>
      <c r="J248" s="285"/>
    </row>
    <row r="249" spans="1:10" ht="11.25">
      <c r="A249" s="209" t="s">
        <v>36</v>
      </c>
      <c r="B249" s="285" t="s">
        <v>261</v>
      </c>
      <c r="C249" s="281" t="s">
        <v>9</v>
      </c>
      <c r="D249" s="281">
        <v>100</v>
      </c>
      <c r="E249" s="282"/>
      <c r="F249" s="352"/>
      <c r="G249" s="353"/>
      <c r="H249" s="352"/>
      <c r="I249" s="285"/>
      <c r="J249" s="285"/>
    </row>
    <row r="250" spans="1:10" ht="11.25">
      <c r="A250" s="209" t="s">
        <v>38</v>
      </c>
      <c r="B250" s="285" t="s">
        <v>263</v>
      </c>
      <c r="C250" s="281" t="s">
        <v>9</v>
      </c>
      <c r="D250" s="281">
        <v>60</v>
      </c>
      <c r="E250" s="282"/>
      <c r="F250" s="352"/>
      <c r="G250" s="353"/>
      <c r="H250" s="352"/>
      <c r="I250" s="285"/>
      <c r="J250" s="285"/>
    </row>
    <row r="251" spans="1:10" ht="11.25">
      <c r="A251" s="209" t="s">
        <v>40</v>
      </c>
      <c r="B251" s="361" t="s">
        <v>303</v>
      </c>
      <c r="C251" s="281" t="s">
        <v>9</v>
      </c>
      <c r="D251" s="281">
        <v>180</v>
      </c>
      <c r="E251" s="282"/>
      <c r="F251" s="282"/>
      <c r="G251" s="353"/>
      <c r="H251" s="352"/>
      <c r="I251" s="285"/>
      <c r="J251" s="285"/>
    </row>
    <row r="252" spans="1:10" ht="11.25">
      <c r="A252" s="209" t="s">
        <v>42</v>
      </c>
      <c r="B252" s="378" t="s">
        <v>1033</v>
      </c>
      <c r="C252" s="281" t="s">
        <v>9</v>
      </c>
      <c r="D252" s="281">
        <v>60</v>
      </c>
      <c r="E252" s="282"/>
      <c r="F252" s="365"/>
      <c r="G252" s="381"/>
      <c r="H252" s="376"/>
      <c r="I252" s="285"/>
      <c r="J252" s="285"/>
    </row>
    <row r="253" spans="1:10" ht="11.25">
      <c r="A253" s="209" t="s">
        <v>43</v>
      </c>
      <c r="B253" s="378" t="s">
        <v>1034</v>
      </c>
      <c r="C253" s="281" t="s">
        <v>9</v>
      </c>
      <c r="D253" s="281">
        <v>100</v>
      </c>
      <c r="E253" s="282"/>
      <c r="F253" s="365"/>
      <c r="G253" s="381"/>
      <c r="H253" s="376"/>
      <c r="I253" s="285"/>
      <c r="J253" s="285"/>
    </row>
    <row r="254" spans="1:10" ht="11.25">
      <c r="A254" s="209" t="s">
        <v>45</v>
      </c>
      <c r="B254" s="378" t="s">
        <v>1042</v>
      </c>
      <c r="C254" s="281" t="s">
        <v>9</v>
      </c>
      <c r="D254" s="281">
        <v>15</v>
      </c>
      <c r="E254" s="282"/>
      <c r="F254" s="365"/>
      <c r="G254" s="381"/>
      <c r="H254" s="376"/>
      <c r="I254" s="285"/>
      <c r="J254" s="285"/>
    </row>
    <row r="255" spans="1:10" ht="22.5">
      <c r="A255" s="209" t="s">
        <v>47</v>
      </c>
      <c r="B255" s="361" t="s">
        <v>1019</v>
      </c>
      <c r="C255" s="281" t="s">
        <v>9</v>
      </c>
      <c r="D255" s="281">
        <v>50</v>
      </c>
      <c r="E255" s="282"/>
      <c r="F255" s="352"/>
      <c r="G255" s="353"/>
      <c r="H255" s="352"/>
      <c r="I255" s="285"/>
      <c r="J255" s="285"/>
    </row>
    <row r="256" spans="1:10" ht="22.5">
      <c r="A256" s="209" t="s">
        <v>48</v>
      </c>
      <c r="B256" s="361" t="s">
        <v>1038</v>
      </c>
      <c r="C256" s="281" t="s">
        <v>9</v>
      </c>
      <c r="D256" s="281">
        <v>25</v>
      </c>
      <c r="E256" s="282"/>
      <c r="F256" s="352"/>
      <c r="G256" s="353"/>
      <c r="H256" s="352"/>
      <c r="I256" s="285"/>
      <c r="J256" s="285"/>
    </row>
    <row r="257" spans="1:10" ht="11.25">
      <c r="A257" s="209" t="s">
        <v>50</v>
      </c>
      <c r="B257" s="285" t="s">
        <v>431</v>
      </c>
      <c r="C257" s="281" t="s">
        <v>9</v>
      </c>
      <c r="D257" s="281">
        <v>30</v>
      </c>
      <c r="E257" s="282"/>
      <c r="F257" s="352"/>
      <c r="G257" s="353"/>
      <c r="H257" s="352"/>
      <c r="I257" s="403"/>
      <c r="J257" s="285"/>
    </row>
    <row r="258" spans="1:10" ht="11.25">
      <c r="A258" s="209" t="s">
        <v>52</v>
      </c>
      <c r="B258" s="285" t="s">
        <v>432</v>
      </c>
      <c r="C258" s="281" t="s">
        <v>9</v>
      </c>
      <c r="D258" s="281">
        <v>20</v>
      </c>
      <c r="E258" s="282"/>
      <c r="F258" s="352"/>
      <c r="G258" s="353"/>
      <c r="H258" s="352"/>
      <c r="I258" s="403"/>
      <c r="J258" s="285"/>
    </row>
    <row r="259" spans="1:10" ht="11.25">
      <c r="A259" s="285"/>
      <c r="B259" s="421" t="s">
        <v>517</v>
      </c>
      <c r="C259" s="285"/>
      <c r="D259" s="285"/>
      <c r="E259" s="285"/>
      <c r="F259" s="323"/>
      <c r="G259" s="284"/>
      <c r="H259" s="323"/>
      <c r="I259" s="285"/>
      <c r="J259" s="285"/>
    </row>
    <row r="260" spans="1:10" ht="11.25">
      <c r="A260" s="440" t="s">
        <v>1131</v>
      </c>
      <c r="B260" s="440"/>
      <c r="C260" s="440"/>
      <c r="D260" s="440"/>
      <c r="E260" s="440"/>
      <c r="F260" s="440"/>
      <c r="G260" s="440"/>
      <c r="H260" s="440"/>
      <c r="I260" s="440"/>
      <c r="J260" s="440"/>
    </row>
    <row r="261" spans="1:10" ht="11.25">
      <c r="A261" s="404" t="s">
        <v>7</v>
      </c>
      <c r="B261" s="384" t="s">
        <v>126</v>
      </c>
      <c r="C261" s="281" t="s">
        <v>9</v>
      </c>
      <c r="D261" s="281">
        <v>12</v>
      </c>
      <c r="E261" s="282"/>
      <c r="F261" s="352"/>
      <c r="G261" s="353"/>
      <c r="H261" s="352"/>
      <c r="I261" s="285"/>
      <c r="J261" s="285"/>
    </row>
    <row r="262" spans="1:10" ht="11.25">
      <c r="A262" s="404" t="s">
        <v>10</v>
      </c>
      <c r="B262" s="384" t="s">
        <v>128</v>
      </c>
      <c r="C262" s="281" t="s">
        <v>9</v>
      </c>
      <c r="D262" s="281">
        <v>12</v>
      </c>
      <c r="E262" s="282"/>
      <c r="F262" s="352"/>
      <c r="G262" s="353"/>
      <c r="H262" s="352"/>
      <c r="I262" s="403"/>
      <c r="J262" s="285"/>
    </row>
    <row r="263" spans="1:10" ht="11.25">
      <c r="A263" s="404" t="s">
        <v>13</v>
      </c>
      <c r="B263" s="367" t="s">
        <v>959</v>
      </c>
      <c r="C263" s="281" t="s">
        <v>16</v>
      </c>
      <c r="D263" s="281">
        <v>50</v>
      </c>
      <c r="E263" s="282"/>
      <c r="F263" s="352"/>
      <c r="G263" s="353"/>
      <c r="H263" s="352"/>
      <c r="I263" s="403"/>
      <c r="J263" s="285"/>
    </row>
    <row r="264" spans="1:10" ht="11.25">
      <c r="A264" s="404" t="s">
        <v>14</v>
      </c>
      <c r="B264" s="367" t="s">
        <v>15</v>
      </c>
      <c r="C264" s="375" t="s">
        <v>16</v>
      </c>
      <c r="D264" s="375">
        <v>50</v>
      </c>
      <c r="E264" s="376"/>
      <c r="F264" s="352"/>
      <c r="G264" s="353"/>
      <c r="H264" s="352"/>
      <c r="I264" s="285"/>
      <c r="J264" s="378"/>
    </row>
    <row r="265" spans="1:10" ht="11.25">
      <c r="A265" s="404" t="s">
        <v>17</v>
      </c>
      <c r="B265" s="280" t="s">
        <v>443</v>
      </c>
      <c r="C265" s="405" t="s">
        <v>9</v>
      </c>
      <c r="D265" s="406">
        <v>6</v>
      </c>
      <c r="E265" s="407"/>
      <c r="F265" s="352"/>
      <c r="G265" s="353"/>
      <c r="H265" s="352"/>
      <c r="I265" s="285"/>
      <c r="J265" s="285"/>
    </row>
    <row r="266" spans="1:10" ht="11.25">
      <c r="A266" s="404" t="s">
        <v>19</v>
      </c>
      <c r="B266" s="280" t="s">
        <v>444</v>
      </c>
      <c r="C266" s="405" t="s">
        <v>9</v>
      </c>
      <c r="D266" s="406">
        <v>6</v>
      </c>
      <c r="E266" s="407"/>
      <c r="F266" s="352"/>
      <c r="G266" s="353"/>
      <c r="H266" s="352"/>
      <c r="I266" s="285"/>
      <c r="J266" s="285"/>
    </row>
    <row r="267" spans="1:10" ht="22.5">
      <c r="A267" s="404" t="s">
        <v>21</v>
      </c>
      <c r="B267" s="280" t="s">
        <v>445</v>
      </c>
      <c r="C267" s="408" t="s">
        <v>9</v>
      </c>
      <c r="D267" s="409">
        <v>6</v>
      </c>
      <c r="E267" s="410"/>
      <c r="F267" s="352"/>
      <c r="G267" s="353"/>
      <c r="H267" s="352"/>
      <c r="I267" s="285"/>
      <c r="J267" s="285"/>
    </row>
    <row r="268" spans="1:10" ht="22.5">
      <c r="A268" s="404" t="s">
        <v>23</v>
      </c>
      <c r="B268" s="361" t="s">
        <v>25</v>
      </c>
      <c r="C268" s="281" t="s">
        <v>9</v>
      </c>
      <c r="D268" s="281">
        <v>15</v>
      </c>
      <c r="E268" s="282"/>
      <c r="F268" s="352"/>
      <c r="G268" s="353"/>
      <c r="H268" s="352"/>
      <c r="I268" s="285"/>
      <c r="J268" s="285"/>
    </row>
    <row r="269" spans="1:10" ht="22.5">
      <c r="A269" s="404" t="s">
        <v>24</v>
      </c>
      <c r="B269" s="367" t="s">
        <v>781</v>
      </c>
      <c r="C269" s="356" t="s">
        <v>9</v>
      </c>
      <c r="D269" s="356">
        <v>20</v>
      </c>
      <c r="E269" s="357"/>
      <c r="F269" s="352"/>
      <c r="G269" s="353"/>
      <c r="H269" s="352"/>
      <c r="I269" s="351"/>
      <c r="J269" s="411"/>
    </row>
    <row r="270" spans="1:10" ht="22.5">
      <c r="A270" s="404" t="s">
        <v>26</v>
      </c>
      <c r="B270" s="367" t="s">
        <v>782</v>
      </c>
      <c r="C270" s="356" t="s">
        <v>9</v>
      </c>
      <c r="D270" s="356">
        <v>30</v>
      </c>
      <c r="E270" s="357"/>
      <c r="F270" s="352"/>
      <c r="G270" s="353"/>
      <c r="H270" s="352"/>
      <c r="I270" s="351"/>
      <c r="J270" s="411"/>
    </row>
    <row r="271" spans="1:10" ht="11.25">
      <c r="A271" s="404" t="s">
        <v>28</v>
      </c>
      <c r="B271" s="362" t="s">
        <v>221</v>
      </c>
      <c r="C271" s="363" t="s">
        <v>9</v>
      </c>
      <c r="D271" s="363">
        <v>50</v>
      </c>
      <c r="E271" s="364"/>
      <c r="F271" s="352"/>
      <c r="G271" s="353"/>
      <c r="H271" s="352"/>
      <c r="I271" s="362"/>
      <c r="J271" s="362"/>
    </row>
    <row r="272" spans="1:10" ht="33.75">
      <c r="A272" s="404" t="s">
        <v>30</v>
      </c>
      <c r="B272" s="361" t="s">
        <v>1004</v>
      </c>
      <c r="C272" s="281" t="s">
        <v>9</v>
      </c>
      <c r="D272" s="281">
        <v>800</v>
      </c>
      <c r="E272" s="282"/>
      <c r="F272" s="352"/>
      <c r="G272" s="353"/>
      <c r="H272" s="352"/>
      <c r="I272" s="285"/>
      <c r="J272" s="285"/>
    </row>
    <row r="273" spans="1:10" ht="11.25">
      <c r="A273" s="404" t="s">
        <v>32</v>
      </c>
      <c r="B273" s="371" t="s">
        <v>1024</v>
      </c>
      <c r="C273" s="281" t="s">
        <v>9</v>
      </c>
      <c r="D273" s="281">
        <v>7</v>
      </c>
      <c r="E273" s="396"/>
      <c r="F273" s="352"/>
      <c r="G273" s="387"/>
      <c r="H273" s="352"/>
      <c r="I273" s="285"/>
      <c r="J273" s="285"/>
    </row>
    <row r="274" spans="1:10" ht="11.25">
      <c r="A274" s="404" t="s">
        <v>34</v>
      </c>
      <c r="B274" s="285" t="s">
        <v>68</v>
      </c>
      <c r="C274" s="281" t="s">
        <v>16</v>
      </c>
      <c r="D274" s="281">
        <v>60</v>
      </c>
      <c r="E274" s="282"/>
      <c r="F274" s="352"/>
      <c r="G274" s="353"/>
      <c r="H274" s="352"/>
      <c r="I274" s="285"/>
      <c r="J274" s="285"/>
    </row>
    <row r="275" spans="1:10" ht="11.25">
      <c r="A275" s="404" t="s">
        <v>36</v>
      </c>
      <c r="B275" s="285" t="s">
        <v>1046</v>
      </c>
      <c r="C275" s="281" t="s">
        <v>9</v>
      </c>
      <c r="D275" s="281">
        <v>10</v>
      </c>
      <c r="E275" s="282"/>
      <c r="F275" s="352"/>
      <c r="G275" s="353"/>
      <c r="H275" s="352"/>
      <c r="I275" s="285"/>
      <c r="J275" s="285"/>
    </row>
    <row r="276" spans="1:10" ht="11.25">
      <c r="A276" s="285"/>
      <c r="B276" s="421" t="s">
        <v>517</v>
      </c>
      <c r="C276" s="281"/>
      <c r="D276" s="281"/>
      <c r="E276" s="282"/>
      <c r="F276" s="283"/>
      <c r="G276" s="284"/>
      <c r="H276" s="283"/>
      <c r="I276" s="403"/>
      <c r="J276" s="285"/>
    </row>
    <row r="277" spans="1:10" ht="11.25">
      <c r="A277" s="440" t="s">
        <v>1132</v>
      </c>
      <c r="B277" s="440"/>
      <c r="C277" s="440"/>
      <c r="D277" s="440"/>
      <c r="E277" s="440"/>
      <c r="F277" s="440"/>
      <c r="G277" s="440"/>
      <c r="H277" s="440"/>
      <c r="I277" s="440"/>
      <c r="J277" s="440"/>
    </row>
    <row r="278" spans="1:10" ht="11.25">
      <c r="A278" s="296" t="s">
        <v>7</v>
      </c>
      <c r="B278" s="285" t="s">
        <v>890</v>
      </c>
      <c r="C278" s="281" t="s">
        <v>9</v>
      </c>
      <c r="D278" s="281">
        <v>3</v>
      </c>
      <c r="E278" s="282"/>
      <c r="F278" s="352"/>
      <c r="G278" s="397"/>
      <c r="H278" s="352"/>
      <c r="I278" s="285"/>
      <c r="J278" s="285"/>
    </row>
    <row r="279" spans="1:10" ht="11.25">
      <c r="A279" s="296" t="s">
        <v>10</v>
      </c>
      <c r="B279" s="285" t="s">
        <v>440</v>
      </c>
      <c r="C279" s="281" t="s">
        <v>442</v>
      </c>
      <c r="D279" s="281">
        <v>50</v>
      </c>
      <c r="E279" s="282"/>
      <c r="F279" s="352"/>
      <c r="G279" s="397"/>
      <c r="H279" s="352"/>
      <c r="I279" s="285"/>
      <c r="J279" s="285"/>
    </row>
    <row r="280" spans="1:10" ht="11.25">
      <c r="A280" s="296" t="s">
        <v>13</v>
      </c>
      <c r="B280" s="285" t="s">
        <v>441</v>
      </c>
      <c r="C280" s="281" t="s">
        <v>442</v>
      </c>
      <c r="D280" s="281">
        <v>100</v>
      </c>
      <c r="E280" s="282"/>
      <c r="F280" s="352"/>
      <c r="G280" s="397"/>
      <c r="H280" s="352"/>
      <c r="I280" s="285"/>
      <c r="J280" s="285"/>
    </row>
    <row r="281" spans="1:10" ht="11.25">
      <c r="A281" s="296" t="s">
        <v>14</v>
      </c>
      <c r="B281" s="285" t="s">
        <v>452</v>
      </c>
      <c r="C281" s="281" t="s">
        <v>436</v>
      </c>
      <c r="D281" s="281">
        <v>5</v>
      </c>
      <c r="E281" s="282"/>
      <c r="F281" s="352"/>
      <c r="G281" s="412"/>
      <c r="H281" s="352"/>
      <c r="I281" s="285"/>
      <c r="J281" s="285"/>
    </row>
    <row r="282" spans="1:10" ht="11.25">
      <c r="A282" s="296" t="s">
        <v>17</v>
      </c>
      <c r="B282" s="285" t="s">
        <v>453</v>
      </c>
      <c r="C282" s="281" t="s">
        <v>436</v>
      </c>
      <c r="D282" s="281">
        <v>2</v>
      </c>
      <c r="E282" s="282"/>
      <c r="F282" s="352"/>
      <c r="G282" s="397"/>
      <c r="H282" s="352"/>
      <c r="I282" s="285"/>
      <c r="J282" s="285"/>
    </row>
    <row r="283" spans="1:10" ht="11.25">
      <c r="A283" s="296" t="s">
        <v>19</v>
      </c>
      <c r="B283" s="285" t="s">
        <v>456</v>
      </c>
      <c r="C283" s="281" t="s">
        <v>442</v>
      </c>
      <c r="D283" s="281">
        <v>1</v>
      </c>
      <c r="E283" s="282"/>
      <c r="F283" s="352"/>
      <c r="G283" s="397"/>
      <c r="H283" s="352"/>
      <c r="I283" s="285"/>
      <c r="J283" s="285"/>
    </row>
    <row r="284" spans="1:10" ht="11.25">
      <c r="A284" s="296" t="s">
        <v>21</v>
      </c>
      <c r="B284" s="285" t="s">
        <v>1110</v>
      </c>
      <c r="C284" s="281" t="s">
        <v>9</v>
      </c>
      <c r="D284" s="281">
        <v>1</v>
      </c>
      <c r="E284" s="282"/>
      <c r="F284" s="352"/>
      <c r="G284" s="397"/>
      <c r="H284" s="352"/>
      <c r="I284" s="285"/>
      <c r="J284" s="285"/>
    </row>
    <row r="285" spans="1:10" ht="11.25">
      <c r="A285" s="296" t="s">
        <v>23</v>
      </c>
      <c r="B285" s="285" t="s">
        <v>475</v>
      </c>
      <c r="C285" s="281" t="s">
        <v>436</v>
      </c>
      <c r="D285" s="281">
        <v>5</v>
      </c>
      <c r="E285" s="282"/>
      <c r="F285" s="352"/>
      <c r="G285" s="397"/>
      <c r="H285" s="352"/>
      <c r="I285" s="285"/>
      <c r="J285" s="285"/>
    </row>
    <row r="286" spans="1:10" ht="11.25">
      <c r="A286" s="296" t="s">
        <v>24</v>
      </c>
      <c r="B286" s="285" t="s">
        <v>477</v>
      </c>
      <c r="C286" s="281" t="s">
        <v>436</v>
      </c>
      <c r="D286" s="281">
        <v>2</v>
      </c>
      <c r="E286" s="282"/>
      <c r="F286" s="352"/>
      <c r="G286" s="397"/>
      <c r="H286" s="352"/>
      <c r="I286" s="285"/>
      <c r="J286" s="285"/>
    </row>
    <row r="287" spans="1:10" ht="11.25">
      <c r="A287" s="296" t="s">
        <v>26</v>
      </c>
      <c r="B287" s="285" t="s">
        <v>481</v>
      </c>
      <c r="C287" s="281" t="s">
        <v>442</v>
      </c>
      <c r="D287" s="281">
        <v>5</v>
      </c>
      <c r="E287" s="282"/>
      <c r="F287" s="352"/>
      <c r="G287" s="397"/>
      <c r="H287" s="352"/>
      <c r="I287" s="285"/>
      <c r="J287" s="285"/>
    </row>
    <row r="288" spans="1:10" ht="11.25">
      <c r="A288" s="296" t="s">
        <v>28</v>
      </c>
      <c r="B288" s="285" t="s">
        <v>483</v>
      </c>
      <c r="C288" s="281" t="s">
        <v>442</v>
      </c>
      <c r="D288" s="281">
        <v>50</v>
      </c>
      <c r="E288" s="282"/>
      <c r="F288" s="352"/>
      <c r="G288" s="397"/>
      <c r="H288" s="352"/>
      <c r="I288" s="285"/>
      <c r="J288" s="285"/>
    </row>
    <row r="289" spans="1:10" ht="11.25">
      <c r="A289" s="296" t="s">
        <v>30</v>
      </c>
      <c r="B289" s="285" t="s">
        <v>486</v>
      </c>
      <c r="C289" s="281" t="s">
        <v>436</v>
      </c>
      <c r="D289" s="281">
        <v>1</v>
      </c>
      <c r="E289" s="282"/>
      <c r="F289" s="352"/>
      <c r="G289" s="397"/>
      <c r="H289" s="352"/>
      <c r="I289" s="285"/>
      <c r="J289" s="285"/>
    </row>
    <row r="290" spans="1:10" ht="11.25">
      <c r="A290" s="296" t="s">
        <v>32</v>
      </c>
      <c r="B290" s="285" t="s">
        <v>893</v>
      </c>
      <c r="C290" s="281" t="s">
        <v>9</v>
      </c>
      <c r="D290" s="281">
        <v>2</v>
      </c>
      <c r="E290" s="282"/>
      <c r="F290" s="352"/>
      <c r="G290" s="397"/>
      <c r="H290" s="352"/>
      <c r="I290" s="285"/>
      <c r="J290" s="285"/>
    </row>
    <row r="291" spans="1:10" ht="11.25">
      <c r="A291" s="296" t="s">
        <v>34</v>
      </c>
      <c r="B291" s="285" t="s">
        <v>896</v>
      </c>
      <c r="C291" s="281" t="s">
        <v>9</v>
      </c>
      <c r="D291" s="281">
        <v>1</v>
      </c>
      <c r="E291" s="282"/>
      <c r="F291" s="352"/>
      <c r="G291" s="397"/>
      <c r="H291" s="352"/>
      <c r="I291" s="285"/>
      <c r="J291" s="285"/>
    </row>
    <row r="292" spans="1:10" ht="11.25">
      <c r="A292" s="296" t="s">
        <v>38</v>
      </c>
      <c r="B292" s="285" t="s">
        <v>1111</v>
      </c>
      <c r="C292" s="281" t="s">
        <v>9</v>
      </c>
      <c r="D292" s="281">
        <v>1</v>
      </c>
      <c r="E292" s="282"/>
      <c r="F292" s="352"/>
      <c r="G292" s="397"/>
      <c r="H292" s="352"/>
      <c r="I292" s="285"/>
      <c r="J292" s="285"/>
    </row>
    <row r="293" spans="1:10" ht="11.25">
      <c r="A293" s="296" t="s">
        <v>40</v>
      </c>
      <c r="B293" s="285" t="s">
        <v>515</v>
      </c>
      <c r="C293" s="281" t="s">
        <v>436</v>
      </c>
      <c r="D293" s="281">
        <v>5</v>
      </c>
      <c r="E293" s="282"/>
      <c r="F293" s="352"/>
      <c r="G293" s="397"/>
      <c r="H293" s="352"/>
      <c r="I293" s="285"/>
      <c r="J293" s="285"/>
    </row>
    <row r="294" spans="1:10" ht="11.25">
      <c r="A294" s="296" t="s">
        <v>42</v>
      </c>
      <c r="B294" s="285" t="s">
        <v>44</v>
      </c>
      <c r="C294" s="281" t="s">
        <v>9</v>
      </c>
      <c r="D294" s="281">
        <v>6</v>
      </c>
      <c r="E294" s="282"/>
      <c r="F294" s="352"/>
      <c r="G294" s="353"/>
      <c r="H294" s="352"/>
      <c r="I294" s="285"/>
      <c r="J294" s="285"/>
    </row>
    <row r="295" spans="1:10" ht="11.25">
      <c r="A295" s="296" t="s">
        <v>43</v>
      </c>
      <c r="B295" s="285" t="s">
        <v>46</v>
      </c>
      <c r="C295" s="281" t="s">
        <v>9</v>
      </c>
      <c r="D295" s="281">
        <v>25</v>
      </c>
      <c r="E295" s="282"/>
      <c r="F295" s="352"/>
      <c r="G295" s="353"/>
      <c r="H295" s="352"/>
      <c r="I295" s="285"/>
      <c r="J295" s="285"/>
    </row>
    <row r="296" spans="1:10" ht="11.25">
      <c r="A296" s="296" t="s">
        <v>45</v>
      </c>
      <c r="B296" s="285" t="s">
        <v>480</v>
      </c>
      <c r="C296" s="281" t="s">
        <v>9</v>
      </c>
      <c r="D296" s="281">
        <v>2</v>
      </c>
      <c r="E296" s="282"/>
      <c r="F296" s="352"/>
      <c r="G296" s="353"/>
      <c r="H296" s="352"/>
      <c r="I296" s="285"/>
      <c r="J296" s="285"/>
    </row>
    <row r="297" spans="1:10" ht="11.25">
      <c r="A297" s="296" t="s">
        <v>47</v>
      </c>
      <c r="B297" s="285" t="s">
        <v>1112</v>
      </c>
      <c r="C297" s="281" t="s">
        <v>9</v>
      </c>
      <c r="D297" s="281">
        <v>5</v>
      </c>
      <c r="E297" s="282"/>
      <c r="F297" s="352"/>
      <c r="G297" s="353"/>
      <c r="H297" s="352"/>
      <c r="I297" s="285"/>
      <c r="J297" s="378"/>
    </row>
    <row r="298" spans="1:10" ht="11.25">
      <c r="A298" s="296" t="s">
        <v>48</v>
      </c>
      <c r="B298" s="285" t="s">
        <v>56</v>
      </c>
      <c r="C298" s="281" t="s">
        <v>9</v>
      </c>
      <c r="D298" s="281">
        <v>120</v>
      </c>
      <c r="E298" s="282"/>
      <c r="F298" s="352"/>
      <c r="G298" s="353"/>
      <c r="H298" s="352"/>
      <c r="I298" s="285"/>
      <c r="J298" s="285"/>
    </row>
    <row r="299" spans="1:10" ht="11.25">
      <c r="A299" s="296" t="s">
        <v>50</v>
      </c>
      <c r="B299" s="285" t="s">
        <v>147</v>
      </c>
      <c r="C299" s="281" t="s">
        <v>9</v>
      </c>
      <c r="D299" s="281">
        <v>80</v>
      </c>
      <c r="E299" s="282"/>
      <c r="F299" s="352"/>
      <c r="G299" s="353"/>
      <c r="H299" s="352"/>
      <c r="I299" s="285"/>
      <c r="J299" s="285"/>
    </row>
    <row r="300" spans="1:10" ht="11.25">
      <c r="A300" s="296" t="s">
        <v>52</v>
      </c>
      <c r="B300" s="285" t="s">
        <v>882</v>
      </c>
      <c r="C300" s="281" t="s">
        <v>9</v>
      </c>
      <c r="D300" s="281">
        <v>10</v>
      </c>
      <c r="E300" s="282"/>
      <c r="F300" s="352"/>
      <c r="G300" s="353"/>
      <c r="H300" s="352"/>
      <c r="I300" s="285"/>
      <c r="J300" s="285"/>
    </row>
    <row r="301" spans="1:10" ht="11.25">
      <c r="A301" s="296" t="s">
        <v>55</v>
      </c>
      <c r="B301" s="285" t="s">
        <v>961</v>
      </c>
      <c r="C301" s="281" t="s">
        <v>9</v>
      </c>
      <c r="D301" s="281">
        <v>20</v>
      </c>
      <c r="E301" s="282"/>
      <c r="F301" s="352"/>
      <c r="G301" s="353"/>
      <c r="H301" s="352"/>
      <c r="I301" s="285"/>
      <c r="J301" s="378"/>
    </row>
    <row r="302" spans="1:10" ht="11.25">
      <c r="A302" s="296" t="s">
        <v>57</v>
      </c>
      <c r="B302" s="285" t="s">
        <v>209</v>
      </c>
      <c r="C302" s="281" t="s">
        <v>9</v>
      </c>
      <c r="D302" s="281">
        <v>40</v>
      </c>
      <c r="E302" s="282"/>
      <c r="F302" s="352"/>
      <c r="G302" s="353"/>
      <c r="H302" s="352"/>
      <c r="I302" s="296"/>
      <c r="J302" s="285"/>
    </row>
    <row r="303" spans="1:10" ht="11.25">
      <c r="A303" s="296" t="s">
        <v>60</v>
      </c>
      <c r="B303" s="285" t="s">
        <v>211</v>
      </c>
      <c r="C303" s="281" t="s">
        <v>9</v>
      </c>
      <c r="D303" s="281">
        <v>20</v>
      </c>
      <c r="E303" s="282"/>
      <c r="F303" s="352"/>
      <c r="G303" s="353"/>
      <c r="H303" s="352"/>
      <c r="I303" s="296"/>
      <c r="J303" s="285"/>
    </row>
    <row r="304" spans="1:10" ht="11.25">
      <c r="A304" s="296" t="s">
        <v>62</v>
      </c>
      <c r="B304" s="285" t="s">
        <v>215</v>
      </c>
      <c r="C304" s="281" t="s">
        <v>9</v>
      </c>
      <c r="D304" s="281">
        <v>5</v>
      </c>
      <c r="E304" s="282"/>
      <c r="F304" s="352"/>
      <c r="G304" s="353"/>
      <c r="H304" s="352"/>
      <c r="I304" s="285"/>
      <c r="J304" s="285"/>
    </row>
    <row r="305" spans="1:10" ht="11.25">
      <c r="A305" s="296" t="s">
        <v>63</v>
      </c>
      <c r="B305" s="285" t="s">
        <v>217</v>
      </c>
      <c r="C305" s="281" t="s">
        <v>9</v>
      </c>
      <c r="D305" s="281">
        <v>5</v>
      </c>
      <c r="E305" s="282"/>
      <c r="F305" s="352"/>
      <c r="G305" s="353"/>
      <c r="H305" s="352"/>
      <c r="I305" s="285"/>
      <c r="J305" s="285"/>
    </row>
    <row r="306" spans="1:10" ht="11.25">
      <c r="A306" s="296" t="s">
        <v>64</v>
      </c>
      <c r="B306" s="285" t="s">
        <v>249</v>
      </c>
      <c r="C306" s="281" t="s">
        <v>9</v>
      </c>
      <c r="D306" s="281">
        <v>70</v>
      </c>
      <c r="E306" s="282"/>
      <c r="F306" s="352"/>
      <c r="G306" s="353"/>
      <c r="H306" s="352"/>
      <c r="I306" s="285"/>
      <c r="J306" s="285"/>
    </row>
    <row r="307" spans="1:10" ht="11.25">
      <c r="A307" s="296" t="s">
        <v>65</v>
      </c>
      <c r="B307" s="285" t="s">
        <v>251</v>
      </c>
      <c r="C307" s="281" t="s">
        <v>9</v>
      </c>
      <c r="D307" s="281">
        <v>50</v>
      </c>
      <c r="E307" s="282"/>
      <c r="F307" s="352"/>
      <c r="G307" s="353"/>
      <c r="H307" s="352"/>
      <c r="I307" s="285"/>
      <c r="J307" s="285"/>
    </row>
    <row r="308" spans="1:10" ht="11.25">
      <c r="A308" s="296" t="s">
        <v>66</v>
      </c>
      <c r="B308" s="285" t="s">
        <v>318</v>
      </c>
      <c r="C308" s="281" t="s">
        <v>9</v>
      </c>
      <c r="D308" s="281">
        <v>2</v>
      </c>
      <c r="E308" s="282"/>
      <c r="F308" s="352"/>
      <c r="G308" s="353"/>
      <c r="H308" s="352"/>
      <c r="I308" s="285"/>
      <c r="J308" s="285"/>
    </row>
    <row r="309" spans="1:10" ht="11.25">
      <c r="A309" s="296" t="s">
        <v>67</v>
      </c>
      <c r="B309" s="285" t="s">
        <v>894</v>
      </c>
      <c r="C309" s="281" t="s">
        <v>9</v>
      </c>
      <c r="D309" s="281">
        <v>5</v>
      </c>
      <c r="E309" s="282"/>
      <c r="F309" s="352"/>
      <c r="G309" s="397"/>
      <c r="H309" s="352"/>
      <c r="I309" s="296"/>
      <c r="J309" s="285"/>
    </row>
    <row r="310" spans="1:10" ht="11.25">
      <c r="A310" s="296" t="s">
        <v>1045</v>
      </c>
      <c r="B310" s="361" t="s">
        <v>1113</v>
      </c>
      <c r="C310" s="281" t="s">
        <v>9</v>
      </c>
      <c r="D310" s="281">
        <v>10</v>
      </c>
      <c r="E310" s="282"/>
      <c r="F310" s="386"/>
      <c r="G310" s="353"/>
      <c r="H310" s="352"/>
      <c r="I310" s="401"/>
      <c r="J310" s="413"/>
    </row>
    <row r="311" spans="1:10" ht="11.25">
      <c r="A311" s="296" t="s">
        <v>70</v>
      </c>
      <c r="B311" s="361" t="s">
        <v>1114</v>
      </c>
      <c r="C311" s="281" t="s">
        <v>9</v>
      </c>
      <c r="D311" s="281">
        <v>50</v>
      </c>
      <c r="E311" s="282"/>
      <c r="F311" s="386"/>
      <c r="G311" s="353"/>
      <c r="H311" s="352"/>
      <c r="I311" s="401"/>
      <c r="J311" s="413"/>
    </row>
    <row r="312" spans="1:10" ht="22.5">
      <c r="A312" s="296" t="s">
        <v>72</v>
      </c>
      <c r="B312" s="361" t="s">
        <v>975</v>
      </c>
      <c r="C312" s="281" t="s">
        <v>16</v>
      </c>
      <c r="D312" s="281">
        <v>5</v>
      </c>
      <c r="E312" s="282"/>
      <c r="F312" s="352"/>
      <c r="G312" s="353"/>
      <c r="H312" s="352"/>
      <c r="I312" s="285"/>
      <c r="J312" s="285"/>
    </row>
    <row r="313" spans="1:10" ht="22.5">
      <c r="A313" s="296" t="s">
        <v>74</v>
      </c>
      <c r="B313" s="361" t="s">
        <v>976</v>
      </c>
      <c r="C313" s="281" t="s">
        <v>16</v>
      </c>
      <c r="D313" s="281">
        <v>5</v>
      </c>
      <c r="E313" s="282"/>
      <c r="F313" s="352"/>
      <c r="G313" s="353"/>
      <c r="H313" s="352"/>
      <c r="I313" s="285"/>
      <c r="J313" s="285"/>
    </row>
    <row r="314" spans="1:10" ht="11.25">
      <c r="A314" s="285"/>
      <c r="B314" s="421" t="s">
        <v>517</v>
      </c>
      <c r="C314" s="285"/>
      <c r="D314" s="285"/>
      <c r="E314" s="285"/>
      <c r="F314" s="323"/>
      <c r="G314" s="414"/>
      <c r="H314" s="323"/>
      <c r="I314" s="285"/>
      <c r="J314" s="285"/>
    </row>
    <row r="315" spans="1:10" ht="11.25">
      <c r="A315" s="440" t="s">
        <v>1133</v>
      </c>
      <c r="B315" s="440"/>
      <c r="C315" s="440"/>
      <c r="D315" s="440"/>
      <c r="E315" s="440"/>
      <c r="F315" s="440"/>
      <c r="G315" s="440"/>
      <c r="H315" s="440"/>
      <c r="I315" s="440"/>
      <c r="J315" s="440"/>
    </row>
    <row r="316" spans="1:10" ht="11.25">
      <c r="A316" s="296" t="s">
        <v>7</v>
      </c>
      <c r="B316" s="362" t="s">
        <v>1063</v>
      </c>
      <c r="C316" s="363" t="s">
        <v>9</v>
      </c>
      <c r="D316" s="363">
        <v>50</v>
      </c>
      <c r="E316" s="364"/>
      <c r="F316" s="352"/>
      <c r="G316" s="353"/>
      <c r="H316" s="352"/>
      <c r="I316" s="415"/>
      <c r="J316" s="355"/>
    </row>
    <row r="317" spans="1:10" ht="11.25">
      <c r="A317" s="209" t="s">
        <v>10</v>
      </c>
      <c r="B317" s="285" t="s">
        <v>403</v>
      </c>
      <c r="C317" s="382" t="s">
        <v>9</v>
      </c>
      <c r="D317" s="186">
        <v>50</v>
      </c>
      <c r="E317" s="416"/>
      <c r="F317" s="352"/>
      <c r="G317" s="353"/>
      <c r="H317" s="352"/>
      <c r="I317" s="417"/>
      <c r="J317" s="285"/>
    </row>
    <row r="318" spans="1:10" ht="11.25">
      <c r="A318" s="285"/>
      <c r="B318" s="421" t="s">
        <v>517</v>
      </c>
      <c r="C318" s="285"/>
      <c r="D318" s="285"/>
      <c r="E318" s="285"/>
      <c r="F318" s="323"/>
      <c r="G318" s="414"/>
      <c r="H318" s="323"/>
      <c r="I318" s="285"/>
      <c r="J318" s="285"/>
    </row>
    <row r="322" spans="1:10" s="329" customFormat="1" ht="22.5">
      <c r="A322" s="347" t="s">
        <v>518</v>
      </c>
      <c r="B322" s="333" t="s">
        <v>0</v>
      </c>
      <c r="C322" s="333" t="s">
        <v>1</v>
      </c>
      <c r="D322" s="333" t="s">
        <v>2</v>
      </c>
      <c r="E322" s="348" t="s">
        <v>3</v>
      </c>
      <c r="F322" s="349" t="s">
        <v>4</v>
      </c>
      <c r="G322" s="333" t="s">
        <v>1127</v>
      </c>
      <c r="H322" s="350" t="s">
        <v>1125</v>
      </c>
      <c r="I322" s="350" t="s">
        <v>943</v>
      </c>
      <c r="J322" s="350" t="s">
        <v>944</v>
      </c>
    </row>
    <row r="323" spans="1:10" ht="11.25">
      <c r="A323" s="442" t="s">
        <v>1134</v>
      </c>
      <c r="B323" s="442"/>
      <c r="C323" s="442"/>
      <c r="D323" s="442"/>
      <c r="E323" s="442"/>
      <c r="F323" s="442"/>
      <c r="G323" s="442"/>
      <c r="H323" s="442"/>
      <c r="I323" s="442"/>
      <c r="J323" s="442"/>
    </row>
    <row r="324" spans="1:10" ht="11.25">
      <c r="A324" s="96" t="s">
        <v>7</v>
      </c>
      <c r="B324" s="97" t="s">
        <v>521</v>
      </c>
      <c r="C324" s="98" t="s">
        <v>9</v>
      </c>
      <c r="D324" s="98">
        <v>800</v>
      </c>
      <c r="E324" s="99"/>
      <c r="F324" s="100"/>
      <c r="G324" s="101"/>
      <c r="H324" s="102"/>
      <c r="I324" s="103"/>
      <c r="J324" s="104"/>
    </row>
    <row r="325" spans="1:10" ht="11.25">
      <c r="A325" s="96" t="s">
        <v>10</v>
      </c>
      <c r="B325" s="92" t="s">
        <v>522</v>
      </c>
      <c r="C325" s="98" t="s">
        <v>9</v>
      </c>
      <c r="D325" s="98">
        <v>40</v>
      </c>
      <c r="E325" s="106"/>
      <c r="F325" s="106"/>
      <c r="G325" s="101"/>
      <c r="H325" s="102"/>
      <c r="I325" s="107"/>
      <c r="J325" s="107"/>
    </row>
    <row r="326" spans="1:10" ht="11.25">
      <c r="A326" s="96" t="s">
        <v>13</v>
      </c>
      <c r="B326" s="92" t="s">
        <v>523</v>
      </c>
      <c r="C326" s="98" t="s">
        <v>9</v>
      </c>
      <c r="D326" s="98">
        <v>3</v>
      </c>
      <c r="E326" s="106"/>
      <c r="F326" s="106"/>
      <c r="G326" s="101"/>
      <c r="H326" s="102"/>
      <c r="I326" s="108"/>
      <c r="J326" s="92"/>
    </row>
    <row r="327" spans="1:10" ht="22.5">
      <c r="A327" s="96" t="s">
        <v>14</v>
      </c>
      <c r="B327" s="109" t="s">
        <v>525</v>
      </c>
      <c r="C327" s="98" t="s">
        <v>9</v>
      </c>
      <c r="D327" s="98">
        <v>140</v>
      </c>
      <c r="E327" s="99"/>
      <c r="F327" s="100"/>
      <c r="G327" s="101"/>
      <c r="H327" s="102"/>
      <c r="I327" s="107"/>
      <c r="J327" s="110"/>
    </row>
    <row r="328" spans="1:10" ht="22.5">
      <c r="A328" s="96" t="s">
        <v>17</v>
      </c>
      <c r="B328" s="109" t="s">
        <v>526</v>
      </c>
      <c r="C328" s="98" t="s">
        <v>9</v>
      </c>
      <c r="D328" s="98">
        <v>500</v>
      </c>
      <c r="E328" s="99"/>
      <c r="F328" s="100"/>
      <c r="G328" s="101"/>
      <c r="H328" s="102"/>
      <c r="I328" s="107"/>
      <c r="J328" s="110"/>
    </row>
    <row r="329" spans="1:10" ht="11.25">
      <c r="A329" s="96" t="s">
        <v>19</v>
      </c>
      <c r="B329" s="111" t="s">
        <v>527</v>
      </c>
      <c r="C329" s="112" t="s">
        <v>16</v>
      </c>
      <c r="D329" s="113">
        <v>2500</v>
      </c>
      <c r="E329" s="99"/>
      <c r="F329" s="100"/>
      <c r="G329" s="101"/>
      <c r="H329" s="102"/>
      <c r="I329" s="108"/>
      <c r="J329" s="108"/>
    </row>
    <row r="330" spans="1:10" ht="11.25">
      <c r="A330" s="96" t="s">
        <v>21</v>
      </c>
      <c r="B330" s="111" t="s">
        <v>528</v>
      </c>
      <c r="C330" s="112" t="s">
        <v>16</v>
      </c>
      <c r="D330" s="113">
        <v>2500</v>
      </c>
      <c r="E330" s="99"/>
      <c r="F330" s="100"/>
      <c r="G330" s="101"/>
      <c r="H330" s="102"/>
      <c r="I330" s="108"/>
      <c r="J330" s="108"/>
    </row>
    <row r="331" spans="1:10" ht="11.25">
      <c r="A331" s="96" t="s">
        <v>23</v>
      </c>
      <c r="B331" s="111" t="s">
        <v>529</v>
      </c>
      <c r="C331" s="112" t="s">
        <v>16</v>
      </c>
      <c r="D331" s="113">
        <v>2500</v>
      </c>
      <c r="E331" s="99"/>
      <c r="F331" s="100"/>
      <c r="G331" s="101"/>
      <c r="H331" s="102"/>
      <c r="I331" s="108"/>
      <c r="J331" s="108"/>
    </row>
    <row r="332" spans="1:10" ht="11.25">
      <c r="A332" s="96" t="s">
        <v>24</v>
      </c>
      <c r="B332" s="111" t="s">
        <v>530</v>
      </c>
      <c r="C332" s="112" t="s">
        <v>16</v>
      </c>
      <c r="D332" s="113">
        <v>100</v>
      </c>
      <c r="E332" s="99"/>
      <c r="F332" s="100"/>
      <c r="G332" s="101"/>
      <c r="H332" s="102"/>
      <c r="I332" s="108"/>
      <c r="J332" s="108"/>
    </row>
    <row r="333" spans="1:10" ht="22.5">
      <c r="A333" s="96" t="s">
        <v>26</v>
      </c>
      <c r="B333" s="111" t="s">
        <v>983</v>
      </c>
      <c r="C333" s="112" t="s">
        <v>16</v>
      </c>
      <c r="D333" s="113">
        <v>7000</v>
      </c>
      <c r="E333" s="99"/>
      <c r="F333" s="100"/>
      <c r="G333" s="101"/>
      <c r="H333" s="102"/>
      <c r="I333" s="108"/>
      <c r="J333" s="114"/>
    </row>
    <row r="334" spans="1:10" ht="11.25">
      <c r="A334" s="96" t="s">
        <v>28</v>
      </c>
      <c r="B334" s="111" t="s">
        <v>531</v>
      </c>
      <c r="C334" s="98" t="s">
        <v>9</v>
      </c>
      <c r="D334" s="113">
        <v>10</v>
      </c>
      <c r="E334" s="99"/>
      <c r="F334" s="100"/>
      <c r="G334" s="101"/>
      <c r="H334" s="102"/>
      <c r="I334" s="108"/>
      <c r="J334" s="108"/>
    </row>
    <row r="335" spans="1:10" ht="11.25">
      <c r="A335" s="96" t="s">
        <v>30</v>
      </c>
      <c r="B335" s="111" t="s">
        <v>532</v>
      </c>
      <c r="C335" s="98" t="s">
        <v>9</v>
      </c>
      <c r="D335" s="113">
        <v>15</v>
      </c>
      <c r="E335" s="99"/>
      <c r="F335" s="100"/>
      <c r="G335" s="101"/>
      <c r="H335" s="102"/>
      <c r="I335" s="108"/>
      <c r="J335" s="108"/>
    </row>
    <row r="336" spans="1:10" ht="11.25">
      <c r="A336" s="96" t="s">
        <v>32</v>
      </c>
      <c r="B336" s="111" t="s">
        <v>533</v>
      </c>
      <c r="C336" s="98" t="s">
        <v>9</v>
      </c>
      <c r="D336" s="113">
        <v>10</v>
      </c>
      <c r="E336" s="99"/>
      <c r="F336" s="100"/>
      <c r="G336" s="101"/>
      <c r="H336" s="102"/>
      <c r="I336" s="108"/>
      <c r="J336" s="108"/>
    </row>
    <row r="337" spans="1:10" ht="11.25">
      <c r="A337" s="96" t="s">
        <v>34</v>
      </c>
      <c r="B337" s="111" t="s">
        <v>534</v>
      </c>
      <c r="C337" s="98" t="s">
        <v>9</v>
      </c>
      <c r="D337" s="113">
        <v>5</v>
      </c>
      <c r="E337" s="99"/>
      <c r="F337" s="100"/>
      <c r="G337" s="101"/>
      <c r="H337" s="102"/>
      <c r="I337" s="108"/>
      <c r="J337" s="108"/>
    </row>
    <row r="338" spans="1:10" ht="11.25">
      <c r="A338" s="96" t="s">
        <v>36</v>
      </c>
      <c r="B338" s="109" t="s">
        <v>535</v>
      </c>
      <c r="C338" s="98" t="s">
        <v>9</v>
      </c>
      <c r="D338" s="98">
        <v>10</v>
      </c>
      <c r="E338" s="99"/>
      <c r="F338" s="100"/>
      <c r="G338" s="101"/>
      <c r="H338" s="102"/>
      <c r="I338" s="107"/>
      <c r="J338" s="107"/>
    </row>
    <row r="339" spans="1:10" ht="22.5">
      <c r="A339" s="96" t="s">
        <v>38</v>
      </c>
      <c r="B339" s="94" t="s">
        <v>536</v>
      </c>
      <c r="C339" s="98" t="s">
        <v>16</v>
      </c>
      <c r="D339" s="98">
        <v>30</v>
      </c>
      <c r="E339" s="99"/>
      <c r="F339" s="100"/>
      <c r="G339" s="101"/>
      <c r="H339" s="102"/>
      <c r="I339" s="107"/>
      <c r="J339" s="107"/>
    </row>
    <row r="340" spans="1:10" ht="11.25">
      <c r="A340" s="96" t="s">
        <v>40</v>
      </c>
      <c r="B340" s="109" t="s">
        <v>537</v>
      </c>
      <c r="C340" s="98" t="s">
        <v>9</v>
      </c>
      <c r="D340" s="98">
        <v>10</v>
      </c>
      <c r="E340" s="99"/>
      <c r="F340" s="100"/>
      <c r="G340" s="101"/>
      <c r="H340" s="102"/>
      <c r="I340" s="107"/>
      <c r="J340" s="107"/>
    </row>
    <row r="341" spans="1:10" ht="11.25">
      <c r="A341" s="96" t="s">
        <v>42</v>
      </c>
      <c r="B341" s="109" t="s">
        <v>538</v>
      </c>
      <c r="C341" s="98" t="s">
        <v>9</v>
      </c>
      <c r="D341" s="98">
        <v>5</v>
      </c>
      <c r="E341" s="99"/>
      <c r="F341" s="100"/>
      <c r="G341" s="101"/>
      <c r="H341" s="102"/>
      <c r="I341" s="107"/>
      <c r="J341" s="107"/>
    </row>
    <row r="342" spans="1:10" ht="11.25">
      <c r="A342" s="96" t="s">
        <v>43</v>
      </c>
      <c r="B342" s="109" t="s">
        <v>539</v>
      </c>
      <c r="C342" s="98" t="s">
        <v>9</v>
      </c>
      <c r="D342" s="98">
        <v>5</v>
      </c>
      <c r="E342" s="99"/>
      <c r="F342" s="100"/>
      <c r="G342" s="101"/>
      <c r="H342" s="102"/>
      <c r="I342" s="107"/>
      <c r="J342" s="107"/>
    </row>
    <row r="343" spans="1:10" ht="11.25">
      <c r="A343" s="96" t="s">
        <v>45</v>
      </c>
      <c r="B343" s="97" t="s">
        <v>540</v>
      </c>
      <c r="C343" s="98" t="s">
        <v>9</v>
      </c>
      <c r="D343" s="98">
        <v>10</v>
      </c>
      <c r="E343" s="99"/>
      <c r="F343" s="100"/>
      <c r="G343" s="101"/>
      <c r="H343" s="102"/>
      <c r="I343" s="107"/>
      <c r="J343" s="107"/>
    </row>
    <row r="344" spans="1:10" ht="11.25">
      <c r="A344" s="96" t="s">
        <v>47</v>
      </c>
      <c r="B344" s="97" t="s">
        <v>541</v>
      </c>
      <c r="C344" s="98" t="s">
        <v>9</v>
      </c>
      <c r="D344" s="98">
        <v>10</v>
      </c>
      <c r="E344" s="99"/>
      <c r="F344" s="100"/>
      <c r="G344" s="101"/>
      <c r="H344" s="102"/>
      <c r="I344" s="107"/>
      <c r="J344" s="107"/>
    </row>
    <row r="345" spans="1:10" ht="11.25">
      <c r="A345" s="96" t="s">
        <v>48</v>
      </c>
      <c r="B345" s="97" t="s">
        <v>542</v>
      </c>
      <c r="C345" s="98" t="s">
        <v>9</v>
      </c>
      <c r="D345" s="98">
        <v>5</v>
      </c>
      <c r="E345" s="99"/>
      <c r="F345" s="100"/>
      <c r="G345" s="101"/>
      <c r="H345" s="102"/>
      <c r="I345" s="107"/>
      <c r="J345" s="107"/>
    </row>
    <row r="346" spans="1:10" ht="11.25">
      <c r="A346" s="96" t="s">
        <v>50</v>
      </c>
      <c r="B346" s="92" t="s">
        <v>543</v>
      </c>
      <c r="C346" s="98" t="s">
        <v>9</v>
      </c>
      <c r="D346" s="98">
        <v>1</v>
      </c>
      <c r="E346" s="106"/>
      <c r="F346" s="106"/>
      <c r="G346" s="101"/>
      <c r="H346" s="102"/>
      <c r="I346" s="108"/>
      <c r="J346" s="92"/>
    </row>
    <row r="347" spans="1:10" ht="11.25">
      <c r="A347" s="300"/>
      <c r="B347" s="335" t="s">
        <v>517</v>
      </c>
      <c r="C347" s="300"/>
      <c r="D347" s="300"/>
      <c r="E347" s="300"/>
      <c r="F347" s="337"/>
      <c r="G347" s="261"/>
      <c r="H347" s="337"/>
      <c r="I347" s="300"/>
      <c r="J347" s="300"/>
    </row>
    <row r="348" spans="1:10" ht="11.25">
      <c r="A348" s="442" t="s">
        <v>1135</v>
      </c>
      <c r="B348" s="442"/>
      <c r="C348" s="442"/>
      <c r="D348" s="442"/>
      <c r="E348" s="442"/>
      <c r="F348" s="442"/>
      <c r="G348" s="442"/>
      <c r="H348" s="442"/>
      <c r="I348" s="442"/>
      <c r="J348" s="422"/>
    </row>
    <row r="349" spans="1:10" ht="11.25">
      <c r="A349" s="104" t="s">
        <v>7</v>
      </c>
      <c r="B349" s="107" t="s">
        <v>547</v>
      </c>
      <c r="C349" s="115" t="s">
        <v>9</v>
      </c>
      <c r="D349" s="115">
        <v>220</v>
      </c>
      <c r="E349" s="118"/>
      <c r="F349" s="119"/>
      <c r="G349" s="116"/>
      <c r="H349" s="120"/>
      <c r="I349" s="104"/>
      <c r="J349" s="104"/>
    </row>
    <row r="350" spans="1:10" ht="11.25">
      <c r="A350" s="104" t="s">
        <v>10</v>
      </c>
      <c r="B350" s="107" t="s">
        <v>548</v>
      </c>
      <c r="C350" s="115" t="s">
        <v>9</v>
      </c>
      <c r="D350" s="115">
        <v>220</v>
      </c>
      <c r="E350" s="118"/>
      <c r="F350" s="119"/>
      <c r="G350" s="116"/>
      <c r="H350" s="120"/>
      <c r="I350" s="104"/>
      <c r="J350" s="104"/>
    </row>
    <row r="351" spans="1:10" ht="11.25">
      <c r="A351" s="104" t="s">
        <v>13</v>
      </c>
      <c r="B351" s="107" t="s">
        <v>549</v>
      </c>
      <c r="C351" s="115" t="s">
        <v>9</v>
      </c>
      <c r="D351" s="115">
        <v>100</v>
      </c>
      <c r="E351" s="118"/>
      <c r="F351" s="119"/>
      <c r="G351" s="116"/>
      <c r="H351" s="120"/>
      <c r="I351" s="104"/>
      <c r="J351" s="104"/>
    </row>
    <row r="352" spans="1:10" ht="11.25">
      <c r="A352" s="104" t="s">
        <v>14</v>
      </c>
      <c r="B352" s="107" t="s">
        <v>550</v>
      </c>
      <c r="C352" s="115" t="s">
        <v>9</v>
      </c>
      <c r="D352" s="115">
        <v>50</v>
      </c>
      <c r="E352" s="118"/>
      <c r="F352" s="119"/>
      <c r="G352" s="116"/>
      <c r="H352" s="120"/>
      <c r="I352" s="104"/>
      <c r="J352" s="104"/>
    </row>
    <row r="353" spans="1:10" ht="11.25">
      <c r="A353" s="104" t="s">
        <v>17</v>
      </c>
      <c r="B353" s="107" t="s">
        <v>551</v>
      </c>
      <c r="C353" s="115" t="s">
        <v>9</v>
      </c>
      <c r="D353" s="115">
        <v>250</v>
      </c>
      <c r="E353" s="118"/>
      <c r="F353" s="119"/>
      <c r="G353" s="116"/>
      <c r="H353" s="120"/>
      <c r="I353" s="104"/>
      <c r="J353" s="104"/>
    </row>
    <row r="354" spans="1:10" ht="11.25">
      <c r="A354" s="104" t="s">
        <v>19</v>
      </c>
      <c r="B354" s="107" t="s">
        <v>552</v>
      </c>
      <c r="C354" s="115" t="s">
        <v>9</v>
      </c>
      <c r="D354" s="115">
        <v>220</v>
      </c>
      <c r="E354" s="118"/>
      <c r="F354" s="119"/>
      <c r="G354" s="116"/>
      <c r="H354" s="120"/>
      <c r="I354" s="104"/>
      <c r="J354" s="104"/>
    </row>
    <row r="355" spans="1:10" ht="11.25">
      <c r="A355" s="104" t="s">
        <v>21</v>
      </c>
      <c r="B355" s="92" t="s">
        <v>553</v>
      </c>
      <c r="C355" s="98" t="s">
        <v>16</v>
      </c>
      <c r="D355" s="98">
        <v>450</v>
      </c>
      <c r="E355" s="121"/>
      <c r="F355" s="121"/>
      <c r="G355" s="116"/>
      <c r="H355" s="120"/>
      <c r="I355" s="108"/>
      <c r="J355" s="122"/>
    </row>
    <row r="356" spans="1:10" ht="11.25">
      <c r="A356" s="104" t="s">
        <v>23</v>
      </c>
      <c r="B356" s="92" t="s">
        <v>555</v>
      </c>
      <c r="C356" s="98" t="s">
        <v>16</v>
      </c>
      <c r="D356" s="98">
        <v>30</v>
      </c>
      <c r="E356" s="121"/>
      <c r="F356" s="121"/>
      <c r="G356" s="116"/>
      <c r="H356" s="120"/>
      <c r="I356" s="108"/>
      <c r="J356" s="123"/>
    </row>
    <row r="357" spans="1:10" ht="11.25">
      <c r="A357" s="104" t="s">
        <v>24</v>
      </c>
      <c r="B357" s="92" t="s">
        <v>985</v>
      </c>
      <c r="C357" s="124" t="s">
        <v>9</v>
      </c>
      <c r="D357" s="124">
        <v>80</v>
      </c>
      <c r="E357" s="120"/>
      <c r="F357" s="121"/>
      <c r="G357" s="116"/>
      <c r="H357" s="120"/>
      <c r="I357" s="108"/>
      <c r="J357" s="122"/>
    </row>
    <row r="358" spans="1:10" ht="11.25">
      <c r="A358" s="104" t="s">
        <v>26</v>
      </c>
      <c r="B358" s="92" t="s">
        <v>556</v>
      </c>
      <c r="C358" s="124" t="s">
        <v>9</v>
      </c>
      <c r="D358" s="124">
        <v>120</v>
      </c>
      <c r="E358" s="120"/>
      <c r="F358" s="121"/>
      <c r="G358" s="116"/>
      <c r="H358" s="120"/>
      <c r="I358" s="108"/>
      <c r="J358" s="122"/>
    </row>
    <row r="359" spans="1:10" ht="11.25">
      <c r="A359" s="104" t="s">
        <v>28</v>
      </c>
      <c r="B359" s="92" t="s">
        <v>557</v>
      </c>
      <c r="C359" s="124" t="s">
        <v>9</v>
      </c>
      <c r="D359" s="124">
        <v>40</v>
      </c>
      <c r="E359" s="120"/>
      <c r="F359" s="121"/>
      <c r="G359" s="116"/>
      <c r="H359" s="120"/>
      <c r="I359" s="108"/>
      <c r="J359" s="122"/>
    </row>
    <row r="360" spans="1:10" ht="11.25">
      <c r="A360" s="104" t="s">
        <v>30</v>
      </c>
      <c r="B360" s="92" t="s">
        <v>558</v>
      </c>
      <c r="C360" s="98" t="s">
        <v>9</v>
      </c>
      <c r="D360" s="98">
        <v>220</v>
      </c>
      <c r="E360" s="106"/>
      <c r="F360" s="106"/>
      <c r="G360" s="116"/>
      <c r="H360" s="120"/>
      <c r="I360" s="108"/>
      <c r="J360" s="108"/>
    </row>
    <row r="361" spans="1:10" ht="11.25">
      <c r="A361" s="104" t="s">
        <v>32</v>
      </c>
      <c r="B361" s="92" t="s">
        <v>559</v>
      </c>
      <c r="C361" s="98" t="s">
        <v>9</v>
      </c>
      <c r="D361" s="98">
        <v>350</v>
      </c>
      <c r="E361" s="106"/>
      <c r="F361" s="121"/>
      <c r="G361" s="116"/>
      <c r="H361" s="120"/>
      <c r="I361" s="108"/>
      <c r="J361" s="108"/>
    </row>
    <row r="362" spans="1:10" ht="11.25">
      <c r="A362" s="104" t="s">
        <v>34</v>
      </c>
      <c r="B362" s="92" t="s">
        <v>560</v>
      </c>
      <c r="C362" s="98" t="s">
        <v>9</v>
      </c>
      <c r="D362" s="98">
        <v>50</v>
      </c>
      <c r="E362" s="106"/>
      <c r="F362" s="121"/>
      <c r="G362" s="116"/>
      <c r="H362" s="120"/>
      <c r="I362" s="108"/>
      <c r="J362" s="108"/>
    </row>
    <row r="363" spans="1:10" ht="22.5">
      <c r="A363" s="104" t="s">
        <v>36</v>
      </c>
      <c r="B363" s="94" t="s">
        <v>451</v>
      </c>
      <c r="C363" s="98" t="s">
        <v>9</v>
      </c>
      <c r="D363" s="98">
        <v>15</v>
      </c>
      <c r="E363" s="106"/>
      <c r="F363" s="121"/>
      <c r="G363" s="125"/>
      <c r="H363" s="121"/>
      <c r="I363" s="108"/>
      <c r="J363" s="108"/>
    </row>
    <row r="364" spans="1:10" ht="11.25">
      <c r="A364" s="104" t="s">
        <v>38</v>
      </c>
      <c r="B364" s="97" t="s">
        <v>561</v>
      </c>
      <c r="C364" s="115" t="s">
        <v>16</v>
      </c>
      <c r="D364" s="115">
        <v>100</v>
      </c>
      <c r="E364" s="118"/>
      <c r="F364" s="119"/>
      <c r="G364" s="116"/>
      <c r="H364" s="120"/>
      <c r="I364" s="104"/>
      <c r="J364" s="104"/>
    </row>
    <row r="365" spans="1:10" ht="11.25">
      <c r="A365" s="104" t="s">
        <v>40</v>
      </c>
      <c r="B365" s="92" t="s">
        <v>562</v>
      </c>
      <c r="C365" s="98" t="s">
        <v>9</v>
      </c>
      <c r="D365" s="98">
        <v>65</v>
      </c>
      <c r="E365" s="106"/>
      <c r="F365" s="106"/>
      <c r="G365" s="116"/>
      <c r="H365" s="120"/>
      <c r="I365" s="108"/>
      <c r="J365" s="108"/>
    </row>
    <row r="366" spans="1:10" ht="11.25">
      <c r="A366" s="104" t="s">
        <v>42</v>
      </c>
      <c r="B366" s="111" t="s">
        <v>563</v>
      </c>
      <c r="C366" s="115" t="s">
        <v>9</v>
      </c>
      <c r="D366" s="115">
        <v>600</v>
      </c>
      <c r="E366" s="118"/>
      <c r="F366" s="119"/>
      <c r="G366" s="116"/>
      <c r="H366" s="120"/>
      <c r="I366" s="104"/>
      <c r="J366" s="104"/>
    </row>
    <row r="367" spans="1:10" ht="11.25">
      <c r="A367" s="104" t="s">
        <v>43</v>
      </c>
      <c r="B367" s="97" t="s">
        <v>564</v>
      </c>
      <c r="C367" s="115" t="s">
        <v>9</v>
      </c>
      <c r="D367" s="115">
        <v>100</v>
      </c>
      <c r="E367" s="118"/>
      <c r="F367" s="119"/>
      <c r="G367" s="116"/>
      <c r="H367" s="120"/>
      <c r="I367" s="104"/>
      <c r="J367" s="104"/>
    </row>
    <row r="368" spans="1:10" ht="11.25">
      <c r="A368" s="104" t="s">
        <v>45</v>
      </c>
      <c r="B368" s="107" t="s">
        <v>565</v>
      </c>
      <c r="C368" s="115" t="s">
        <v>9</v>
      </c>
      <c r="D368" s="115">
        <v>220</v>
      </c>
      <c r="E368" s="118"/>
      <c r="F368" s="119"/>
      <c r="G368" s="116"/>
      <c r="H368" s="120"/>
      <c r="I368" s="104"/>
      <c r="J368" s="104"/>
    </row>
    <row r="369" spans="1:10" ht="11.25">
      <c r="A369" s="104" t="s">
        <v>47</v>
      </c>
      <c r="B369" s="126" t="s">
        <v>1027</v>
      </c>
      <c r="C369" s="127" t="s">
        <v>9</v>
      </c>
      <c r="D369" s="128">
        <v>20</v>
      </c>
      <c r="E369" s="129"/>
      <c r="F369" s="130"/>
      <c r="G369" s="131"/>
      <c r="H369" s="130"/>
      <c r="I369" s="108"/>
      <c r="J369" s="104"/>
    </row>
    <row r="370" spans="1:10" ht="11.25">
      <c r="A370" s="104" t="s">
        <v>48</v>
      </c>
      <c r="B370" s="92" t="s">
        <v>566</v>
      </c>
      <c r="C370" s="98" t="s">
        <v>9</v>
      </c>
      <c r="D370" s="98">
        <v>50</v>
      </c>
      <c r="E370" s="106"/>
      <c r="F370" s="106"/>
      <c r="G370" s="116"/>
      <c r="H370" s="120"/>
      <c r="I370" s="104"/>
      <c r="J370" s="104"/>
    </row>
    <row r="371" spans="1:10" ht="11.25">
      <c r="A371" s="104" t="s">
        <v>50</v>
      </c>
      <c r="B371" s="92" t="s">
        <v>567</v>
      </c>
      <c r="C371" s="98" t="s">
        <v>9</v>
      </c>
      <c r="D371" s="98">
        <v>60</v>
      </c>
      <c r="E371" s="106"/>
      <c r="F371" s="106"/>
      <c r="G371" s="116"/>
      <c r="H371" s="120"/>
      <c r="I371" s="104"/>
      <c r="J371" s="104"/>
    </row>
    <row r="372" spans="1:10" ht="11.25">
      <c r="A372" s="104" t="s">
        <v>52</v>
      </c>
      <c r="B372" s="92" t="s">
        <v>568</v>
      </c>
      <c r="C372" s="98" t="s">
        <v>9</v>
      </c>
      <c r="D372" s="98">
        <v>50</v>
      </c>
      <c r="E372" s="106"/>
      <c r="F372" s="106"/>
      <c r="G372" s="116"/>
      <c r="H372" s="120"/>
      <c r="I372" s="104"/>
      <c r="J372" s="104"/>
    </row>
    <row r="373" spans="1:10" ht="22.5">
      <c r="A373" s="104" t="s">
        <v>55</v>
      </c>
      <c r="B373" s="111" t="s">
        <v>569</v>
      </c>
      <c r="C373" s="132" t="s">
        <v>16</v>
      </c>
      <c r="D373" s="132">
        <v>14000</v>
      </c>
      <c r="E373" s="133"/>
      <c r="F373" s="133"/>
      <c r="G373" s="101"/>
      <c r="H373" s="121"/>
      <c r="I373" s="122"/>
      <c r="J373" s="122"/>
    </row>
    <row r="374" spans="1:10" ht="11.25">
      <c r="A374" s="104" t="s">
        <v>57</v>
      </c>
      <c r="B374" s="111" t="s">
        <v>570</v>
      </c>
      <c r="C374" s="115" t="s">
        <v>9</v>
      </c>
      <c r="D374" s="115">
        <v>600</v>
      </c>
      <c r="E374" s="118"/>
      <c r="F374" s="118"/>
      <c r="G374" s="116"/>
      <c r="H374" s="120"/>
      <c r="I374" s="104"/>
      <c r="J374" s="134"/>
    </row>
    <row r="375" spans="1:10" ht="11.25">
      <c r="A375" s="104" t="s">
        <v>60</v>
      </c>
      <c r="B375" s="111" t="s">
        <v>571</v>
      </c>
      <c r="C375" s="115" t="s">
        <v>9</v>
      </c>
      <c r="D375" s="115">
        <v>200</v>
      </c>
      <c r="E375" s="118"/>
      <c r="F375" s="118"/>
      <c r="G375" s="116"/>
      <c r="H375" s="120"/>
      <c r="I375" s="104"/>
      <c r="J375" s="134"/>
    </row>
    <row r="376" spans="1:10" ht="11.25">
      <c r="A376" s="104" t="s">
        <v>62</v>
      </c>
      <c r="B376" s="92" t="s">
        <v>572</v>
      </c>
      <c r="C376" s="98" t="s">
        <v>9</v>
      </c>
      <c r="D376" s="98">
        <v>150</v>
      </c>
      <c r="E376" s="106"/>
      <c r="F376" s="106"/>
      <c r="G376" s="116"/>
      <c r="H376" s="120"/>
      <c r="I376" s="108"/>
      <c r="J376" s="108"/>
    </row>
    <row r="377" spans="1:10" ht="11.25">
      <c r="A377" s="104" t="s">
        <v>63</v>
      </c>
      <c r="B377" s="92" t="s">
        <v>573</v>
      </c>
      <c r="C377" s="98" t="s">
        <v>9</v>
      </c>
      <c r="D377" s="98">
        <v>120</v>
      </c>
      <c r="E377" s="106"/>
      <c r="F377" s="106"/>
      <c r="G377" s="116"/>
      <c r="H377" s="120"/>
      <c r="I377" s="108"/>
      <c r="J377" s="108"/>
    </row>
    <row r="378" spans="1:10" ht="11.25">
      <c r="A378" s="104" t="s">
        <v>64</v>
      </c>
      <c r="B378" s="92" t="s">
        <v>574</v>
      </c>
      <c r="C378" s="115" t="s">
        <v>9</v>
      </c>
      <c r="D378" s="115">
        <v>60</v>
      </c>
      <c r="E378" s="118"/>
      <c r="F378" s="120"/>
      <c r="G378" s="116"/>
      <c r="H378" s="120"/>
      <c r="I378" s="104"/>
      <c r="J378" s="135"/>
    </row>
    <row r="379" spans="1:10" ht="11.25">
      <c r="A379" s="104" t="s">
        <v>65</v>
      </c>
      <c r="B379" s="92" t="s">
        <v>984</v>
      </c>
      <c r="C379" s="115" t="s">
        <v>9</v>
      </c>
      <c r="D379" s="115">
        <v>15</v>
      </c>
      <c r="E379" s="118"/>
      <c r="F379" s="120"/>
      <c r="G379" s="116"/>
      <c r="H379" s="120"/>
      <c r="I379" s="104"/>
      <c r="J379" s="135"/>
    </row>
    <row r="380" spans="1:10" ht="11.25">
      <c r="A380" s="104" t="s">
        <v>66</v>
      </c>
      <c r="B380" s="92" t="s">
        <v>575</v>
      </c>
      <c r="C380" s="115" t="s">
        <v>9</v>
      </c>
      <c r="D380" s="115">
        <v>15</v>
      </c>
      <c r="E380" s="118"/>
      <c r="F380" s="120"/>
      <c r="G380" s="116"/>
      <c r="H380" s="120"/>
      <c r="I380" s="104"/>
      <c r="J380" s="135"/>
    </row>
    <row r="381" spans="1:10" ht="11.25">
      <c r="A381" s="104" t="s">
        <v>67</v>
      </c>
      <c r="B381" s="94" t="s">
        <v>507</v>
      </c>
      <c r="C381" s="98" t="s">
        <v>9</v>
      </c>
      <c r="D381" s="98">
        <v>5</v>
      </c>
      <c r="E381" s="106"/>
      <c r="F381" s="121"/>
      <c r="G381" s="125"/>
      <c r="H381" s="121"/>
      <c r="I381" s="122"/>
      <c r="J381" s="108"/>
    </row>
    <row r="382" spans="1:10" ht="11.25">
      <c r="A382" s="300"/>
      <c r="B382" s="335" t="s">
        <v>517</v>
      </c>
      <c r="C382" s="300"/>
      <c r="D382" s="300"/>
      <c r="E382" s="337"/>
      <c r="F382" s="337"/>
      <c r="G382" s="261"/>
      <c r="H382" s="337"/>
      <c r="I382" s="300"/>
      <c r="J382" s="300"/>
    </row>
    <row r="383" spans="1:10" ht="11.25">
      <c r="A383" s="442" t="s">
        <v>1136</v>
      </c>
      <c r="B383" s="442"/>
      <c r="C383" s="442"/>
      <c r="D383" s="442"/>
      <c r="E383" s="442"/>
      <c r="F383" s="442"/>
      <c r="G383" s="442"/>
      <c r="H383" s="442"/>
      <c r="I383" s="442"/>
      <c r="J383" s="442"/>
    </row>
    <row r="384" spans="1:10" ht="11.25">
      <c r="A384" s="104" t="s">
        <v>7</v>
      </c>
      <c r="B384" s="107" t="s">
        <v>576</v>
      </c>
      <c r="C384" s="115" t="s">
        <v>9</v>
      </c>
      <c r="D384" s="115">
        <v>12</v>
      </c>
      <c r="E384" s="118"/>
      <c r="F384" s="118"/>
      <c r="G384" s="116"/>
      <c r="H384" s="119"/>
      <c r="I384" s="104"/>
      <c r="J384" s="104"/>
    </row>
    <row r="385" spans="1:10" ht="11.25">
      <c r="A385" s="104" t="s">
        <v>10</v>
      </c>
      <c r="B385" s="107" t="s">
        <v>577</v>
      </c>
      <c r="C385" s="115" t="s">
        <v>9</v>
      </c>
      <c r="D385" s="115">
        <v>65</v>
      </c>
      <c r="E385" s="118"/>
      <c r="F385" s="118"/>
      <c r="G385" s="116"/>
      <c r="H385" s="119"/>
      <c r="I385" s="104"/>
      <c r="J385" s="104"/>
    </row>
    <row r="386" spans="1:10" ht="11.25">
      <c r="A386" s="104" t="s">
        <v>13</v>
      </c>
      <c r="B386" s="111" t="s">
        <v>967</v>
      </c>
      <c r="C386" s="115" t="s">
        <v>9</v>
      </c>
      <c r="D386" s="115">
        <v>5</v>
      </c>
      <c r="E386" s="118"/>
      <c r="F386" s="118"/>
      <c r="G386" s="116"/>
      <c r="H386" s="119"/>
      <c r="I386" s="104"/>
      <c r="J386" s="104"/>
    </row>
    <row r="387" spans="1:10" ht="11.25">
      <c r="A387" s="104" t="s">
        <v>14</v>
      </c>
      <c r="B387" s="111" t="s">
        <v>968</v>
      </c>
      <c r="C387" s="115" t="s">
        <v>9</v>
      </c>
      <c r="D387" s="115">
        <v>5</v>
      </c>
      <c r="E387" s="118"/>
      <c r="F387" s="118"/>
      <c r="G387" s="116"/>
      <c r="H387" s="119"/>
      <c r="I387" s="104"/>
      <c r="J387" s="104"/>
    </row>
    <row r="388" spans="1:10" ht="11.25">
      <c r="A388" s="104" t="s">
        <v>17</v>
      </c>
      <c r="B388" s="111" t="s">
        <v>578</v>
      </c>
      <c r="C388" s="115" t="s">
        <v>9</v>
      </c>
      <c r="D388" s="115">
        <v>5</v>
      </c>
      <c r="E388" s="118"/>
      <c r="F388" s="118"/>
      <c r="G388" s="116"/>
      <c r="H388" s="119"/>
      <c r="I388" s="104"/>
      <c r="J388" s="104"/>
    </row>
    <row r="389" spans="1:10" ht="11.25">
      <c r="A389" s="104" t="s">
        <v>19</v>
      </c>
      <c r="B389" s="111" t="s">
        <v>897</v>
      </c>
      <c r="C389" s="115" t="s">
        <v>9</v>
      </c>
      <c r="D389" s="115">
        <v>2</v>
      </c>
      <c r="E389" s="118"/>
      <c r="F389" s="118"/>
      <c r="G389" s="116"/>
      <c r="H389" s="119"/>
      <c r="I389" s="104"/>
      <c r="J389" s="104"/>
    </row>
    <row r="390" spans="1:10" ht="11.25">
      <c r="A390" s="104" t="s">
        <v>21</v>
      </c>
      <c r="B390" s="111" t="s">
        <v>579</v>
      </c>
      <c r="C390" s="115" t="s">
        <v>9</v>
      </c>
      <c r="D390" s="115">
        <v>3</v>
      </c>
      <c r="E390" s="137"/>
      <c r="F390" s="118"/>
      <c r="G390" s="116"/>
      <c r="H390" s="119"/>
      <c r="I390" s="104"/>
      <c r="J390" s="104"/>
    </row>
    <row r="391" spans="1:10" ht="11.25">
      <c r="A391" s="104" t="s">
        <v>23</v>
      </c>
      <c r="B391" s="111" t="s">
        <v>580</v>
      </c>
      <c r="C391" s="115" t="s">
        <v>9</v>
      </c>
      <c r="D391" s="115">
        <v>3</v>
      </c>
      <c r="E391" s="118"/>
      <c r="F391" s="118"/>
      <c r="G391" s="116"/>
      <c r="H391" s="119"/>
      <c r="I391" s="138"/>
      <c r="J391" s="104"/>
    </row>
    <row r="392" spans="1:10" ht="11.25">
      <c r="A392" s="104" t="s">
        <v>24</v>
      </c>
      <c r="B392" s="111" t="s">
        <v>581</v>
      </c>
      <c r="C392" s="115" t="s">
        <v>9</v>
      </c>
      <c r="D392" s="115">
        <v>3</v>
      </c>
      <c r="E392" s="118"/>
      <c r="F392" s="118"/>
      <c r="G392" s="116"/>
      <c r="H392" s="119"/>
      <c r="I392" s="104"/>
      <c r="J392" s="104"/>
    </row>
    <row r="393" spans="1:10" ht="11.25">
      <c r="A393" s="104" t="s">
        <v>26</v>
      </c>
      <c r="B393" s="111" t="s">
        <v>582</v>
      </c>
      <c r="C393" s="115" t="s">
        <v>9</v>
      </c>
      <c r="D393" s="115">
        <v>3</v>
      </c>
      <c r="E393" s="118"/>
      <c r="F393" s="118"/>
      <c r="G393" s="116"/>
      <c r="H393" s="119"/>
      <c r="I393" s="104"/>
      <c r="J393" s="104"/>
    </row>
    <row r="394" spans="1:10" ht="11.25">
      <c r="A394" s="104" t="s">
        <v>28</v>
      </c>
      <c r="B394" s="111" t="s">
        <v>583</v>
      </c>
      <c r="C394" s="115" t="s">
        <v>9</v>
      </c>
      <c r="D394" s="115">
        <v>30</v>
      </c>
      <c r="E394" s="118"/>
      <c r="F394" s="118"/>
      <c r="G394" s="116"/>
      <c r="H394" s="119"/>
      <c r="I394" s="104"/>
      <c r="J394" s="104"/>
    </row>
    <row r="395" spans="1:10" ht="11.25">
      <c r="A395" s="104" t="s">
        <v>30</v>
      </c>
      <c r="B395" s="107" t="s">
        <v>584</v>
      </c>
      <c r="C395" s="115" t="s">
        <v>9</v>
      </c>
      <c r="D395" s="115">
        <v>5</v>
      </c>
      <c r="E395" s="118"/>
      <c r="F395" s="118"/>
      <c r="G395" s="116"/>
      <c r="H395" s="119"/>
      <c r="I395" s="104"/>
      <c r="J395" s="104"/>
    </row>
    <row r="396" spans="1:10" ht="11.25">
      <c r="A396" s="104" t="s">
        <v>32</v>
      </c>
      <c r="B396" s="111" t="s">
        <v>585</v>
      </c>
      <c r="C396" s="115" t="s">
        <v>9</v>
      </c>
      <c r="D396" s="115">
        <v>5</v>
      </c>
      <c r="E396" s="118"/>
      <c r="F396" s="118"/>
      <c r="G396" s="116"/>
      <c r="H396" s="119"/>
      <c r="I396" s="104"/>
      <c r="J396" s="104"/>
    </row>
    <row r="397" spans="1:10" ht="11.25">
      <c r="A397" s="104" t="s">
        <v>34</v>
      </c>
      <c r="B397" s="111" t="s">
        <v>586</v>
      </c>
      <c r="C397" s="115" t="s">
        <v>9</v>
      </c>
      <c r="D397" s="115">
        <v>5</v>
      </c>
      <c r="E397" s="118"/>
      <c r="F397" s="118"/>
      <c r="G397" s="116"/>
      <c r="H397" s="119"/>
      <c r="I397" s="104"/>
      <c r="J397" s="104"/>
    </row>
    <row r="398" spans="1:10" ht="11.25">
      <c r="A398" s="104" t="s">
        <v>36</v>
      </c>
      <c r="B398" s="107" t="s">
        <v>587</v>
      </c>
      <c r="C398" s="115" t="s">
        <v>9</v>
      </c>
      <c r="D398" s="115">
        <v>10</v>
      </c>
      <c r="E398" s="118"/>
      <c r="F398" s="118"/>
      <c r="G398" s="116"/>
      <c r="H398" s="119"/>
      <c r="I398" s="139"/>
      <c r="J398" s="139"/>
    </row>
    <row r="399" spans="1:10" ht="11.25">
      <c r="A399" s="300"/>
      <c r="B399" s="335" t="s">
        <v>517</v>
      </c>
      <c r="C399" s="300"/>
      <c r="D399" s="300"/>
      <c r="E399" s="337"/>
      <c r="F399" s="337"/>
      <c r="G399" s="261"/>
      <c r="H399" s="337"/>
      <c r="I399" s="334"/>
      <c r="J399" s="300"/>
    </row>
    <row r="400" spans="1:10" ht="11.25">
      <c r="A400" s="442" t="s">
        <v>1137</v>
      </c>
      <c r="B400" s="442"/>
      <c r="C400" s="442"/>
      <c r="D400" s="442"/>
      <c r="E400" s="442"/>
      <c r="F400" s="442"/>
      <c r="G400" s="442"/>
      <c r="H400" s="442"/>
      <c r="I400" s="442"/>
      <c r="J400" s="442"/>
    </row>
    <row r="401" spans="1:10" ht="11.25">
      <c r="A401" s="104" t="s">
        <v>7</v>
      </c>
      <c r="B401" s="107" t="s">
        <v>588</v>
      </c>
      <c r="C401" s="115" t="s">
        <v>9</v>
      </c>
      <c r="D401" s="115">
        <v>22</v>
      </c>
      <c r="E401" s="118"/>
      <c r="F401" s="119"/>
      <c r="G401" s="116"/>
      <c r="H401" s="118"/>
      <c r="I401" s="107"/>
      <c r="J401" s="107"/>
    </row>
    <row r="402" spans="1:10" ht="11.25">
      <c r="A402" s="104" t="s">
        <v>10</v>
      </c>
      <c r="B402" s="92" t="s">
        <v>589</v>
      </c>
      <c r="C402" s="98" t="s">
        <v>9</v>
      </c>
      <c r="D402" s="98">
        <v>440</v>
      </c>
      <c r="E402" s="106"/>
      <c r="F402" s="119"/>
      <c r="G402" s="116"/>
      <c r="H402" s="118"/>
      <c r="I402" s="108"/>
      <c r="J402" s="108"/>
    </row>
    <row r="403" spans="1:10" ht="11.25">
      <c r="A403" s="104" t="s">
        <v>13</v>
      </c>
      <c r="B403" s="92" t="s">
        <v>590</v>
      </c>
      <c r="C403" s="98" t="s">
        <v>16</v>
      </c>
      <c r="D403" s="98">
        <v>400</v>
      </c>
      <c r="E403" s="121"/>
      <c r="F403" s="119"/>
      <c r="G403" s="116"/>
      <c r="H403" s="118"/>
      <c r="I403" s="108"/>
      <c r="J403" s="122"/>
    </row>
    <row r="404" spans="1:10" ht="11.25">
      <c r="A404" s="104" t="s">
        <v>14</v>
      </c>
      <c r="B404" s="92" t="s">
        <v>591</v>
      </c>
      <c r="C404" s="98" t="s">
        <v>16</v>
      </c>
      <c r="D404" s="98">
        <v>650</v>
      </c>
      <c r="E404" s="121"/>
      <c r="F404" s="119"/>
      <c r="G404" s="116"/>
      <c r="H404" s="118"/>
      <c r="I404" s="108"/>
      <c r="J404" s="122"/>
    </row>
    <row r="405" spans="1:10" ht="11.25">
      <c r="A405" s="104" t="s">
        <v>17</v>
      </c>
      <c r="B405" s="92" t="s">
        <v>592</v>
      </c>
      <c r="C405" s="98" t="s">
        <v>9</v>
      </c>
      <c r="D405" s="98">
        <v>250</v>
      </c>
      <c r="E405" s="106"/>
      <c r="F405" s="119"/>
      <c r="G405" s="116"/>
      <c r="H405" s="118"/>
      <c r="I405" s="108"/>
      <c r="J405" s="108"/>
    </row>
    <row r="406" spans="1:10" ht="11.25">
      <c r="A406" s="104" t="s">
        <v>19</v>
      </c>
      <c r="B406" s="92" t="s">
        <v>593</v>
      </c>
      <c r="C406" s="98" t="s">
        <v>9</v>
      </c>
      <c r="D406" s="98">
        <v>360</v>
      </c>
      <c r="E406" s="106"/>
      <c r="F406" s="119"/>
      <c r="G406" s="116"/>
      <c r="H406" s="118"/>
      <c r="I406" s="108"/>
      <c r="J406" s="108"/>
    </row>
    <row r="407" spans="1:10" ht="22.5">
      <c r="A407" s="104" t="s">
        <v>21</v>
      </c>
      <c r="B407" s="143" t="s">
        <v>758</v>
      </c>
      <c r="C407" s="132" t="s">
        <v>9</v>
      </c>
      <c r="D407" s="132">
        <v>200</v>
      </c>
      <c r="E407" s="133"/>
      <c r="F407" s="133"/>
      <c r="G407" s="101"/>
      <c r="H407" s="133"/>
      <c r="I407" s="104"/>
      <c r="J407" s="104"/>
    </row>
    <row r="408" spans="1:10" ht="11.25">
      <c r="A408" s="104" t="s">
        <v>23</v>
      </c>
      <c r="B408" s="143" t="s">
        <v>759</v>
      </c>
      <c r="C408" s="115" t="s">
        <v>9</v>
      </c>
      <c r="D408" s="115">
        <v>30</v>
      </c>
      <c r="E408" s="118"/>
      <c r="F408" s="118"/>
      <c r="G408" s="116"/>
      <c r="H408" s="118"/>
      <c r="I408" s="104"/>
      <c r="J408" s="104"/>
    </row>
    <row r="409" spans="1:10" ht="11.25">
      <c r="A409" s="104" t="s">
        <v>24</v>
      </c>
      <c r="B409" s="111" t="s">
        <v>594</v>
      </c>
      <c r="C409" s="132" t="s">
        <v>9</v>
      </c>
      <c r="D409" s="132">
        <v>500</v>
      </c>
      <c r="E409" s="133"/>
      <c r="F409" s="119"/>
      <c r="G409" s="116"/>
      <c r="H409" s="118"/>
      <c r="I409" s="122"/>
      <c r="J409" s="122"/>
    </row>
    <row r="410" spans="1:10" ht="11.25">
      <c r="A410" s="104" t="s">
        <v>26</v>
      </c>
      <c r="B410" s="92" t="s">
        <v>805</v>
      </c>
      <c r="C410" s="98" t="s">
        <v>16</v>
      </c>
      <c r="D410" s="98">
        <v>12000</v>
      </c>
      <c r="E410" s="121"/>
      <c r="F410" s="121"/>
      <c r="G410" s="116"/>
      <c r="H410" s="118"/>
      <c r="I410" s="108"/>
      <c r="J410" s="122"/>
    </row>
    <row r="411" spans="1:10" ht="11.25">
      <c r="A411" s="104" t="s">
        <v>28</v>
      </c>
      <c r="B411" s="92" t="s">
        <v>806</v>
      </c>
      <c r="C411" s="98" t="s">
        <v>16</v>
      </c>
      <c r="D411" s="98">
        <v>1000</v>
      </c>
      <c r="E411" s="121"/>
      <c r="F411" s="121"/>
      <c r="G411" s="116"/>
      <c r="H411" s="118"/>
      <c r="I411" s="108"/>
      <c r="J411" s="122"/>
    </row>
    <row r="412" spans="1:10" ht="11.25">
      <c r="A412" s="104" t="s">
        <v>30</v>
      </c>
      <c r="B412" s="92" t="s">
        <v>807</v>
      </c>
      <c r="C412" s="98" t="s">
        <v>16</v>
      </c>
      <c r="D412" s="98">
        <v>3000</v>
      </c>
      <c r="E412" s="121"/>
      <c r="F412" s="121"/>
      <c r="G412" s="116"/>
      <c r="H412" s="118"/>
      <c r="I412" s="108"/>
      <c r="J412" s="122"/>
    </row>
    <row r="413" spans="1:10" ht="11.25">
      <c r="A413" s="104" t="s">
        <v>32</v>
      </c>
      <c r="B413" s="92" t="s">
        <v>808</v>
      </c>
      <c r="C413" s="98" t="s">
        <v>16</v>
      </c>
      <c r="D413" s="98">
        <v>6500</v>
      </c>
      <c r="E413" s="121"/>
      <c r="F413" s="121"/>
      <c r="G413" s="116"/>
      <c r="H413" s="118"/>
      <c r="I413" s="108"/>
      <c r="J413" s="122"/>
    </row>
    <row r="414" spans="1:10" ht="11.25">
      <c r="A414" s="104" t="s">
        <v>34</v>
      </c>
      <c r="B414" s="92" t="s">
        <v>595</v>
      </c>
      <c r="C414" s="98" t="s">
        <v>9</v>
      </c>
      <c r="D414" s="98">
        <v>220</v>
      </c>
      <c r="E414" s="106"/>
      <c r="F414" s="119"/>
      <c r="G414" s="116"/>
      <c r="H414" s="118"/>
      <c r="I414" s="108"/>
      <c r="J414" s="108"/>
    </row>
    <row r="415" spans="1:10" ht="11.25">
      <c r="A415" s="104" t="s">
        <v>36</v>
      </c>
      <c r="B415" s="94" t="s">
        <v>812</v>
      </c>
      <c r="C415" s="98" t="s">
        <v>16</v>
      </c>
      <c r="D415" s="98">
        <v>800</v>
      </c>
      <c r="E415" s="121"/>
      <c r="F415" s="121"/>
      <c r="G415" s="101"/>
      <c r="H415" s="133"/>
      <c r="I415" s="108"/>
      <c r="J415" s="122"/>
    </row>
    <row r="416" spans="1:10" ht="11.25">
      <c r="A416" s="104" t="s">
        <v>38</v>
      </c>
      <c r="B416" s="94" t="s">
        <v>813</v>
      </c>
      <c r="C416" s="98" t="s">
        <v>16</v>
      </c>
      <c r="D416" s="98">
        <v>10000</v>
      </c>
      <c r="E416" s="121"/>
      <c r="F416" s="121"/>
      <c r="G416" s="101"/>
      <c r="H416" s="133"/>
      <c r="I416" s="108"/>
      <c r="J416" s="122"/>
    </row>
    <row r="417" spans="1:10" ht="11.25">
      <c r="A417" s="104" t="s">
        <v>40</v>
      </c>
      <c r="B417" s="92" t="s">
        <v>596</v>
      </c>
      <c r="C417" s="98" t="s">
        <v>9</v>
      </c>
      <c r="D417" s="98">
        <v>360</v>
      </c>
      <c r="E417" s="121"/>
      <c r="F417" s="119"/>
      <c r="G417" s="116"/>
      <c r="H417" s="118"/>
      <c r="I417" s="108"/>
      <c r="J417" s="122"/>
    </row>
    <row r="418" spans="1:10" ht="11.25">
      <c r="A418" s="104" t="s">
        <v>42</v>
      </c>
      <c r="B418" s="92" t="s">
        <v>597</v>
      </c>
      <c r="C418" s="98" t="s">
        <v>9</v>
      </c>
      <c r="D418" s="98">
        <v>40</v>
      </c>
      <c r="E418" s="106"/>
      <c r="F418" s="119"/>
      <c r="G418" s="116"/>
      <c r="H418" s="118"/>
      <c r="I418" s="144"/>
      <c r="J418" s="122"/>
    </row>
    <row r="419" spans="1:10" ht="11.25">
      <c r="A419" s="104" t="s">
        <v>43</v>
      </c>
      <c r="B419" s="92" t="s">
        <v>598</v>
      </c>
      <c r="C419" s="98" t="s">
        <v>9</v>
      </c>
      <c r="D419" s="98">
        <v>20</v>
      </c>
      <c r="E419" s="106"/>
      <c r="F419" s="119"/>
      <c r="G419" s="116"/>
      <c r="H419" s="118"/>
      <c r="I419" s="108"/>
      <c r="J419" s="108"/>
    </row>
    <row r="420" spans="1:10" ht="11.25">
      <c r="A420" s="104" t="s">
        <v>45</v>
      </c>
      <c r="B420" s="92" t="s">
        <v>599</v>
      </c>
      <c r="C420" s="98" t="s">
        <v>9</v>
      </c>
      <c r="D420" s="98">
        <v>70</v>
      </c>
      <c r="E420" s="106"/>
      <c r="F420" s="119"/>
      <c r="G420" s="116"/>
      <c r="H420" s="118"/>
      <c r="I420" s="108"/>
      <c r="J420" s="108"/>
    </row>
    <row r="421" spans="1:10" ht="11.25">
      <c r="A421" s="104" t="s">
        <v>47</v>
      </c>
      <c r="B421" s="92" t="s">
        <v>600</v>
      </c>
      <c r="C421" s="98" t="s">
        <v>9</v>
      </c>
      <c r="D421" s="98">
        <v>100</v>
      </c>
      <c r="E421" s="106"/>
      <c r="F421" s="119"/>
      <c r="G421" s="116"/>
      <c r="H421" s="118"/>
      <c r="I421" s="108"/>
      <c r="J421" s="108"/>
    </row>
    <row r="422" spans="1:10" ht="11.25">
      <c r="A422" s="104" t="s">
        <v>48</v>
      </c>
      <c r="B422" s="92" t="s">
        <v>601</v>
      </c>
      <c r="C422" s="98" t="s">
        <v>9</v>
      </c>
      <c r="D422" s="98">
        <v>140</v>
      </c>
      <c r="E422" s="106"/>
      <c r="F422" s="119"/>
      <c r="G422" s="116"/>
      <c r="H422" s="118"/>
      <c r="I422" s="108"/>
      <c r="J422" s="135"/>
    </row>
    <row r="423" spans="1:10" ht="11.25">
      <c r="A423" s="104" t="s">
        <v>50</v>
      </c>
      <c r="B423" s="92" t="s">
        <v>602</v>
      </c>
      <c r="C423" s="98" t="s">
        <v>9</v>
      </c>
      <c r="D423" s="98">
        <v>30</v>
      </c>
      <c r="E423" s="106"/>
      <c r="F423" s="119"/>
      <c r="G423" s="116"/>
      <c r="H423" s="118"/>
      <c r="I423" s="108"/>
      <c r="J423" s="135"/>
    </row>
    <row r="424" spans="1:10" ht="11.25">
      <c r="A424" s="104" t="s">
        <v>52</v>
      </c>
      <c r="B424" s="107" t="s">
        <v>603</v>
      </c>
      <c r="C424" s="115" t="s">
        <v>9</v>
      </c>
      <c r="D424" s="115">
        <v>1700</v>
      </c>
      <c r="E424" s="118"/>
      <c r="F424" s="119"/>
      <c r="G424" s="116"/>
      <c r="H424" s="118"/>
      <c r="I424" s="104"/>
      <c r="J424" s="104"/>
    </row>
    <row r="425" spans="1:10" ht="11.25">
      <c r="A425" s="104" t="s">
        <v>55</v>
      </c>
      <c r="B425" s="92" t="s">
        <v>604</v>
      </c>
      <c r="C425" s="98" t="s">
        <v>9</v>
      </c>
      <c r="D425" s="98">
        <v>550</v>
      </c>
      <c r="E425" s="106"/>
      <c r="F425" s="119"/>
      <c r="G425" s="116"/>
      <c r="H425" s="118"/>
      <c r="I425" s="108"/>
      <c r="J425" s="108"/>
    </row>
    <row r="426" spans="1:10" ht="11.25">
      <c r="A426" s="104" t="s">
        <v>57</v>
      </c>
      <c r="B426" s="92" t="s">
        <v>605</v>
      </c>
      <c r="C426" s="98" t="s">
        <v>9</v>
      </c>
      <c r="D426" s="98">
        <v>180</v>
      </c>
      <c r="E426" s="106"/>
      <c r="F426" s="119"/>
      <c r="G426" s="116"/>
      <c r="H426" s="118"/>
      <c r="I426" s="108"/>
      <c r="J426" s="108"/>
    </row>
    <row r="427" spans="1:10" ht="11.25">
      <c r="A427" s="104" t="s">
        <v>60</v>
      </c>
      <c r="B427" s="92" t="s">
        <v>606</v>
      </c>
      <c r="C427" s="98" t="s">
        <v>9</v>
      </c>
      <c r="D427" s="98">
        <v>70</v>
      </c>
      <c r="E427" s="106"/>
      <c r="F427" s="119"/>
      <c r="G427" s="116"/>
      <c r="H427" s="118"/>
      <c r="I427" s="108"/>
      <c r="J427" s="108"/>
    </row>
    <row r="428" spans="1:10" ht="11.25">
      <c r="A428" s="104" t="s">
        <v>62</v>
      </c>
      <c r="B428" s="94" t="s">
        <v>607</v>
      </c>
      <c r="C428" s="98" t="s">
        <v>9</v>
      </c>
      <c r="D428" s="98">
        <v>650</v>
      </c>
      <c r="E428" s="106"/>
      <c r="F428" s="100"/>
      <c r="G428" s="101"/>
      <c r="H428" s="133"/>
      <c r="I428" s="108"/>
      <c r="J428" s="108"/>
    </row>
    <row r="429" spans="1:10" ht="11.25">
      <c r="A429" s="104" t="s">
        <v>63</v>
      </c>
      <c r="B429" s="92" t="s">
        <v>803</v>
      </c>
      <c r="C429" s="98" t="s">
        <v>16</v>
      </c>
      <c r="D429" s="98">
        <v>1200</v>
      </c>
      <c r="E429" s="121"/>
      <c r="F429" s="121"/>
      <c r="G429" s="116"/>
      <c r="H429" s="118"/>
      <c r="I429" s="108"/>
      <c r="J429" s="122"/>
    </row>
    <row r="430" spans="1:10" ht="11.25">
      <c r="A430" s="104" t="s">
        <v>64</v>
      </c>
      <c r="B430" s="111" t="s">
        <v>608</v>
      </c>
      <c r="C430" s="115" t="s">
        <v>9</v>
      </c>
      <c r="D430" s="115">
        <v>300</v>
      </c>
      <c r="E430" s="118"/>
      <c r="F430" s="119"/>
      <c r="G430" s="116"/>
      <c r="H430" s="118"/>
      <c r="I430" s="107"/>
      <c r="J430" s="107"/>
    </row>
    <row r="431" spans="1:10" ht="22.5">
      <c r="A431" s="104" t="s">
        <v>65</v>
      </c>
      <c r="B431" s="111" t="s">
        <v>609</v>
      </c>
      <c r="C431" s="132" t="s">
        <v>9</v>
      </c>
      <c r="D431" s="132">
        <v>1000</v>
      </c>
      <c r="E431" s="133"/>
      <c r="F431" s="100"/>
      <c r="G431" s="101"/>
      <c r="H431" s="133"/>
      <c r="I431" s="145"/>
      <c r="J431" s="107"/>
    </row>
    <row r="432" spans="1:10" ht="22.5">
      <c r="A432" s="104" t="s">
        <v>66</v>
      </c>
      <c r="B432" s="111" t="s">
        <v>610</v>
      </c>
      <c r="C432" s="132" t="s">
        <v>9</v>
      </c>
      <c r="D432" s="132">
        <v>3000</v>
      </c>
      <c r="E432" s="133"/>
      <c r="F432" s="100"/>
      <c r="G432" s="101"/>
      <c r="H432" s="133"/>
      <c r="I432" s="145"/>
      <c r="J432" s="108"/>
    </row>
    <row r="433" spans="1:10" ht="11.25">
      <c r="A433" s="104" t="s">
        <v>67</v>
      </c>
      <c r="B433" s="107" t="s">
        <v>611</v>
      </c>
      <c r="C433" s="115" t="s">
        <v>9</v>
      </c>
      <c r="D433" s="115">
        <v>650</v>
      </c>
      <c r="E433" s="118"/>
      <c r="F433" s="119"/>
      <c r="G433" s="116"/>
      <c r="H433" s="118"/>
      <c r="I433" s="107"/>
      <c r="J433" s="107"/>
    </row>
    <row r="434" spans="1:10" ht="11.25">
      <c r="A434" s="104" t="s">
        <v>1045</v>
      </c>
      <c r="B434" s="111" t="s">
        <v>613</v>
      </c>
      <c r="C434" s="115" t="s">
        <v>9</v>
      </c>
      <c r="D434" s="115">
        <v>250</v>
      </c>
      <c r="E434" s="118"/>
      <c r="F434" s="119"/>
      <c r="G434" s="116"/>
      <c r="H434" s="118"/>
      <c r="I434" s="107"/>
      <c r="J434" s="107"/>
    </row>
    <row r="435" spans="1:10" ht="11.25">
      <c r="A435" s="104" t="s">
        <v>70</v>
      </c>
      <c r="B435" s="107" t="s">
        <v>614</v>
      </c>
      <c r="C435" s="115" t="s">
        <v>9</v>
      </c>
      <c r="D435" s="115">
        <v>680</v>
      </c>
      <c r="E435" s="118"/>
      <c r="F435" s="119"/>
      <c r="G435" s="116"/>
      <c r="H435" s="118"/>
      <c r="I435" s="107"/>
      <c r="J435" s="107"/>
    </row>
    <row r="436" spans="1:10" ht="11.25">
      <c r="A436" s="104" t="s">
        <v>72</v>
      </c>
      <c r="B436" s="107" t="s">
        <v>615</v>
      </c>
      <c r="C436" s="115" t="s">
        <v>9</v>
      </c>
      <c r="D436" s="115">
        <v>120</v>
      </c>
      <c r="E436" s="118"/>
      <c r="F436" s="119"/>
      <c r="G436" s="116"/>
      <c r="H436" s="118"/>
      <c r="I436" s="107"/>
      <c r="J436" s="107"/>
    </row>
    <row r="437" spans="1:10" ht="11.25">
      <c r="A437" s="104" t="s">
        <v>74</v>
      </c>
      <c r="B437" s="92" t="s">
        <v>616</v>
      </c>
      <c r="C437" s="98" t="s">
        <v>9</v>
      </c>
      <c r="D437" s="98">
        <v>100</v>
      </c>
      <c r="E437" s="106"/>
      <c r="F437" s="119"/>
      <c r="G437" s="116"/>
      <c r="H437" s="118"/>
      <c r="I437" s="108"/>
      <c r="J437" s="108"/>
    </row>
    <row r="438" spans="1:10" ht="11.25">
      <c r="A438" s="104" t="s">
        <v>76</v>
      </c>
      <c r="B438" s="92" t="s">
        <v>617</v>
      </c>
      <c r="C438" s="98" t="s">
        <v>9</v>
      </c>
      <c r="D438" s="98">
        <v>1000</v>
      </c>
      <c r="E438" s="106"/>
      <c r="F438" s="119"/>
      <c r="G438" s="116"/>
      <c r="H438" s="118"/>
      <c r="I438" s="108"/>
      <c r="J438" s="108"/>
    </row>
    <row r="439" spans="1:10" ht="11.25">
      <c r="A439" s="104" t="s">
        <v>78</v>
      </c>
      <c r="B439" s="92" t="s">
        <v>618</v>
      </c>
      <c r="C439" s="98" t="s">
        <v>9</v>
      </c>
      <c r="D439" s="98">
        <v>15</v>
      </c>
      <c r="E439" s="106"/>
      <c r="F439" s="119"/>
      <c r="G439" s="116"/>
      <c r="H439" s="118"/>
      <c r="I439" s="108"/>
      <c r="J439" s="108"/>
    </row>
    <row r="440" spans="1:10" ht="11.25">
      <c r="A440" s="104" t="s">
        <v>80</v>
      </c>
      <c r="B440" s="107" t="s">
        <v>619</v>
      </c>
      <c r="C440" s="115" t="s">
        <v>9</v>
      </c>
      <c r="D440" s="115">
        <v>15</v>
      </c>
      <c r="E440" s="118"/>
      <c r="F440" s="119"/>
      <c r="G440" s="116"/>
      <c r="H440" s="118"/>
      <c r="I440" s="107"/>
      <c r="J440" s="107"/>
    </row>
    <row r="441" spans="1:10" ht="11.25">
      <c r="A441" s="104" t="s">
        <v>81</v>
      </c>
      <c r="B441" s="92" t="s">
        <v>620</v>
      </c>
      <c r="C441" s="98" t="s">
        <v>9</v>
      </c>
      <c r="D441" s="98">
        <v>60</v>
      </c>
      <c r="E441" s="106"/>
      <c r="F441" s="119"/>
      <c r="G441" s="116"/>
      <c r="H441" s="118"/>
      <c r="I441" s="108"/>
      <c r="J441" s="108"/>
    </row>
    <row r="442" spans="1:10" ht="11.25">
      <c r="A442" s="104" t="s">
        <v>82</v>
      </c>
      <c r="B442" s="92" t="s">
        <v>621</v>
      </c>
      <c r="C442" s="98" t="s">
        <v>9</v>
      </c>
      <c r="D442" s="98">
        <v>30</v>
      </c>
      <c r="E442" s="106"/>
      <c r="F442" s="119"/>
      <c r="G442" s="116"/>
      <c r="H442" s="118"/>
      <c r="I442" s="107"/>
      <c r="J442" s="107"/>
    </row>
    <row r="443" spans="1:10" ht="11.25">
      <c r="A443" s="104" t="s">
        <v>84</v>
      </c>
      <c r="B443" s="92" t="s">
        <v>622</v>
      </c>
      <c r="C443" s="98" t="s">
        <v>9</v>
      </c>
      <c r="D443" s="98">
        <v>45</v>
      </c>
      <c r="E443" s="106"/>
      <c r="F443" s="119"/>
      <c r="G443" s="116"/>
      <c r="H443" s="118"/>
      <c r="I443" s="108"/>
      <c r="J443" s="108"/>
    </row>
    <row r="444" spans="1:10" ht="11.25">
      <c r="A444" s="104" t="s">
        <v>86</v>
      </c>
      <c r="B444" s="107" t="s">
        <v>623</v>
      </c>
      <c r="C444" s="115" t="s">
        <v>9</v>
      </c>
      <c r="D444" s="115">
        <v>1500</v>
      </c>
      <c r="E444" s="118"/>
      <c r="F444" s="119"/>
      <c r="G444" s="116"/>
      <c r="H444" s="118"/>
      <c r="I444" s="108"/>
      <c r="J444" s="108"/>
    </row>
    <row r="445" spans="1:10" ht="11.25">
      <c r="A445" s="104" t="s">
        <v>87</v>
      </c>
      <c r="B445" s="92" t="s">
        <v>624</v>
      </c>
      <c r="C445" s="98" t="s">
        <v>9</v>
      </c>
      <c r="D445" s="98">
        <v>50</v>
      </c>
      <c r="E445" s="106"/>
      <c r="F445" s="119"/>
      <c r="G445" s="116"/>
      <c r="H445" s="118"/>
      <c r="I445" s="122"/>
      <c r="J445" s="108"/>
    </row>
    <row r="446" spans="1:10" ht="11.25">
      <c r="A446" s="104" t="s">
        <v>89</v>
      </c>
      <c r="B446" s="92" t="s">
        <v>625</v>
      </c>
      <c r="C446" s="98" t="s">
        <v>9</v>
      </c>
      <c r="D446" s="98">
        <v>550</v>
      </c>
      <c r="E446" s="106"/>
      <c r="F446" s="119"/>
      <c r="G446" s="116"/>
      <c r="H446" s="118"/>
      <c r="I446" s="122"/>
      <c r="J446" s="108"/>
    </row>
    <row r="447" spans="1:10" ht="11.25">
      <c r="A447" s="104" t="s">
        <v>91</v>
      </c>
      <c r="B447" s="92" t="s">
        <v>626</v>
      </c>
      <c r="C447" s="98" t="s">
        <v>9</v>
      </c>
      <c r="D447" s="98">
        <v>60</v>
      </c>
      <c r="E447" s="106"/>
      <c r="F447" s="119"/>
      <c r="G447" s="116"/>
      <c r="H447" s="118"/>
      <c r="I447" s="108"/>
      <c r="J447" s="108"/>
    </row>
    <row r="448" spans="1:10" ht="11.25">
      <c r="A448" s="104" t="s">
        <v>93</v>
      </c>
      <c r="B448" s="107" t="s">
        <v>627</v>
      </c>
      <c r="C448" s="115" t="s">
        <v>9</v>
      </c>
      <c r="D448" s="115">
        <v>40</v>
      </c>
      <c r="E448" s="118"/>
      <c r="F448" s="119"/>
      <c r="G448" s="116"/>
      <c r="H448" s="118"/>
      <c r="I448" s="107"/>
      <c r="J448" s="107"/>
    </row>
    <row r="449" spans="1:10" ht="11.25">
      <c r="A449" s="104" t="s">
        <v>95</v>
      </c>
      <c r="B449" s="107" t="s">
        <v>628</v>
      </c>
      <c r="C449" s="115" t="s">
        <v>9</v>
      </c>
      <c r="D449" s="115">
        <v>50</v>
      </c>
      <c r="E449" s="118"/>
      <c r="F449" s="119"/>
      <c r="G449" s="116"/>
      <c r="H449" s="118"/>
      <c r="I449" s="107"/>
      <c r="J449" s="107"/>
    </row>
    <row r="450" spans="1:10" ht="11.25">
      <c r="A450" s="104" t="s">
        <v>97</v>
      </c>
      <c r="B450" s="107" t="s">
        <v>629</v>
      </c>
      <c r="C450" s="115" t="s">
        <v>9</v>
      </c>
      <c r="D450" s="115">
        <v>200</v>
      </c>
      <c r="E450" s="118"/>
      <c r="F450" s="119"/>
      <c r="G450" s="116"/>
      <c r="H450" s="118"/>
      <c r="I450" s="107"/>
      <c r="J450" s="107"/>
    </row>
    <row r="451" spans="1:10" ht="11.25">
      <c r="A451" s="104" t="s">
        <v>99</v>
      </c>
      <c r="B451" s="92" t="s">
        <v>94</v>
      </c>
      <c r="C451" s="98" t="s">
        <v>9</v>
      </c>
      <c r="D451" s="98">
        <v>5</v>
      </c>
      <c r="E451" s="106"/>
      <c r="F451" s="121"/>
      <c r="G451" s="125"/>
      <c r="H451" s="121"/>
      <c r="I451" s="92"/>
      <c r="J451" s="92"/>
    </row>
    <row r="452" spans="1:10" ht="11.25">
      <c r="A452" s="104" t="s">
        <v>100</v>
      </c>
      <c r="B452" s="92" t="s">
        <v>630</v>
      </c>
      <c r="C452" s="98" t="s">
        <v>9</v>
      </c>
      <c r="D452" s="98">
        <v>24</v>
      </c>
      <c r="E452" s="106"/>
      <c r="F452" s="119"/>
      <c r="G452" s="116"/>
      <c r="H452" s="118"/>
      <c r="I452" s="97"/>
      <c r="J452" s="107"/>
    </row>
    <row r="453" spans="1:10" ht="11.25">
      <c r="A453" s="104" t="s">
        <v>102</v>
      </c>
      <c r="B453" s="92" t="s">
        <v>631</v>
      </c>
      <c r="C453" s="98" t="s">
        <v>9</v>
      </c>
      <c r="D453" s="98">
        <v>12</v>
      </c>
      <c r="E453" s="106"/>
      <c r="F453" s="119"/>
      <c r="G453" s="116"/>
      <c r="H453" s="118"/>
      <c r="I453" s="92"/>
      <c r="J453" s="108"/>
    </row>
    <row r="454" spans="1:10" ht="11.25">
      <c r="A454" s="104" t="s">
        <v>104</v>
      </c>
      <c r="B454" s="92" t="s">
        <v>120</v>
      </c>
      <c r="C454" s="98" t="s">
        <v>9</v>
      </c>
      <c r="D454" s="98">
        <v>30</v>
      </c>
      <c r="E454" s="106"/>
      <c r="F454" s="121"/>
      <c r="G454" s="125"/>
      <c r="H454" s="121"/>
      <c r="I454" s="92"/>
      <c r="J454" s="92"/>
    </row>
    <row r="455" spans="1:10" ht="11.25">
      <c r="A455" s="104" t="s">
        <v>106</v>
      </c>
      <c r="B455" s="92" t="s">
        <v>632</v>
      </c>
      <c r="C455" s="98" t="s">
        <v>9</v>
      </c>
      <c r="D455" s="98">
        <v>40</v>
      </c>
      <c r="E455" s="106"/>
      <c r="F455" s="119"/>
      <c r="G455" s="116"/>
      <c r="H455" s="118"/>
      <c r="I455" s="108"/>
      <c r="J455" s="108"/>
    </row>
    <row r="456" spans="1:10" ht="11.25">
      <c r="A456" s="104" t="s">
        <v>108</v>
      </c>
      <c r="B456" s="92" t="s">
        <v>633</v>
      </c>
      <c r="C456" s="98" t="s">
        <v>9</v>
      </c>
      <c r="D456" s="98">
        <v>22</v>
      </c>
      <c r="E456" s="106"/>
      <c r="F456" s="119"/>
      <c r="G456" s="116"/>
      <c r="H456" s="118"/>
      <c r="I456" s="108"/>
      <c r="J456" s="108"/>
    </row>
    <row r="457" spans="1:10" ht="11.25">
      <c r="A457" s="104" t="s">
        <v>110</v>
      </c>
      <c r="B457" s="92" t="s">
        <v>634</v>
      </c>
      <c r="C457" s="98" t="s">
        <v>9</v>
      </c>
      <c r="D457" s="98">
        <v>10</v>
      </c>
      <c r="E457" s="106"/>
      <c r="F457" s="119"/>
      <c r="G457" s="116"/>
      <c r="H457" s="118"/>
      <c r="I457" s="108"/>
      <c r="J457" s="108"/>
    </row>
    <row r="458" spans="1:10" ht="11.25">
      <c r="A458" s="104" t="s">
        <v>111</v>
      </c>
      <c r="B458" s="109" t="s">
        <v>635</v>
      </c>
      <c r="C458" s="146" t="s">
        <v>16</v>
      </c>
      <c r="D458" s="147">
        <v>40</v>
      </c>
      <c r="E458" s="148"/>
      <c r="F458" s="119"/>
      <c r="G458" s="116"/>
      <c r="H458" s="118"/>
      <c r="I458" s="108"/>
      <c r="J458" s="108"/>
    </row>
    <row r="459" spans="1:10" ht="11.25">
      <c r="A459" s="104" t="s">
        <v>112</v>
      </c>
      <c r="B459" s="92" t="s">
        <v>636</v>
      </c>
      <c r="C459" s="98" t="s">
        <v>9</v>
      </c>
      <c r="D459" s="98">
        <v>35</v>
      </c>
      <c r="E459" s="106"/>
      <c r="F459" s="119"/>
      <c r="G459" s="116"/>
      <c r="H459" s="118"/>
      <c r="I459" s="108"/>
      <c r="J459" s="108"/>
    </row>
    <row r="460" spans="1:10" ht="11.25">
      <c r="A460" s="104" t="s">
        <v>113</v>
      </c>
      <c r="B460" s="92" t="s">
        <v>449</v>
      </c>
      <c r="C460" s="98" t="s">
        <v>9</v>
      </c>
      <c r="D460" s="98">
        <v>10</v>
      </c>
      <c r="E460" s="106"/>
      <c r="F460" s="121"/>
      <c r="G460" s="125"/>
      <c r="H460" s="121"/>
      <c r="I460" s="108"/>
      <c r="J460" s="108"/>
    </row>
    <row r="461" spans="1:10" ht="22.5">
      <c r="A461" s="104" t="s">
        <v>115</v>
      </c>
      <c r="B461" s="111" t="s">
        <v>639</v>
      </c>
      <c r="C461" s="132" t="s">
        <v>9</v>
      </c>
      <c r="D461" s="132">
        <v>50</v>
      </c>
      <c r="E461" s="133"/>
      <c r="F461" s="100"/>
      <c r="G461" s="101"/>
      <c r="H461" s="133"/>
      <c r="I461" s="107"/>
      <c r="J461" s="107"/>
    </row>
    <row r="462" spans="1:10" ht="11.25">
      <c r="A462" s="104" t="s">
        <v>117</v>
      </c>
      <c r="B462" s="92" t="s">
        <v>640</v>
      </c>
      <c r="C462" s="98" t="s">
        <v>9</v>
      </c>
      <c r="D462" s="98">
        <v>30</v>
      </c>
      <c r="E462" s="106"/>
      <c r="F462" s="119"/>
      <c r="G462" s="116"/>
      <c r="H462" s="118"/>
      <c r="I462" s="107"/>
      <c r="J462" s="107"/>
    </row>
    <row r="463" spans="1:10" ht="11.25">
      <c r="A463" s="104" t="s">
        <v>119</v>
      </c>
      <c r="B463" s="92" t="s">
        <v>641</v>
      </c>
      <c r="C463" s="98" t="s">
        <v>9</v>
      </c>
      <c r="D463" s="98">
        <v>15</v>
      </c>
      <c r="E463" s="106"/>
      <c r="F463" s="119"/>
      <c r="G463" s="116"/>
      <c r="H463" s="118"/>
      <c r="I463" s="107"/>
      <c r="J463" s="107"/>
    </row>
    <row r="464" spans="1:10" ht="11.25">
      <c r="A464" s="104" t="s">
        <v>121</v>
      </c>
      <c r="B464" s="92" t="s">
        <v>642</v>
      </c>
      <c r="C464" s="98" t="s">
        <v>9</v>
      </c>
      <c r="D464" s="98">
        <v>15</v>
      </c>
      <c r="E464" s="106"/>
      <c r="F464" s="119"/>
      <c r="G464" s="116"/>
      <c r="H464" s="118"/>
      <c r="I464" s="107"/>
      <c r="J464" s="107"/>
    </row>
    <row r="465" spans="1:10" ht="11.25">
      <c r="A465" s="104" t="s">
        <v>123</v>
      </c>
      <c r="B465" s="92" t="s">
        <v>643</v>
      </c>
      <c r="C465" s="98" t="s">
        <v>9</v>
      </c>
      <c r="D465" s="98">
        <v>50</v>
      </c>
      <c r="E465" s="106"/>
      <c r="F465" s="119"/>
      <c r="G465" s="116"/>
      <c r="H465" s="118"/>
      <c r="I465" s="108"/>
      <c r="J465" s="108"/>
    </row>
    <row r="466" spans="1:10" ht="11.25">
      <c r="A466" s="104" t="s">
        <v>125</v>
      </c>
      <c r="B466" s="92" t="s">
        <v>644</v>
      </c>
      <c r="C466" s="98" t="s">
        <v>9</v>
      </c>
      <c r="D466" s="98">
        <v>180</v>
      </c>
      <c r="E466" s="121"/>
      <c r="F466" s="119"/>
      <c r="G466" s="116"/>
      <c r="H466" s="118"/>
      <c r="I466" s="108"/>
      <c r="J466" s="122"/>
    </row>
    <row r="467" spans="1:10" ht="11.25">
      <c r="A467" s="104" t="s">
        <v>127</v>
      </c>
      <c r="B467" s="92" t="s">
        <v>999</v>
      </c>
      <c r="C467" s="98" t="s">
        <v>9</v>
      </c>
      <c r="D467" s="98">
        <v>12</v>
      </c>
      <c r="E467" s="106"/>
      <c r="F467" s="121"/>
      <c r="G467" s="125"/>
      <c r="H467" s="121"/>
      <c r="I467" s="108"/>
      <c r="J467" s="108"/>
    </row>
    <row r="468" spans="1:10" ht="11.25">
      <c r="A468" s="104" t="s">
        <v>129</v>
      </c>
      <c r="B468" s="92" t="s">
        <v>645</v>
      </c>
      <c r="C468" s="98" t="s">
        <v>9</v>
      </c>
      <c r="D468" s="98">
        <v>20</v>
      </c>
      <c r="E468" s="106"/>
      <c r="F468" s="119"/>
      <c r="G468" s="116"/>
      <c r="H468" s="118"/>
      <c r="I468" s="108"/>
      <c r="J468" s="108"/>
    </row>
    <row r="469" spans="1:10" ht="11.25">
      <c r="A469" s="104" t="s">
        <v>130</v>
      </c>
      <c r="B469" s="92" t="s">
        <v>646</v>
      </c>
      <c r="C469" s="98" t="s">
        <v>9</v>
      </c>
      <c r="D469" s="98">
        <v>20</v>
      </c>
      <c r="E469" s="106"/>
      <c r="F469" s="119"/>
      <c r="G469" s="116"/>
      <c r="H469" s="118"/>
      <c r="I469" s="108"/>
      <c r="J469" s="108"/>
    </row>
    <row r="470" spans="1:10" ht="11.25">
      <c r="A470" s="104" t="s">
        <v>131</v>
      </c>
      <c r="B470" s="92" t="s">
        <v>647</v>
      </c>
      <c r="C470" s="98" t="s">
        <v>9</v>
      </c>
      <c r="D470" s="98">
        <v>120</v>
      </c>
      <c r="E470" s="106"/>
      <c r="F470" s="119"/>
      <c r="G470" s="116"/>
      <c r="H470" s="118"/>
      <c r="I470" s="108"/>
      <c r="J470" s="108"/>
    </row>
    <row r="471" spans="1:10" ht="11.25">
      <c r="A471" s="104" t="s">
        <v>132</v>
      </c>
      <c r="B471" s="92" t="s">
        <v>648</v>
      </c>
      <c r="C471" s="98" t="s">
        <v>9</v>
      </c>
      <c r="D471" s="98">
        <v>90</v>
      </c>
      <c r="E471" s="106"/>
      <c r="F471" s="119"/>
      <c r="G471" s="116"/>
      <c r="H471" s="118"/>
      <c r="I471" s="107"/>
      <c r="J471" s="107"/>
    </row>
    <row r="472" spans="1:10" ht="11.25">
      <c r="A472" s="104" t="s">
        <v>134</v>
      </c>
      <c r="B472" s="107" t="s">
        <v>649</v>
      </c>
      <c r="C472" s="115" t="s">
        <v>9</v>
      </c>
      <c r="D472" s="115">
        <v>25</v>
      </c>
      <c r="E472" s="118"/>
      <c r="F472" s="119"/>
      <c r="G472" s="116"/>
      <c r="H472" s="118"/>
      <c r="I472" s="107"/>
      <c r="J472" s="104"/>
    </row>
    <row r="473" spans="1:10" ht="11.25">
      <c r="A473" s="104" t="s">
        <v>136</v>
      </c>
      <c r="B473" s="107" t="s">
        <v>650</v>
      </c>
      <c r="C473" s="115" t="s">
        <v>9</v>
      </c>
      <c r="D473" s="115">
        <v>20</v>
      </c>
      <c r="E473" s="118"/>
      <c r="F473" s="119"/>
      <c r="G473" s="116"/>
      <c r="H473" s="118"/>
      <c r="I473" s="107"/>
      <c r="J473" s="104"/>
    </row>
    <row r="474" spans="1:10" ht="11.25">
      <c r="A474" s="104" t="s">
        <v>138</v>
      </c>
      <c r="B474" s="107" t="s">
        <v>651</v>
      </c>
      <c r="C474" s="115" t="s">
        <v>9</v>
      </c>
      <c r="D474" s="115">
        <v>20</v>
      </c>
      <c r="E474" s="118"/>
      <c r="F474" s="119"/>
      <c r="G474" s="116"/>
      <c r="H474" s="118"/>
      <c r="I474" s="107"/>
      <c r="J474" s="104"/>
    </row>
    <row r="475" spans="1:10" ht="11.25">
      <c r="A475" s="104" t="s">
        <v>140</v>
      </c>
      <c r="B475" s="92" t="s">
        <v>652</v>
      </c>
      <c r="C475" s="98" t="s">
        <v>9</v>
      </c>
      <c r="D475" s="98">
        <v>30</v>
      </c>
      <c r="E475" s="106"/>
      <c r="F475" s="119"/>
      <c r="G475" s="116"/>
      <c r="H475" s="118"/>
      <c r="I475" s="107"/>
      <c r="J475" s="110"/>
    </row>
    <row r="476" spans="1:10" ht="11.25">
      <c r="A476" s="104" t="s">
        <v>142</v>
      </c>
      <c r="B476" s="92" t="s">
        <v>227</v>
      </c>
      <c r="C476" s="98" t="s">
        <v>9</v>
      </c>
      <c r="D476" s="98">
        <v>2</v>
      </c>
      <c r="E476" s="106"/>
      <c r="F476" s="121"/>
      <c r="G476" s="125"/>
      <c r="H476" s="121"/>
      <c r="I476" s="92"/>
      <c r="J476" s="92"/>
    </row>
    <row r="477" spans="1:10" ht="11.25">
      <c r="A477" s="104" t="s">
        <v>144</v>
      </c>
      <c r="B477" s="92" t="s">
        <v>653</v>
      </c>
      <c r="C477" s="98" t="s">
        <v>9</v>
      </c>
      <c r="D477" s="98">
        <v>20</v>
      </c>
      <c r="E477" s="106"/>
      <c r="F477" s="119"/>
      <c r="G477" s="116"/>
      <c r="H477" s="118"/>
      <c r="I477" s="108"/>
      <c r="J477" s="108"/>
    </row>
    <row r="478" spans="1:10" ht="11.25">
      <c r="A478" s="104" t="s">
        <v>146</v>
      </c>
      <c r="B478" s="107" t="s">
        <v>654</v>
      </c>
      <c r="C478" s="115" t="s">
        <v>9</v>
      </c>
      <c r="D478" s="115">
        <v>330</v>
      </c>
      <c r="E478" s="118"/>
      <c r="F478" s="119"/>
      <c r="G478" s="116"/>
      <c r="H478" s="118"/>
      <c r="I478" s="107"/>
      <c r="J478" s="107"/>
    </row>
    <row r="479" spans="1:10" ht="11.25">
      <c r="A479" s="104" t="s">
        <v>148</v>
      </c>
      <c r="B479" s="92" t="s">
        <v>655</v>
      </c>
      <c r="C479" s="98" t="s">
        <v>9</v>
      </c>
      <c r="D479" s="98">
        <v>30</v>
      </c>
      <c r="E479" s="121"/>
      <c r="F479" s="119"/>
      <c r="G479" s="116"/>
      <c r="H479" s="118"/>
      <c r="I479" s="122"/>
      <c r="J479" s="122"/>
    </row>
    <row r="480" spans="1:10" ht="11.25">
      <c r="A480" s="104" t="s">
        <v>150</v>
      </c>
      <c r="B480" s="92" t="s">
        <v>656</v>
      </c>
      <c r="C480" s="98" t="s">
        <v>9</v>
      </c>
      <c r="D480" s="98">
        <v>50</v>
      </c>
      <c r="E480" s="121"/>
      <c r="F480" s="119"/>
      <c r="G480" s="116"/>
      <c r="H480" s="118"/>
      <c r="I480" s="122"/>
      <c r="J480" s="122"/>
    </row>
    <row r="481" spans="1:10" ht="11.25">
      <c r="A481" s="104" t="s">
        <v>151</v>
      </c>
      <c r="B481" s="92" t="s">
        <v>657</v>
      </c>
      <c r="C481" s="98" t="s">
        <v>9</v>
      </c>
      <c r="D481" s="98">
        <v>20</v>
      </c>
      <c r="E481" s="106"/>
      <c r="F481" s="119"/>
      <c r="G481" s="116"/>
      <c r="H481" s="118"/>
      <c r="I481" s="108"/>
      <c r="J481" s="108"/>
    </row>
    <row r="482" spans="1:10" ht="11.25">
      <c r="A482" s="104" t="s">
        <v>152</v>
      </c>
      <c r="B482" s="92" t="s">
        <v>658</v>
      </c>
      <c r="C482" s="98" t="s">
        <v>9</v>
      </c>
      <c r="D482" s="98">
        <v>30</v>
      </c>
      <c r="E482" s="106"/>
      <c r="F482" s="119"/>
      <c r="G482" s="116"/>
      <c r="H482" s="118"/>
      <c r="I482" s="108"/>
      <c r="J482" s="108"/>
    </row>
    <row r="483" spans="1:10" ht="11.25">
      <c r="A483" s="104" t="s">
        <v>154</v>
      </c>
      <c r="B483" s="92" t="s">
        <v>659</v>
      </c>
      <c r="C483" s="98" t="s">
        <v>9</v>
      </c>
      <c r="D483" s="98">
        <v>90</v>
      </c>
      <c r="E483" s="106"/>
      <c r="F483" s="119"/>
      <c r="G483" s="116"/>
      <c r="H483" s="118"/>
      <c r="I483" s="108"/>
      <c r="J483" s="135"/>
    </row>
    <row r="484" spans="1:10" ht="11.25">
      <c r="A484" s="104" t="s">
        <v>156</v>
      </c>
      <c r="B484" s="92" t="s">
        <v>660</v>
      </c>
      <c r="C484" s="98" t="s">
        <v>9</v>
      </c>
      <c r="D484" s="98">
        <v>36</v>
      </c>
      <c r="E484" s="106"/>
      <c r="F484" s="119"/>
      <c r="G484" s="116"/>
      <c r="H484" s="118"/>
      <c r="I484" s="108"/>
      <c r="J484" s="108"/>
    </row>
    <row r="485" spans="1:10" ht="11.25">
      <c r="A485" s="104" t="s">
        <v>158</v>
      </c>
      <c r="B485" s="92" t="s">
        <v>661</v>
      </c>
      <c r="C485" s="98" t="s">
        <v>9</v>
      </c>
      <c r="D485" s="98">
        <v>55</v>
      </c>
      <c r="E485" s="106"/>
      <c r="F485" s="119"/>
      <c r="G485" s="116"/>
      <c r="H485" s="118"/>
      <c r="I485" s="108"/>
      <c r="J485" s="108"/>
    </row>
    <row r="486" spans="1:10" ht="11.25">
      <c r="A486" s="104" t="s">
        <v>160</v>
      </c>
      <c r="B486" s="94" t="s">
        <v>663</v>
      </c>
      <c r="C486" s="98" t="s">
        <v>9</v>
      </c>
      <c r="D486" s="98">
        <v>25</v>
      </c>
      <c r="E486" s="106"/>
      <c r="F486" s="100"/>
      <c r="G486" s="101"/>
      <c r="H486" s="133"/>
      <c r="I486" s="108"/>
      <c r="J486" s="108"/>
    </row>
    <row r="487" spans="1:10" ht="11.25">
      <c r="A487" s="104" t="s">
        <v>161</v>
      </c>
      <c r="B487" s="92" t="s">
        <v>487</v>
      </c>
      <c r="C487" s="98" t="s">
        <v>9</v>
      </c>
      <c r="D487" s="98">
        <v>10</v>
      </c>
      <c r="E487" s="106"/>
      <c r="F487" s="121"/>
      <c r="G487" s="125"/>
      <c r="H487" s="121"/>
      <c r="I487" s="108"/>
      <c r="J487" s="108"/>
    </row>
    <row r="488" spans="1:10" ht="11.25">
      <c r="A488" s="104" t="s">
        <v>162</v>
      </c>
      <c r="B488" s="92" t="s">
        <v>953</v>
      </c>
      <c r="C488" s="98" t="s">
        <v>9</v>
      </c>
      <c r="D488" s="98">
        <v>2</v>
      </c>
      <c r="E488" s="106"/>
      <c r="F488" s="121"/>
      <c r="G488" s="125"/>
      <c r="H488" s="121"/>
      <c r="I488" s="108"/>
      <c r="J488" s="108"/>
    </row>
    <row r="489" spans="1:10" ht="11.25">
      <c r="A489" s="104" t="s">
        <v>164</v>
      </c>
      <c r="B489" s="92" t="s">
        <v>828</v>
      </c>
      <c r="C489" s="98" t="s">
        <v>9</v>
      </c>
      <c r="D489" s="98">
        <v>10</v>
      </c>
      <c r="E489" s="121"/>
      <c r="F489" s="121"/>
      <c r="G489" s="125"/>
      <c r="H489" s="121"/>
      <c r="I489" s="92"/>
      <c r="J489" s="149"/>
    </row>
    <row r="490" spans="1:10" ht="11.25">
      <c r="A490" s="104" t="s">
        <v>166</v>
      </c>
      <c r="B490" s="92" t="s">
        <v>664</v>
      </c>
      <c r="C490" s="98" t="s">
        <v>9</v>
      </c>
      <c r="D490" s="98">
        <v>200</v>
      </c>
      <c r="E490" s="106"/>
      <c r="F490" s="119"/>
      <c r="G490" s="116"/>
      <c r="H490" s="118"/>
      <c r="I490" s="108"/>
      <c r="J490" s="108"/>
    </row>
    <row r="491" spans="1:10" ht="11.25">
      <c r="A491" s="104" t="s">
        <v>168</v>
      </c>
      <c r="B491" s="107" t="s">
        <v>980</v>
      </c>
      <c r="C491" s="115" t="s">
        <v>9</v>
      </c>
      <c r="D491" s="115">
        <v>320</v>
      </c>
      <c r="E491" s="118"/>
      <c r="F491" s="119"/>
      <c r="G491" s="116"/>
      <c r="H491" s="118"/>
      <c r="I491" s="108"/>
      <c r="J491" s="108"/>
    </row>
    <row r="492" spans="1:10" ht="11.25">
      <c r="A492" s="104" t="s">
        <v>169</v>
      </c>
      <c r="B492" s="107" t="s">
        <v>665</v>
      </c>
      <c r="C492" s="115" t="s">
        <v>9</v>
      </c>
      <c r="D492" s="115">
        <v>10</v>
      </c>
      <c r="E492" s="118"/>
      <c r="F492" s="119"/>
      <c r="G492" s="116"/>
      <c r="H492" s="118"/>
      <c r="I492" s="108"/>
      <c r="J492" s="108"/>
    </row>
    <row r="493" spans="1:10" ht="11.25">
      <c r="A493" s="104" t="s">
        <v>171</v>
      </c>
      <c r="B493" s="107" t="s">
        <v>666</v>
      </c>
      <c r="C493" s="115" t="s">
        <v>9</v>
      </c>
      <c r="D493" s="115">
        <v>35</v>
      </c>
      <c r="E493" s="118"/>
      <c r="F493" s="119"/>
      <c r="G493" s="116"/>
      <c r="H493" s="118"/>
      <c r="I493" s="104"/>
      <c r="J493" s="104"/>
    </row>
    <row r="494" spans="1:10" ht="11.25">
      <c r="A494" s="104" t="s">
        <v>173</v>
      </c>
      <c r="B494" s="107" t="s">
        <v>667</v>
      </c>
      <c r="C494" s="115" t="s">
        <v>9</v>
      </c>
      <c r="D494" s="115">
        <v>200</v>
      </c>
      <c r="E494" s="118"/>
      <c r="F494" s="119"/>
      <c r="G494" s="116"/>
      <c r="H494" s="118"/>
      <c r="I494" s="104"/>
      <c r="J494" s="104"/>
    </row>
    <row r="495" spans="1:10" ht="11.25">
      <c r="A495" s="104" t="s">
        <v>175</v>
      </c>
      <c r="B495" s="107" t="s">
        <v>668</v>
      </c>
      <c r="C495" s="115" t="s">
        <v>9</v>
      </c>
      <c r="D495" s="115">
        <v>5</v>
      </c>
      <c r="E495" s="118"/>
      <c r="F495" s="119"/>
      <c r="G495" s="116"/>
      <c r="H495" s="118"/>
      <c r="I495" s="104"/>
      <c r="J495" s="104"/>
    </row>
    <row r="496" spans="1:10" ht="22.5">
      <c r="A496" s="104" t="s">
        <v>176</v>
      </c>
      <c r="B496" s="109" t="s">
        <v>669</v>
      </c>
      <c r="C496" s="98" t="s">
        <v>9</v>
      </c>
      <c r="D496" s="98">
        <v>50</v>
      </c>
      <c r="E496" s="106"/>
      <c r="F496" s="100"/>
      <c r="G496" s="101"/>
      <c r="H496" s="133"/>
      <c r="I496" s="104"/>
      <c r="J496" s="104"/>
    </row>
    <row r="497" spans="1:10" ht="22.5">
      <c r="A497" s="104" t="s">
        <v>177</v>
      </c>
      <c r="B497" s="109" t="s">
        <v>670</v>
      </c>
      <c r="C497" s="98" t="s">
        <v>9</v>
      </c>
      <c r="D497" s="98">
        <v>100</v>
      </c>
      <c r="E497" s="106"/>
      <c r="F497" s="100"/>
      <c r="G497" s="101"/>
      <c r="H497" s="133"/>
      <c r="I497" s="104"/>
      <c r="J497" s="104"/>
    </row>
    <row r="498" spans="1:10" ht="22.5">
      <c r="A498" s="104" t="s">
        <v>179</v>
      </c>
      <c r="B498" s="109" t="s">
        <v>671</v>
      </c>
      <c r="C498" s="98" t="s">
        <v>9</v>
      </c>
      <c r="D498" s="98">
        <v>20</v>
      </c>
      <c r="E498" s="106"/>
      <c r="F498" s="100"/>
      <c r="G498" s="101"/>
      <c r="H498" s="133"/>
      <c r="I498" s="104"/>
      <c r="J498" s="104"/>
    </row>
    <row r="499" spans="1:10" ht="11.25">
      <c r="A499" s="104" t="s">
        <v>181</v>
      </c>
      <c r="B499" s="92" t="s">
        <v>672</v>
      </c>
      <c r="C499" s="98" t="s">
        <v>9</v>
      </c>
      <c r="D499" s="98">
        <v>200</v>
      </c>
      <c r="E499" s="106"/>
      <c r="F499" s="119"/>
      <c r="G499" s="116"/>
      <c r="H499" s="118"/>
      <c r="I499" s="108"/>
      <c r="J499" s="108"/>
    </row>
    <row r="500" spans="1:10" ht="11.25">
      <c r="A500" s="104" t="s">
        <v>183</v>
      </c>
      <c r="B500" s="92" t="s">
        <v>295</v>
      </c>
      <c r="C500" s="98" t="s">
        <v>9</v>
      </c>
      <c r="D500" s="98">
        <v>5</v>
      </c>
      <c r="E500" s="106"/>
      <c r="F500" s="121"/>
      <c r="G500" s="125"/>
      <c r="H500" s="121"/>
      <c r="I500" s="92"/>
      <c r="J500" s="92"/>
    </row>
    <row r="501" spans="1:10" ht="11.25">
      <c r="A501" s="104" t="s">
        <v>185</v>
      </c>
      <c r="B501" s="92" t="s">
        <v>495</v>
      </c>
      <c r="C501" s="98" t="s">
        <v>9</v>
      </c>
      <c r="D501" s="98">
        <v>1</v>
      </c>
      <c r="E501" s="106"/>
      <c r="F501" s="121"/>
      <c r="G501" s="150"/>
      <c r="H501" s="121"/>
      <c r="I501" s="92"/>
      <c r="J501" s="92"/>
    </row>
    <row r="502" spans="1:10" ht="11.25">
      <c r="A502" s="104" t="s">
        <v>187</v>
      </c>
      <c r="B502" s="92" t="s">
        <v>673</v>
      </c>
      <c r="C502" s="98" t="s">
        <v>9</v>
      </c>
      <c r="D502" s="98">
        <v>20</v>
      </c>
      <c r="E502" s="106"/>
      <c r="F502" s="119"/>
      <c r="G502" s="116"/>
      <c r="H502" s="118"/>
      <c r="I502" s="108"/>
      <c r="J502" s="108"/>
    </row>
    <row r="503" spans="1:10" ht="11.25">
      <c r="A503" s="104" t="s">
        <v>189</v>
      </c>
      <c r="B503" s="92" t="s">
        <v>955</v>
      </c>
      <c r="C503" s="98" t="s">
        <v>9</v>
      </c>
      <c r="D503" s="98">
        <v>2</v>
      </c>
      <c r="E503" s="106"/>
      <c r="F503" s="119"/>
      <c r="G503" s="116"/>
      <c r="H503" s="118"/>
      <c r="I503" s="108"/>
      <c r="J503" s="108"/>
    </row>
    <row r="504" spans="1:10" ht="11.25">
      <c r="A504" s="104" t="s">
        <v>191</v>
      </c>
      <c r="B504" s="92" t="s">
        <v>676</v>
      </c>
      <c r="C504" s="98" t="s">
        <v>9</v>
      </c>
      <c r="D504" s="98">
        <v>20</v>
      </c>
      <c r="E504" s="106"/>
      <c r="F504" s="119"/>
      <c r="G504" s="116"/>
      <c r="H504" s="118"/>
      <c r="I504" s="104"/>
      <c r="J504" s="104"/>
    </row>
    <row r="505" spans="1:10" ht="11.25">
      <c r="A505" s="104" t="s">
        <v>193</v>
      </c>
      <c r="B505" s="92" t="s">
        <v>677</v>
      </c>
      <c r="C505" s="98" t="s">
        <v>9</v>
      </c>
      <c r="D505" s="98">
        <v>20</v>
      </c>
      <c r="E505" s="106"/>
      <c r="F505" s="119"/>
      <c r="G505" s="116"/>
      <c r="H505" s="118"/>
      <c r="I505" s="108"/>
      <c r="J505" s="108"/>
    </row>
    <row r="506" spans="1:10" ht="11.25">
      <c r="A506" s="104" t="s">
        <v>195</v>
      </c>
      <c r="B506" s="107" t="s">
        <v>678</v>
      </c>
      <c r="C506" s="115" t="s">
        <v>9</v>
      </c>
      <c r="D506" s="115">
        <v>12</v>
      </c>
      <c r="E506" s="118"/>
      <c r="F506" s="119"/>
      <c r="G506" s="116"/>
      <c r="H506" s="118"/>
      <c r="I506" s="104"/>
      <c r="J506" s="107"/>
    </row>
    <row r="507" spans="1:10" ht="11.25">
      <c r="A507" s="104" t="s">
        <v>196</v>
      </c>
      <c r="B507" s="107" t="s">
        <v>679</v>
      </c>
      <c r="C507" s="115" t="s">
        <v>9</v>
      </c>
      <c r="D507" s="115">
        <v>10</v>
      </c>
      <c r="E507" s="118"/>
      <c r="F507" s="119"/>
      <c r="G507" s="116"/>
      <c r="H507" s="118"/>
      <c r="I507" s="107"/>
      <c r="J507" s="107"/>
    </row>
    <row r="508" spans="1:10" ht="11.25">
      <c r="A508" s="104" t="s">
        <v>198</v>
      </c>
      <c r="B508" s="92" t="s">
        <v>680</v>
      </c>
      <c r="C508" s="98" t="s">
        <v>9</v>
      </c>
      <c r="D508" s="98">
        <v>5</v>
      </c>
      <c r="E508" s="106"/>
      <c r="F508" s="119"/>
      <c r="G508" s="116"/>
      <c r="H508" s="118"/>
      <c r="I508" s="108"/>
      <c r="J508" s="108"/>
    </row>
    <row r="509" spans="1:10" ht="11.25">
      <c r="A509" s="104" t="s">
        <v>200</v>
      </c>
      <c r="B509" s="92" t="s">
        <v>681</v>
      </c>
      <c r="C509" s="98" t="s">
        <v>9</v>
      </c>
      <c r="D509" s="98">
        <v>15</v>
      </c>
      <c r="E509" s="106"/>
      <c r="F509" s="119"/>
      <c r="G509" s="116"/>
      <c r="H509" s="118"/>
      <c r="I509" s="108"/>
      <c r="J509" s="108"/>
    </row>
    <row r="510" spans="1:10" ht="11.25">
      <c r="A510" s="104" t="s">
        <v>202</v>
      </c>
      <c r="B510" s="92" t="s">
        <v>682</v>
      </c>
      <c r="C510" s="98" t="s">
        <v>9</v>
      </c>
      <c r="D510" s="98">
        <v>40</v>
      </c>
      <c r="E510" s="106"/>
      <c r="F510" s="119"/>
      <c r="G510" s="116"/>
      <c r="H510" s="118"/>
      <c r="I510" s="108"/>
      <c r="J510" s="108"/>
    </row>
    <row r="511" spans="1:10" ht="11.25">
      <c r="A511" s="104" t="s">
        <v>204</v>
      </c>
      <c r="B511" s="92" t="s">
        <v>683</v>
      </c>
      <c r="C511" s="98" t="s">
        <v>9</v>
      </c>
      <c r="D511" s="98">
        <v>20</v>
      </c>
      <c r="E511" s="106"/>
      <c r="F511" s="119"/>
      <c r="G511" s="116"/>
      <c r="H511" s="118"/>
      <c r="I511" s="108"/>
      <c r="J511" s="108"/>
    </row>
    <row r="512" spans="1:10" ht="11.25">
      <c r="A512" s="104" t="s">
        <v>206</v>
      </c>
      <c r="B512" s="92" t="s">
        <v>372</v>
      </c>
      <c r="C512" s="98" t="s">
        <v>9</v>
      </c>
      <c r="D512" s="98">
        <v>2</v>
      </c>
      <c r="E512" s="106"/>
      <c r="F512" s="121"/>
      <c r="G512" s="125"/>
      <c r="H512" s="121"/>
      <c r="I512" s="92"/>
      <c r="J512" s="151"/>
    </row>
    <row r="513" spans="1:10" ht="11.25">
      <c r="A513" s="104" t="s">
        <v>208</v>
      </c>
      <c r="B513" s="92" t="s">
        <v>684</v>
      </c>
      <c r="C513" s="98" t="s">
        <v>9</v>
      </c>
      <c r="D513" s="98">
        <v>12</v>
      </c>
      <c r="E513" s="106"/>
      <c r="F513" s="119"/>
      <c r="G513" s="116"/>
      <c r="H513" s="118"/>
      <c r="I513" s="107"/>
      <c r="J513" s="110"/>
    </row>
    <row r="514" spans="1:10" ht="11.25">
      <c r="A514" s="104" t="s">
        <v>210</v>
      </c>
      <c r="B514" s="92" t="s">
        <v>685</v>
      </c>
      <c r="C514" s="98" t="s">
        <v>9</v>
      </c>
      <c r="D514" s="98">
        <v>10</v>
      </c>
      <c r="E514" s="106"/>
      <c r="F514" s="119"/>
      <c r="G514" s="116"/>
      <c r="H514" s="118"/>
      <c r="I514" s="107"/>
      <c r="J514" s="110"/>
    </row>
    <row r="515" spans="1:10" ht="11.25">
      <c r="A515" s="104" t="s">
        <v>212</v>
      </c>
      <c r="B515" s="92" t="s">
        <v>686</v>
      </c>
      <c r="C515" s="98" t="s">
        <v>9</v>
      </c>
      <c r="D515" s="98">
        <v>25</v>
      </c>
      <c r="E515" s="106"/>
      <c r="F515" s="119"/>
      <c r="G515" s="116"/>
      <c r="H515" s="118"/>
      <c r="I515" s="108"/>
      <c r="J515" s="108"/>
    </row>
    <row r="516" spans="1:10" ht="11.25">
      <c r="A516" s="104" t="s">
        <v>214</v>
      </c>
      <c r="B516" s="92" t="s">
        <v>408</v>
      </c>
      <c r="C516" s="98" t="s">
        <v>9</v>
      </c>
      <c r="D516" s="98">
        <v>2</v>
      </c>
      <c r="E516" s="106"/>
      <c r="F516" s="121"/>
      <c r="G516" s="125"/>
      <c r="H516" s="121"/>
      <c r="I516" s="92"/>
      <c r="J516" s="92"/>
    </row>
    <row r="517" spans="1:10" ht="11.25">
      <c r="A517" s="104" t="s">
        <v>216</v>
      </c>
      <c r="B517" s="92" t="s">
        <v>687</v>
      </c>
      <c r="C517" s="98" t="s">
        <v>9</v>
      </c>
      <c r="D517" s="98">
        <v>30</v>
      </c>
      <c r="E517" s="106"/>
      <c r="F517" s="119"/>
      <c r="G517" s="116"/>
      <c r="H517" s="118"/>
      <c r="I517" s="108"/>
      <c r="J517" s="108"/>
    </row>
    <row r="518" spans="1:10" ht="22.5">
      <c r="A518" s="104" t="s">
        <v>218</v>
      </c>
      <c r="B518" s="94" t="s">
        <v>688</v>
      </c>
      <c r="C518" s="98" t="s">
        <v>9</v>
      </c>
      <c r="D518" s="98">
        <v>80</v>
      </c>
      <c r="E518" s="106"/>
      <c r="F518" s="100"/>
      <c r="G518" s="101"/>
      <c r="H518" s="133"/>
      <c r="I518" s="108"/>
      <c r="J518" s="108"/>
    </row>
    <row r="519" spans="1:10" ht="11.25">
      <c r="A519" s="104" t="s">
        <v>220</v>
      </c>
      <c r="B519" s="92" t="s">
        <v>689</v>
      </c>
      <c r="C519" s="98" t="s">
        <v>9</v>
      </c>
      <c r="D519" s="98">
        <v>80</v>
      </c>
      <c r="E519" s="106"/>
      <c r="F519" s="119"/>
      <c r="G519" s="116"/>
      <c r="H519" s="118"/>
      <c r="I519" s="107"/>
      <c r="J519" s="107"/>
    </row>
    <row r="520" spans="1:10" ht="11.25">
      <c r="A520" s="104" t="s">
        <v>222</v>
      </c>
      <c r="B520" s="92" t="s">
        <v>690</v>
      </c>
      <c r="C520" s="98" t="s">
        <v>9</v>
      </c>
      <c r="D520" s="98">
        <v>200</v>
      </c>
      <c r="E520" s="106"/>
      <c r="F520" s="119"/>
      <c r="G520" s="116"/>
      <c r="H520" s="118"/>
      <c r="I520" s="107"/>
      <c r="J520" s="107"/>
    </row>
    <row r="521" spans="1:10" ht="11.25">
      <c r="A521" s="104" t="s">
        <v>224</v>
      </c>
      <c r="B521" s="92" t="s">
        <v>691</v>
      </c>
      <c r="C521" s="98" t="s">
        <v>9</v>
      </c>
      <c r="D521" s="98">
        <v>5</v>
      </c>
      <c r="E521" s="106"/>
      <c r="F521" s="119"/>
      <c r="G521" s="116"/>
      <c r="H521" s="118"/>
      <c r="I521" s="107"/>
      <c r="J521" s="107"/>
    </row>
    <row r="522" spans="1:10" ht="11.25">
      <c r="A522" s="104" t="s">
        <v>226</v>
      </c>
      <c r="B522" s="94" t="s">
        <v>692</v>
      </c>
      <c r="C522" s="98" t="s">
        <v>9</v>
      </c>
      <c r="D522" s="98">
        <v>50</v>
      </c>
      <c r="E522" s="106"/>
      <c r="F522" s="100"/>
      <c r="G522" s="101"/>
      <c r="H522" s="133"/>
      <c r="I522" s="107"/>
      <c r="J522" s="107"/>
    </row>
    <row r="523" spans="1:10" ht="11.25">
      <c r="A523" s="104" t="s">
        <v>228</v>
      </c>
      <c r="B523" s="94" t="s">
        <v>693</v>
      </c>
      <c r="C523" s="98" t="s">
        <v>9</v>
      </c>
      <c r="D523" s="98">
        <v>40</v>
      </c>
      <c r="E523" s="106"/>
      <c r="F523" s="100"/>
      <c r="G523" s="101"/>
      <c r="H523" s="133"/>
      <c r="I523" s="107"/>
      <c r="J523" s="107"/>
    </row>
    <row r="524" spans="1:10" ht="11.25">
      <c r="A524" s="104" t="s">
        <v>230</v>
      </c>
      <c r="B524" s="92" t="s">
        <v>694</v>
      </c>
      <c r="C524" s="98" t="s">
        <v>9</v>
      </c>
      <c r="D524" s="98">
        <v>130</v>
      </c>
      <c r="E524" s="106"/>
      <c r="F524" s="119"/>
      <c r="G524" s="116"/>
      <c r="H524" s="118"/>
      <c r="I524" s="108"/>
      <c r="J524" s="108"/>
    </row>
    <row r="525" spans="1:10" ht="11.25">
      <c r="A525" s="104" t="s">
        <v>232</v>
      </c>
      <c r="B525" s="92" t="s">
        <v>1030</v>
      </c>
      <c r="C525" s="98" t="s">
        <v>9</v>
      </c>
      <c r="D525" s="98">
        <v>10</v>
      </c>
      <c r="E525" s="106"/>
      <c r="F525" s="121"/>
      <c r="G525" s="125"/>
      <c r="H525" s="121"/>
      <c r="I525" s="152"/>
      <c r="J525" s="151"/>
    </row>
    <row r="526" spans="1:10" ht="11.25">
      <c r="A526" s="104" t="s">
        <v>234</v>
      </c>
      <c r="B526" s="92" t="s">
        <v>1031</v>
      </c>
      <c r="C526" s="98" t="s">
        <v>9</v>
      </c>
      <c r="D526" s="98">
        <v>10</v>
      </c>
      <c r="E526" s="106"/>
      <c r="F526" s="121"/>
      <c r="G526" s="125"/>
      <c r="H526" s="121"/>
      <c r="I526" s="152"/>
      <c r="J526" s="151"/>
    </row>
    <row r="527" spans="1:10" ht="11.25">
      <c r="A527" s="104" t="s">
        <v>236</v>
      </c>
      <c r="B527" s="153" t="s">
        <v>695</v>
      </c>
      <c r="C527" s="98" t="s">
        <v>9</v>
      </c>
      <c r="D527" s="98">
        <v>20</v>
      </c>
      <c r="E527" s="106"/>
      <c r="F527" s="100"/>
      <c r="G527" s="101"/>
      <c r="H527" s="133"/>
      <c r="I527" s="107"/>
      <c r="J527" s="107"/>
    </row>
    <row r="528" spans="1:10" ht="11.25">
      <c r="A528" s="104" t="s">
        <v>238</v>
      </c>
      <c r="B528" s="153" t="s">
        <v>696</v>
      </c>
      <c r="C528" s="98" t="s">
        <v>9</v>
      </c>
      <c r="D528" s="98">
        <v>10</v>
      </c>
      <c r="E528" s="106"/>
      <c r="F528" s="100"/>
      <c r="G528" s="101"/>
      <c r="H528" s="133"/>
      <c r="I528" s="107"/>
      <c r="J528" s="107"/>
    </row>
    <row r="529" spans="1:10" ht="11.25">
      <c r="A529" s="104" t="s">
        <v>240</v>
      </c>
      <c r="B529" s="92" t="s">
        <v>697</v>
      </c>
      <c r="C529" s="98" t="s">
        <v>9</v>
      </c>
      <c r="D529" s="98">
        <v>10</v>
      </c>
      <c r="E529" s="106"/>
      <c r="F529" s="119"/>
      <c r="G529" s="116"/>
      <c r="H529" s="118"/>
      <c r="I529" s="108"/>
      <c r="J529" s="108"/>
    </row>
    <row r="530" spans="1:10" ht="11.25">
      <c r="A530" s="300"/>
      <c r="B530" s="335" t="s">
        <v>517</v>
      </c>
      <c r="C530" s="300"/>
      <c r="D530" s="300"/>
      <c r="E530" s="337"/>
      <c r="F530" s="337"/>
      <c r="G530" s="261"/>
      <c r="H530" s="337"/>
      <c r="I530" s="300"/>
      <c r="J530" s="300"/>
    </row>
    <row r="531" spans="1:10" ht="11.25">
      <c r="A531" s="442" t="s">
        <v>1138</v>
      </c>
      <c r="B531" s="442"/>
      <c r="C531" s="442"/>
      <c r="D531" s="442"/>
      <c r="E531" s="442"/>
      <c r="F531" s="442"/>
      <c r="G531" s="442"/>
      <c r="H531" s="442"/>
      <c r="I531" s="442"/>
      <c r="J531" s="442"/>
    </row>
    <row r="532" spans="1:10" ht="11.25">
      <c r="A532" s="96" t="s">
        <v>7</v>
      </c>
      <c r="B532" s="92" t="s">
        <v>898</v>
      </c>
      <c r="C532" s="98" t="s">
        <v>9</v>
      </c>
      <c r="D532" s="98">
        <v>400</v>
      </c>
      <c r="E532" s="121"/>
      <c r="F532" s="121"/>
      <c r="G532" s="125"/>
      <c r="H532" s="121"/>
      <c r="I532" s="92"/>
      <c r="J532" s="96"/>
    </row>
    <row r="533" spans="1:10" ht="11.25">
      <c r="A533" s="96" t="s">
        <v>10</v>
      </c>
      <c r="B533" s="92" t="s">
        <v>118</v>
      </c>
      <c r="C533" s="98" t="s">
        <v>9</v>
      </c>
      <c r="D533" s="98">
        <v>140</v>
      </c>
      <c r="E533" s="106"/>
      <c r="F533" s="121"/>
      <c r="G533" s="125"/>
      <c r="H533" s="121"/>
      <c r="I533" s="92"/>
      <c r="J533" s="92"/>
    </row>
    <row r="534" spans="1:10" ht="11.25">
      <c r="A534" s="96" t="s">
        <v>13</v>
      </c>
      <c r="B534" s="92" t="s">
        <v>122</v>
      </c>
      <c r="C534" s="98" t="s">
        <v>9</v>
      </c>
      <c r="D534" s="98">
        <v>15</v>
      </c>
      <c r="E534" s="106"/>
      <c r="F534" s="121"/>
      <c r="G534" s="125"/>
      <c r="H534" s="121"/>
      <c r="I534" s="92"/>
      <c r="J534" s="151"/>
    </row>
    <row r="535" spans="1:10" ht="11.25">
      <c r="A535" s="96" t="s">
        <v>14</v>
      </c>
      <c r="B535" s="92" t="s">
        <v>124</v>
      </c>
      <c r="C535" s="98" t="s">
        <v>9</v>
      </c>
      <c r="D535" s="98">
        <v>12</v>
      </c>
      <c r="E535" s="106"/>
      <c r="F535" s="121"/>
      <c r="G535" s="125"/>
      <c r="H535" s="121"/>
      <c r="I535" s="92"/>
      <c r="J535" s="151"/>
    </row>
    <row r="536" spans="1:10" ht="11.25">
      <c r="A536" s="96" t="s">
        <v>17</v>
      </c>
      <c r="B536" s="92" t="s">
        <v>936</v>
      </c>
      <c r="C536" s="98" t="s">
        <v>9</v>
      </c>
      <c r="D536" s="98">
        <v>20</v>
      </c>
      <c r="E536" s="106"/>
      <c r="F536" s="121"/>
      <c r="G536" s="125"/>
      <c r="H536" s="121"/>
      <c r="I536" s="92"/>
      <c r="J536" s="92"/>
    </row>
    <row r="537" spans="1:10" ht="11.25">
      <c r="A537" s="96" t="s">
        <v>19</v>
      </c>
      <c r="B537" s="92" t="s">
        <v>1117</v>
      </c>
      <c r="C537" s="98" t="s">
        <v>9</v>
      </c>
      <c r="D537" s="98">
        <v>50</v>
      </c>
      <c r="E537" s="106"/>
      <c r="F537" s="121"/>
      <c r="G537" s="125"/>
      <c r="H537" s="121"/>
      <c r="I537" s="92"/>
      <c r="J537" s="92"/>
    </row>
    <row r="538" spans="1:11" ht="22.5">
      <c r="A538" s="96" t="s">
        <v>21</v>
      </c>
      <c r="B538" s="94" t="s">
        <v>447</v>
      </c>
      <c r="C538" s="98" t="s">
        <v>9</v>
      </c>
      <c r="D538" s="98">
        <v>5</v>
      </c>
      <c r="E538" s="106"/>
      <c r="F538" s="121"/>
      <c r="G538" s="125"/>
      <c r="H538" s="121"/>
      <c r="I538" s="92"/>
      <c r="J538" s="92"/>
      <c r="K538" s="154"/>
    </row>
    <row r="539" spans="1:11" ht="11.25">
      <c r="A539" s="96" t="s">
        <v>23</v>
      </c>
      <c r="B539" s="92" t="s">
        <v>153</v>
      </c>
      <c r="C539" s="98" t="s">
        <v>9</v>
      </c>
      <c r="D539" s="98">
        <v>5</v>
      </c>
      <c r="E539" s="106"/>
      <c r="F539" s="121"/>
      <c r="G539" s="125"/>
      <c r="H539" s="121"/>
      <c r="I539" s="92"/>
      <c r="J539" s="92"/>
      <c r="K539" s="154"/>
    </row>
    <row r="540" spans="1:11" ht="11.25">
      <c r="A540" s="96" t="s">
        <v>24</v>
      </c>
      <c r="B540" s="92" t="s">
        <v>157</v>
      </c>
      <c r="C540" s="98" t="s">
        <v>9</v>
      </c>
      <c r="D540" s="98">
        <v>85</v>
      </c>
      <c r="E540" s="106"/>
      <c r="F540" s="121"/>
      <c r="G540" s="125"/>
      <c r="H540" s="121"/>
      <c r="I540" s="92"/>
      <c r="J540" s="92"/>
      <c r="K540" s="154"/>
    </row>
    <row r="541" spans="1:11" ht="11.25">
      <c r="A541" s="96" t="s">
        <v>26</v>
      </c>
      <c r="B541" s="92" t="s">
        <v>159</v>
      </c>
      <c r="C541" s="98" t="s">
        <v>9</v>
      </c>
      <c r="D541" s="98">
        <v>90</v>
      </c>
      <c r="E541" s="106"/>
      <c r="F541" s="121"/>
      <c r="G541" s="125"/>
      <c r="H541" s="121"/>
      <c r="I541" s="92"/>
      <c r="J541" s="92"/>
      <c r="K541" s="154"/>
    </row>
    <row r="542" spans="1:11" ht="11.25">
      <c r="A542" s="96" t="s">
        <v>28</v>
      </c>
      <c r="B542" s="92" t="s">
        <v>883</v>
      </c>
      <c r="C542" s="98" t="s">
        <v>9</v>
      </c>
      <c r="D542" s="98">
        <v>30</v>
      </c>
      <c r="E542" s="106"/>
      <c r="F542" s="121"/>
      <c r="G542" s="125"/>
      <c r="H542" s="121"/>
      <c r="I542" s="92"/>
      <c r="J542" s="92"/>
      <c r="K542" s="154"/>
    </row>
    <row r="543" spans="1:11" ht="11.25">
      <c r="A543" s="96" t="s">
        <v>30</v>
      </c>
      <c r="B543" s="143" t="s">
        <v>698</v>
      </c>
      <c r="C543" s="115" t="s">
        <v>9</v>
      </c>
      <c r="D543" s="115">
        <v>15</v>
      </c>
      <c r="E543" s="118"/>
      <c r="F543" s="121"/>
      <c r="G543" s="125"/>
      <c r="H543" s="121"/>
      <c r="I543" s="139"/>
      <c r="J543" s="139"/>
      <c r="K543" s="154"/>
    </row>
    <row r="544" spans="1:11" ht="11.25">
      <c r="A544" s="96" t="s">
        <v>32</v>
      </c>
      <c r="B544" s="92" t="s">
        <v>178</v>
      </c>
      <c r="C544" s="98" t="s">
        <v>9</v>
      </c>
      <c r="D544" s="98">
        <v>130</v>
      </c>
      <c r="E544" s="106"/>
      <c r="F544" s="121"/>
      <c r="G544" s="125"/>
      <c r="H544" s="121"/>
      <c r="I544" s="92"/>
      <c r="J544" s="92"/>
      <c r="K544" s="154"/>
    </row>
    <row r="545" spans="1:10" ht="11.25">
      <c r="A545" s="96" t="s">
        <v>34</v>
      </c>
      <c r="B545" s="92" t="s">
        <v>699</v>
      </c>
      <c r="C545" s="98" t="s">
        <v>9</v>
      </c>
      <c r="D545" s="155">
        <v>1200</v>
      </c>
      <c r="E545" s="106"/>
      <c r="F545" s="121"/>
      <c r="G545" s="125"/>
      <c r="H545" s="121"/>
      <c r="I545" s="92"/>
      <c r="J545" s="92"/>
    </row>
    <row r="546" spans="1:10" ht="11.25">
      <c r="A546" s="96" t="s">
        <v>36</v>
      </c>
      <c r="B546" s="92" t="s">
        <v>700</v>
      </c>
      <c r="C546" s="98" t="s">
        <v>9</v>
      </c>
      <c r="D546" s="155">
        <v>950</v>
      </c>
      <c r="E546" s="106"/>
      <c r="F546" s="121"/>
      <c r="G546" s="125"/>
      <c r="H546" s="121"/>
      <c r="I546" s="92"/>
      <c r="J546" s="92"/>
    </row>
    <row r="547" spans="1:10" ht="11.25">
      <c r="A547" s="96" t="s">
        <v>38</v>
      </c>
      <c r="B547" s="92" t="s">
        <v>472</v>
      </c>
      <c r="C547" s="98" t="s">
        <v>9</v>
      </c>
      <c r="D547" s="98">
        <v>40</v>
      </c>
      <c r="E547" s="106"/>
      <c r="F547" s="121"/>
      <c r="G547" s="125"/>
      <c r="H547" s="121"/>
      <c r="I547" s="92"/>
      <c r="J547" s="92"/>
    </row>
    <row r="548" spans="1:10" ht="11.25">
      <c r="A548" s="96" t="s">
        <v>40</v>
      </c>
      <c r="B548" s="93" t="s">
        <v>701</v>
      </c>
      <c r="C548" s="98" t="s">
        <v>9</v>
      </c>
      <c r="D548" s="98">
        <v>500</v>
      </c>
      <c r="E548" s="106"/>
      <c r="F548" s="121"/>
      <c r="G548" s="125"/>
      <c r="H548" s="121"/>
      <c r="I548" s="92"/>
      <c r="J548" s="92"/>
    </row>
    <row r="549" spans="1:10" ht="11.25">
      <c r="A549" s="96" t="s">
        <v>42</v>
      </c>
      <c r="B549" s="93" t="s">
        <v>702</v>
      </c>
      <c r="C549" s="98" t="s">
        <v>9</v>
      </c>
      <c r="D549" s="98">
        <v>2</v>
      </c>
      <c r="E549" s="106"/>
      <c r="F549" s="121"/>
      <c r="G549" s="125"/>
      <c r="H549" s="121"/>
      <c r="I549" s="92"/>
      <c r="J549" s="92"/>
    </row>
    <row r="550" spans="1:10" ht="11.25">
      <c r="A550" s="96" t="s">
        <v>43</v>
      </c>
      <c r="B550" s="92" t="s">
        <v>241</v>
      </c>
      <c r="C550" s="98" t="s">
        <v>9</v>
      </c>
      <c r="D550" s="98">
        <v>5</v>
      </c>
      <c r="E550" s="106"/>
      <c r="F550" s="121"/>
      <c r="G550" s="125"/>
      <c r="H550" s="121"/>
      <c r="I550" s="92"/>
      <c r="J550" s="92"/>
    </row>
    <row r="551" spans="1:10" ht="11.25">
      <c r="A551" s="96" t="s">
        <v>45</v>
      </c>
      <c r="B551" s="92" t="s">
        <v>892</v>
      </c>
      <c r="C551" s="98" t="s">
        <v>9</v>
      </c>
      <c r="D551" s="98">
        <v>5</v>
      </c>
      <c r="E551" s="106"/>
      <c r="F551" s="121"/>
      <c r="G551" s="125"/>
      <c r="H551" s="121"/>
      <c r="I551" s="92"/>
      <c r="J551" s="92"/>
    </row>
    <row r="552" spans="1:10" ht="11.25">
      <c r="A552" s="96" t="s">
        <v>47</v>
      </c>
      <c r="B552" s="92" t="s">
        <v>886</v>
      </c>
      <c r="C552" s="98" t="s">
        <v>9</v>
      </c>
      <c r="D552" s="98">
        <v>100</v>
      </c>
      <c r="E552" s="106"/>
      <c r="F552" s="119"/>
      <c r="G552" s="116"/>
      <c r="H552" s="118"/>
      <c r="I552" s="92"/>
      <c r="J552" s="151"/>
    </row>
    <row r="553" spans="1:10" ht="11.25">
      <c r="A553" s="96" t="s">
        <v>48</v>
      </c>
      <c r="B553" s="92" t="s">
        <v>662</v>
      </c>
      <c r="C553" s="98" t="s">
        <v>9</v>
      </c>
      <c r="D553" s="98">
        <v>60</v>
      </c>
      <c r="E553" s="106"/>
      <c r="F553" s="119"/>
      <c r="G553" s="116"/>
      <c r="H553" s="118"/>
      <c r="I553" s="92"/>
      <c r="J553" s="151"/>
    </row>
    <row r="554" spans="1:10" ht="11.25">
      <c r="A554" s="96" t="s">
        <v>50</v>
      </c>
      <c r="B554" s="94" t="s">
        <v>53</v>
      </c>
      <c r="C554" s="156" t="s">
        <v>54</v>
      </c>
      <c r="D554" s="156">
        <v>50</v>
      </c>
      <c r="E554" s="157"/>
      <c r="F554" s="121"/>
      <c r="G554" s="125"/>
      <c r="H554" s="121"/>
      <c r="I554" s="92"/>
      <c r="J554" s="92"/>
    </row>
    <row r="555" spans="1:10" ht="11.25">
      <c r="A555" s="96" t="s">
        <v>52</v>
      </c>
      <c r="B555" s="92" t="s">
        <v>703</v>
      </c>
      <c r="C555" s="98" t="s">
        <v>9</v>
      </c>
      <c r="D555" s="98">
        <v>500</v>
      </c>
      <c r="E555" s="106"/>
      <c r="F555" s="121"/>
      <c r="G555" s="125"/>
      <c r="H555" s="121"/>
      <c r="I555" s="92"/>
      <c r="J555" s="92"/>
    </row>
    <row r="556" spans="1:10" ht="11.25">
      <c r="A556" s="96" t="s">
        <v>55</v>
      </c>
      <c r="B556" s="92" t="s">
        <v>704</v>
      </c>
      <c r="C556" s="98" t="s">
        <v>9</v>
      </c>
      <c r="D556" s="98">
        <v>450</v>
      </c>
      <c r="E556" s="106"/>
      <c r="F556" s="121"/>
      <c r="G556" s="125"/>
      <c r="H556" s="121"/>
      <c r="I556" s="92"/>
      <c r="J556" s="92"/>
    </row>
    <row r="557" spans="1:10" ht="11.25">
      <c r="A557" s="96" t="s">
        <v>57</v>
      </c>
      <c r="B557" s="92" t="s">
        <v>887</v>
      </c>
      <c r="C557" s="98" t="s">
        <v>9</v>
      </c>
      <c r="D557" s="98">
        <v>2</v>
      </c>
      <c r="E557" s="106"/>
      <c r="F557" s="121"/>
      <c r="G557" s="125"/>
      <c r="H557" s="121"/>
      <c r="I557" s="92"/>
      <c r="J557" s="92"/>
    </row>
    <row r="558" spans="1:10" ht="11.25">
      <c r="A558" s="96" t="s">
        <v>60</v>
      </c>
      <c r="B558" s="92" t="s">
        <v>491</v>
      </c>
      <c r="C558" s="98" t="s">
        <v>9</v>
      </c>
      <c r="D558" s="98">
        <v>5</v>
      </c>
      <c r="E558" s="106"/>
      <c r="F558" s="121"/>
      <c r="G558" s="125"/>
      <c r="H558" s="121"/>
      <c r="I558" s="92"/>
      <c r="J558" s="92"/>
    </row>
    <row r="559" spans="1:10" ht="11.25">
      <c r="A559" s="96" t="s">
        <v>62</v>
      </c>
      <c r="B559" s="92" t="s">
        <v>494</v>
      </c>
      <c r="C559" s="98" t="s">
        <v>9</v>
      </c>
      <c r="D559" s="98">
        <v>150</v>
      </c>
      <c r="E559" s="106"/>
      <c r="F559" s="121"/>
      <c r="G559" s="125"/>
      <c r="H559" s="121"/>
      <c r="I559" s="92"/>
      <c r="J559" s="92"/>
    </row>
    <row r="560" spans="1:10" ht="11.25">
      <c r="A560" s="96" t="s">
        <v>63</v>
      </c>
      <c r="B560" s="143" t="s">
        <v>705</v>
      </c>
      <c r="C560" s="115" t="s">
        <v>9</v>
      </c>
      <c r="D560" s="115">
        <v>12</v>
      </c>
      <c r="E560" s="118"/>
      <c r="F560" s="121"/>
      <c r="G560" s="125"/>
      <c r="H560" s="121"/>
      <c r="I560" s="139"/>
      <c r="J560" s="139"/>
    </row>
    <row r="561" spans="1:10" ht="11.25">
      <c r="A561" s="96" t="s">
        <v>64</v>
      </c>
      <c r="B561" s="92" t="s">
        <v>336</v>
      </c>
      <c r="C561" s="98" t="s">
        <v>9</v>
      </c>
      <c r="D561" s="98">
        <v>16</v>
      </c>
      <c r="E561" s="106"/>
      <c r="F561" s="121"/>
      <c r="G561" s="125"/>
      <c r="H561" s="121"/>
      <c r="I561" s="92"/>
      <c r="J561" s="151"/>
    </row>
    <row r="562" spans="1:10" ht="11.25">
      <c r="A562" s="96" t="s">
        <v>65</v>
      </c>
      <c r="B562" s="92" t="s">
        <v>338</v>
      </c>
      <c r="C562" s="98" t="s">
        <v>9</v>
      </c>
      <c r="D562" s="98">
        <v>12</v>
      </c>
      <c r="E562" s="106"/>
      <c r="F562" s="121"/>
      <c r="G562" s="125"/>
      <c r="H562" s="121"/>
      <c r="I562" s="92"/>
      <c r="J562" s="151"/>
    </row>
    <row r="563" spans="1:10" ht="11.25">
      <c r="A563" s="96" t="s">
        <v>66</v>
      </c>
      <c r="B563" s="92" t="s">
        <v>340</v>
      </c>
      <c r="C563" s="98" t="s">
        <v>9</v>
      </c>
      <c r="D563" s="98">
        <v>10</v>
      </c>
      <c r="E563" s="106"/>
      <c r="F563" s="121"/>
      <c r="G563" s="125"/>
      <c r="H563" s="121"/>
      <c r="I563" s="92"/>
      <c r="J563" s="151"/>
    </row>
    <row r="564" spans="1:10" ht="11.25">
      <c r="A564" s="96" t="s">
        <v>67</v>
      </c>
      <c r="B564" s="92" t="s">
        <v>342</v>
      </c>
      <c r="C564" s="98" t="s">
        <v>9</v>
      </c>
      <c r="D564" s="98">
        <v>2</v>
      </c>
      <c r="E564" s="106"/>
      <c r="F564" s="121"/>
      <c r="G564" s="125"/>
      <c r="H564" s="121"/>
      <c r="I564" s="92"/>
      <c r="J564" s="92"/>
    </row>
    <row r="565" spans="1:10" ht="11.25">
      <c r="A565" s="96" t="s">
        <v>1045</v>
      </c>
      <c r="B565" s="92" t="s">
        <v>344</v>
      </c>
      <c r="C565" s="98" t="s">
        <v>9</v>
      </c>
      <c r="D565" s="98">
        <v>18</v>
      </c>
      <c r="E565" s="106"/>
      <c r="F565" s="121"/>
      <c r="G565" s="125"/>
      <c r="H565" s="121"/>
      <c r="I565" s="92"/>
      <c r="J565" s="92"/>
    </row>
    <row r="566" spans="1:10" ht="11.25">
      <c r="A566" s="96" t="s">
        <v>70</v>
      </c>
      <c r="B566" s="92" t="s">
        <v>706</v>
      </c>
      <c r="C566" s="98" t="s">
        <v>101</v>
      </c>
      <c r="D566" s="98">
        <v>400</v>
      </c>
      <c r="E566" s="106"/>
      <c r="F566" s="121"/>
      <c r="G566" s="125"/>
      <c r="H566" s="121"/>
      <c r="I566" s="92"/>
      <c r="J566" s="92"/>
    </row>
    <row r="567" spans="1:10" ht="11.25">
      <c r="A567" s="96" t="s">
        <v>72</v>
      </c>
      <c r="B567" s="92" t="s">
        <v>406</v>
      </c>
      <c r="C567" s="98" t="s">
        <v>9</v>
      </c>
      <c r="D567" s="98">
        <v>80</v>
      </c>
      <c r="E567" s="106"/>
      <c r="F567" s="121"/>
      <c r="G567" s="125"/>
      <c r="H567" s="121"/>
      <c r="I567" s="92"/>
      <c r="J567" s="92"/>
    </row>
    <row r="568" spans="1:10" ht="11.25">
      <c r="A568" s="335"/>
      <c r="B568" s="335" t="s">
        <v>517</v>
      </c>
      <c r="C568" s="335"/>
      <c r="D568" s="335"/>
      <c r="E568" s="338"/>
      <c r="F568" s="339"/>
      <c r="G568" s="159"/>
      <c r="H568" s="339"/>
      <c r="I568" s="335"/>
      <c r="J568" s="335"/>
    </row>
    <row r="569" spans="1:10" ht="11.25">
      <c r="A569" s="441" t="s">
        <v>1139</v>
      </c>
      <c r="B569" s="441"/>
      <c r="C569" s="441"/>
      <c r="D569" s="441"/>
      <c r="E569" s="441"/>
      <c r="F569" s="441"/>
      <c r="G569" s="441"/>
      <c r="H569" s="441"/>
      <c r="I569" s="441"/>
      <c r="J569" s="441"/>
    </row>
    <row r="570" spans="1:10" ht="11.25">
      <c r="A570" s="160" t="s">
        <v>7</v>
      </c>
      <c r="B570" s="92" t="s">
        <v>520</v>
      </c>
      <c r="C570" s="98" t="s">
        <v>9</v>
      </c>
      <c r="D570" s="98">
        <v>24</v>
      </c>
      <c r="E570" s="106"/>
      <c r="F570" s="121"/>
      <c r="G570" s="125"/>
      <c r="H570" s="121"/>
      <c r="I570" s="92"/>
      <c r="J570" s="92"/>
    </row>
    <row r="571" spans="1:10" ht="11.25">
      <c r="A571" s="160" t="s">
        <v>10</v>
      </c>
      <c r="B571" s="92" t="s">
        <v>446</v>
      </c>
      <c r="C571" s="98" t="s">
        <v>9</v>
      </c>
      <c r="D571" s="98">
        <v>5</v>
      </c>
      <c r="E571" s="106"/>
      <c r="F571" s="121"/>
      <c r="G571" s="125"/>
      <c r="H571" s="121"/>
      <c r="I571" s="92"/>
      <c r="J571" s="92"/>
    </row>
    <row r="572" spans="1:10" ht="11.25">
      <c r="A572" s="160" t="s">
        <v>13</v>
      </c>
      <c r="B572" s="92" t="s">
        <v>143</v>
      </c>
      <c r="C572" s="98" t="s">
        <v>9</v>
      </c>
      <c r="D572" s="98">
        <v>40</v>
      </c>
      <c r="E572" s="106"/>
      <c r="F572" s="121"/>
      <c r="G572" s="125"/>
      <c r="H572" s="121"/>
      <c r="I572" s="92"/>
      <c r="J572" s="92"/>
    </row>
    <row r="573" spans="1:10" ht="11.25">
      <c r="A573" s="160" t="s">
        <v>14</v>
      </c>
      <c r="B573" s="92" t="s">
        <v>1025</v>
      </c>
      <c r="C573" s="98" t="s">
        <v>9</v>
      </c>
      <c r="D573" s="98">
        <v>50</v>
      </c>
      <c r="E573" s="106"/>
      <c r="F573" s="121"/>
      <c r="G573" s="125"/>
      <c r="H573" s="121"/>
      <c r="I573" s="92"/>
      <c r="J573" s="92"/>
    </row>
    <row r="574" spans="1:10" ht="11.25">
      <c r="A574" s="160" t="s">
        <v>17</v>
      </c>
      <c r="B574" s="92" t="s">
        <v>713</v>
      </c>
      <c r="C574" s="98" t="s">
        <v>9</v>
      </c>
      <c r="D574" s="98">
        <v>280</v>
      </c>
      <c r="E574" s="106"/>
      <c r="F574" s="121"/>
      <c r="G574" s="125"/>
      <c r="H574" s="121"/>
      <c r="I574" s="92"/>
      <c r="J574" s="92"/>
    </row>
    <row r="575" spans="1:10" ht="11.25">
      <c r="A575" s="160" t="s">
        <v>19</v>
      </c>
      <c r="B575" s="92" t="s">
        <v>714</v>
      </c>
      <c r="C575" s="98" t="s">
        <v>9</v>
      </c>
      <c r="D575" s="98">
        <v>15</v>
      </c>
      <c r="E575" s="106"/>
      <c r="F575" s="121"/>
      <c r="G575" s="125"/>
      <c r="H575" s="121"/>
      <c r="I575" s="92"/>
      <c r="J575" s="92"/>
    </row>
    <row r="576" spans="1:10" ht="11.25">
      <c r="A576" s="160" t="s">
        <v>21</v>
      </c>
      <c r="B576" s="111" t="s">
        <v>715</v>
      </c>
      <c r="C576" s="112" t="s">
        <v>9</v>
      </c>
      <c r="D576" s="113">
        <v>12</v>
      </c>
      <c r="E576" s="99"/>
      <c r="F576" s="121"/>
      <c r="G576" s="125"/>
      <c r="H576" s="121"/>
      <c r="I576" s="161"/>
      <c r="J576" s="103"/>
    </row>
    <row r="577" spans="1:10" ht="11.25">
      <c r="A577" s="160" t="s">
        <v>23</v>
      </c>
      <c r="B577" s="111" t="s">
        <v>716</v>
      </c>
      <c r="C577" s="112" t="s">
        <v>9</v>
      </c>
      <c r="D577" s="113">
        <v>5</v>
      </c>
      <c r="E577" s="99"/>
      <c r="F577" s="121"/>
      <c r="G577" s="125"/>
      <c r="H577" s="121"/>
      <c r="I577" s="161"/>
      <c r="J577" s="103"/>
    </row>
    <row r="578" spans="1:10" ht="11.25">
      <c r="A578" s="160" t="s">
        <v>24</v>
      </c>
      <c r="B578" s="92" t="s">
        <v>717</v>
      </c>
      <c r="C578" s="98" t="s">
        <v>9</v>
      </c>
      <c r="D578" s="98">
        <v>30</v>
      </c>
      <c r="E578" s="106"/>
      <c r="F578" s="121"/>
      <c r="G578" s="125"/>
      <c r="H578" s="121"/>
      <c r="I578" s="92"/>
      <c r="J578" s="92"/>
    </row>
    <row r="579" spans="1:10" ht="11.25">
      <c r="A579" s="160" t="s">
        <v>26</v>
      </c>
      <c r="B579" s="92" t="s">
        <v>718</v>
      </c>
      <c r="C579" s="98" t="s">
        <v>9</v>
      </c>
      <c r="D579" s="98">
        <v>30</v>
      </c>
      <c r="E579" s="106"/>
      <c r="F579" s="121"/>
      <c r="G579" s="125"/>
      <c r="H579" s="121"/>
      <c r="I579" s="92"/>
      <c r="J579" s="92"/>
    </row>
    <row r="580" spans="1:10" ht="11.25">
      <c r="A580" s="160" t="s">
        <v>28</v>
      </c>
      <c r="B580" s="92" t="s">
        <v>51</v>
      </c>
      <c r="C580" s="98" t="s">
        <v>9</v>
      </c>
      <c r="D580" s="98">
        <v>1</v>
      </c>
      <c r="E580" s="106"/>
      <c r="F580" s="121"/>
      <c r="G580" s="125"/>
      <c r="H580" s="121"/>
      <c r="I580" s="92"/>
      <c r="J580" s="92"/>
    </row>
    <row r="581" spans="1:10" ht="11.25">
      <c r="A581" s="160" t="s">
        <v>30</v>
      </c>
      <c r="B581" s="92" t="s">
        <v>612</v>
      </c>
      <c r="C581" s="98" t="s">
        <v>9</v>
      </c>
      <c r="D581" s="98">
        <v>90</v>
      </c>
      <c r="E581" s="106"/>
      <c r="F581" s="121"/>
      <c r="G581" s="116"/>
      <c r="H581" s="121"/>
      <c r="I581" s="108"/>
      <c r="J581" s="108"/>
    </row>
    <row r="582" spans="1:10" ht="11.25">
      <c r="A582" s="160" t="s">
        <v>32</v>
      </c>
      <c r="B582" s="107" t="s">
        <v>721</v>
      </c>
      <c r="C582" s="115" t="s">
        <v>16</v>
      </c>
      <c r="D582" s="115">
        <v>300</v>
      </c>
      <c r="E582" s="118"/>
      <c r="F582" s="121"/>
      <c r="G582" s="125"/>
      <c r="H582" s="121"/>
      <c r="I582" s="104"/>
      <c r="J582" s="104"/>
    </row>
    <row r="583" spans="1:10" ht="11.25">
      <c r="A583" s="160" t="s">
        <v>34</v>
      </c>
      <c r="B583" s="107" t="s">
        <v>722</v>
      </c>
      <c r="C583" s="115" t="s">
        <v>9</v>
      </c>
      <c r="D583" s="115">
        <v>50</v>
      </c>
      <c r="E583" s="118"/>
      <c r="F583" s="121"/>
      <c r="G583" s="125"/>
      <c r="H583" s="121"/>
      <c r="I583" s="104"/>
      <c r="J583" s="104"/>
    </row>
    <row r="584" spans="1:10" ht="11.25">
      <c r="A584" s="160" t="s">
        <v>36</v>
      </c>
      <c r="B584" s="111" t="s">
        <v>1026</v>
      </c>
      <c r="C584" s="162" t="s">
        <v>16</v>
      </c>
      <c r="D584" s="163">
        <v>5</v>
      </c>
      <c r="E584" s="164"/>
      <c r="F584" s="121"/>
      <c r="G584" s="125"/>
      <c r="H584" s="121"/>
      <c r="I584" s="138"/>
      <c r="J584" s="104"/>
    </row>
    <row r="585" spans="1:10" ht="11.25">
      <c r="A585" s="160" t="s">
        <v>38</v>
      </c>
      <c r="B585" s="92" t="s">
        <v>61</v>
      </c>
      <c r="C585" s="98" t="s">
        <v>9</v>
      </c>
      <c r="D585" s="98">
        <v>100</v>
      </c>
      <c r="E585" s="106"/>
      <c r="F585" s="121"/>
      <c r="G585" s="125"/>
      <c r="H585" s="121"/>
      <c r="I585" s="92"/>
      <c r="J585" s="92"/>
    </row>
    <row r="586" spans="1:10" ht="11.25">
      <c r="A586" s="160" t="s">
        <v>40</v>
      </c>
      <c r="B586" s="92" t="s">
        <v>503</v>
      </c>
      <c r="C586" s="98" t="s">
        <v>9</v>
      </c>
      <c r="D586" s="98">
        <v>120</v>
      </c>
      <c r="E586" s="106"/>
      <c r="F586" s="121"/>
      <c r="G586" s="125"/>
      <c r="H586" s="121"/>
      <c r="I586" s="92"/>
      <c r="J586" s="92"/>
    </row>
    <row r="587" spans="1:10" ht="11.25">
      <c r="A587" s="160" t="s">
        <v>42</v>
      </c>
      <c r="B587" s="165" t="s">
        <v>723</v>
      </c>
      <c r="C587" s="115" t="s">
        <v>9</v>
      </c>
      <c r="D587" s="115">
        <v>5</v>
      </c>
      <c r="E587" s="118"/>
      <c r="F587" s="121"/>
      <c r="G587" s="125"/>
      <c r="H587" s="121"/>
      <c r="I587" s="104"/>
      <c r="J587" s="104"/>
    </row>
    <row r="588" spans="1:10" ht="11.25">
      <c r="A588" s="160" t="s">
        <v>43</v>
      </c>
      <c r="B588" s="92" t="s">
        <v>724</v>
      </c>
      <c r="C588" s="98" t="s">
        <v>9</v>
      </c>
      <c r="D588" s="98">
        <v>200</v>
      </c>
      <c r="E588" s="106"/>
      <c r="F588" s="121"/>
      <c r="G588" s="125"/>
      <c r="H588" s="121"/>
      <c r="I588" s="92"/>
      <c r="J588" s="92"/>
    </row>
    <row r="589" spans="1:10" ht="11.25">
      <c r="A589" s="160"/>
      <c r="B589" s="421" t="s">
        <v>517</v>
      </c>
      <c r="C589" s="115"/>
      <c r="D589" s="115"/>
      <c r="E589" s="118"/>
      <c r="F589" s="117"/>
      <c r="G589" s="140"/>
      <c r="H589" s="158"/>
      <c r="I589" s="142"/>
      <c r="J589" s="115"/>
    </row>
    <row r="590" spans="1:10" ht="11.25">
      <c r="A590" s="441" t="s">
        <v>1140</v>
      </c>
      <c r="B590" s="441"/>
      <c r="C590" s="441"/>
      <c r="D590" s="441"/>
      <c r="E590" s="441"/>
      <c r="F590" s="441"/>
      <c r="G590" s="441"/>
      <c r="H590" s="441"/>
      <c r="I590" s="441"/>
      <c r="J590" s="441"/>
    </row>
    <row r="591" spans="1:10" ht="11.25">
      <c r="A591" s="166" t="s">
        <v>7</v>
      </c>
      <c r="B591" s="167" t="s">
        <v>958</v>
      </c>
      <c r="C591" s="168" t="s">
        <v>9</v>
      </c>
      <c r="D591" s="168">
        <v>15</v>
      </c>
      <c r="E591" s="169"/>
      <c r="F591" s="169"/>
      <c r="G591" s="170"/>
      <c r="H591" s="169"/>
      <c r="I591" s="171"/>
      <c r="J591" s="171"/>
    </row>
    <row r="592" spans="1:10" ht="11.25">
      <c r="A592" s="166" t="s">
        <v>10</v>
      </c>
      <c r="B592" s="167" t="s">
        <v>969</v>
      </c>
      <c r="C592" s="168" t="s">
        <v>9</v>
      </c>
      <c r="D592" s="168">
        <v>15</v>
      </c>
      <c r="E592" s="169"/>
      <c r="F592" s="169"/>
      <c r="G592" s="170"/>
      <c r="H592" s="169"/>
      <c r="I592" s="171"/>
      <c r="J592" s="171"/>
    </row>
    <row r="593" spans="1:10" ht="11.25">
      <c r="A593" s="166" t="s">
        <v>13</v>
      </c>
      <c r="B593" s="92" t="s">
        <v>448</v>
      </c>
      <c r="C593" s="98" t="s">
        <v>9</v>
      </c>
      <c r="D593" s="98">
        <v>25</v>
      </c>
      <c r="E593" s="106"/>
      <c r="F593" s="106"/>
      <c r="G593" s="125"/>
      <c r="H593" s="121"/>
      <c r="I593" s="92"/>
      <c r="J593" s="92"/>
    </row>
    <row r="594" spans="1:10" ht="11.25">
      <c r="A594" s="166" t="s">
        <v>14</v>
      </c>
      <c r="B594" s="94" t="s">
        <v>637</v>
      </c>
      <c r="C594" s="98" t="s">
        <v>9</v>
      </c>
      <c r="D594" s="98">
        <v>250</v>
      </c>
      <c r="E594" s="106"/>
      <c r="F594" s="100"/>
      <c r="G594" s="101"/>
      <c r="H594" s="133"/>
      <c r="I594" s="92"/>
      <c r="J594" s="92"/>
    </row>
    <row r="595" spans="1:10" ht="11.25">
      <c r="A595" s="166" t="s">
        <v>17</v>
      </c>
      <c r="B595" s="94" t="s">
        <v>638</v>
      </c>
      <c r="C595" s="98" t="s">
        <v>9</v>
      </c>
      <c r="D595" s="98">
        <v>200</v>
      </c>
      <c r="E595" s="106"/>
      <c r="F595" s="100"/>
      <c r="G595" s="101"/>
      <c r="H595" s="133"/>
      <c r="I595" s="92"/>
      <c r="J595" s="92"/>
    </row>
    <row r="596" spans="1:10" ht="11.25">
      <c r="A596" s="166" t="s">
        <v>19</v>
      </c>
      <c r="B596" s="94" t="s">
        <v>970</v>
      </c>
      <c r="C596" s="98" t="s">
        <v>9</v>
      </c>
      <c r="D596" s="98">
        <v>180</v>
      </c>
      <c r="E596" s="106"/>
      <c r="F596" s="119"/>
      <c r="G596" s="125"/>
      <c r="H596" s="121"/>
      <c r="I596" s="139"/>
      <c r="J596" s="172"/>
    </row>
    <row r="597" spans="1:10" ht="11.25">
      <c r="A597" s="166" t="s">
        <v>21</v>
      </c>
      <c r="B597" s="92" t="s">
        <v>823</v>
      </c>
      <c r="C597" s="98" t="s">
        <v>9</v>
      </c>
      <c r="D597" s="98">
        <v>150</v>
      </c>
      <c r="E597" s="121"/>
      <c r="F597" s="121"/>
      <c r="G597" s="125"/>
      <c r="H597" s="121"/>
      <c r="I597" s="96"/>
      <c r="J597" s="96"/>
    </row>
    <row r="598" spans="1:10" ht="11.25">
      <c r="A598" s="166" t="s">
        <v>23</v>
      </c>
      <c r="B598" s="92" t="s">
        <v>199</v>
      </c>
      <c r="C598" s="98" t="s">
        <v>9</v>
      </c>
      <c r="D598" s="98">
        <v>30</v>
      </c>
      <c r="E598" s="106"/>
      <c r="F598" s="121"/>
      <c r="G598" s="125"/>
      <c r="H598" s="121"/>
      <c r="I598" s="92"/>
      <c r="J598" s="139"/>
    </row>
    <row r="599" spans="1:10" ht="11.25">
      <c r="A599" s="166" t="s">
        <v>24</v>
      </c>
      <c r="B599" s="92" t="s">
        <v>201</v>
      </c>
      <c r="C599" s="98" t="s">
        <v>9</v>
      </c>
      <c r="D599" s="98">
        <v>100</v>
      </c>
      <c r="E599" s="106"/>
      <c r="F599" s="121"/>
      <c r="G599" s="125"/>
      <c r="H599" s="121"/>
      <c r="I599" s="92"/>
      <c r="J599" s="139"/>
    </row>
    <row r="600" spans="1:10" ht="11.25">
      <c r="A600" s="166" t="s">
        <v>26</v>
      </c>
      <c r="B600" s="92" t="s">
        <v>203</v>
      </c>
      <c r="C600" s="98" t="s">
        <v>9</v>
      </c>
      <c r="D600" s="98">
        <v>120</v>
      </c>
      <c r="E600" s="106"/>
      <c r="F600" s="121"/>
      <c r="G600" s="125"/>
      <c r="H600" s="121"/>
      <c r="I600" s="92"/>
      <c r="J600" s="139"/>
    </row>
    <row r="601" spans="1:10" ht="11.25">
      <c r="A601" s="166" t="s">
        <v>28</v>
      </c>
      <c r="B601" s="92" t="s">
        <v>205</v>
      </c>
      <c r="C601" s="98" t="s">
        <v>9</v>
      </c>
      <c r="D601" s="98">
        <v>3</v>
      </c>
      <c r="E601" s="106"/>
      <c r="F601" s="121"/>
      <c r="G601" s="125"/>
      <c r="H601" s="121"/>
      <c r="I601" s="92"/>
      <c r="J601" s="139"/>
    </row>
    <row r="602" spans="1:10" ht="11.25">
      <c r="A602" s="166" t="s">
        <v>30</v>
      </c>
      <c r="B602" s="92" t="s">
        <v>467</v>
      </c>
      <c r="C602" s="98" t="s">
        <v>9</v>
      </c>
      <c r="D602" s="98">
        <v>40</v>
      </c>
      <c r="E602" s="106"/>
      <c r="F602" s="106"/>
      <c r="G602" s="125"/>
      <c r="H602" s="121"/>
      <c r="I602" s="92"/>
      <c r="J602" s="92"/>
    </row>
    <row r="603" spans="1:10" ht="11.25">
      <c r="A603" s="166" t="s">
        <v>32</v>
      </c>
      <c r="B603" s="92" t="s">
        <v>466</v>
      </c>
      <c r="C603" s="98" t="s">
        <v>9</v>
      </c>
      <c r="D603" s="98">
        <v>15</v>
      </c>
      <c r="E603" s="106"/>
      <c r="F603" s="106"/>
      <c r="G603" s="125"/>
      <c r="H603" s="121"/>
      <c r="I603" s="92"/>
      <c r="J603" s="92"/>
    </row>
    <row r="604" spans="1:10" ht="11.25">
      <c r="A604" s="166" t="s">
        <v>34</v>
      </c>
      <c r="B604" s="92" t="s">
        <v>231</v>
      </c>
      <c r="C604" s="98" t="s">
        <v>9</v>
      </c>
      <c r="D604" s="98">
        <v>4</v>
      </c>
      <c r="E604" s="106"/>
      <c r="F604" s="121"/>
      <c r="G604" s="125"/>
      <c r="H604" s="121"/>
      <c r="I604" s="92"/>
      <c r="J604" s="92"/>
    </row>
    <row r="605" spans="1:10" ht="11.25">
      <c r="A605" s="166" t="s">
        <v>36</v>
      </c>
      <c r="B605" s="92" t="s">
        <v>1039</v>
      </c>
      <c r="C605" s="98" t="s">
        <v>9</v>
      </c>
      <c r="D605" s="98">
        <v>20</v>
      </c>
      <c r="E605" s="106"/>
      <c r="F605" s="121"/>
      <c r="G605" s="125"/>
      <c r="H605" s="121"/>
      <c r="I605" s="152"/>
      <c r="J605" s="92"/>
    </row>
    <row r="606" spans="1:10" ht="11.25">
      <c r="A606" s="166" t="s">
        <v>38</v>
      </c>
      <c r="B606" s="92" t="s">
        <v>257</v>
      </c>
      <c r="C606" s="98" t="s">
        <v>9</v>
      </c>
      <c r="D606" s="98">
        <v>90</v>
      </c>
      <c r="E606" s="106"/>
      <c r="F606" s="106"/>
      <c r="G606" s="125"/>
      <c r="H606" s="121"/>
      <c r="I606" s="92"/>
      <c r="J606" s="92"/>
    </row>
    <row r="607" spans="1:10" ht="11.25">
      <c r="A607" s="166" t="s">
        <v>40</v>
      </c>
      <c r="B607" s="92" t="s">
        <v>488</v>
      </c>
      <c r="C607" s="98" t="s">
        <v>9</v>
      </c>
      <c r="D607" s="98">
        <v>2</v>
      </c>
      <c r="E607" s="106"/>
      <c r="F607" s="121"/>
      <c r="G607" s="125"/>
      <c r="H607" s="121"/>
      <c r="I607" s="92"/>
      <c r="J607" s="92"/>
    </row>
    <row r="608" spans="1:10" ht="11.25">
      <c r="A608" s="166" t="s">
        <v>42</v>
      </c>
      <c r="B608" s="92" t="s">
        <v>978</v>
      </c>
      <c r="C608" s="98" t="s">
        <v>9</v>
      </c>
      <c r="D608" s="98">
        <v>70</v>
      </c>
      <c r="E608" s="106"/>
      <c r="F608" s="121"/>
      <c r="G608" s="125"/>
      <c r="H608" s="121"/>
      <c r="I608" s="92"/>
      <c r="J608" s="92"/>
    </row>
    <row r="609" spans="1:10" ht="11.25">
      <c r="A609" s="166" t="s">
        <v>43</v>
      </c>
      <c r="B609" s="92" t="s">
        <v>287</v>
      </c>
      <c r="C609" s="98" t="s">
        <v>9</v>
      </c>
      <c r="D609" s="98">
        <v>20</v>
      </c>
      <c r="E609" s="106"/>
      <c r="F609" s="106"/>
      <c r="G609" s="125"/>
      <c r="H609" s="121"/>
      <c r="I609" s="92"/>
      <c r="J609" s="151"/>
    </row>
    <row r="610" spans="1:10" ht="11.25">
      <c r="A610" s="166" t="s">
        <v>45</v>
      </c>
      <c r="B610" s="92" t="s">
        <v>289</v>
      </c>
      <c r="C610" s="98" t="s">
        <v>9</v>
      </c>
      <c r="D610" s="98">
        <v>80</v>
      </c>
      <c r="E610" s="106"/>
      <c r="F610" s="106"/>
      <c r="G610" s="125"/>
      <c r="H610" s="121"/>
      <c r="I610" s="92"/>
      <c r="J610" s="151"/>
    </row>
    <row r="611" spans="1:10" ht="11.25">
      <c r="A611" s="166" t="s">
        <v>47</v>
      </c>
      <c r="B611" s="92" t="s">
        <v>291</v>
      </c>
      <c r="C611" s="98" t="s">
        <v>9</v>
      </c>
      <c r="D611" s="98">
        <v>35</v>
      </c>
      <c r="E611" s="106"/>
      <c r="F611" s="121"/>
      <c r="G611" s="125"/>
      <c r="H611" s="121"/>
      <c r="I611" s="92"/>
      <c r="J611" s="151"/>
    </row>
    <row r="612" spans="1:10" ht="11.25">
      <c r="A612" s="166" t="s">
        <v>48</v>
      </c>
      <c r="B612" s="92" t="s">
        <v>979</v>
      </c>
      <c r="C612" s="98" t="s">
        <v>9</v>
      </c>
      <c r="D612" s="98">
        <v>22</v>
      </c>
      <c r="E612" s="106"/>
      <c r="F612" s="121"/>
      <c r="G612" s="125"/>
      <c r="H612" s="121"/>
      <c r="I612" s="92"/>
      <c r="J612" s="92"/>
    </row>
    <row r="613" spans="1:10" ht="11.25">
      <c r="A613" s="166" t="s">
        <v>50</v>
      </c>
      <c r="B613" s="92" t="s">
        <v>305</v>
      </c>
      <c r="C613" s="98" t="s">
        <v>9</v>
      </c>
      <c r="D613" s="98">
        <v>5</v>
      </c>
      <c r="E613" s="106"/>
      <c r="F613" s="106"/>
      <c r="G613" s="125"/>
      <c r="H613" s="121"/>
      <c r="I613" s="92"/>
      <c r="J613" s="92"/>
    </row>
    <row r="614" spans="1:10" ht="11.25">
      <c r="A614" s="166" t="s">
        <v>52</v>
      </c>
      <c r="B614" s="94" t="s">
        <v>674</v>
      </c>
      <c r="C614" s="98" t="s">
        <v>9</v>
      </c>
      <c r="D614" s="98">
        <v>100</v>
      </c>
      <c r="E614" s="106"/>
      <c r="F614" s="100"/>
      <c r="G614" s="125"/>
      <c r="H614" s="121"/>
      <c r="I614" s="139"/>
      <c r="J614" s="172"/>
    </row>
    <row r="615" spans="1:10" ht="11.25">
      <c r="A615" s="166" t="s">
        <v>55</v>
      </c>
      <c r="B615" s="94" t="s">
        <v>675</v>
      </c>
      <c r="C615" s="98" t="s">
        <v>9</v>
      </c>
      <c r="D615" s="98">
        <v>150</v>
      </c>
      <c r="E615" s="106"/>
      <c r="F615" s="100"/>
      <c r="G615" s="125"/>
      <c r="H615" s="121"/>
      <c r="I615" s="139"/>
      <c r="J615" s="172"/>
    </row>
    <row r="616" spans="1:10" ht="11.25">
      <c r="A616" s="166" t="s">
        <v>57</v>
      </c>
      <c r="B616" s="92" t="s">
        <v>311</v>
      </c>
      <c r="C616" s="98" t="s">
        <v>312</v>
      </c>
      <c r="D616" s="98">
        <v>2</v>
      </c>
      <c r="E616" s="106"/>
      <c r="F616" s="121"/>
      <c r="G616" s="125"/>
      <c r="H616" s="121"/>
      <c r="I616" s="92"/>
      <c r="J616" s="92"/>
    </row>
    <row r="617" spans="1:10" ht="11.25">
      <c r="A617" s="166" t="s">
        <v>60</v>
      </c>
      <c r="B617" s="92" t="s">
        <v>326</v>
      </c>
      <c r="C617" s="98" t="s">
        <v>9</v>
      </c>
      <c r="D617" s="98">
        <v>5</v>
      </c>
      <c r="E617" s="106"/>
      <c r="F617" s="121"/>
      <c r="G617" s="125"/>
      <c r="H617" s="121"/>
      <c r="I617" s="92"/>
      <c r="J617" s="92"/>
    </row>
    <row r="618" spans="1:10" ht="11.25">
      <c r="A618" s="166" t="s">
        <v>62</v>
      </c>
      <c r="B618" s="92" t="s">
        <v>330</v>
      </c>
      <c r="C618" s="98" t="s">
        <v>9</v>
      </c>
      <c r="D618" s="98">
        <v>32</v>
      </c>
      <c r="E618" s="106"/>
      <c r="F618" s="121"/>
      <c r="G618" s="125"/>
      <c r="H618" s="121"/>
      <c r="I618" s="92"/>
      <c r="J618" s="92"/>
    </row>
    <row r="619" spans="1:10" ht="11.25">
      <c r="A619" s="166" t="s">
        <v>63</v>
      </c>
      <c r="B619" s="92" t="s">
        <v>332</v>
      </c>
      <c r="C619" s="98" t="s">
        <v>9</v>
      </c>
      <c r="D619" s="98">
        <v>100</v>
      </c>
      <c r="E619" s="106"/>
      <c r="F619" s="121"/>
      <c r="G619" s="125"/>
      <c r="H619" s="121"/>
      <c r="I619" s="92"/>
      <c r="J619" s="92"/>
    </row>
    <row r="620" spans="1:10" ht="11.25">
      <c r="A620" s="166" t="s">
        <v>64</v>
      </c>
      <c r="B620" s="92" t="s">
        <v>350</v>
      </c>
      <c r="C620" s="98" t="s">
        <v>9</v>
      </c>
      <c r="D620" s="98">
        <v>120</v>
      </c>
      <c r="E620" s="106"/>
      <c r="F620" s="106"/>
      <c r="G620" s="125"/>
      <c r="H620" s="121"/>
      <c r="I620" s="92"/>
      <c r="J620" s="92"/>
    </row>
    <row r="621" spans="1:10" ht="11.25">
      <c r="A621" s="166" t="s">
        <v>65</v>
      </c>
      <c r="B621" s="92" t="s">
        <v>981</v>
      </c>
      <c r="C621" s="98" t="s">
        <v>9</v>
      </c>
      <c r="D621" s="98">
        <v>20</v>
      </c>
      <c r="E621" s="106"/>
      <c r="F621" s="106"/>
      <c r="G621" s="125"/>
      <c r="H621" s="121"/>
      <c r="I621" s="92"/>
      <c r="J621" s="92"/>
    </row>
    <row r="622" spans="1:10" ht="11.25">
      <c r="A622" s="166" t="s">
        <v>66</v>
      </c>
      <c r="B622" s="92" t="s">
        <v>971</v>
      </c>
      <c r="C622" s="98" t="s">
        <v>9</v>
      </c>
      <c r="D622" s="98">
        <v>5</v>
      </c>
      <c r="E622" s="106"/>
      <c r="F622" s="106"/>
      <c r="G622" s="125"/>
      <c r="H622" s="121"/>
      <c r="I622" s="92"/>
      <c r="J622" s="92"/>
    </row>
    <row r="623" spans="1:10" ht="11.25">
      <c r="A623" s="166" t="s">
        <v>67</v>
      </c>
      <c r="B623" s="107" t="s">
        <v>544</v>
      </c>
      <c r="C623" s="115" t="s">
        <v>9</v>
      </c>
      <c r="D623" s="115">
        <v>100</v>
      </c>
      <c r="E623" s="173"/>
      <c r="F623" s="119"/>
      <c r="G623" s="125"/>
      <c r="H623" s="121"/>
      <c r="I623" s="97"/>
      <c r="J623" s="107"/>
    </row>
    <row r="624" spans="1:10" ht="11.25">
      <c r="A624" s="166" t="s">
        <v>1045</v>
      </c>
      <c r="B624" s="107" t="s">
        <v>545</v>
      </c>
      <c r="C624" s="115" t="s">
        <v>9</v>
      </c>
      <c r="D624" s="115">
        <v>150</v>
      </c>
      <c r="E624" s="173"/>
      <c r="F624" s="119"/>
      <c r="G624" s="125"/>
      <c r="H624" s="121"/>
      <c r="I624" s="97"/>
      <c r="J624" s="107"/>
    </row>
    <row r="625" spans="1:10" ht="11.25">
      <c r="A625" s="166" t="s">
        <v>70</v>
      </c>
      <c r="B625" s="107" t="s">
        <v>546</v>
      </c>
      <c r="C625" s="115" t="s">
        <v>9</v>
      </c>
      <c r="D625" s="115">
        <v>100</v>
      </c>
      <c r="E625" s="173"/>
      <c r="F625" s="119"/>
      <c r="G625" s="125"/>
      <c r="H625" s="121"/>
      <c r="I625" s="97"/>
      <c r="J625" s="107"/>
    </row>
    <row r="626" spans="1:10" ht="11.25">
      <c r="A626" s="166" t="s">
        <v>72</v>
      </c>
      <c r="B626" s="92" t="s">
        <v>366</v>
      </c>
      <c r="C626" s="98" t="s">
        <v>9</v>
      </c>
      <c r="D626" s="98">
        <v>5</v>
      </c>
      <c r="E626" s="106"/>
      <c r="F626" s="106"/>
      <c r="G626" s="125"/>
      <c r="H626" s="121"/>
      <c r="I626" s="92"/>
      <c r="J626" s="151"/>
    </row>
    <row r="627" spans="1:10" ht="11.25">
      <c r="A627" s="107"/>
      <c r="B627" s="421" t="s">
        <v>517</v>
      </c>
      <c r="C627" s="115"/>
      <c r="D627" s="115"/>
      <c r="E627" s="118"/>
      <c r="F627" s="117"/>
      <c r="G627" s="140"/>
      <c r="H627" s="117"/>
      <c r="I627" s="142"/>
      <c r="J627" s="115"/>
    </row>
    <row r="628" spans="1:10" ht="11.25">
      <c r="A628" s="442" t="s">
        <v>1141</v>
      </c>
      <c r="B628" s="442"/>
      <c r="C628" s="442"/>
      <c r="D628" s="442"/>
      <c r="E628" s="442"/>
      <c r="F628" s="442"/>
      <c r="G628" s="442"/>
      <c r="H628" s="442"/>
      <c r="I628" s="442"/>
      <c r="J628" s="442"/>
    </row>
    <row r="629" spans="1:10" ht="11.25">
      <c r="A629" s="166" t="s">
        <v>7</v>
      </c>
      <c r="B629" s="92" t="s">
        <v>457</v>
      </c>
      <c r="C629" s="98" t="s">
        <v>9</v>
      </c>
      <c r="D629" s="98">
        <v>6</v>
      </c>
      <c r="E629" s="106"/>
      <c r="F629" s="121"/>
      <c r="G629" s="125"/>
      <c r="H629" s="121"/>
      <c r="I629" s="92"/>
      <c r="J629" s="92"/>
    </row>
    <row r="630" spans="1:10" ht="11.25">
      <c r="A630" s="166" t="s">
        <v>10</v>
      </c>
      <c r="B630" s="174" t="s">
        <v>731</v>
      </c>
      <c r="C630" s="115" t="s">
        <v>16</v>
      </c>
      <c r="D630" s="115">
        <v>100</v>
      </c>
      <c r="E630" s="118"/>
      <c r="F630" s="118"/>
      <c r="G630" s="125"/>
      <c r="H630" s="121"/>
      <c r="I630" s="139"/>
      <c r="J630" s="104"/>
    </row>
    <row r="631" spans="1:10" ht="11.25">
      <c r="A631" s="166" t="s">
        <v>13</v>
      </c>
      <c r="B631" s="174" t="s">
        <v>732</v>
      </c>
      <c r="C631" s="115" t="s">
        <v>16</v>
      </c>
      <c r="D631" s="115">
        <v>60</v>
      </c>
      <c r="E631" s="118"/>
      <c r="F631" s="118"/>
      <c r="G631" s="125"/>
      <c r="H631" s="121"/>
      <c r="I631" s="139"/>
      <c r="J631" s="104"/>
    </row>
    <row r="632" spans="1:10" ht="11.25">
      <c r="A632" s="166" t="s">
        <v>14</v>
      </c>
      <c r="B632" s="92" t="s">
        <v>470</v>
      </c>
      <c r="C632" s="98" t="s">
        <v>9</v>
      </c>
      <c r="D632" s="98">
        <v>3</v>
      </c>
      <c r="E632" s="106"/>
      <c r="F632" s="121"/>
      <c r="G632" s="125"/>
      <c r="H632" s="121"/>
      <c r="I632" s="92"/>
      <c r="J632" s="92"/>
    </row>
    <row r="633" spans="1:10" ht="11.25">
      <c r="A633" s="166" t="s">
        <v>17</v>
      </c>
      <c r="B633" s="92" t="s">
        <v>471</v>
      </c>
      <c r="C633" s="98" t="s">
        <v>9</v>
      </c>
      <c r="D633" s="98">
        <v>3</v>
      </c>
      <c r="E633" s="106"/>
      <c r="F633" s="121"/>
      <c r="G633" s="125"/>
      <c r="H633" s="121"/>
      <c r="I633" s="92"/>
      <c r="J633" s="92"/>
    </row>
    <row r="634" spans="1:10" ht="11.25">
      <c r="A634" s="166" t="s">
        <v>19</v>
      </c>
      <c r="B634" s="92" t="s">
        <v>265</v>
      </c>
      <c r="C634" s="98" t="s">
        <v>9</v>
      </c>
      <c r="D634" s="98">
        <v>30</v>
      </c>
      <c r="E634" s="106"/>
      <c r="F634" s="121"/>
      <c r="G634" s="125"/>
      <c r="H634" s="121"/>
      <c r="I634" s="92"/>
      <c r="J634" s="92"/>
    </row>
    <row r="635" spans="1:10" ht="11.25">
      <c r="A635" s="166" t="s">
        <v>21</v>
      </c>
      <c r="B635" s="92" t="s">
        <v>505</v>
      </c>
      <c r="C635" s="98" t="s">
        <v>9</v>
      </c>
      <c r="D635" s="98">
        <v>150</v>
      </c>
      <c r="E635" s="106"/>
      <c r="F635" s="121"/>
      <c r="G635" s="125"/>
      <c r="H635" s="121"/>
      <c r="I635" s="96"/>
      <c r="J635" s="92"/>
    </row>
    <row r="636" spans="1:10" ht="11.25">
      <c r="A636" s="166" t="s">
        <v>23</v>
      </c>
      <c r="B636" s="92" t="s">
        <v>506</v>
      </c>
      <c r="C636" s="98" t="s">
        <v>9</v>
      </c>
      <c r="D636" s="98">
        <v>140</v>
      </c>
      <c r="E636" s="106"/>
      <c r="F636" s="121"/>
      <c r="G636" s="125"/>
      <c r="H636" s="121"/>
      <c r="I636" s="96"/>
      <c r="J636" s="92"/>
    </row>
    <row r="637" spans="1:10" ht="11.25">
      <c r="A637" s="175"/>
      <c r="B637" s="421" t="s">
        <v>517</v>
      </c>
      <c r="C637" s="115"/>
      <c r="D637" s="115"/>
      <c r="E637" s="118"/>
      <c r="F637" s="136"/>
      <c r="G637" s="159"/>
      <c r="H637" s="158"/>
      <c r="I637" s="139"/>
      <c r="J637" s="104"/>
    </row>
    <row r="638" spans="1:10" ht="11.25">
      <c r="A638" s="442" t="s">
        <v>1142</v>
      </c>
      <c r="B638" s="442"/>
      <c r="C638" s="442"/>
      <c r="D638" s="442"/>
      <c r="E638" s="442"/>
      <c r="F638" s="442"/>
      <c r="G638" s="442"/>
      <c r="H638" s="442"/>
      <c r="I638" s="442"/>
      <c r="J638" s="442"/>
    </row>
    <row r="639" spans="1:10" ht="11.25">
      <c r="A639" s="104" t="s">
        <v>7</v>
      </c>
      <c r="B639" s="107" t="s">
        <v>734</v>
      </c>
      <c r="C639" s="115" t="s">
        <v>9</v>
      </c>
      <c r="D639" s="115">
        <v>700</v>
      </c>
      <c r="E639" s="118"/>
      <c r="F639" s="176"/>
      <c r="G639" s="116"/>
      <c r="H639" s="118"/>
      <c r="I639" s="108"/>
      <c r="J639" s="108"/>
    </row>
    <row r="640" spans="1:10" ht="11.25">
      <c r="A640" s="104" t="s">
        <v>10</v>
      </c>
      <c r="B640" s="111" t="s">
        <v>1000</v>
      </c>
      <c r="C640" s="132" t="s">
        <v>9</v>
      </c>
      <c r="D640" s="132">
        <v>1000</v>
      </c>
      <c r="E640" s="133"/>
      <c r="F640" s="100"/>
      <c r="G640" s="101"/>
      <c r="H640" s="133"/>
      <c r="I640" s="145"/>
      <c r="J640" s="107"/>
    </row>
    <row r="641" spans="1:10" ht="11.25">
      <c r="A641" s="104" t="s">
        <v>13</v>
      </c>
      <c r="B641" s="111" t="s">
        <v>1001</v>
      </c>
      <c r="C641" s="132" t="s">
        <v>9</v>
      </c>
      <c r="D641" s="132">
        <v>1500</v>
      </c>
      <c r="E641" s="133"/>
      <c r="F641" s="100"/>
      <c r="G641" s="101"/>
      <c r="H641" s="133"/>
      <c r="I641" s="145"/>
      <c r="J641" s="108"/>
    </row>
    <row r="642" spans="1:10" ht="22.5">
      <c r="A642" s="104" t="s">
        <v>14</v>
      </c>
      <c r="B642" s="94" t="s">
        <v>814</v>
      </c>
      <c r="C642" s="98" t="s">
        <v>16</v>
      </c>
      <c r="D642" s="98">
        <v>7000</v>
      </c>
      <c r="E642" s="121"/>
      <c r="F642" s="177"/>
      <c r="G642" s="125"/>
      <c r="H642" s="121"/>
      <c r="I642" s="92"/>
      <c r="J642" s="96"/>
    </row>
    <row r="643" spans="1:10" ht="11.25">
      <c r="A643" s="178"/>
      <c r="B643" s="421" t="s">
        <v>517</v>
      </c>
      <c r="C643" s="180"/>
      <c r="D643" s="180"/>
      <c r="E643" s="181"/>
      <c r="F643" s="182"/>
      <c r="G643" s="183"/>
      <c r="H643" s="182"/>
      <c r="I643" s="179"/>
      <c r="J643" s="179"/>
    </row>
    <row r="644" spans="1:10" ht="11.25">
      <c r="A644" s="444" t="s">
        <v>1143</v>
      </c>
      <c r="B644" s="444"/>
      <c r="C644" s="444"/>
      <c r="D644" s="444"/>
      <c r="E644" s="444"/>
      <c r="F644" s="444"/>
      <c r="G644" s="444"/>
      <c r="H644" s="444"/>
      <c r="I644" s="444"/>
      <c r="J644" s="444"/>
    </row>
    <row r="645" spans="1:10" ht="11.25">
      <c r="A645" s="184" t="s">
        <v>7</v>
      </c>
      <c r="B645" s="92" t="s">
        <v>8</v>
      </c>
      <c r="C645" s="98" t="s">
        <v>9</v>
      </c>
      <c r="D645" s="98">
        <v>2</v>
      </c>
      <c r="E645" s="106"/>
      <c r="F645" s="121"/>
      <c r="G645" s="125"/>
      <c r="H645" s="121"/>
      <c r="I645" s="92"/>
      <c r="J645" s="92"/>
    </row>
    <row r="646" spans="1:10" ht="11.25">
      <c r="A646" s="184" t="s">
        <v>10</v>
      </c>
      <c r="B646" s="185" t="s">
        <v>1015</v>
      </c>
      <c r="C646" s="186" t="s">
        <v>9</v>
      </c>
      <c r="D646" s="187">
        <v>20</v>
      </c>
      <c r="E646" s="188"/>
      <c r="F646" s="189"/>
      <c r="G646" s="190"/>
      <c r="H646" s="189"/>
      <c r="I646" s="191"/>
      <c r="J646" s="192"/>
    </row>
    <row r="647" spans="1:10" ht="11.25">
      <c r="A647" s="184" t="s">
        <v>13</v>
      </c>
      <c r="B647" s="193" t="s">
        <v>815</v>
      </c>
      <c r="C647" s="194" t="s">
        <v>16</v>
      </c>
      <c r="D647" s="194">
        <v>2800</v>
      </c>
      <c r="E647" s="195"/>
      <c r="F647" s="195"/>
      <c r="G647" s="196"/>
      <c r="H647" s="195"/>
      <c r="I647" s="193"/>
      <c r="J647" s="197"/>
    </row>
    <row r="648" spans="1:10" ht="11.25">
      <c r="A648" s="184" t="s">
        <v>14</v>
      </c>
      <c r="B648" s="92" t="s">
        <v>816</v>
      </c>
      <c r="C648" s="98" t="s">
        <v>16</v>
      </c>
      <c r="D648" s="98">
        <v>100</v>
      </c>
      <c r="E648" s="121"/>
      <c r="F648" s="121"/>
      <c r="G648" s="125"/>
      <c r="H648" s="121"/>
      <c r="I648" s="92"/>
      <c r="J648" s="96"/>
    </row>
    <row r="649" spans="1:10" ht="11.25">
      <c r="A649" s="184" t="s">
        <v>17</v>
      </c>
      <c r="B649" s="92" t="s">
        <v>817</v>
      </c>
      <c r="C649" s="98" t="s">
        <v>9</v>
      </c>
      <c r="D649" s="98">
        <v>40</v>
      </c>
      <c r="E649" s="121"/>
      <c r="F649" s="121"/>
      <c r="G649" s="125"/>
      <c r="H649" s="121"/>
      <c r="I649" s="92"/>
      <c r="J649" s="96"/>
    </row>
    <row r="650" spans="1:10" ht="11.25">
      <c r="A650" s="184" t="s">
        <v>19</v>
      </c>
      <c r="B650" s="92" t="s">
        <v>709</v>
      </c>
      <c r="C650" s="98" t="s">
        <v>16</v>
      </c>
      <c r="D650" s="98">
        <v>30</v>
      </c>
      <c r="E650" s="106"/>
      <c r="F650" s="121"/>
      <c r="G650" s="125"/>
      <c r="H650" s="121"/>
      <c r="I650" s="92"/>
      <c r="J650" s="96"/>
    </row>
    <row r="651" spans="1:10" ht="11.25">
      <c r="A651" s="184" t="s">
        <v>21</v>
      </c>
      <c r="B651" s="92" t="s">
        <v>710</v>
      </c>
      <c r="C651" s="98" t="s">
        <v>16</v>
      </c>
      <c r="D651" s="98">
        <v>100</v>
      </c>
      <c r="E651" s="106"/>
      <c r="F651" s="121"/>
      <c r="G651" s="125"/>
      <c r="H651" s="121"/>
      <c r="I651" s="92"/>
      <c r="J651" s="92"/>
    </row>
    <row r="652" spans="1:10" ht="11.25">
      <c r="A652" s="184" t="s">
        <v>23</v>
      </c>
      <c r="B652" s="92" t="s">
        <v>711</v>
      </c>
      <c r="C652" s="98" t="s">
        <v>16</v>
      </c>
      <c r="D652" s="98">
        <v>25</v>
      </c>
      <c r="E652" s="106"/>
      <c r="F652" s="121"/>
      <c r="G652" s="125"/>
      <c r="H652" s="121"/>
      <c r="I652" s="92"/>
      <c r="J652" s="92"/>
    </row>
    <row r="653" spans="1:10" ht="11.25">
      <c r="A653" s="184" t="s">
        <v>24</v>
      </c>
      <c r="B653" s="92" t="s">
        <v>712</v>
      </c>
      <c r="C653" s="98" t="s">
        <v>16</v>
      </c>
      <c r="D653" s="98">
        <v>25</v>
      </c>
      <c r="E653" s="106"/>
      <c r="F653" s="121"/>
      <c r="G653" s="125"/>
      <c r="H653" s="121"/>
      <c r="I653" s="92"/>
      <c r="J653" s="92"/>
    </row>
    <row r="654" spans="1:10" ht="22.5">
      <c r="A654" s="184" t="s">
        <v>26</v>
      </c>
      <c r="B654" s="94" t="s">
        <v>899</v>
      </c>
      <c r="C654" s="98" t="s">
        <v>16</v>
      </c>
      <c r="D654" s="98">
        <v>600</v>
      </c>
      <c r="E654" s="106"/>
      <c r="F654" s="121"/>
      <c r="G654" s="125"/>
      <c r="H654" s="121"/>
      <c r="I654" s="92"/>
      <c r="J654" s="92"/>
    </row>
    <row r="655" spans="1:10" ht="11.25">
      <c r="A655" s="184" t="s">
        <v>28</v>
      </c>
      <c r="B655" s="92" t="s">
        <v>283</v>
      </c>
      <c r="C655" s="98" t="s">
        <v>9</v>
      </c>
      <c r="D655" s="98">
        <v>15</v>
      </c>
      <c r="E655" s="106"/>
      <c r="F655" s="121"/>
      <c r="G655" s="125"/>
      <c r="H655" s="121"/>
      <c r="I655" s="92"/>
      <c r="J655" s="92"/>
    </row>
    <row r="656" spans="1:10" ht="11.25">
      <c r="A656" s="184" t="s">
        <v>30</v>
      </c>
      <c r="B656" s="92" t="s">
        <v>285</v>
      </c>
      <c r="C656" s="98" t="s">
        <v>9</v>
      </c>
      <c r="D656" s="98">
        <v>5</v>
      </c>
      <c r="E656" s="106"/>
      <c r="F656" s="121"/>
      <c r="G656" s="125"/>
      <c r="H656" s="121"/>
      <c r="I656" s="92"/>
      <c r="J656" s="92"/>
    </row>
    <row r="657" spans="1:10" ht="11.25">
      <c r="A657" s="184" t="s">
        <v>32</v>
      </c>
      <c r="B657" s="92" t="s">
        <v>818</v>
      </c>
      <c r="C657" s="98" t="s">
        <v>16</v>
      </c>
      <c r="D657" s="98">
        <v>80</v>
      </c>
      <c r="E657" s="121"/>
      <c r="F657" s="121"/>
      <c r="G657" s="125"/>
      <c r="H657" s="121"/>
      <c r="I657" s="92"/>
      <c r="J657" s="149"/>
    </row>
    <row r="658" spans="1:10" ht="11.25">
      <c r="A658" s="184" t="s">
        <v>34</v>
      </c>
      <c r="B658" s="94" t="s">
        <v>819</v>
      </c>
      <c r="C658" s="98" t="s">
        <v>16</v>
      </c>
      <c r="D658" s="98">
        <v>200</v>
      </c>
      <c r="E658" s="121"/>
      <c r="F658" s="198"/>
      <c r="G658" s="125"/>
      <c r="H658" s="121"/>
      <c r="I658" s="92"/>
      <c r="J658" s="96"/>
    </row>
    <row r="659" spans="1:10" ht="11.25">
      <c r="A659" s="184" t="s">
        <v>36</v>
      </c>
      <c r="B659" s="94" t="s">
        <v>1016</v>
      </c>
      <c r="C659" s="98" t="s">
        <v>9</v>
      </c>
      <c r="D659" s="98">
        <v>20</v>
      </c>
      <c r="E659" s="121"/>
      <c r="F659" s="198"/>
      <c r="G659" s="125"/>
      <c r="H659" s="121"/>
      <c r="I659" s="92"/>
      <c r="J659" s="96"/>
    </row>
    <row r="660" spans="1:10" ht="11.25">
      <c r="A660" s="107"/>
      <c r="B660" s="421" t="s">
        <v>517</v>
      </c>
      <c r="C660" s="162"/>
      <c r="D660" s="162"/>
      <c r="E660" s="111"/>
      <c r="F660" s="199"/>
      <c r="G660" s="125"/>
      <c r="H660" s="136"/>
      <c r="I660" s="103"/>
      <c r="J660" s="103"/>
    </row>
    <row r="661" spans="1:10" ht="11.25">
      <c r="A661" s="444" t="s">
        <v>1144</v>
      </c>
      <c r="B661" s="444"/>
      <c r="C661" s="444"/>
      <c r="D661" s="444"/>
      <c r="E661" s="444"/>
      <c r="F661" s="444"/>
      <c r="G661" s="444"/>
      <c r="H661" s="444"/>
      <c r="I661" s="444"/>
      <c r="J661" s="444"/>
    </row>
    <row r="662" spans="1:10" ht="11.25">
      <c r="A662" s="166" t="s">
        <v>7</v>
      </c>
      <c r="B662" s="143" t="s">
        <v>764</v>
      </c>
      <c r="C662" s="115" t="s">
        <v>9</v>
      </c>
      <c r="D662" s="115">
        <v>35</v>
      </c>
      <c r="E662" s="118"/>
      <c r="F662" s="121"/>
      <c r="G662" s="125"/>
      <c r="H662" s="121"/>
      <c r="I662" s="138"/>
      <c r="J662" s="138"/>
    </row>
    <row r="663" spans="1:10" ht="11.25">
      <c r="A663" s="166" t="s">
        <v>10</v>
      </c>
      <c r="B663" s="126" t="s">
        <v>1010</v>
      </c>
      <c r="C663" s="127" t="s">
        <v>9</v>
      </c>
      <c r="D663" s="128">
        <v>60</v>
      </c>
      <c r="E663" s="129"/>
      <c r="F663" s="130"/>
      <c r="G663" s="131"/>
      <c r="H663" s="130"/>
      <c r="I663" s="200"/>
      <c r="J663" s="122"/>
    </row>
    <row r="664" spans="1:10" ht="11.25">
      <c r="A664" s="166" t="s">
        <v>13</v>
      </c>
      <c r="B664" s="126" t="s">
        <v>1011</v>
      </c>
      <c r="C664" s="201" t="s">
        <v>9</v>
      </c>
      <c r="D664" s="128">
        <v>90</v>
      </c>
      <c r="E664" s="129"/>
      <c r="F664" s="130"/>
      <c r="G664" s="131"/>
      <c r="H664" s="130"/>
      <c r="I664" s="122"/>
      <c r="J664" s="122"/>
    </row>
    <row r="665" spans="1:10" ht="11.25">
      <c r="A665" s="166" t="s">
        <v>14</v>
      </c>
      <c r="B665" s="202" t="s">
        <v>1012</v>
      </c>
      <c r="C665" s="203" t="s">
        <v>9</v>
      </c>
      <c r="D665" s="204">
        <v>60</v>
      </c>
      <c r="E665" s="205"/>
      <c r="F665" s="206"/>
      <c r="G665" s="207"/>
      <c r="H665" s="206"/>
      <c r="I665" s="208"/>
      <c r="J665" s="208"/>
    </row>
    <row r="666" spans="1:10" ht="11.25">
      <c r="A666" s="209"/>
      <c r="B666" s="421" t="s">
        <v>517</v>
      </c>
      <c r="C666" s="127"/>
      <c r="D666" s="128"/>
      <c r="E666" s="210"/>
      <c r="F666" s="211"/>
      <c r="G666" s="212"/>
      <c r="H666" s="211"/>
      <c r="I666" s="213"/>
      <c r="J666" s="213"/>
    </row>
    <row r="667" spans="1:10" ht="11.25">
      <c r="A667" s="442" t="s">
        <v>1145</v>
      </c>
      <c r="B667" s="442"/>
      <c r="C667" s="442"/>
      <c r="D667" s="442"/>
      <c r="E667" s="442"/>
      <c r="F667" s="442"/>
      <c r="G667" s="442"/>
      <c r="H667" s="442"/>
      <c r="I667" s="442"/>
      <c r="J667" s="442"/>
    </row>
    <row r="668" spans="1:10" ht="11.25">
      <c r="A668" s="214" t="s">
        <v>7</v>
      </c>
      <c r="B668" s="153" t="s">
        <v>780</v>
      </c>
      <c r="C668" s="98" t="s">
        <v>16</v>
      </c>
      <c r="D668" s="98">
        <v>33000</v>
      </c>
      <c r="E668" s="106"/>
      <c r="F668" s="121"/>
      <c r="G668" s="125"/>
      <c r="H668" s="121"/>
      <c r="I668" s="122"/>
      <c r="J668" s="122"/>
    </row>
    <row r="669" spans="1:10" ht="11.25">
      <c r="A669" s="460" t="s">
        <v>1146</v>
      </c>
      <c r="B669" s="461"/>
      <c r="C669" s="461"/>
      <c r="D669" s="461"/>
      <c r="E669" s="461"/>
      <c r="F669" s="461"/>
      <c r="G669" s="461"/>
      <c r="H669" s="461"/>
      <c r="I669" s="461"/>
      <c r="J669" s="462"/>
    </row>
    <row r="670" spans="1:10" ht="22.5">
      <c r="A670" s="215" t="s">
        <v>7</v>
      </c>
      <c r="B670" s="109" t="s">
        <v>938</v>
      </c>
      <c r="C670" s="98" t="s">
        <v>9</v>
      </c>
      <c r="D670" s="98">
        <v>620</v>
      </c>
      <c r="E670" s="121"/>
      <c r="F670" s="158"/>
      <c r="G670" s="159"/>
      <c r="H670" s="158"/>
      <c r="I670" s="93"/>
      <c r="J670" s="93"/>
    </row>
    <row r="671" spans="1:10" ht="11.25">
      <c r="A671" s="463" t="s">
        <v>1147</v>
      </c>
      <c r="B671" s="464"/>
      <c r="C671" s="464"/>
      <c r="D671" s="464"/>
      <c r="E671" s="464"/>
      <c r="F671" s="464"/>
      <c r="G671" s="464"/>
      <c r="H671" s="464"/>
      <c r="I671" s="464"/>
      <c r="J671" s="465"/>
    </row>
    <row r="672" spans="1:10" ht="33.75">
      <c r="A672" s="215" t="s">
        <v>7</v>
      </c>
      <c r="B672" s="109" t="s">
        <v>784</v>
      </c>
      <c r="C672" s="98" t="s">
        <v>9</v>
      </c>
      <c r="D672" s="98">
        <v>50</v>
      </c>
      <c r="E672" s="121"/>
      <c r="F672" s="121"/>
      <c r="G672" s="125"/>
      <c r="H672" s="121"/>
      <c r="I672" s="93"/>
      <c r="J672" s="93"/>
    </row>
    <row r="673" spans="1:10" ht="33.75">
      <c r="A673" s="215" t="s">
        <v>10</v>
      </c>
      <c r="B673" s="109" t="s">
        <v>785</v>
      </c>
      <c r="C673" s="98" t="s">
        <v>9</v>
      </c>
      <c r="D673" s="98">
        <v>100</v>
      </c>
      <c r="E673" s="121"/>
      <c r="F673" s="121"/>
      <c r="G673" s="125"/>
      <c r="H673" s="121"/>
      <c r="I673" s="93"/>
      <c r="J673" s="93"/>
    </row>
    <row r="674" spans="1:10" ht="11.25">
      <c r="A674" s="215"/>
      <c r="B674" s="421" t="s">
        <v>517</v>
      </c>
      <c r="C674" s="98"/>
      <c r="D674" s="98"/>
      <c r="E674" s="121"/>
      <c r="F674" s="158"/>
      <c r="G674" s="159"/>
      <c r="H674" s="158"/>
      <c r="I674" s="216"/>
      <c r="J674" s="216"/>
    </row>
    <row r="675" spans="1:10" ht="11.25">
      <c r="A675" s="445" t="s">
        <v>1148</v>
      </c>
      <c r="B675" s="445"/>
      <c r="C675" s="445"/>
      <c r="D675" s="445"/>
      <c r="E675" s="445"/>
      <c r="F675" s="445"/>
      <c r="G675" s="445"/>
      <c r="H675" s="445"/>
      <c r="I675" s="445"/>
      <c r="J675" s="445"/>
    </row>
    <row r="676" spans="1:10" ht="11.25">
      <c r="A676" s="447" t="s">
        <v>901</v>
      </c>
      <c r="B676" s="448"/>
      <c r="C676" s="448"/>
      <c r="D676" s="448"/>
      <c r="E676" s="448"/>
      <c r="F676" s="448"/>
      <c r="G676" s="448"/>
      <c r="H676" s="448"/>
      <c r="I676" s="448"/>
      <c r="J676" s="449"/>
    </row>
    <row r="677" spans="1:10" ht="22.5">
      <c r="A677" s="139" t="s">
        <v>7</v>
      </c>
      <c r="B677" s="94" t="s">
        <v>737</v>
      </c>
      <c r="C677" s="98" t="s">
        <v>9</v>
      </c>
      <c r="D677" s="98">
        <v>10</v>
      </c>
      <c r="E677" s="106"/>
      <c r="F677" s="106"/>
      <c r="G677" s="125"/>
      <c r="H677" s="106"/>
      <c r="I677" s="92"/>
      <c r="J677" s="92"/>
    </row>
    <row r="678" spans="1:10" ht="11.25">
      <c r="A678" s="139" t="s">
        <v>10</v>
      </c>
      <c r="B678" s="94" t="s">
        <v>738</v>
      </c>
      <c r="C678" s="98" t="s">
        <v>9</v>
      </c>
      <c r="D678" s="98">
        <v>5</v>
      </c>
      <c r="E678" s="106"/>
      <c r="F678" s="106"/>
      <c r="G678" s="125"/>
      <c r="H678" s="106"/>
      <c r="I678" s="92"/>
      <c r="J678" s="92"/>
    </row>
    <row r="679" spans="1:10" ht="22.5">
      <c r="A679" s="139" t="s">
        <v>13</v>
      </c>
      <c r="B679" s="94" t="s">
        <v>739</v>
      </c>
      <c r="C679" s="98" t="s">
        <v>9</v>
      </c>
      <c r="D679" s="98">
        <v>5</v>
      </c>
      <c r="E679" s="106"/>
      <c r="F679" s="106"/>
      <c r="G679" s="125"/>
      <c r="H679" s="106"/>
      <c r="I679" s="92"/>
      <c r="J679" s="92"/>
    </row>
    <row r="680" spans="1:10" ht="11.25">
      <c r="A680" s="139" t="s">
        <v>14</v>
      </c>
      <c r="B680" s="94" t="s">
        <v>997</v>
      </c>
      <c r="C680" s="98" t="s">
        <v>9</v>
      </c>
      <c r="D680" s="98">
        <v>10</v>
      </c>
      <c r="E680" s="106"/>
      <c r="F680" s="106"/>
      <c r="G680" s="125"/>
      <c r="H680" s="106"/>
      <c r="I680" s="92"/>
      <c r="J680" s="92"/>
    </row>
    <row r="681" spans="1:10" s="332" customFormat="1" ht="11.25">
      <c r="A681" s="418" t="s">
        <v>17</v>
      </c>
      <c r="B681" s="309" t="s">
        <v>1124</v>
      </c>
      <c r="C681" s="155" t="s">
        <v>9</v>
      </c>
      <c r="D681" s="155">
        <v>10</v>
      </c>
      <c r="E681" s="330"/>
      <c r="F681" s="330"/>
      <c r="G681" s="331"/>
      <c r="H681" s="330"/>
      <c r="I681" s="308"/>
      <c r="J681" s="308"/>
    </row>
    <row r="682" spans="1:10" s="332" customFormat="1" ht="22.5">
      <c r="A682" s="418" t="s">
        <v>19</v>
      </c>
      <c r="B682" s="309" t="s">
        <v>740</v>
      </c>
      <c r="C682" s="155" t="s">
        <v>9</v>
      </c>
      <c r="D682" s="155">
        <v>3</v>
      </c>
      <c r="E682" s="330"/>
      <c r="F682" s="330"/>
      <c r="G682" s="331"/>
      <c r="H682" s="330"/>
      <c r="I682" s="308"/>
      <c r="J682" s="308"/>
    </row>
    <row r="683" spans="1:10" s="332" customFormat="1" ht="11.25">
      <c r="A683" s="418" t="s">
        <v>21</v>
      </c>
      <c r="B683" s="309" t="s">
        <v>741</v>
      </c>
      <c r="C683" s="155" t="s">
        <v>9</v>
      </c>
      <c r="D683" s="155">
        <v>5</v>
      </c>
      <c r="E683" s="330"/>
      <c r="F683" s="330"/>
      <c r="G683" s="331"/>
      <c r="H683" s="330"/>
      <c r="I683" s="308"/>
      <c r="J683" s="308"/>
    </row>
    <row r="684" spans="1:10" ht="11.25">
      <c r="A684" s="442" t="s">
        <v>902</v>
      </c>
      <c r="B684" s="442"/>
      <c r="C684" s="442"/>
      <c r="D684" s="442"/>
      <c r="E684" s="442"/>
      <c r="F684" s="442"/>
      <c r="G684" s="442"/>
      <c r="H684" s="442"/>
      <c r="I684" s="442"/>
      <c r="J684" s="442"/>
    </row>
    <row r="685" spans="1:10" ht="22.5">
      <c r="A685" s="96">
        <v>7</v>
      </c>
      <c r="B685" s="94" t="s">
        <v>742</v>
      </c>
      <c r="C685" s="98" t="s">
        <v>9</v>
      </c>
      <c r="D685" s="98">
        <v>65</v>
      </c>
      <c r="E685" s="133"/>
      <c r="F685" s="121"/>
      <c r="G685" s="125"/>
      <c r="H685" s="121"/>
      <c r="I685" s="96"/>
      <c r="J685" s="96"/>
    </row>
    <row r="686" spans="1:10" ht="22.5">
      <c r="A686" s="96" t="s">
        <v>23</v>
      </c>
      <c r="B686" s="94" t="s">
        <v>743</v>
      </c>
      <c r="C686" s="98" t="s">
        <v>9</v>
      </c>
      <c r="D686" s="98">
        <v>25</v>
      </c>
      <c r="E686" s="133"/>
      <c r="F686" s="121"/>
      <c r="G686" s="125"/>
      <c r="H686" s="121"/>
      <c r="I686" s="96"/>
      <c r="J686" s="96"/>
    </row>
    <row r="687" spans="1:10" ht="11.25">
      <c r="A687" s="96" t="s">
        <v>24</v>
      </c>
      <c r="B687" s="94" t="s">
        <v>744</v>
      </c>
      <c r="C687" s="98" t="s">
        <v>9</v>
      </c>
      <c r="D687" s="98">
        <v>25</v>
      </c>
      <c r="E687" s="133"/>
      <c r="F687" s="121"/>
      <c r="G687" s="125"/>
      <c r="H687" s="121"/>
      <c r="I687" s="96"/>
      <c r="J687" s="96"/>
    </row>
    <row r="688" spans="1:10" ht="22.5">
      <c r="A688" s="96" t="s">
        <v>26</v>
      </c>
      <c r="B688" s="94" t="s">
        <v>745</v>
      </c>
      <c r="C688" s="98" t="s">
        <v>9</v>
      </c>
      <c r="D688" s="98">
        <v>6</v>
      </c>
      <c r="E688" s="133"/>
      <c r="F688" s="121"/>
      <c r="G688" s="125"/>
      <c r="H688" s="121"/>
      <c r="I688" s="96"/>
      <c r="J688" s="96"/>
    </row>
    <row r="689" spans="1:10" ht="22.5">
      <c r="A689" s="96" t="s">
        <v>28</v>
      </c>
      <c r="B689" s="94" t="s">
        <v>746</v>
      </c>
      <c r="C689" s="98" t="s">
        <v>9</v>
      </c>
      <c r="D689" s="98">
        <v>2</v>
      </c>
      <c r="E689" s="133"/>
      <c r="F689" s="121"/>
      <c r="G689" s="125"/>
      <c r="H689" s="121"/>
      <c r="I689" s="96"/>
      <c r="J689" s="96"/>
    </row>
    <row r="690" spans="1:10" ht="11.25">
      <c r="A690" s="96" t="s">
        <v>30</v>
      </c>
      <c r="B690" s="94" t="s">
        <v>747</v>
      </c>
      <c r="C690" s="132" t="s">
        <v>9</v>
      </c>
      <c r="D690" s="132">
        <v>2</v>
      </c>
      <c r="E690" s="133"/>
      <c r="F690" s="121"/>
      <c r="G690" s="125"/>
      <c r="H690" s="121"/>
      <c r="I690" s="98"/>
      <c r="J690" s="96"/>
    </row>
    <row r="691" spans="1:10" ht="11.25">
      <c r="A691" s="442" t="s">
        <v>903</v>
      </c>
      <c r="B691" s="442"/>
      <c r="C691" s="442"/>
      <c r="D691" s="442"/>
      <c r="E691" s="442"/>
      <c r="F691" s="442"/>
      <c r="G691" s="442"/>
      <c r="H691" s="442"/>
      <c r="I691" s="442"/>
      <c r="J691" s="442"/>
    </row>
    <row r="692" spans="1:10" ht="22.5">
      <c r="A692" s="104" t="s">
        <v>32</v>
      </c>
      <c r="B692" s="94" t="s">
        <v>748</v>
      </c>
      <c r="C692" s="98" t="s">
        <v>9</v>
      </c>
      <c r="D692" s="98">
        <v>5</v>
      </c>
      <c r="E692" s="106"/>
      <c r="F692" s="106"/>
      <c r="G692" s="125"/>
      <c r="H692" s="106"/>
      <c r="I692" s="92"/>
      <c r="J692" s="92"/>
    </row>
    <row r="693" spans="1:10" ht="11.25">
      <c r="A693" s="104" t="s">
        <v>34</v>
      </c>
      <c r="B693" s="94" t="s">
        <v>749</v>
      </c>
      <c r="C693" s="98" t="s">
        <v>9</v>
      </c>
      <c r="D693" s="98">
        <v>5</v>
      </c>
      <c r="E693" s="106"/>
      <c r="F693" s="106"/>
      <c r="G693" s="125"/>
      <c r="H693" s="106"/>
      <c r="I693" s="92"/>
      <c r="J693" s="92"/>
    </row>
    <row r="694" spans="1:10" ht="22.5">
      <c r="A694" s="104" t="s">
        <v>36</v>
      </c>
      <c r="B694" s="94" t="s">
        <v>750</v>
      </c>
      <c r="C694" s="98" t="s">
        <v>9</v>
      </c>
      <c r="D694" s="98">
        <v>5</v>
      </c>
      <c r="E694" s="106"/>
      <c r="F694" s="106"/>
      <c r="G694" s="125"/>
      <c r="H694" s="106"/>
      <c r="I694" s="92"/>
      <c r="J694" s="92"/>
    </row>
    <row r="695" spans="1:10" ht="11.25">
      <c r="A695" s="104" t="s">
        <v>38</v>
      </c>
      <c r="B695" s="94" t="s">
        <v>751</v>
      </c>
      <c r="C695" s="98" t="s">
        <v>9</v>
      </c>
      <c r="D695" s="98">
        <v>2</v>
      </c>
      <c r="E695" s="106"/>
      <c r="F695" s="106"/>
      <c r="G695" s="125"/>
      <c r="H695" s="106"/>
      <c r="I695" s="92"/>
      <c r="J695" s="92"/>
    </row>
    <row r="696" spans="1:10" ht="22.5">
      <c r="A696" s="104" t="s">
        <v>40</v>
      </c>
      <c r="B696" s="94" t="s">
        <v>752</v>
      </c>
      <c r="C696" s="98" t="s">
        <v>9</v>
      </c>
      <c r="D696" s="98">
        <v>10</v>
      </c>
      <c r="E696" s="106"/>
      <c r="F696" s="106"/>
      <c r="G696" s="125"/>
      <c r="H696" s="106"/>
      <c r="I696" s="92"/>
      <c r="J696" s="92"/>
    </row>
    <row r="697" spans="1:10" ht="11.25">
      <c r="A697" s="104" t="s">
        <v>42</v>
      </c>
      <c r="B697" s="94" t="s">
        <v>753</v>
      </c>
      <c r="C697" s="98" t="s">
        <v>9</v>
      </c>
      <c r="D697" s="98">
        <v>5</v>
      </c>
      <c r="E697" s="106"/>
      <c r="F697" s="106"/>
      <c r="G697" s="125"/>
      <c r="H697" s="106"/>
      <c r="I697" s="92"/>
      <c r="J697" s="92"/>
    </row>
    <row r="698" spans="1:10" ht="22.5">
      <c r="A698" s="104" t="s">
        <v>43</v>
      </c>
      <c r="B698" s="94" t="s">
        <v>754</v>
      </c>
      <c r="C698" s="98" t="s">
        <v>9</v>
      </c>
      <c r="D698" s="98">
        <v>10</v>
      </c>
      <c r="E698" s="106"/>
      <c r="F698" s="106"/>
      <c r="G698" s="125"/>
      <c r="H698" s="106"/>
      <c r="I698" s="92"/>
      <c r="J698" s="92"/>
    </row>
    <row r="699" spans="1:10" ht="11.25">
      <c r="A699" s="300"/>
      <c r="B699" s="335" t="s">
        <v>517</v>
      </c>
      <c r="C699" s="300"/>
      <c r="D699" s="300"/>
      <c r="E699" s="337"/>
      <c r="F699" s="339"/>
      <c r="G699" s="159"/>
      <c r="H699" s="339"/>
      <c r="I699" s="300"/>
      <c r="J699" s="300"/>
    </row>
    <row r="700" spans="1:10" ht="11.25">
      <c r="A700" s="442" t="s">
        <v>1149</v>
      </c>
      <c r="B700" s="442"/>
      <c r="C700" s="442"/>
      <c r="D700" s="442"/>
      <c r="E700" s="442"/>
      <c r="F700" s="442"/>
      <c r="G700" s="442"/>
      <c r="H700" s="442"/>
      <c r="I700" s="442"/>
      <c r="J700" s="442"/>
    </row>
    <row r="701" spans="1:10" ht="22.5">
      <c r="A701" s="215" t="s">
        <v>7</v>
      </c>
      <c r="B701" s="109" t="s">
        <v>783</v>
      </c>
      <c r="C701" s="98" t="s">
        <v>9</v>
      </c>
      <c r="D701" s="98">
        <v>20</v>
      </c>
      <c r="E701" s="121"/>
      <c r="F701" s="158"/>
      <c r="G701" s="159"/>
      <c r="H701" s="158"/>
      <c r="I701" s="96"/>
      <c r="J701" s="93"/>
    </row>
    <row r="702" spans="1:10" ht="11.25">
      <c r="A702" s="442" t="s">
        <v>1150</v>
      </c>
      <c r="B702" s="442"/>
      <c r="C702" s="442"/>
      <c r="D702" s="442"/>
      <c r="E702" s="442"/>
      <c r="F702" s="442"/>
      <c r="G702" s="442"/>
      <c r="H702" s="442"/>
      <c r="I702" s="442"/>
      <c r="J702" s="442"/>
    </row>
    <row r="703" spans="1:10" ht="11.25">
      <c r="A703" s="215" t="s">
        <v>7</v>
      </c>
      <c r="B703" s="97" t="s">
        <v>729</v>
      </c>
      <c r="C703" s="124" t="s">
        <v>16</v>
      </c>
      <c r="D703" s="124">
        <v>320</v>
      </c>
      <c r="E703" s="120"/>
      <c r="F703" s="120"/>
      <c r="G703" s="217"/>
      <c r="H703" s="176"/>
      <c r="I703" s="97"/>
      <c r="J703" s="97"/>
    </row>
    <row r="704" spans="1:10" ht="11.25">
      <c r="A704" s="218" t="s">
        <v>10</v>
      </c>
      <c r="B704" s="107" t="s">
        <v>730</v>
      </c>
      <c r="C704" s="115" t="s">
        <v>1</v>
      </c>
      <c r="D704" s="115">
        <v>10000</v>
      </c>
      <c r="E704" s="118"/>
      <c r="F704" s="120"/>
      <c r="G704" s="217"/>
      <c r="H704" s="120"/>
      <c r="I704" s="104"/>
      <c r="J704" s="97"/>
    </row>
    <row r="705" spans="1:10" ht="11.25">
      <c r="A705" s="219"/>
      <c r="B705" s="421" t="s">
        <v>517</v>
      </c>
      <c r="C705" s="220"/>
      <c r="D705" s="220"/>
      <c r="E705" s="221"/>
      <c r="F705" s="222"/>
      <c r="G705" s="223"/>
      <c r="H705" s="222"/>
      <c r="I705" s="224"/>
      <c r="J705" s="225"/>
    </row>
    <row r="706" spans="1:10" ht="11.25">
      <c r="A706" s="442" t="s">
        <v>1151</v>
      </c>
      <c r="B706" s="442"/>
      <c r="C706" s="442"/>
      <c r="D706" s="442"/>
      <c r="E706" s="442"/>
      <c r="F706" s="442"/>
      <c r="G706" s="442"/>
      <c r="H706" s="442"/>
      <c r="I706" s="442"/>
      <c r="J706" s="442"/>
    </row>
    <row r="707" spans="1:10" ht="11.25">
      <c r="A707" s="218" t="s">
        <v>7</v>
      </c>
      <c r="B707" s="111" t="s">
        <v>733</v>
      </c>
      <c r="C707" s="132" t="s">
        <v>9</v>
      </c>
      <c r="D707" s="132">
        <v>700</v>
      </c>
      <c r="E707" s="133"/>
      <c r="F707" s="121"/>
      <c r="G707" s="125"/>
      <c r="H707" s="121"/>
      <c r="I707" s="122"/>
      <c r="J707" s="122"/>
    </row>
    <row r="708" spans="1:10" ht="11.25">
      <c r="A708" s="218" t="s">
        <v>10</v>
      </c>
      <c r="B708" s="226" t="s">
        <v>760</v>
      </c>
      <c r="C708" s="227" t="s">
        <v>9</v>
      </c>
      <c r="D708" s="228">
        <v>3300</v>
      </c>
      <c r="E708" s="121"/>
      <c r="F708" s="121"/>
      <c r="G708" s="125"/>
      <c r="H708" s="121"/>
      <c r="I708" s="229"/>
      <c r="J708" s="230"/>
    </row>
    <row r="709" spans="1:10" ht="22.5">
      <c r="A709" s="218" t="s">
        <v>13</v>
      </c>
      <c r="B709" s="94" t="s">
        <v>885</v>
      </c>
      <c r="C709" s="98" t="s">
        <v>9</v>
      </c>
      <c r="D709" s="98">
        <v>100</v>
      </c>
      <c r="E709" s="106"/>
      <c r="F709" s="100"/>
      <c r="G709" s="101"/>
      <c r="H709" s="133"/>
      <c r="I709" s="108"/>
      <c r="J709" s="108"/>
    </row>
    <row r="710" spans="1:10" ht="22.5">
      <c r="A710" s="218" t="s">
        <v>14</v>
      </c>
      <c r="B710" s="94" t="s">
        <v>1003</v>
      </c>
      <c r="C710" s="98" t="s">
        <v>9</v>
      </c>
      <c r="D710" s="98">
        <v>800</v>
      </c>
      <c r="E710" s="106"/>
      <c r="F710" s="100"/>
      <c r="G710" s="101"/>
      <c r="H710" s="133"/>
      <c r="I710" s="108"/>
      <c r="J710" s="108"/>
    </row>
    <row r="711" spans="1:10" ht="11.25">
      <c r="A711" s="218" t="s">
        <v>17</v>
      </c>
      <c r="B711" s="231" t="s">
        <v>762</v>
      </c>
      <c r="C711" s="132" t="s">
        <v>16</v>
      </c>
      <c r="D711" s="132">
        <v>1700</v>
      </c>
      <c r="E711" s="133"/>
      <c r="F711" s="133"/>
      <c r="G711" s="125"/>
      <c r="H711" s="121"/>
      <c r="I711" s="122"/>
      <c r="J711" s="92"/>
    </row>
    <row r="712" spans="1:10" ht="11.25">
      <c r="A712" s="218" t="s">
        <v>19</v>
      </c>
      <c r="B712" s="232" t="s">
        <v>763</v>
      </c>
      <c r="C712" s="132" t="s">
        <v>16</v>
      </c>
      <c r="D712" s="132">
        <v>1000</v>
      </c>
      <c r="E712" s="133"/>
      <c r="F712" s="133"/>
      <c r="G712" s="125"/>
      <c r="H712" s="121"/>
      <c r="I712" s="122"/>
      <c r="J712" s="92"/>
    </row>
    <row r="713" spans="1:10" ht="11.25">
      <c r="A713" s="218" t="s">
        <v>21</v>
      </c>
      <c r="B713" s="111" t="s">
        <v>1002</v>
      </c>
      <c r="C713" s="132" t="s">
        <v>9</v>
      </c>
      <c r="D713" s="132">
        <v>2</v>
      </c>
      <c r="E713" s="133"/>
      <c r="F713" s="121"/>
      <c r="G713" s="101"/>
      <c r="H713" s="121"/>
      <c r="I713" s="233"/>
      <c r="J713" s="96"/>
    </row>
    <row r="714" spans="1:10" ht="11.25">
      <c r="A714" s="218"/>
      <c r="B714" s="421" t="s">
        <v>517</v>
      </c>
      <c r="C714" s="132"/>
      <c r="D714" s="132"/>
      <c r="E714" s="133"/>
      <c r="F714" s="158"/>
      <c r="G714" s="234"/>
      <c r="H714" s="158"/>
      <c r="I714" s="235"/>
      <c r="J714" s="152"/>
    </row>
    <row r="715" spans="1:10" ht="11.25">
      <c r="A715" s="446" t="s">
        <v>1152</v>
      </c>
      <c r="B715" s="446"/>
      <c r="C715" s="446"/>
      <c r="D715" s="446"/>
      <c r="E715" s="446"/>
      <c r="F715" s="446"/>
      <c r="G715" s="446"/>
      <c r="H715" s="446"/>
      <c r="I715" s="446"/>
      <c r="J715" s="446"/>
    </row>
    <row r="716" spans="1:10" ht="11.25">
      <c r="A716" s="218" t="s">
        <v>7</v>
      </c>
      <c r="B716" s="143" t="s">
        <v>755</v>
      </c>
      <c r="C716" s="115" t="s">
        <v>9</v>
      </c>
      <c r="D716" s="115">
        <v>10</v>
      </c>
      <c r="E716" s="118"/>
      <c r="F716" s="118"/>
      <c r="G716" s="125"/>
      <c r="H716" s="118"/>
      <c r="I716" s="104"/>
      <c r="J716" s="107"/>
    </row>
    <row r="717" spans="1:10" ht="11.25">
      <c r="A717" s="218" t="s">
        <v>10</v>
      </c>
      <c r="B717" s="143" t="s">
        <v>756</v>
      </c>
      <c r="C717" s="115" t="s">
        <v>9</v>
      </c>
      <c r="D717" s="115">
        <v>20</v>
      </c>
      <c r="E717" s="118"/>
      <c r="F717" s="118"/>
      <c r="G717" s="125"/>
      <c r="H717" s="118"/>
      <c r="I717" s="104"/>
      <c r="J717" s="104"/>
    </row>
    <row r="718" spans="1:10" ht="11.25">
      <c r="A718" s="218" t="s">
        <v>13</v>
      </c>
      <c r="B718" s="92" t="s">
        <v>133</v>
      </c>
      <c r="C718" s="98" t="s">
        <v>9</v>
      </c>
      <c r="D718" s="98">
        <v>5</v>
      </c>
      <c r="E718" s="106"/>
      <c r="F718" s="121"/>
      <c r="G718" s="125"/>
      <c r="H718" s="121"/>
      <c r="I718" s="92"/>
      <c r="J718" s="92"/>
    </row>
    <row r="719" spans="1:10" ht="22.5">
      <c r="A719" s="218" t="s">
        <v>14</v>
      </c>
      <c r="B719" s="143" t="s">
        <v>758</v>
      </c>
      <c r="C719" s="132" t="s">
        <v>9</v>
      </c>
      <c r="D719" s="132">
        <v>200</v>
      </c>
      <c r="E719" s="133"/>
      <c r="F719" s="133"/>
      <c r="G719" s="101"/>
      <c r="H719" s="133"/>
      <c r="I719" s="104"/>
      <c r="J719" s="104"/>
    </row>
    <row r="720" spans="1:10" ht="11.25">
      <c r="A720" s="218" t="s">
        <v>17</v>
      </c>
      <c r="B720" s="143" t="s">
        <v>757</v>
      </c>
      <c r="C720" s="115" t="s">
        <v>9</v>
      </c>
      <c r="D720" s="115">
        <v>25</v>
      </c>
      <c r="E720" s="118"/>
      <c r="F720" s="118"/>
      <c r="G720" s="125"/>
      <c r="H720" s="118"/>
      <c r="I720" s="104"/>
      <c r="J720" s="104"/>
    </row>
    <row r="721" spans="1:10" ht="11.25">
      <c r="A721" s="218" t="s">
        <v>19</v>
      </c>
      <c r="B721" s="143" t="s">
        <v>998</v>
      </c>
      <c r="C721" s="115" t="s">
        <v>9</v>
      </c>
      <c r="D721" s="115">
        <v>6</v>
      </c>
      <c r="E721" s="118"/>
      <c r="F721" s="118"/>
      <c r="G721" s="125"/>
      <c r="H721" s="118"/>
      <c r="I721" s="104"/>
      <c r="J721" s="104"/>
    </row>
    <row r="722" spans="1:10" ht="11.25">
      <c r="A722" s="218" t="s">
        <v>21</v>
      </c>
      <c r="B722" s="226" t="s">
        <v>761</v>
      </c>
      <c r="C722" s="227" t="s">
        <v>16</v>
      </c>
      <c r="D722" s="228">
        <v>50</v>
      </c>
      <c r="E722" s="121"/>
      <c r="F722" s="121"/>
      <c r="G722" s="125"/>
      <c r="H722" s="118"/>
      <c r="I722" s="236"/>
      <c r="J722" s="230"/>
    </row>
    <row r="723" spans="1:10" ht="11.25">
      <c r="A723" s="218" t="s">
        <v>23</v>
      </c>
      <c r="B723" s="109" t="s">
        <v>777</v>
      </c>
      <c r="C723" s="146" t="s">
        <v>9</v>
      </c>
      <c r="D723" s="146">
        <v>10</v>
      </c>
      <c r="E723" s="237"/>
      <c r="F723" s="238"/>
      <c r="G723" s="125"/>
      <c r="H723" s="118"/>
      <c r="I723" s="109"/>
      <c r="J723" s="109"/>
    </row>
    <row r="724" spans="1:10" ht="11.25">
      <c r="A724" s="218" t="s">
        <v>24</v>
      </c>
      <c r="B724" s="109" t="s">
        <v>778</v>
      </c>
      <c r="C724" s="146" t="s">
        <v>9</v>
      </c>
      <c r="D724" s="146">
        <v>20</v>
      </c>
      <c r="E724" s="237"/>
      <c r="F724" s="238"/>
      <c r="G724" s="125"/>
      <c r="H724" s="118"/>
      <c r="I724" s="109"/>
      <c r="J724" s="109"/>
    </row>
    <row r="725" spans="1:10" ht="11.25">
      <c r="A725" s="218"/>
      <c r="B725" s="421" t="s">
        <v>517</v>
      </c>
      <c r="C725" s="146"/>
      <c r="D725" s="146"/>
      <c r="E725" s="237"/>
      <c r="F725" s="239"/>
      <c r="G725" s="159"/>
      <c r="H725" s="136"/>
      <c r="I725" s="109"/>
      <c r="J725" s="109"/>
    </row>
    <row r="726" spans="1:10" ht="11.25">
      <c r="A726" s="446" t="s">
        <v>1153</v>
      </c>
      <c r="B726" s="446"/>
      <c r="C726" s="446"/>
      <c r="D726" s="446"/>
      <c r="E726" s="446"/>
      <c r="F726" s="446"/>
      <c r="G726" s="446"/>
      <c r="H726" s="446"/>
      <c r="I726" s="446"/>
      <c r="J726" s="446"/>
    </row>
    <row r="727" spans="1:10" ht="11.25">
      <c r="A727" s="218" t="s">
        <v>7</v>
      </c>
      <c r="B727" s="240" t="s">
        <v>767</v>
      </c>
      <c r="C727" s="112" t="s">
        <v>9</v>
      </c>
      <c r="D727" s="112">
        <v>24</v>
      </c>
      <c r="E727" s="102"/>
      <c r="F727" s="241"/>
      <c r="G727" s="159"/>
      <c r="H727" s="158"/>
      <c r="I727" s="103"/>
      <c r="J727" s="108"/>
    </row>
    <row r="728" spans="1:10" ht="11.25">
      <c r="A728" s="457" t="s">
        <v>1154</v>
      </c>
      <c r="B728" s="458"/>
      <c r="C728" s="458"/>
      <c r="D728" s="458"/>
      <c r="E728" s="458"/>
      <c r="F728" s="458"/>
      <c r="G728" s="458"/>
      <c r="H728" s="458"/>
      <c r="I728" s="458"/>
      <c r="J728" s="459"/>
    </row>
    <row r="729" spans="1:10" ht="45">
      <c r="A729" s="242" t="s">
        <v>7</v>
      </c>
      <c r="B729" s="243" t="s">
        <v>1075</v>
      </c>
      <c r="C729" s="244" t="s">
        <v>16</v>
      </c>
      <c r="D729" s="245">
        <v>162</v>
      </c>
      <c r="E729" s="246"/>
      <c r="F729" s="247"/>
      <c r="G729" s="125"/>
      <c r="H729" s="247"/>
      <c r="I729" s="248"/>
      <c r="J729" s="249"/>
    </row>
    <row r="730" spans="1:10" ht="45">
      <c r="A730" s="242" t="s">
        <v>10</v>
      </c>
      <c r="B730" s="243" t="s">
        <v>1076</v>
      </c>
      <c r="C730" s="250" t="s">
        <v>16</v>
      </c>
      <c r="D730" s="250">
        <v>60</v>
      </c>
      <c r="E730" s="251"/>
      <c r="F730" s="247"/>
      <c r="G730" s="125"/>
      <c r="H730" s="247"/>
      <c r="I730" s="252"/>
      <c r="J730" s="249"/>
    </row>
    <row r="731" spans="1:10" ht="11.25">
      <c r="A731" s="242"/>
      <c r="B731" s="421" t="s">
        <v>517</v>
      </c>
      <c r="C731" s="250"/>
      <c r="D731" s="250"/>
      <c r="E731" s="251"/>
      <c r="F731" s="253"/>
      <c r="G731" s="254"/>
      <c r="H731" s="253"/>
      <c r="I731" s="255"/>
      <c r="J731" s="256"/>
    </row>
    <row r="732" spans="1:10" ht="11.25">
      <c r="A732" s="457" t="s">
        <v>1155</v>
      </c>
      <c r="B732" s="458"/>
      <c r="C732" s="458"/>
      <c r="D732" s="458"/>
      <c r="E732" s="458"/>
      <c r="F732" s="458"/>
      <c r="G732" s="458"/>
      <c r="H732" s="458"/>
      <c r="I732" s="458"/>
      <c r="J732" s="459"/>
    </row>
    <row r="733" spans="1:10" ht="11.25">
      <c r="A733" s="161" t="s">
        <v>7</v>
      </c>
      <c r="B733" s="143" t="s">
        <v>1077</v>
      </c>
      <c r="C733" s="115" t="s">
        <v>9</v>
      </c>
      <c r="D733" s="115">
        <v>500</v>
      </c>
      <c r="E733" s="118"/>
      <c r="F733" s="118"/>
      <c r="G733" s="125"/>
      <c r="H733" s="133"/>
      <c r="I733" s="104"/>
      <c r="J733" s="108"/>
    </row>
    <row r="734" spans="1:10" ht="11.25">
      <c r="A734" s="161" t="s">
        <v>10</v>
      </c>
      <c r="B734" s="109" t="s">
        <v>1078</v>
      </c>
      <c r="C734" s="156" t="s">
        <v>16</v>
      </c>
      <c r="D734" s="156">
        <v>700</v>
      </c>
      <c r="E734" s="257"/>
      <c r="F734" s="258"/>
      <c r="G734" s="125"/>
      <c r="H734" s="133"/>
      <c r="I734" s="259"/>
      <c r="J734" s="259"/>
    </row>
    <row r="735" spans="1:10" ht="22.5">
      <c r="A735" s="161" t="s">
        <v>13</v>
      </c>
      <c r="B735" s="109" t="s">
        <v>1079</v>
      </c>
      <c r="C735" s="156" t="s">
        <v>16</v>
      </c>
      <c r="D735" s="260">
        <v>9000</v>
      </c>
      <c r="E735" s="257"/>
      <c r="F735" s="258"/>
      <c r="G735" s="125"/>
      <c r="H735" s="133"/>
      <c r="I735" s="259"/>
      <c r="J735" s="259"/>
    </row>
    <row r="736" spans="1:10" ht="11.25">
      <c r="A736" s="161" t="s">
        <v>14</v>
      </c>
      <c r="B736" s="143" t="s">
        <v>1080</v>
      </c>
      <c r="C736" s="115" t="s">
        <v>9</v>
      </c>
      <c r="D736" s="115">
        <v>120</v>
      </c>
      <c r="E736" s="118"/>
      <c r="F736" s="118"/>
      <c r="G736" s="125"/>
      <c r="H736" s="133"/>
      <c r="I736" s="104"/>
      <c r="J736" s="108"/>
    </row>
    <row r="737" spans="1:10" ht="11.25">
      <c r="A737" s="161" t="s">
        <v>17</v>
      </c>
      <c r="B737" s="143" t="s">
        <v>1081</v>
      </c>
      <c r="C737" s="115" t="s">
        <v>9</v>
      </c>
      <c r="D737" s="115">
        <v>15</v>
      </c>
      <c r="E737" s="118"/>
      <c r="F737" s="118"/>
      <c r="G737" s="125"/>
      <c r="H737" s="133"/>
      <c r="I737" s="104"/>
      <c r="J737" s="108"/>
    </row>
    <row r="738" spans="1:10" ht="11.25">
      <c r="A738" s="161" t="s">
        <v>19</v>
      </c>
      <c r="B738" s="143" t="s">
        <v>1082</v>
      </c>
      <c r="C738" s="115" t="s">
        <v>9</v>
      </c>
      <c r="D738" s="115">
        <v>100</v>
      </c>
      <c r="E738" s="118"/>
      <c r="F738" s="118"/>
      <c r="G738" s="125"/>
      <c r="H738" s="133"/>
      <c r="I738" s="104"/>
      <c r="J738" s="108"/>
    </row>
    <row r="739" spans="1:10" ht="11.25">
      <c r="A739" s="161" t="s">
        <v>21</v>
      </c>
      <c r="B739" s="240" t="s">
        <v>1083</v>
      </c>
      <c r="C739" s="115" t="s">
        <v>9</v>
      </c>
      <c r="D739" s="162">
        <v>300</v>
      </c>
      <c r="E739" s="164"/>
      <c r="F739" s="164"/>
      <c r="G739" s="125"/>
      <c r="H739" s="133"/>
      <c r="I739" s="104"/>
      <c r="J739" s="108"/>
    </row>
    <row r="740" spans="1:10" ht="22.5">
      <c r="A740" s="161" t="s">
        <v>23</v>
      </c>
      <c r="B740" s="240" t="s">
        <v>1084</v>
      </c>
      <c r="C740" s="132" t="s">
        <v>16</v>
      </c>
      <c r="D740" s="112">
        <v>5000</v>
      </c>
      <c r="E740" s="102"/>
      <c r="F740" s="102"/>
      <c r="G740" s="125"/>
      <c r="H740" s="133"/>
      <c r="I740" s="122"/>
      <c r="J740" s="145"/>
    </row>
    <row r="741" spans="1:10" ht="11.25">
      <c r="A741" s="161" t="s">
        <v>24</v>
      </c>
      <c r="B741" s="143" t="s">
        <v>1085</v>
      </c>
      <c r="C741" s="115" t="s">
        <v>9</v>
      </c>
      <c r="D741" s="115">
        <v>38</v>
      </c>
      <c r="E741" s="118"/>
      <c r="F741" s="118"/>
      <c r="G741" s="125"/>
      <c r="H741" s="118"/>
      <c r="I741" s="104"/>
      <c r="J741" s="108"/>
    </row>
    <row r="742" spans="1:10" ht="11.25">
      <c r="A742" s="340"/>
      <c r="B742" s="335" t="s">
        <v>517</v>
      </c>
      <c r="C742" s="300"/>
      <c r="D742" s="337"/>
      <c r="E742" s="337"/>
      <c r="F742" s="337"/>
      <c r="G742" s="261"/>
      <c r="H742" s="339"/>
      <c r="I742" s="300"/>
      <c r="J742" s="335"/>
    </row>
    <row r="743" spans="1:10" ht="11.25">
      <c r="A743" s="457" t="s">
        <v>1156</v>
      </c>
      <c r="B743" s="458"/>
      <c r="C743" s="458"/>
      <c r="D743" s="458"/>
      <c r="E743" s="458"/>
      <c r="F743" s="458"/>
      <c r="G743" s="458"/>
      <c r="H743" s="458"/>
      <c r="I743" s="458"/>
      <c r="J743" s="459"/>
    </row>
    <row r="744" spans="1:10" ht="11.25">
      <c r="A744" s="218" t="s">
        <v>7</v>
      </c>
      <c r="B744" s="143" t="s">
        <v>1086</v>
      </c>
      <c r="C744" s="115" t="s">
        <v>9</v>
      </c>
      <c r="D744" s="115">
        <v>120</v>
      </c>
      <c r="E744" s="118"/>
      <c r="F744" s="118"/>
      <c r="G744" s="125"/>
      <c r="H744" s="118"/>
      <c r="I744" s="104"/>
      <c r="J744" s="108"/>
    </row>
    <row r="745" spans="1:10" ht="11.25">
      <c r="A745" s="218" t="s">
        <v>10</v>
      </c>
      <c r="B745" s="143" t="s">
        <v>1087</v>
      </c>
      <c r="C745" s="115" t="s">
        <v>9</v>
      </c>
      <c r="D745" s="115">
        <v>10</v>
      </c>
      <c r="E745" s="118"/>
      <c r="F745" s="118"/>
      <c r="G745" s="125"/>
      <c r="H745" s="118"/>
      <c r="I745" s="104"/>
      <c r="J745" s="108"/>
    </row>
    <row r="746" spans="1:10" ht="11.25">
      <c r="A746" s="218" t="s">
        <v>13</v>
      </c>
      <c r="B746" s="262" t="s">
        <v>1088</v>
      </c>
      <c r="C746" s="98" t="s">
        <v>9</v>
      </c>
      <c r="D746" s="98">
        <v>12</v>
      </c>
      <c r="E746" s="121"/>
      <c r="F746" s="121"/>
      <c r="G746" s="125"/>
      <c r="H746" s="121"/>
      <c r="I746" s="96"/>
      <c r="J746" s="96"/>
    </row>
    <row r="747" spans="1:10" ht="11.25">
      <c r="A747" s="218" t="s">
        <v>14</v>
      </c>
      <c r="B747" s="262" t="s">
        <v>1089</v>
      </c>
      <c r="C747" s="98" t="s">
        <v>9</v>
      </c>
      <c r="D747" s="98">
        <v>12</v>
      </c>
      <c r="E747" s="121"/>
      <c r="F747" s="121"/>
      <c r="G747" s="125"/>
      <c r="H747" s="121"/>
      <c r="I747" s="96"/>
      <c r="J747" s="263"/>
    </row>
    <row r="748" spans="1:10" ht="11.25">
      <c r="A748" s="218" t="s">
        <v>17</v>
      </c>
      <c r="B748" s="126" t="s">
        <v>1090</v>
      </c>
      <c r="C748" s="127" t="s">
        <v>9</v>
      </c>
      <c r="D748" s="128">
        <v>24</v>
      </c>
      <c r="E748" s="129"/>
      <c r="F748" s="130"/>
      <c r="G748" s="131"/>
      <c r="H748" s="130"/>
      <c r="I748" s="130"/>
      <c r="J748" s="264"/>
    </row>
    <row r="749" spans="1:10" ht="11.25">
      <c r="A749" s="218" t="s">
        <v>19</v>
      </c>
      <c r="B749" s="143" t="s">
        <v>1091</v>
      </c>
      <c r="C749" s="115" t="s">
        <v>9</v>
      </c>
      <c r="D749" s="115">
        <v>150</v>
      </c>
      <c r="E749" s="118"/>
      <c r="F749" s="118"/>
      <c r="G749" s="125"/>
      <c r="H749" s="118"/>
      <c r="I749" s="104"/>
      <c r="J749" s="108"/>
    </row>
    <row r="750" spans="1:10" ht="11.25">
      <c r="A750" s="218" t="s">
        <v>21</v>
      </c>
      <c r="B750" s="143" t="s">
        <v>1092</v>
      </c>
      <c r="C750" s="115" t="s">
        <v>9</v>
      </c>
      <c r="D750" s="115">
        <v>120</v>
      </c>
      <c r="E750" s="118"/>
      <c r="F750" s="118"/>
      <c r="G750" s="125"/>
      <c r="H750" s="118"/>
      <c r="I750" s="104"/>
      <c r="J750" s="108"/>
    </row>
    <row r="751" spans="1:10" ht="11.25">
      <c r="A751" s="218" t="s">
        <v>23</v>
      </c>
      <c r="B751" s="143" t="s">
        <v>1093</v>
      </c>
      <c r="C751" s="115" t="s">
        <v>9</v>
      </c>
      <c r="D751" s="115">
        <v>140</v>
      </c>
      <c r="E751" s="118"/>
      <c r="F751" s="118"/>
      <c r="G751" s="125"/>
      <c r="H751" s="118"/>
      <c r="I751" s="104"/>
      <c r="J751" s="108"/>
    </row>
    <row r="752" spans="1:10" ht="11.25">
      <c r="A752" s="218" t="s">
        <v>24</v>
      </c>
      <c r="B752" s="143" t="s">
        <v>1094</v>
      </c>
      <c r="C752" s="115" t="s">
        <v>9</v>
      </c>
      <c r="D752" s="115">
        <v>150</v>
      </c>
      <c r="E752" s="118"/>
      <c r="F752" s="118"/>
      <c r="G752" s="125"/>
      <c r="H752" s="118"/>
      <c r="I752" s="104"/>
      <c r="J752" s="108"/>
    </row>
    <row r="753" spans="1:10" ht="11.25">
      <c r="A753" s="218" t="s">
        <v>26</v>
      </c>
      <c r="B753" s="143" t="s">
        <v>1095</v>
      </c>
      <c r="C753" s="115" t="s">
        <v>9</v>
      </c>
      <c r="D753" s="115">
        <v>400</v>
      </c>
      <c r="E753" s="118"/>
      <c r="F753" s="118"/>
      <c r="G753" s="125"/>
      <c r="H753" s="118"/>
      <c r="I753" s="104"/>
      <c r="J753" s="108"/>
    </row>
    <row r="754" spans="1:10" ht="11.25">
      <c r="A754" s="218" t="s">
        <v>28</v>
      </c>
      <c r="B754" s="143" t="s">
        <v>1096</v>
      </c>
      <c r="C754" s="115" t="s">
        <v>9</v>
      </c>
      <c r="D754" s="115">
        <v>80</v>
      </c>
      <c r="E754" s="118"/>
      <c r="F754" s="118"/>
      <c r="G754" s="125"/>
      <c r="H754" s="118"/>
      <c r="I754" s="104"/>
      <c r="J754" s="108"/>
    </row>
    <row r="755" spans="1:10" ht="11.25">
      <c r="A755" s="218" t="s">
        <v>30</v>
      </c>
      <c r="B755" s="240" t="s">
        <v>1097</v>
      </c>
      <c r="C755" s="115" t="s">
        <v>9</v>
      </c>
      <c r="D755" s="115">
        <v>500</v>
      </c>
      <c r="E755" s="118"/>
      <c r="F755" s="118"/>
      <c r="G755" s="125"/>
      <c r="H755" s="118"/>
      <c r="I755" s="104"/>
      <c r="J755" s="108"/>
    </row>
    <row r="756" spans="1:10" ht="11.25">
      <c r="A756" s="218" t="s">
        <v>32</v>
      </c>
      <c r="B756" s="143" t="s">
        <v>1098</v>
      </c>
      <c r="C756" s="115" t="s">
        <v>9</v>
      </c>
      <c r="D756" s="115">
        <v>50</v>
      </c>
      <c r="E756" s="118"/>
      <c r="F756" s="118"/>
      <c r="G756" s="125"/>
      <c r="H756" s="118"/>
      <c r="I756" s="104"/>
      <c r="J756" s="108"/>
    </row>
    <row r="757" spans="1:10" ht="11.25">
      <c r="A757" s="218" t="s">
        <v>34</v>
      </c>
      <c r="B757" s="143" t="s">
        <v>1099</v>
      </c>
      <c r="C757" s="115" t="s">
        <v>9</v>
      </c>
      <c r="D757" s="115">
        <v>200</v>
      </c>
      <c r="E757" s="118"/>
      <c r="F757" s="118"/>
      <c r="G757" s="125"/>
      <c r="H757" s="118"/>
      <c r="I757" s="104"/>
      <c r="J757" s="108"/>
    </row>
    <row r="758" spans="1:10" ht="11.25">
      <c r="A758" s="218" t="s">
        <v>36</v>
      </c>
      <c r="B758" s="143" t="s">
        <v>1100</v>
      </c>
      <c r="C758" s="115" t="s">
        <v>9</v>
      </c>
      <c r="D758" s="115">
        <v>5</v>
      </c>
      <c r="E758" s="118"/>
      <c r="F758" s="118"/>
      <c r="G758" s="125"/>
      <c r="H758" s="118"/>
      <c r="I758" s="104"/>
      <c r="J758" s="108"/>
    </row>
    <row r="759" spans="1:10" ht="11.25">
      <c r="A759" s="218" t="s">
        <v>38</v>
      </c>
      <c r="B759" s="143" t="s">
        <v>1101</v>
      </c>
      <c r="C759" s="115" t="s">
        <v>9</v>
      </c>
      <c r="D759" s="115">
        <v>5</v>
      </c>
      <c r="E759" s="118"/>
      <c r="F759" s="118"/>
      <c r="G759" s="125"/>
      <c r="H759" s="118"/>
      <c r="I759" s="104"/>
      <c r="J759" s="108"/>
    </row>
    <row r="760" spans="1:10" ht="11.25">
      <c r="A760" s="218" t="s">
        <v>40</v>
      </c>
      <c r="B760" s="126" t="s">
        <v>1102</v>
      </c>
      <c r="C760" s="127" t="s">
        <v>9</v>
      </c>
      <c r="D760" s="128">
        <v>24</v>
      </c>
      <c r="E760" s="129"/>
      <c r="F760" s="130"/>
      <c r="G760" s="131"/>
      <c r="H760" s="130"/>
      <c r="I760" s="104"/>
      <c r="J760" s="108"/>
    </row>
    <row r="761" spans="1:10" ht="11.25">
      <c r="A761" s="218" t="s">
        <v>42</v>
      </c>
      <c r="B761" s="143" t="s">
        <v>1103</v>
      </c>
      <c r="C761" s="115" t="s">
        <v>9</v>
      </c>
      <c r="D761" s="115">
        <v>5</v>
      </c>
      <c r="E761" s="118"/>
      <c r="F761" s="118"/>
      <c r="G761" s="125"/>
      <c r="H761" s="118"/>
      <c r="I761" s="104"/>
      <c r="J761" s="108"/>
    </row>
    <row r="762" spans="1:10" ht="11.25">
      <c r="A762" s="340"/>
      <c r="B762" s="335" t="s">
        <v>517</v>
      </c>
      <c r="C762" s="300"/>
      <c r="D762" s="300"/>
      <c r="E762" s="337"/>
      <c r="F762" s="337"/>
      <c r="G762" s="261"/>
      <c r="H762" s="337"/>
      <c r="I762" s="300"/>
      <c r="J762" s="335"/>
    </row>
    <row r="763" spans="1:10" ht="11.25">
      <c r="A763" s="442" t="s">
        <v>1157</v>
      </c>
      <c r="B763" s="442"/>
      <c r="C763" s="442"/>
      <c r="D763" s="442"/>
      <c r="E763" s="442"/>
      <c r="F763" s="442"/>
      <c r="G763" s="442"/>
      <c r="H763" s="442"/>
      <c r="I763" s="442"/>
      <c r="J763" s="442"/>
    </row>
    <row r="764" spans="1:10" ht="11.25">
      <c r="A764" s="96" t="s">
        <v>7</v>
      </c>
      <c r="B764" s="109" t="s">
        <v>1119</v>
      </c>
      <c r="C764" s="156" t="s">
        <v>9</v>
      </c>
      <c r="D764" s="156">
        <v>2</v>
      </c>
      <c r="E764" s="257"/>
      <c r="F764" s="121"/>
      <c r="G764" s="125"/>
      <c r="H764" s="121"/>
      <c r="I764" s="94"/>
      <c r="J764" s="265"/>
    </row>
    <row r="765" spans="1:10" ht="11.25">
      <c r="A765" s="96" t="s">
        <v>10</v>
      </c>
      <c r="B765" s="109" t="s">
        <v>1121</v>
      </c>
      <c r="C765" s="156" t="s">
        <v>9</v>
      </c>
      <c r="D765" s="156">
        <v>20</v>
      </c>
      <c r="E765" s="257"/>
      <c r="F765" s="121"/>
      <c r="G765" s="125"/>
      <c r="H765" s="121"/>
      <c r="I765" s="94"/>
      <c r="J765" s="94"/>
    </row>
    <row r="766" spans="1:10" ht="11.25">
      <c r="A766" s="96" t="s">
        <v>13</v>
      </c>
      <c r="B766" s="109" t="s">
        <v>1122</v>
      </c>
      <c r="C766" s="156" t="s">
        <v>9</v>
      </c>
      <c r="D766" s="156">
        <v>35</v>
      </c>
      <c r="E766" s="257"/>
      <c r="F766" s="121"/>
      <c r="G766" s="125"/>
      <c r="H766" s="121"/>
      <c r="I766" s="94"/>
      <c r="J766" s="94"/>
    </row>
    <row r="767" spans="1:10" ht="11.25">
      <c r="A767" s="96" t="s">
        <v>14</v>
      </c>
      <c r="B767" s="109" t="s">
        <v>1123</v>
      </c>
      <c r="C767" s="156" t="s">
        <v>9</v>
      </c>
      <c r="D767" s="156">
        <v>10</v>
      </c>
      <c r="E767" s="257"/>
      <c r="F767" s="121"/>
      <c r="G767" s="125"/>
      <c r="H767" s="121"/>
      <c r="I767" s="94"/>
      <c r="J767" s="94"/>
    </row>
    <row r="768" spans="1:10" ht="11.25">
      <c r="A768" s="96" t="s">
        <v>17</v>
      </c>
      <c r="B768" s="109" t="s">
        <v>768</v>
      </c>
      <c r="C768" s="156" t="s">
        <v>9</v>
      </c>
      <c r="D768" s="156">
        <v>10</v>
      </c>
      <c r="E768" s="257"/>
      <c r="F768" s="121"/>
      <c r="G768" s="125"/>
      <c r="H768" s="121"/>
      <c r="I768" s="94"/>
      <c r="J768" s="94"/>
    </row>
    <row r="769" spans="1:10" ht="11.25">
      <c r="A769" s="96" t="s">
        <v>19</v>
      </c>
      <c r="B769" s="109" t="s">
        <v>769</v>
      </c>
      <c r="C769" s="156" t="s">
        <v>9</v>
      </c>
      <c r="D769" s="156">
        <v>5</v>
      </c>
      <c r="E769" s="257"/>
      <c r="F769" s="121"/>
      <c r="G769" s="125"/>
      <c r="H769" s="121"/>
      <c r="I769" s="94"/>
      <c r="J769" s="94"/>
    </row>
    <row r="770" spans="1:10" ht="11.25">
      <c r="A770" s="96" t="s">
        <v>21</v>
      </c>
      <c r="B770" s="109" t="s">
        <v>770</v>
      </c>
      <c r="C770" s="156" t="s">
        <v>442</v>
      </c>
      <c r="D770" s="156">
        <v>1</v>
      </c>
      <c r="E770" s="257"/>
      <c r="F770" s="121"/>
      <c r="G770" s="125"/>
      <c r="H770" s="121"/>
      <c r="I770" s="94"/>
      <c r="J770" s="94"/>
    </row>
    <row r="771" spans="1:10" ht="11.25">
      <c r="A771" s="96" t="s">
        <v>23</v>
      </c>
      <c r="B771" s="109" t="s">
        <v>1005</v>
      </c>
      <c r="C771" s="156" t="s">
        <v>16</v>
      </c>
      <c r="D771" s="156">
        <v>220</v>
      </c>
      <c r="E771" s="257"/>
      <c r="F771" s="121"/>
      <c r="G771" s="125"/>
      <c r="H771" s="121"/>
      <c r="I771" s="94"/>
      <c r="J771" s="94"/>
    </row>
    <row r="772" spans="1:10" ht="11.25">
      <c r="A772" s="96" t="s">
        <v>24</v>
      </c>
      <c r="B772" s="109" t="s">
        <v>1006</v>
      </c>
      <c r="C772" s="156" t="s">
        <v>16</v>
      </c>
      <c r="D772" s="156">
        <v>150</v>
      </c>
      <c r="E772" s="257"/>
      <c r="F772" s="121"/>
      <c r="G772" s="125"/>
      <c r="H772" s="121"/>
      <c r="I772" s="94"/>
      <c r="J772" s="94"/>
    </row>
    <row r="773" spans="1:10" ht="11.25">
      <c r="A773" s="96" t="s">
        <v>26</v>
      </c>
      <c r="B773" s="109" t="s">
        <v>771</v>
      </c>
      <c r="C773" s="156" t="s">
        <v>9</v>
      </c>
      <c r="D773" s="156">
        <v>10</v>
      </c>
      <c r="E773" s="257"/>
      <c r="F773" s="121"/>
      <c r="G773" s="125"/>
      <c r="H773" s="121"/>
      <c r="I773" s="94"/>
      <c r="J773" s="94"/>
    </row>
    <row r="774" spans="1:10" ht="11.25">
      <c r="A774" s="96" t="s">
        <v>28</v>
      </c>
      <c r="B774" s="109" t="s">
        <v>1007</v>
      </c>
      <c r="C774" s="156" t="s">
        <v>16</v>
      </c>
      <c r="D774" s="156">
        <v>2</v>
      </c>
      <c r="E774" s="257"/>
      <c r="F774" s="121"/>
      <c r="G774" s="125"/>
      <c r="H774" s="121"/>
      <c r="I774" s="94"/>
      <c r="J774" s="94"/>
    </row>
    <row r="775" spans="1:10" ht="11.25">
      <c r="A775" s="96" t="s">
        <v>30</v>
      </c>
      <c r="B775" s="109" t="s">
        <v>1008</v>
      </c>
      <c r="C775" s="156" t="s">
        <v>16</v>
      </c>
      <c r="D775" s="156">
        <v>2</v>
      </c>
      <c r="E775" s="257"/>
      <c r="F775" s="121"/>
      <c r="G775" s="125"/>
      <c r="H775" s="121"/>
      <c r="I775" s="94"/>
      <c r="J775" s="94"/>
    </row>
    <row r="776" spans="1:10" ht="11.25">
      <c r="A776" s="96" t="s">
        <v>32</v>
      </c>
      <c r="B776" s="109" t="s">
        <v>772</v>
      </c>
      <c r="C776" s="156" t="s">
        <v>9</v>
      </c>
      <c r="D776" s="156">
        <v>500</v>
      </c>
      <c r="E776" s="257"/>
      <c r="F776" s="121"/>
      <c r="G776" s="125"/>
      <c r="H776" s="121"/>
      <c r="I776" s="94"/>
      <c r="J776" s="94"/>
    </row>
    <row r="777" spans="1:10" ht="11.25">
      <c r="A777" s="96" t="s">
        <v>34</v>
      </c>
      <c r="B777" s="109" t="s">
        <v>773</v>
      </c>
      <c r="C777" s="156" t="s">
        <v>9</v>
      </c>
      <c r="D777" s="156">
        <v>120</v>
      </c>
      <c r="E777" s="257"/>
      <c r="F777" s="121"/>
      <c r="G777" s="125"/>
      <c r="H777" s="121"/>
      <c r="I777" s="94"/>
      <c r="J777" s="94"/>
    </row>
    <row r="778" spans="1:10" ht="11.25">
      <c r="A778" s="96" t="s">
        <v>36</v>
      </c>
      <c r="B778" s="109" t="s">
        <v>774</v>
      </c>
      <c r="C778" s="156" t="s">
        <v>9</v>
      </c>
      <c r="D778" s="156">
        <v>8</v>
      </c>
      <c r="E778" s="257"/>
      <c r="F778" s="121"/>
      <c r="G778" s="125"/>
      <c r="H778" s="121"/>
      <c r="I778" s="94"/>
      <c r="J778" s="94"/>
    </row>
    <row r="779" spans="1:10" ht="11.25">
      <c r="A779" s="96" t="s">
        <v>38</v>
      </c>
      <c r="B779" s="109" t="s">
        <v>775</v>
      </c>
      <c r="C779" s="156" t="s">
        <v>9</v>
      </c>
      <c r="D779" s="156">
        <v>10</v>
      </c>
      <c r="E779" s="257"/>
      <c r="F779" s="121"/>
      <c r="G779" s="125"/>
      <c r="H779" s="121"/>
      <c r="I779" s="94"/>
      <c r="J779" s="94"/>
    </row>
    <row r="780" spans="1:10" ht="11.25">
      <c r="A780" s="96" t="s">
        <v>40</v>
      </c>
      <c r="B780" s="109" t="s">
        <v>776</v>
      </c>
      <c r="C780" s="156" t="s">
        <v>9</v>
      </c>
      <c r="D780" s="156">
        <v>5</v>
      </c>
      <c r="E780" s="257"/>
      <c r="F780" s="121"/>
      <c r="G780" s="125"/>
      <c r="H780" s="121"/>
      <c r="I780" s="94"/>
      <c r="J780" s="94"/>
    </row>
    <row r="781" spans="1:10" ht="11.25">
      <c r="A781" s="96" t="s">
        <v>42</v>
      </c>
      <c r="B781" s="109" t="s">
        <v>963</v>
      </c>
      <c r="C781" s="156" t="s">
        <v>9</v>
      </c>
      <c r="D781" s="156">
        <v>2</v>
      </c>
      <c r="E781" s="257"/>
      <c r="F781" s="121"/>
      <c r="G781" s="125"/>
      <c r="H781" s="121"/>
      <c r="I781" s="266"/>
      <c r="J781" s="94"/>
    </row>
    <row r="782" spans="1:10" ht="11.25">
      <c r="A782" s="96" t="s">
        <v>43</v>
      </c>
      <c r="B782" s="109" t="s">
        <v>964</v>
      </c>
      <c r="C782" s="156" t="s">
        <v>9</v>
      </c>
      <c r="D782" s="156">
        <v>2</v>
      </c>
      <c r="E782" s="257"/>
      <c r="F782" s="121"/>
      <c r="G782" s="125"/>
      <c r="H782" s="121"/>
      <c r="I782" s="266"/>
      <c r="J782" s="94"/>
    </row>
    <row r="783" spans="1:10" ht="11.25">
      <c r="A783" s="96" t="s">
        <v>45</v>
      </c>
      <c r="B783" s="109" t="s">
        <v>965</v>
      </c>
      <c r="C783" s="156" t="s">
        <v>9</v>
      </c>
      <c r="D783" s="156">
        <v>2</v>
      </c>
      <c r="E783" s="257"/>
      <c r="F783" s="121"/>
      <c r="G783" s="125"/>
      <c r="H783" s="121"/>
      <c r="I783" s="266"/>
      <c r="J783" s="94"/>
    </row>
    <row r="784" spans="1:10" ht="11.25">
      <c r="A784" s="96" t="s">
        <v>47</v>
      </c>
      <c r="B784" s="109" t="s">
        <v>779</v>
      </c>
      <c r="C784" s="156" t="s">
        <v>9</v>
      </c>
      <c r="D784" s="156">
        <v>25</v>
      </c>
      <c r="E784" s="257"/>
      <c r="F784" s="121"/>
      <c r="G784" s="125"/>
      <c r="H784" s="121"/>
      <c r="I784" s="94"/>
      <c r="J784" s="94"/>
    </row>
    <row r="785" spans="1:10" ht="11.25">
      <c r="A785" s="96" t="s">
        <v>48</v>
      </c>
      <c r="B785" s="109" t="s">
        <v>1009</v>
      </c>
      <c r="C785" s="156" t="s">
        <v>9</v>
      </c>
      <c r="D785" s="156">
        <v>12</v>
      </c>
      <c r="E785" s="257"/>
      <c r="F785" s="121"/>
      <c r="G785" s="125"/>
      <c r="H785" s="121"/>
      <c r="I785" s="94"/>
      <c r="J785" s="94"/>
    </row>
    <row r="786" spans="1:10" ht="11.25">
      <c r="A786" s="300"/>
      <c r="B786" s="335" t="s">
        <v>517</v>
      </c>
      <c r="C786" s="336"/>
      <c r="D786" s="336"/>
      <c r="E786" s="341"/>
      <c r="F786" s="342"/>
      <c r="G786" s="267"/>
      <c r="H786" s="339"/>
      <c r="I786" s="336"/>
      <c r="J786" s="336"/>
    </row>
    <row r="787" spans="1:10" ht="11.25">
      <c r="A787" s="445" t="s">
        <v>1158</v>
      </c>
      <c r="B787" s="445"/>
      <c r="C787" s="445"/>
      <c r="D787" s="445"/>
      <c r="E787" s="445"/>
      <c r="F787" s="445"/>
      <c r="G787" s="445"/>
      <c r="H787" s="445"/>
      <c r="I787" s="445"/>
      <c r="J787" s="445"/>
    </row>
    <row r="788" spans="1:10" ht="45">
      <c r="A788" s="268" t="s">
        <v>7</v>
      </c>
      <c r="B788" s="269" t="s">
        <v>1060</v>
      </c>
      <c r="C788" s="270" t="s">
        <v>9</v>
      </c>
      <c r="D788" s="270">
        <v>6</v>
      </c>
      <c r="E788" s="271"/>
      <c r="F788" s="272"/>
      <c r="G788" s="273"/>
      <c r="H788" s="272"/>
      <c r="I788" s="274"/>
      <c r="J788" s="274"/>
    </row>
    <row r="789" spans="1:10" ht="45">
      <c r="A789" s="275" t="s">
        <v>10</v>
      </c>
      <c r="B789" s="276" t="s">
        <v>1061</v>
      </c>
      <c r="C789" s="180" t="s">
        <v>9</v>
      </c>
      <c r="D789" s="180">
        <v>68</v>
      </c>
      <c r="E789" s="181"/>
      <c r="F789" s="277"/>
      <c r="G789" s="278"/>
      <c r="H789" s="277"/>
      <c r="I789" s="179"/>
      <c r="J789" s="179"/>
    </row>
    <row r="790" spans="1:10" ht="11.25">
      <c r="A790" s="279"/>
      <c r="B790" s="421" t="s">
        <v>517</v>
      </c>
      <c r="C790" s="281"/>
      <c r="D790" s="281"/>
      <c r="E790" s="282"/>
      <c r="F790" s="283"/>
      <c r="G790" s="284"/>
      <c r="H790" s="283"/>
      <c r="I790" s="285"/>
      <c r="J790" s="285"/>
    </row>
    <row r="791" spans="1:10" ht="11.25">
      <c r="A791" s="443" t="s">
        <v>1159</v>
      </c>
      <c r="B791" s="443"/>
      <c r="C791" s="443"/>
      <c r="D791" s="443"/>
      <c r="E791" s="443"/>
      <c r="F791" s="443"/>
      <c r="G791" s="443"/>
      <c r="H791" s="443"/>
      <c r="I791" s="443"/>
      <c r="J791" s="443"/>
    </row>
    <row r="792" spans="1:10" ht="11.25">
      <c r="A792" s="160" t="s">
        <v>7</v>
      </c>
      <c r="B792" s="92" t="s">
        <v>889</v>
      </c>
      <c r="C792" s="98" t="s">
        <v>9</v>
      </c>
      <c r="D792" s="98">
        <v>30</v>
      </c>
      <c r="E792" s="121"/>
      <c r="F792" s="121"/>
      <c r="G792" s="125"/>
      <c r="H792" s="121"/>
      <c r="I792" s="92"/>
      <c r="J792" s="96"/>
    </row>
    <row r="793" spans="1:10" ht="11.25">
      <c r="A793" s="160" t="s">
        <v>10</v>
      </c>
      <c r="B793" s="92" t="s">
        <v>553</v>
      </c>
      <c r="C793" s="98" t="s">
        <v>16</v>
      </c>
      <c r="D793" s="98">
        <v>1200</v>
      </c>
      <c r="E793" s="121"/>
      <c r="F793" s="121"/>
      <c r="G793" s="125"/>
      <c r="H793" s="121"/>
      <c r="I793" s="92"/>
      <c r="J793" s="96"/>
    </row>
    <row r="794" spans="1:10" ht="11.25">
      <c r="A794" s="160" t="s">
        <v>13</v>
      </c>
      <c r="B794" s="92" t="s">
        <v>888</v>
      </c>
      <c r="C794" s="98" t="s">
        <v>16</v>
      </c>
      <c r="D794" s="98">
        <v>200</v>
      </c>
      <c r="E794" s="121"/>
      <c r="F794" s="121"/>
      <c r="G794" s="125"/>
      <c r="H794" s="121"/>
      <c r="I794" s="92"/>
      <c r="J794" s="96"/>
    </row>
    <row r="795" spans="1:10" ht="11.25">
      <c r="A795" s="160" t="s">
        <v>14</v>
      </c>
      <c r="B795" s="92" t="s">
        <v>554</v>
      </c>
      <c r="C795" s="98" t="s">
        <v>9</v>
      </c>
      <c r="D795" s="98">
        <v>65</v>
      </c>
      <c r="E795" s="121"/>
      <c r="F795" s="121"/>
      <c r="G795" s="125"/>
      <c r="H795" s="121"/>
      <c r="I795" s="92"/>
      <c r="J795" s="96"/>
    </row>
    <row r="796" spans="1:10" ht="11.25">
      <c r="A796" s="160" t="s">
        <v>17</v>
      </c>
      <c r="B796" s="92" t="s">
        <v>786</v>
      </c>
      <c r="C796" s="98" t="s">
        <v>16</v>
      </c>
      <c r="D796" s="98">
        <v>50</v>
      </c>
      <c r="E796" s="121"/>
      <c r="F796" s="121"/>
      <c r="G796" s="125"/>
      <c r="H796" s="121"/>
      <c r="I796" s="92"/>
      <c r="J796" s="96"/>
    </row>
    <row r="797" spans="1:10" ht="11.25">
      <c r="A797" s="160" t="s">
        <v>19</v>
      </c>
      <c r="B797" s="92" t="s">
        <v>787</v>
      </c>
      <c r="C797" s="98" t="s">
        <v>16</v>
      </c>
      <c r="D797" s="98">
        <v>1000</v>
      </c>
      <c r="E797" s="121"/>
      <c r="F797" s="121"/>
      <c r="G797" s="125"/>
      <c r="H797" s="121"/>
      <c r="I797" s="96"/>
      <c r="J797" s="96"/>
    </row>
    <row r="798" spans="1:10" ht="11.25">
      <c r="A798" s="160" t="s">
        <v>21</v>
      </c>
      <c r="B798" s="92" t="s">
        <v>795</v>
      </c>
      <c r="C798" s="98" t="s">
        <v>16</v>
      </c>
      <c r="D798" s="98">
        <v>100</v>
      </c>
      <c r="E798" s="121"/>
      <c r="F798" s="121"/>
      <c r="G798" s="125"/>
      <c r="H798" s="121"/>
      <c r="I798" s="92"/>
      <c r="J798" s="96"/>
    </row>
    <row r="799" spans="1:10" ht="11.25">
      <c r="A799" s="160" t="s">
        <v>23</v>
      </c>
      <c r="B799" s="92" t="s">
        <v>796</v>
      </c>
      <c r="C799" s="98" t="s">
        <v>16</v>
      </c>
      <c r="D799" s="98">
        <v>1300</v>
      </c>
      <c r="E799" s="121"/>
      <c r="F799" s="121"/>
      <c r="G799" s="125"/>
      <c r="H799" s="121"/>
      <c r="I799" s="92"/>
      <c r="J799" s="96"/>
    </row>
    <row r="800" spans="1:10" ht="11.25">
      <c r="A800" s="160" t="s">
        <v>24</v>
      </c>
      <c r="B800" s="92" t="s">
        <v>821</v>
      </c>
      <c r="C800" s="98" t="s">
        <v>9</v>
      </c>
      <c r="D800" s="98">
        <v>140</v>
      </c>
      <c r="E800" s="121"/>
      <c r="F800" s="121"/>
      <c r="G800" s="125"/>
      <c r="H800" s="121"/>
      <c r="I800" s="96"/>
      <c r="J800" s="96"/>
    </row>
    <row r="801" spans="1:10" ht="11.25">
      <c r="A801" s="160" t="s">
        <v>26</v>
      </c>
      <c r="B801" s="92" t="s">
        <v>809</v>
      </c>
      <c r="C801" s="98" t="s">
        <v>16</v>
      </c>
      <c r="D801" s="98">
        <v>1400</v>
      </c>
      <c r="E801" s="121"/>
      <c r="F801" s="121"/>
      <c r="G801" s="125"/>
      <c r="H801" s="121"/>
      <c r="I801" s="92"/>
      <c r="J801" s="96"/>
    </row>
    <row r="802" spans="1:10" ht="11.25">
      <c r="A802" s="160" t="s">
        <v>28</v>
      </c>
      <c r="B802" s="92" t="s">
        <v>810</v>
      </c>
      <c r="C802" s="98" t="s">
        <v>16</v>
      </c>
      <c r="D802" s="98">
        <v>1400</v>
      </c>
      <c r="E802" s="121"/>
      <c r="F802" s="121"/>
      <c r="G802" s="125"/>
      <c r="H802" s="121"/>
      <c r="I802" s="92"/>
      <c r="J802" s="96"/>
    </row>
    <row r="803" spans="1:10" ht="11.25">
      <c r="A803" s="160" t="s">
        <v>30</v>
      </c>
      <c r="B803" s="92" t="s">
        <v>788</v>
      </c>
      <c r="C803" s="98" t="s">
        <v>9</v>
      </c>
      <c r="D803" s="98">
        <v>10</v>
      </c>
      <c r="E803" s="121"/>
      <c r="F803" s="121"/>
      <c r="G803" s="125"/>
      <c r="H803" s="121"/>
      <c r="I803" s="96"/>
      <c r="J803" s="96"/>
    </row>
    <row r="804" spans="1:10" ht="11.25">
      <c r="A804" s="160" t="s">
        <v>32</v>
      </c>
      <c r="B804" s="92" t="s">
        <v>789</v>
      </c>
      <c r="C804" s="98" t="s">
        <v>16</v>
      </c>
      <c r="D804" s="98">
        <v>3500</v>
      </c>
      <c r="E804" s="121"/>
      <c r="F804" s="121"/>
      <c r="G804" s="125"/>
      <c r="H804" s="121"/>
      <c r="I804" s="96"/>
      <c r="J804" s="96"/>
    </row>
    <row r="805" spans="1:10" ht="11.25">
      <c r="A805" s="160" t="s">
        <v>34</v>
      </c>
      <c r="B805" s="92" t="s">
        <v>790</v>
      </c>
      <c r="C805" s="98" t="s">
        <v>16</v>
      </c>
      <c r="D805" s="98">
        <v>3500</v>
      </c>
      <c r="E805" s="121"/>
      <c r="F805" s="121"/>
      <c r="G805" s="125"/>
      <c r="H805" s="121"/>
      <c r="I805" s="96"/>
      <c r="J805" s="96"/>
    </row>
    <row r="806" spans="1:10" ht="11.25">
      <c r="A806" s="160" t="s">
        <v>36</v>
      </c>
      <c r="B806" s="92" t="s">
        <v>791</v>
      </c>
      <c r="C806" s="98" t="s">
        <v>16</v>
      </c>
      <c r="D806" s="98">
        <v>7000</v>
      </c>
      <c r="E806" s="121"/>
      <c r="F806" s="121"/>
      <c r="G806" s="125"/>
      <c r="H806" s="121"/>
      <c r="I806" s="92"/>
      <c r="J806" s="96"/>
    </row>
    <row r="807" spans="1:10" ht="11.25">
      <c r="A807" s="160" t="s">
        <v>38</v>
      </c>
      <c r="B807" s="92" t="s">
        <v>465</v>
      </c>
      <c r="C807" s="98" t="s">
        <v>9</v>
      </c>
      <c r="D807" s="98">
        <v>12</v>
      </c>
      <c r="E807" s="106"/>
      <c r="F807" s="121"/>
      <c r="G807" s="125"/>
      <c r="H807" s="121"/>
      <c r="I807" s="92"/>
      <c r="J807" s="92"/>
    </row>
    <row r="808" spans="1:10" ht="11.25">
      <c r="A808" s="160" t="s">
        <v>40</v>
      </c>
      <c r="B808" s="107" t="s">
        <v>33</v>
      </c>
      <c r="C808" s="115" t="s">
        <v>16</v>
      </c>
      <c r="D808" s="115">
        <v>340</v>
      </c>
      <c r="E808" s="118"/>
      <c r="F808" s="121"/>
      <c r="G808" s="125"/>
      <c r="H808" s="121"/>
      <c r="I808" s="104"/>
      <c r="J808" s="92"/>
    </row>
    <row r="809" spans="1:10" ht="11.25">
      <c r="A809" s="160" t="s">
        <v>42</v>
      </c>
      <c r="B809" s="92" t="s">
        <v>792</v>
      </c>
      <c r="C809" s="98" t="s">
        <v>16</v>
      </c>
      <c r="D809" s="98">
        <v>50</v>
      </c>
      <c r="E809" s="121"/>
      <c r="F809" s="121"/>
      <c r="G809" s="125"/>
      <c r="H809" s="121"/>
      <c r="I809" s="96"/>
      <c r="J809" s="96"/>
    </row>
    <row r="810" spans="1:10" ht="11.25">
      <c r="A810" s="160" t="s">
        <v>43</v>
      </c>
      <c r="B810" s="92" t="s">
        <v>793</v>
      </c>
      <c r="C810" s="98" t="s">
        <v>9</v>
      </c>
      <c r="D810" s="98">
        <v>20</v>
      </c>
      <c r="E810" s="121"/>
      <c r="F810" s="121"/>
      <c r="G810" s="125"/>
      <c r="H810" s="121"/>
      <c r="I810" s="96"/>
      <c r="J810" s="96"/>
    </row>
    <row r="811" spans="1:10" ht="11.25">
      <c r="A811" s="160" t="s">
        <v>45</v>
      </c>
      <c r="B811" s="92" t="s">
        <v>829</v>
      </c>
      <c r="C811" s="98" t="s">
        <v>9</v>
      </c>
      <c r="D811" s="98">
        <v>130</v>
      </c>
      <c r="E811" s="121"/>
      <c r="F811" s="121"/>
      <c r="G811" s="125"/>
      <c r="H811" s="121"/>
      <c r="I811" s="96"/>
      <c r="J811" s="96"/>
    </row>
    <row r="812" spans="1:10" ht="11.25">
      <c r="A812" s="160" t="s">
        <v>47</v>
      </c>
      <c r="B812" s="92" t="s">
        <v>493</v>
      </c>
      <c r="C812" s="98" t="s">
        <v>9</v>
      </c>
      <c r="D812" s="98">
        <v>15</v>
      </c>
      <c r="E812" s="106"/>
      <c r="F812" s="121"/>
      <c r="G812" s="125"/>
      <c r="H812" s="121"/>
      <c r="I812" s="92"/>
      <c r="J812" s="92"/>
    </row>
    <row r="813" spans="1:10" ht="11.25">
      <c r="A813" s="160" t="s">
        <v>48</v>
      </c>
      <c r="B813" s="92" t="s">
        <v>1013</v>
      </c>
      <c r="C813" s="98" t="s">
        <v>16</v>
      </c>
      <c r="D813" s="98">
        <v>100</v>
      </c>
      <c r="E813" s="121"/>
      <c r="F813" s="121"/>
      <c r="G813" s="125"/>
      <c r="H813" s="121"/>
      <c r="I813" s="96"/>
      <c r="J813" s="96"/>
    </row>
    <row r="814" spans="1:10" ht="11.25">
      <c r="A814" s="160" t="s">
        <v>50</v>
      </c>
      <c r="B814" s="92" t="s">
        <v>794</v>
      </c>
      <c r="C814" s="98" t="s">
        <v>16</v>
      </c>
      <c r="D814" s="98">
        <v>400</v>
      </c>
      <c r="E814" s="121"/>
      <c r="F814" s="121"/>
      <c r="G814" s="125"/>
      <c r="H814" s="121"/>
      <c r="I814" s="96"/>
      <c r="J814" s="96"/>
    </row>
    <row r="815" spans="1:10" ht="11.25">
      <c r="A815" s="160" t="s">
        <v>52</v>
      </c>
      <c r="B815" s="92" t="s">
        <v>836</v>
      </c>
      <c r="C815" s="98" t="s">
        <v>9</v>
      </c>
      <c r="D815" s="98">
        <v>2</v>
      </c>
      <c r="E815" s="121"/>
      <c r="F815" s="121"/>
      <c r="G815" s="125"/>
      <c r="H815" s="121"/>
      <c r="I815" s="96"/>
      <c r="J815" s="96"/>
    </row>
    <row r="816" spans="1:10" ht="11.25">
      <c r="A816" s="160" t="s">
        <v>55</v>
      </c>
      <c r="B816" s="92" t="s">
        <v>837</v>
      </c>
      <c r="C816" s="98" t="s">
        <v>9</v>
      </c>
      <c r="D816" s="98">
        <v>5</v>
      </c>
      <c r="E816" s="121"/>
      <c r="F816" s="121"/>
      <c r="G816" s="125"/>
      <c r="H816" s="121"/>
      <c r="I816" s="96"/>
      <c r="J816" s="96"/>
    </row>
    <row r="817" spans="1:10" ht="11.25">
      <c r="A817" s="160" t="s">
        <v>57</v>
      </c>
      <c r="B817" s="92" t="s">
        <v>838</v>
      </c>
      <c r="C817" s="98" t="s">
        <v>9</v>
      </c>
      <c r="D817" s="98">
        <v>3</v>
      </c>
      <c r="E817" s="121"/>
      <c r="F817" s="121"/>
      <c r="G817" s="125"/>
      <c r="H817" s="121"/>
      <c r="I817" s="96"/>
      <c r="J817" s="96"/>
    </row>
    <row r="818" spans="1:10" ht="11.25">
      <c r="A818" s="160" t="s">
        <v>60</v>
      </c>
      <c r="B818" s="92" t="s">
        <v>840</v>
      </c>
      <c r="C818" s="98" t="s">
        <v>9</v>
      </c>
      <c r="D818" s="98">
        <v>3</v>
      </c>
      <c r="E818" s="121"/>
      <c r="F818" s="121"/>
      <c r="G818" s="125"/>
      <c r="H818" s="121"/>
      <c r="I818" s="96"/>
      <c r="J818" s="96"/>
    </row>
    <row r="819" spans="1:10" ht="11.25">
      <c r="A819" s="335"/>
      <c r="B819" s="335" t="s">
        <v>517</v>
      </c>
      <c r="C819" s="335"/>
      <c r="D819" s="335"/>
      <c r="E819" s="339"/>
      <c r="F819" s="339"/>
      <c r="G819" s="159"/>
      <c r="H819" s="339"/>
      <c r="I819" s="335"/>
      <c r="J819" s="335"/>
    </row>
    <row r="820" spans="1:10" ht="11.25">
      <c r="A820" s="443" t="s">
        <v>1160</v>
      </c>
      <c r="B820" s="443"/>
      <c r="C820" s="443"/>
      <c r="D820" s="443"/>
      <c r="E820" s="443"/>
      <c r="F820" s="443"/>
      <c r="G820" s="443"/>
      <c r="H820" s="443"/>
      <c r="I820" s="443"/>
      <c r="J820" s="443"/>
    </row>
    <row r="821" spans="1:10" ht="11.25">
      <c r="A821" s="96" t="s">
        <v>7</v>
      </c>
      <c r="B821" s="92" t="s">
        <v>797</v>
      </c>
      <c r="C821" s="98" t="s">
        <v>16</v>
      </c>
      <c r="D821" s="98">
        <v>100</v>
      </c>
      <c r="E821" s="121"/>
      <c r="F821" s="177"/>
      <c r="G821" s="125"/>
      <c r="H821" s="121"/>
      <c r="I821" s="92"/>
      <c r="J821" s="96"/>
    </row>
    <row r="822" spans="1:10" ht="11.25">
      <c r="A822" s="96" t="s">
        <v>10</v>
      </c>
      <c r="B822" s="92" t="s">
        <v>811</v>
      </c>
      <c r="C822" s="98" t="s">
        <v>16</v>
      </c>
      <c r="D822" s="155">
        <v>200</v>
      </c>
      <c r="E822" s="177"/>
      <c r="F822" s="177"/>
      <c r="G822" s="125"/>
      <c r="H822" s="121"/>
      <c r="I822" s="92"/>
      <c r="J822" s="96"/>
    </row>
    <row r="823" spans="1:10" ht="11.25">
      <c r="A823" s="96" t="s">
        <v>13</v>
      </c>
      <c r="B823" s="92" t="s">
        <v>1014</v>
      </c>
      <c r="C823" s="98" t="s">
        <v>16</v>
      </c>
      <c r="D823" s="155">
        <v>500</v>
      </c>
      <c r="E823" s="177"/>
      <c r="F823" s="177"/>
      <c r="G823" s="125"/>
      <c r="H823" s="121"/>
      <c r="I823" s="92"/>
      <c r="J823" s="96"/>
    </row>
    <row r="824" spans="1:10" ht="11.25">
      <c r="A824" s="96" t="s">
        <v>14</v>
      </c>
      <c r="B824" s="92" t="s">
        <v>798</v>
      </c>
      <c r="C824" s="98" t="s">
        <v>16</v>
      </c>
      <c r="D824" s="98">
        <v>650</v>
      </c>
      <c r="E824" s="121"/>
      <c r="F824" s="177"/>
      <c r="G824" s="125"/>
      <c r="H824" s="121"/>
      <c r="I824" s="92"/>
      <c r="J824" s="96"/>
    </row>
    <row r="825" spans="1:10" ht="11.25">
      <c r="A825" s="96" t="s">
        <v>17</v>
      </c>
      <c r="B825" s="92" t="s">
        <v>799</v>
      </c>
      <c r="C825" s="98" t="s">
        <v>16</v>
      </c>
      <c r="D825" s="98">
        <v>500</v>
      </c>
      <c r="E825" s="121"/>
      <c r="F825" s="177"/>
      <c r="G825" s="125"/>
      <c r="H825" s="121"/>
      <c r="I825" s="92"/>
      <c r="J825" s="96"/>
    </row>
    <row r="826" spans="1:10" ht="11.25">
      <c r="A826" s="96" t="s">
        <v>19</v>
      </c>
      <c r="B826" s="92" t="s">
        <v>802</v>
      </c>
      <c r="C826" s="98" t="s">
        <v>16</v>
      </c>
      <c r="D826" s="98">
        <v>1780</v>
      </c>
      <c r="E826" s="121"/>
      <c r="F826" s="177"/>
      <c r="G826" s="125"/>
      <c r="H826" s="121"/>
      <c r="I826" s="92"/>
      <c r="J826" s="96"/>
    </row>
    <row r="827" spans="1:10" ht="11.25">
      <c r="A827" s="96" t="s">
        <v>21</v>
      </c>
      <c r="B827" s="92" t="s">
        <v>1120</v>
      </c>
      <c r="C827" s="98" t="s">
        <v>16</v>
      </c>
      <c r="D827" s="98">
        <v>20</v>
      </c>
      <c r="E827" s="121"/>
      <c r="F827" s="177"/>
      <c r="G827" s="125"/>
      <c r="H827" s="121"/>
      <c r="I827" s="92"/>
      <c r="J827" s="96"/>
    </row>
    <row r="828" spans="1:10" ht="11.25">
      <c r="A828" s="96" t="s">
        <v>23</v>
      </c>
      <c r="B828" s="92" t="s">
        <v>800</v>
      </c>
      <c r="C828" s="98" t="s">
        <v>16</v>
      </c>
      <c r="D828" s="98">
        <v>800</v>
      </c>
      <c r="E828" s="121"/>
      <c r="F828" s="177"/>
      <c r="G828" s="125"/>
      <c r="H828" s="121"/>
      <c r="I828" s="92"/>
      <c r="J828" s="96"/>
    </row>
    <row r="829" spans="1:10" ht="11.25">
      <c r="A829" s="96" t="s">
        <v>24</v>
      </c>
      <c r="B829" s="92" t="s">
        <v>801</v>
      </c>
      <c r="C829" s="98" t="s">
        <v>16</v>
      </c>
      <c r="D829" s="98">
        <v>7500</v>
      </c>
      <c r="E829" s="121"/>
      <c r="F829" s="177"/>
      <c r="G829" s="125"/>
      <c r="H829" s="121"/>
      <c r="I829" s="92"/>
      <c r="J829" s="96"/>
    </row>
    <row r="830" spans="1:10" ht="11.25">
      <c r="A830" s="96" t="s">
        <v>26</v>
      </c>
      <c r="B830" s="92" t="s">
        <v>804</v>
      </c>
      <c r="C830" s="98" t="s">
        <v>16</v>
      </c>
      <c r="D830" s="98">
        <v>1200</v>
      </c>
      <c r="E830" s="121"/>
      <c r="F830" s="177"/>
      <c r="G830" s="125"/>
      <c r="H830" s="121"/>
      <c r="I830" s="92"/>
      <c r="J830" s="96"/>
    </row>
    <row r="831" spans="1:10" ht="11.25">
      <c r="A831" s="96" t="s">
        <v>28</v>
      </c>
      <c r="B831" s="92" t="s">
        <v>966</v>
      </c>
      <c r="C831" s="98" t="s">
        <v>16</v>
      </c>
      <c r="D831" s="98">
        <v>100</v>
      </c>
      <c r="E831" s="121"/>
      <c r="F831" s="177"/>
      <c r="G831" s="125"/>
      <c r="H831" s="121"/>
      <c r="I831" s="152"/>
      <c r="J831" s="96"/>
    </row>
    <row r="832" spans="1:10" ht="11.25">
      <c r="A832" s="335"/>
      <c r="B832" s="335" t="s">
        <v>517</v>
      </c>
      <c r="C832" s="335"/>
      <c r="D832" s="335"/>
      <c r="E832" s="339"/>
      <c r="F832" s="343"/>
      <c r="G832" s="159"/>
      <c r="H832" s="339"/>
      <c r="I832" s="335"/>
      <c r="J832" s="344"/>
    </row>
    <row r="833" spans="1:10" ht="11.25">
      <c r="A833" s="443" t="s">
        <v>1161</v>
      </c>
      <c r="B833" s="443"/>
      <c r="C833" s="443"/>
      <c r="D833" s="443"/>
      <c r="E833" s="443"/>
      <c r="F833" s="443"/>
      <c r="G833" s="443"/>
      <c r="H833" s="443"/>
      <c r="I833" s="443"/>
      <c r="J833" s="443"/>
    </row>
    <row r="834" spans="1:10" ht="33.75">
      <c r="A834" s="96" t="s">
        <v>7</v>
      </c>
      <c r="B834" s="94" t="s">
        <v>820</v>
      </c>
      <c r="C834" s="98" t="s">
        <v>16</v>
      </c>
      <c r="D834" s="98">
        <v>3600</v>
      </c>
      <c r="E834" s="121"/>
      <c r="F834" s="286"/>
      <c r="G834" s="159"/>
      <c r="H834" s="286"/>
      <c r="I834" s="152"/>
      <c r="J834" s="149"/>
    </row>
    <row r="835" spans="1:10" ht="11.25">
      <c r="A835" s="443" t="s">
        <v>1162</v>
      </c>
      <c r="B835" s="443"/>
      <c r="C835" s="443"/>
      <c r="D835" s="443"/>
      <c r="E835" s="443"/>
      <c r="F835" s="443"/>
      <c r="G835" s="443"/>
      <c r="H835" s="443"/>
      <c r="I835" s="443"/>
      <c r="J835" s="443"/>
    </row>
    <row r="836" spans="1:10" ht="22.5">
      <c r="A836" s="214" t="s">
        <v>7</v>
      </c>
      <c r="B836" s="94" t="s">
        <v>822</v>
      </c>
      <c r="C836" s="98" t="s">
        <v>9</v>
      </c>
      <c r="D836" s="98">
        <v>120</v>
      </c>
      <c r="E836" s="121"/>
      <c r="F836" s="121"/>
      <c r="G836" s="125"/>
      <c r="H836" s="121"/>
      <c r="I836" s="96"/>
      <c r="J836" s="96"/>
    </row>
    <row r="837" spans="1:10" ht="11.25">
      <c r="A837" s="214" t="s">
        <v>10</v>
      </c>
      <c r="B837" s="92" t="s">
        <v>824</v>
      </c>
      <c r="C837" s="98" t="s">
        <v>9</v>
      </c>
      <c r="D837" s="98">
        <v>1</v>
      </c>
      <c r="E837" s="121"/>
      <c r="F837" s="121"/>
      <c r="G837" s="125"/>
      <c r="H837" s="121"/>
      <c r="I837" s="96"/>
      <c r="J837" s="96"/>
    </row>
    <row r="838" spans="1:10" ht="22.5">
      <c r="A838" s="214" t="s">
        <v>13</v>
      </c>
      <c r="B838" s="109" t="s">
        <v>735</v>
      </c>
      <c r="C838" s="156" t="s">
        <v>16</v>
      </c>
      <c r="D838" s="287">
        <v>50</v>
      </c>
      <c r="E838" s="257"/>
      <c r="F838" s="258"/>
      <c r="G838" s="125"/>
      <c r="H838" s="121"/>
      <c r="I838" s="94"/>
      <c r="J838" s="96"/>
    </row>
    <row r="839" spans="1:10" ht="22.5">
      <c r="A839" s="214" t="s">
        <v>14</v>
      </c>
      <c r="B839" s="109" t="s">
        <v>736</v>
      </c>
      <c r="C839" s="156" t="s">
        <v>16</v>
      </c>
      <c r="D839" s="156">
        <v>5</v>
      </c>
      <c r="E839" s="257"/>
      <c r="F839" s="258"/>
      <c r="G839" s="125"/>
      <c r="H839" s="121"/>
      <c r="I839" s="94"/>
      <c r="J839" s="96"/>
    </row>
    <row r="840" spans="1:10" ht="11.25">
      <c r="A840" s="214" t="s">
        <v>17</v>
      </c>
      <c r="B840" s="92" t="s">
        <v>825</v>
      </c>
      <c r="C840" s="98" t="s">
        <v>9</v>
      </c>
      <c r="D840" s="98">
        <v>250</v>
      </c>
      <c r="E840" s="121"/>
      <c r="F840" s="121"/>
      <c r="G840" s="125"/>
      <c r="H840" s="121"/>
      <c r="I840" s="96"/>
      <c r="J840" s="96"/>
    </row>
    <row r="841" spans="1:10" ht="11.25">
      <c r="A841" s="214" t="s">
        <v>19</v>
      </c>
      <c r="B841" s="92" t="s">
        <v>826</v>
      </c>
      <c r="C841" s="98" t="s">
        <v>9</v>
      </c>
      <c r="D841" s="98">
        <v>1</v>
      </c>
      <c r="E841" s="121"/>
      <c r="F841" s="121"/>
      <c r="G841" s="125"/>
      <c r="H841" s="121"/>
      <c r="I841" s="96"/>
      <c r="J841" s="96"/>
    </row>
    <row r="842" spans="1:10" ht="11.25">
      <c r="A842" s="214" t="s">
        <v>21</v>
      </c>
      <c r="B842" s="92" t="s">
        <v>827</v>
      </c>
      <c r="C842" s="98" t="s">
        <v>9</v>
      </c>
      <c r="D842" s="98">
        <v>100</v>
      </c>
      <c r="E842" s="121"/>
      <c r="F842" s="121"/>
      <c r="G842" s="125"/>
      <c r="H842" s="121"/>
      <c r="I842" s="96"/>
      <c r="J842" s="96"/>
    </row>
    <row r="843" spans="1:10" ht="11.25">
      <c r="A843" s="214" t="s">
        <v>23</v>
      </c>
      <c r="B843" s="92" t="s">
        <v>830</v>
      </c>
      <c r="C843" s="98" t="s">
        <v>9</v>
      </c>
      <c r="D843" s="98">
        <v>1</v>
      </c>
      <c r="E843" s="121"/>
      <c r="F843" s="121"/>
      <c r="G843" s="125"/>
      <c r="H843" s="121"/>
      <c r="I843" s="96"/>
      <c r="J843" s="96"/>
    </row>
    <row r="844" spans="1:10" ht="11.25">
      <c r="A844" s="214" t="s">
        <v>24</v>
      </c>
      <c r="B844" s="92" t="s">
        <v>831</v>
      </c>
      <c r="C844" s="98" t="s">
        <v>9</v>
      </c>
      <c r="D844" s="98">
        <v>80</v>
      </c>
      <c r="E844" s="121"/>
      <c r="F844" s="121"/>
      <c r="G844" s="125"/>
      <c r="H844" s="121"/>
      <c r="I844" s="96"/>
      <c r="J844" s="96"/>
    </row>
    <row r="845" spans="1:10" ht="11.25">
      <c r="A845" s="214" t="s">
        <v>26</v>
      </c>
      <c r="B845" s="92" t="s">
        <v>832</v>
      </c>
      <c r="C845" s="98" t="s">
        <v>9</v>
      </c>
      <c r="D845" s="98">
        <v>6</v>
      </c>
      <c r="E845" s="121"/>
      <c r="F845" s="121"/>
      <c r="G845" s="125"/>
      <c r="H845" s="121"/>
      <c r="I845" s="96"/>
      <c r="J845" s="96"/>
    </row>
    <row r="846" spans="1:10" ht="11.25">
      <c r="A846" s="214" t="s">
        <v>28</v>
      </c>
      <c r="B846" s="92" t="s">
        <v>833</v>
      </c>
      <c r="C846" s="98" t="s">
        <v>9</v>
      </c>
      <c r="D846" s="98">
        <v>5</v>
      </c>
      <c r="E846" s="121"/>
      <c r="F846" s="121"/>
      <c r="G846" s="125"/>
      <c r="H846" s="121"/>
      <c r="I846" s="96"/>
      <c r="J846" s="96"/>
    </row>
    <row r="847" spans="1:10" ht="11.25">
      <c r="A847" s="214" t="s">
        <v>30</v>
      </c>
      <c r="B847" s="92" t="s">
        <v>834</v>
      </c>
      <c r="C847" s="98" t="s">
        <v>9</v>
      </c>
      <c r="D847" s="98">
        <v>10</v>
      </c>
      <c r="E847" s="121"/>
      <c r="F847" s="121"/>
      <c r="G847" s="125"/>
      <c r="H847" s="121"/>
      <c r="I847" s="96"/>
      <c r="J847" s="96"/>
    </row>
    <row r="848" spans="1:10" ht="11.25">
      <c r="A848" s="214" t="s">
        <v>32</v>
      </c>
      <c r="B848" s="92" t="s">
        <v>835</v>
      </c>
      <c r="C848" s="98" t="s">
        <v>9</v>
      </c>
      <c r="D848" s="98">
        <v>1</v>
      </c>
      <c r="E848" s="121"/>
      <c r="F848" s="121"/>
      <c r="G848" s="125"/>
      <c r="H848" s="121"/>
      <c r="I848" s="96"/>
      <c r="J848" s="96"/>
    </row>
    <row r="849" spans="1:10" ht="11.25">
      <c r="A849" s="214" t="s">
        <v>34</v>
      </c>
      <c r="B849" s="92" t="s">
        <v>839</v>
      </c>
      <c r="C849" s="98" t="s">
        <v>9</v>
      </c>
      <c r="D849" s="98">
        <v>1</v>
      </c>
      <c r="E849" s="121"/>
      <c r="F849" s="121"/>
      <c r="G849" s="125"/>
      <c r="H849" s="121"/>
      <c r="I849" s="96"/>
      <c r="J849" s="96"/>
    </row>
    <row r="850" spans="1:10" ht="11.25">
      <c r="A850" s="214" t="s">
        <v>36</v>
      </c>
      <c r="B850" s="92" t="s">
        <v>841</v>
      </c>
      <c r="C850" s="98" t="s">
        <v>16</v>
      </c>
      <c r="D850" s="98">
        <v>60</v>
      </c>
      <c r="E850" s="121"/>
      <c r="F850" s="121"/>
      <c r="G850" s="125"/>
      <c r="H850" s="121"/>
      <c r="I850" s="96"/>
      <c r="J850" s="96"/>
    </row>
    <row r="851" spans="1:10" ht="11.25">
      <c r="A851" s="335"/>
      <c r="B851" s="335" t="s">
        <v>517</v>
      </c>
      <c r="C851" s="335"/>
      <c r="D851" s="335"/>
      <c r="E851" s="339"/>
      <c r="F851" s="339"/>
      <c r="G851" s="159"/>
      <c r="H851" s="339"/>
      <c r="I851" s="335"/>
      <c r="J851" s="335"/>
    </row>
    <row r="852" spans="1:10" ht="11.25">
      <c r="A852" s="442" t="s">
        <v>1163</v>
      </c>
      <c r="B852" s="442"/>
      <c r="C852" s="442"/>
      <c r="D852" s="442"/>
      <c r="E852" s="442"/>
      <c r="F852" s="442"/>
      <c r="G852" s="442"/>
      <c r="H852" s="442"/>
      <c r="I852" s="442"/>
      <c r="J852" s="442"/>
    </row>
    <row r="853" spans="1:10" ht="22.5">
      <c r="A853" s="96" t="s">
        <v>7</v>
      </c>
      <c r="B853" s="94" t="s">
        <v>843</v>
      </c>
      <c r="C853" s="98" t="s">
        <v>842</v>
      </c>
      <c r="D853" s="288">
        <v>6000</v>
      </c>
      <c r="E853" s="198"/>
      <c r="F853" s="286"/>
      <c r="G853" s="159"/>
      <c r="H853" s="286"/>
      <c r="I853" s="152"/>
      <c r="J853" s="92"/>
    </row>
    <row r="854" spans="1:10" ht="11.25">
      <c r="A854" s="442" t="s">
        <v>1164</v>
      </c>
      <c r="B854" s="442"/>
      <c r="C854" s="442"/>
      <c r="D854" s="442"/>
      <c r="E854" s="442"/>
      <c r="F854" s="442"/>
      <c r="G854" s="442"/>
      <c r="H854" s="442"/>
      <c r="I854" s="442"/>
      <c r="J854" s="442"/>
    </row>
    <row r="855" spans="1:10" ht="22.5">
      <c r="A855" s="96" t="s">
        <v>7</v>
      </c>
      <c r="B855" s="94" t="s">
        <v>844</v>
      </c>
      <c r="C855" s="98" t="s">
        <v>842</v>
      </c>
      <c r="D855" s="288">
        <v>6000</v>
      </c>
      <c r="E855" s="198"/>
      <c r="F855" s="286"/>
      <c r="G855" s="159"/>
      <c r="H855" s="286"/>
      <c r="I855" s="152"/>
      <c r="J855" s="92"/>
    </row>
    <row r="856" spans="1:10" ht="11.25">
      <c r="A856" s="443" t="s">
        <v>1165</v>
      </c>
      <c r="B856" s="443"/>
      <c r="C856" s="443"/>
      <c r="D856" s="443"/>
      <c r="E856" s="443"/>
      <c r="F856" s="443"/>
      <c r="G856" s="443"/>
      <c r="H856" s="443"/>
      <c r="I856" s="443"/>
      <c r="J856" s="443"/>
    </row>
    <row r="857" spans="1:10" ht="33.75">
      <c r="A857" s="289" t="s">
        <v>7</v>
      </c>
      <c r="B857" s="290" t="s">
        <v>845</v>
      </c>
      <c r="C857" s="289" t="s">
        <v>846</v>
      </c>
      <c r="D857" s="291">
        <v>180</v>
      </c>
      <c r="E857" s="292"/>
      <c r="F857" s="293"/>
      <c r="G857" s="294"/>
      <c r="H857" s="293"/>
      <c r="I857" s="152"/>
      <c r="J857" s="92"/>
    </row>
    <row r="858" spans="1:10" ht="11.25">
      <c r="A858" s="456" t="s">
        <v>1166</v>
      </c>
      <c r="B858" s="456"/>
      <c r="C858" s="456"/>
      <c r="D858" s="456"/>
      <c r="E858" s="456"/>
      <c r="F858" s="456"/>
      <c r="G858" s="456"/>
      <c r="H858" s="456"/>
      <c r="I858" s="456"/>
      <c r="J858" s="456"/>
    </row>
    <row r="859" spans="1:10" ht="56.25">
      <c r="A859" s="96" t="s">
        <v>7</v>
      </c>
      <c r="B859" s="109" t="s">
        <v>917</v>
      </c>
      <c r="C859" s="98" t="s">
        <v>16</v>
      </c>
      <c r="D859" s="98">
        <v>4000</v>
      </c>
      <c r="E859" s="121"/>
      <c r="F859" s="121"/>
      <c r="G859" s="125"/>
      <c r="H859" s="121"/>
      <c r="I859" s="295"/>
      <c r="J859" s="296"/>
    </row>
    <row r="860" spans="1:10" ht="56.25">
      <c r="A860" s="96" t="s">
        <v>10</v>
      </c>
      <c r="B860" s="109" t="s">
        <v>847</v>
      </c>
      <c r="C860" s="98" t="s">
        <v>16</v>
      </c>
      <c r="D860" s="98">
        <v>4500</v>
      </c>
      <c r="E860" s="121"/>
      <c r="F860" s="121"/>
      <c r="G860" s="101"/>
      <c r="H860" s="121"/>
      <c r="I860" s="96"/>
      <c r="J860" s="197"/>
    </row>
    <row r="861" spans="1:10" ht="56.25">
      <c r="A861" s="96" t="s">
        <v>13</v>
      </c>
      <c r="B861" s="109" t="s">
        <v>848</v>
      </c>
      <c r="C861" s="98" t="s">
        <v>16</v>
      </c>
      <c r="D861" s="98">
        <v>300</v>
      </c>
      <c r="E861" s="121"/>
      <c r="F861" s="121"/>
      <c r="G861" s="101"/>
      <c r="H861" s="121"/>
      <c r="I861" s="96"/>
      <c r="J861" s="96"/>
    </row>
    <row r="862" spans="1:10" ht="56.25">
      <c r="A862" s="96" t="s">
        <v>14</v>
      </c>
      <c r="B862" s="109" t="s">
        <v>935</v>
      </c>
      <c r="C862" s="98" t="s">
        <v>16</v>
      </c>
      <c r="D862" s="98">
        <v>200</v>
      </c>
      <c r="E862" s="121"/>
      <c r="F862" s="121"/>
      <c r="G862" s="101"/>
      <c r="H862" s="121"/>
      <c r="I862" s="96"/>
      <c r="J862" s="96"/>
    </row>
    <row r="863" spans="1:10" ht="56.25">
      <c r="A863" s="96" t="s">
        <v>17</v>
      </c>
      <c r="B863" s="109" t="s">
        <v>942</v>
      </c>
      <c r="C863" s="98" t="s">
        <v>16</v>
      </c>
      <c r="D863" s="98">
        <v>400</v>
      </c>
      <c r="E863" s="121"/>
      <c r="F863" s="121"/>
      <c r="G863" s="101"/>
      <c r="H863" s="121"/>
      <c r="I863" s="96"/>
      <c r="J863" s="96"/>
    </row>
    <row r="864" spans="1:10" ht="56.25">
      <c r="A864" s="96" t="s">
        <v>19</v>
      </c>
      <c r="B864" s="109" t="s">
        <v>849</v>
      </c>
      <c r="C864" s="98" t="s">
        <v>16</v>
      </c>
      <c r="D864" s="98">
        <v>200</v>
      </c>
      <c r="E864" s="121"/>
      <c r="F864" s="121"/>
      <c r="G864" s="101"/>
      <c r="H864" s="121"/>
      <c r="I864" s="96"/>
      <c r="J864" s="96"/>
    </row>
    <row r="865" spans="1:10" ht="56.25">
      <c r="A865" s="96" t="s">
        <v>21</v>
      </c>
      <c r="B865" s="109" t="s">
        <v>941</v>
      </c>
      <c r="C865" s="98" t="s">
        <v>16</v>
      </c>
      <c r="D865" s="98">
        <v>300</v>
      </c>
      <c r="E865" s="121"/>
      <c r="F865" s="121"/>
      <c r="G865" s="101"/>
      <c r="H865" s="121"/>
      <c r="I865" s="96"/>
      <c r="J865" s="96"/>
    </row>
    <row r="866" spans="1:10" ht="67.5">
      <c r="A866" s="96" t="s">
        <v>23</v>
      </c>
      <c r="B866" s="109" t="s">
        <v>922</v>
      </c>
      <c r="C866" s="98" t="s">
        <v>16</v>
      </c>
      <c r="D866" s="98">
        <v>800</v>
      </c>
      <c r="E866" s="121"/>
      <c r="F866" s="121"/>
      <c r="G866" s="101"/>
      <c r="H866" s="121"/>
      <c r="I866" s="96"/>
      <c r="J866" s="96"/>
    </row>
    <row r="867" spans="1:10" ht="67.5">
      <c r="A867" s="96" t="s">
        <v>24</v>
      </c>
      <c r="B867" s="109" t="s">
        <v>923</v>
      </c>
      <c r="C867" s="98" t="s">
        <v>16</v>
      </c>
      <c r="D867" s="98">
        <v>300</v>
      </c>
      <c r="E867" s="121"/>
      <c r="F867" s="121"/>
      <c r="G867" s="101"/>
      <c r="H867" s="121"/>
      <c r="I867" s="96"/>
      <c r="J867" s="96"/>
    </row>
    <row r="868" spans="1:10" ht="11.25">
      <c r="A868" s="96" t="s">
        <v>26</v>
      </c>
      <c r="B868" s="94" t="s">
        <v>850</v>
      </c>
      <c r="C868" s="98" t="s">
        <v>16</v>
      </c>
      <c r="D868" s="98">
        <v>200</v>
      </c>
      <c r="E868" s="297"/>
      <c r="F868" s="121"/>
      <c r="G868" s="101"/>
      <c r="H868" s="121"/>
      <c r="I868" s="96"/>
      <c r="J868" s="96"/>
    </row>
    <row r="869" spans="1:10" ht="11.25">
      <c r="A869" s="96" t="s">
        <v>28</v>
      </c>
      <c r="B869" s="94" t="s">
        <v>851</v>
      </c>
      <c r="C869" s="98" t="s">
        <v>16</v>
      </c>
      <c r="D869" s="98">
        <v>200</v>
      </c>
      <c r="E869" s="297"/>
      <c r="F869" s="121"/>
      <c r="G869" s="101"/>
      <c r="H869" s="121"/>
      <c r="I869" s="96"/>
      <c r="J869" s="96"/>
    </row>
    <row r="870" spans="1:10" ht="22.5">
      <c r="A870" s="96" t="s">
        <v>30</v>
      </c>
      <c r="B870" s="109" t="s">
        <v>852</v>
      </c>
      <c r="C870" s="98" t="s">
        <v>16</v>
      </c>
      <c r="D870" s="98">
        <v>11000</v>
      </c>
      <c r="E870" s="121"/>
      <c r="F870" s="121"/>
      <c r="G870" s="101"/>
      <c r="H870" s="121"/>
      <c r="I870" s="96"/>
      <c r="J870" s="96"/>
    </row>
    <row r="871" spans="1:10" ht="33.75">
      <c r="A871" s="96" t="s">
        <v>32</v>
      </c>
      <c r="B871" s="109" t="s">
        <v>853</v>
      </c>
      <c r="C871" s="98" t="s">
        <v>16</v>
      </c>
      <c r="D871" s="98">
        <v>11000</v>
      </c>
      <c r="E871" s="121"/>
      <c r="F871" s="121"/>
      <c r="G871" s="101"/>
      <c r="H871" s="121"/>
      <c r="I871" s="96"/>
      <c r="J871" s="96"/>
    </row>
    <row r="872" spans="1:10" ht="11.25">
      <c r="A872" s="96" t="s">
        <v>34</v>
      </c>
      <c r="B872" s="94" t="s">
        <v>927</v>
      </c>
      <c r="C872" s="98" t="s">
        <v>16</v>
      </c>
      <c r="D872" s="98">
        <v>20</v>
      </c>
      <c r="E872" s="121"/>
      <c r="F872" s="121"/>
      <c r="G872" s="101"/>
      <c r="H872" s="121"/>
      <c r="I872" s="96"/>
      <c r="J872" s="96"/>
    </row>
    <row r="873" spans="1:10" ht="11.25">
      <c r="A873" s="96"/>
      <c r="B873" s="421" t="s">
        <v>517</v>
      </c>
      <c r="C873" s="98"/>
      <c r="D873" s="98"/>
      <c r="E873" s="121"/>
      <c r="F873" s="158"/>
      <c r="G873" s="159"/>
      <c r="H873" s="158"/>
      <c r="I873" s="149"/>
      <c r="J873" s="149"/>
    </row>
    <row r="874" spans="1:10" ht="46.5" customHeight="1">
      <c r="A874" s="455" t="s">
        <v>854</v>
      </c>
      <c r="B874" s="455"/>
      <c r="C874" s="455"/>
      <c r="D874" s="455"/>
      <c r="E874" s="455"/>
      <c r="F874" s="455"/>
      <c r="G874" s="455"/>
      <c r="H874" s="455"/>
      <c r="I874" s="455"/>
      <c r="J874" s="455"/>
    </row>
    <row r="875" spans="1:10" ht="11.25">
      <c r="A875" s="456" t="s">
        <v>1167</v>
      </c>
      <c r="B875" s="456"/>
      <c r="C875" s="456"/>
      <c r="D875" s="456"/>
      <c r="E875" s="456"/>
      <c r="F875" s="456"/>
      <c r="G875" s="456"/>
      <c r="H875" s="456"/>
      <c r="I875" s="456"/>
      <c r="J875" s="456"/>
    </row>
    <row r="876" spans="1:10" ht="56.25">
      <c r="A876" s="214" t="s">
        <v>7</v>
      </c>
      <c r="B876" s="109" t="s">
        <v>918</v>
      </c>
      <c r="C876" s="98" t="s">
        <v>16</v>
      </c>
      <c r="D876" s="98">
        <v>40</v>
      </c>
      <c r="E876" s="121"/>
      <c r="F876" s="121"/>
      <c r="G876" s="125"/>
      <c r="H876" s="121"/>
      <c r="I876" s="96"/>
      <c r="J876" s="96"/>
    </row>
    <row r="877" spans="1:10" ht="56.25">
      <c r="A877" s="214" t="s">
        <v>10</v>
      </c>
      <c r="B877" s="298" t="s">
        <v>1105</v>
      </c>
      <c r="C877" s="98" t="s">
        <v>16</v>
      </c>
      <c r="D877" s="98">
        <v>200</v>
      </c>
      <c r="E877" s="121"/>
      <c r="F877" s="121"/>
      <c r="G877" s="125"/>
      <c r="H877" s="121"/>
      <c r="I877" s="96"/>
      <c r="J877" s="96"/>
    </row>
    <row r="878" spans="1:10" ht="56.25">
      <c r="A878" s="214" t="s">
        <v>13</v>
      </c>
      <c r="B878" s="109" t="s">
        <v>1104</v>
      </c>
      <c r="C878" s="98" t="s">
        <v>16</v>
      </c>
      <c r="D878" s="98">
        <v>300</v>
      </c>
      <c r="E878" s="121"/>
      <c r="F878" s="121"/>
      <c r="G878" s="125"/>
      <c r="H878" s="121"/>
      <c r="I878" s="96"/>
      <c r="J878" s="96"/>
    </row>
    <row r="879" spans="1:10" ht="56.25">
      <c r="A879" s="214" t="s">
        <v>14</v>
      </c>
      <c r="B879" s="109" t="s">
        <v>919</v>
      </c>
      <c r="C879" s="98" t="s">
        <v>16</v>
      </c>
      <c r="D879" s="98">
        <v>100</v>
      </c>
      <c r="E879" s="121"/>
      <c r="F879" s="121"/>
      <c r="G879" s="125"/>
      <c r="H879" s="121"/>
      <c r="I879" s="96"/>
      <c r="J879" s="96"/>
    </row>
    <row r="880" spans="1:10" ht="56.25">
      <c r="A880" s="214" t="s">
        <v>17</v>
      </c>
      <c r="B880" s="109" t="s">
        <v>920</v>
      </c>
      <c r="C880" s="98" t="s">
        <v>16</v>
      </c>
      <c r="D880" s="98">
        <v>5000</v>
      </c>
      <c r="E880" s="121"/>
      <c r="F880" s="121"/>
      <c r="G880" s="125"/>
      <c r="H880" s="121"/>
      <c r="I880" s="96"/>
      <c r="J880" s="96"/>
    </row>
    <row r="881" spans="1:10" ht="56.25">
      <c r="A881" s="214" t="s">
        <v>19</v>
      </c>
      <c r="B881" s="109" t="s">
        <v>921</v>
      </c>
      <c r="C881" s="98" t="s">
        <v>16</v>
      </c>
      <c r="D881" s="98">
        <v>10000</v>
      </c>
      <c r="E881" s="121"/>
      <c r="F881" s="121"/>
      <c r="G881" s="125"/>
      <c r="H881" s="121"/>
      <c r="I881" s="96"/>
      <c r="J881" s="96"/>
    </row>
    <row r="882" spans="1:10" ht="56.25">
      <c r="A882" s="214" t="s">
        <v>21</v>
      </c>
      <c r="B882" s="109" t="s">
        <v>873</v>
      </c>
      <c r="C882" s="98" t="s">
        <v>16</v>
      </c>
      <c r="D882" s="98">
        <v>4000</v>
      </c>
      <c r="E882" s="121"/>
      <c r="F882" s="121"/>
      <c r="G882" s="125"/>
      <c r="H882" s="121"/>
      <c r="I882" s="96"/>
      <c r="J882" s="96"/>
    </row>
    <row r="883" spans="1:10" ht="56.25">
      <c r="A883" s="214" t="s">
        <v>23</v>
      </c>
      <c r="B883" s="109" t="s">
        <v>874</v>
      </c>
      <c r="C883" s="98" t="s">
        <v>16</v>
      </c>
      <c r="D883" s="98">
        <v>1000</v>
      </c>
      <c r="E883" s="121"/>
      <c r="F883" s="121"/>
      <c r="G883" s="125"/>
      <c r="H883" s="121"/>
      <c r="I883" s="96"/>
      <c r="J883" s="96"/>
    </row>
    <row r="884" spans="1:10" ht="56.25">
      <c r="A884" s="214" t="s">
        <v>24</v>
      </c>
      <c r="B884" s="109" t="s">
        <v>875</v>
      </c>
      <c r="C884" s="299" t="s">
        <v>16</v>
      </c>
      <c r="D884" s="98">
        <v>2000</v>
      </c>
      <c r="E884" s="121"/>
      <c r="F884" s="121"/>
      <c r="G884" s="125"/>
      <c r="H884" s="121"/>
      <c r="I884" s="96"/>
      <c r="J884" s="96"/>
    </row>
    <row r="885" spans="1:10" ht="56.25">
      <c r="A885" s="214" t="s">
        <v>26</v>
      </c>
      <c r="B885" s="109" t="s">
        <v>876</v>
      </c>
      <c r="C885" s="98" t="s">
        <v>16</v>
      </c>
      <c r="D885" s="98">
        <v>100</v>
      </c>
      <c r="E885" s="121"/>
      <c r="F885" s="121"/>
      <c r="G885" s="125"/>
      <c r="H885" s="121"/>
      <c r="I885" s="96"/>
      <c r="J885" s="96"/>
    </row>
    <row r="886" spans="1:10" ht="56.25">
      <c r="A886" s="214" t="s">
        <v>28</v>
      </c>
      <c r="B886" s="109" t="s">
        <v>877</v>
      </c>
      <c r="C886" s="98" t="s">
        <v>16</v>
      </c>
      <c r="D886" s="98">
        <v>200</v>
      </c>
      <c r="E886" s="121"/>
      <c r="F886" s="121"/>
      <c r="G886" s="125"/>
      <c r="H886" s="121"/>
      <c r="I886" s="96"/>
      <c r="J886" s="96"/>
    </row>
    <row r="887" spans="1:10" ht="56.25">
      <c r="A887" s="214" t="s">
        <v>30</v>
      </c>
      <c r="B887" s="109" t="s">
        <v>878</v>
      </c>
      <c r="C887" s="98" t="s">
        <v>16</v>
      </c>
      <c r="D887" s="98">
        <v>100</v>
      </c>
      <c r="E887" s="121"/>
      <c r="F887" s="121"/>
      <c r="G887" s="125"/>
      <c r="H887" s="121"/>
      <c r="I887" s="96"/>
      <c r="J887" s="96"/>
    </row>
    <row r="888" spans="1:10" ht="11.25">
      <c r="A888" s="214" t="s">
        <v>32</v>
      </c>
      <c r="B888" s="109" t="s">
        <v>855</v>
      </c>
      <c r="C888" s="98" t="s">
        <v>16</v>
      </c>
      <c r="D888" s="98">
        <v>200</v>
      </c>
      <c r="E888" s="106"/>
      <c r="F888" s="121"/>
      <c r="G888" s="125"/>
      <c r="H888" s="121"/>
      <c r="I888" s="96"/>
      <c r="J888" s="92"/>
    </row>
    <row r="889" spans="1:10" ht="33.75">
      <c r="A889" s="214" t="s">
        <v>34</v>
      </c>
      <c r="B889" s="109" t="s">
        <v>856</v>
      </c>
      <c r="C889" s="98" t="s">
        <v>16</v>
      </c>
      <c r="D889" s="98">
        <v>100</v>
      </c>
      <c r="E889" s="106"/>
      <c r="F889" s="121"/>
      <c r="G889" s="125"/>
      <c r="H889" s="121"/>
      <c r="I889" s="96"/>
      <c r="J889" s="92"/>
    </row>
    <row r="890" spans="1:10" ht="22.5">
      <c r="A890" s="214" t="s">
        <v>36</v>
      </c>
      <c r="B890" s="109" t="s">
        <v>857</v>
      </c>
      <c r="C890" s="98" t="s">
        <v>16</v>
      </c>
      <c r="D890" s="98">
        <v>23000</v>
      </c>
      <c r="E890" s="121"/>
      <c r="F890" s="121"/>
      <c r="G890" s="125"/>
      <c r="H890" s="121"/>
      <c r="I890" s="96"/>
      <c r="J890" s="96"/>
    </row>
    <row r="891" spans="1:10" ht="22.5">
      <c r="A891" s="214" t="s">
        <v>38</v>
      </c>
      <c r="B891" s="109" t="s">
        <v>858</v>
      </c>
      <c r="C891" s="98" t="s">
        <v>16</v>
      </c>
      <c r="D891" s="98">
        <v>23000</v>
      </c>
      <c r="E891" s="121"/>
      <c r="F891" s="121"/>
      <c r="G891" s="125"/>
      <c r="H891" s="121"/>
      <c r="I891" s="96"/>
      <c r="J891" s="96"/>
    </row>
    <row r="892" spans="1:10" ht="22.5">
      <c r="A892" s="214" t="s">
        <v>40</v>
      </c>
      <c r="B892" s="109" t="s">
        <v>859</v>
      </c>
      <c r="C892" s="98" t="s">
        <v>16</v>
      </c>
      <c r="D892" s="98">
        <v>23000</v>
      </c>
      <c r="E892" s="121"/>
      <c r="F892" s="121"/>
      <c r="G892" s="125"/>
      <c r="H892" s="121"/>
      <c r="I892" s="96"/>
      <c r="J892" s="96"/>
    </row>
    <row r="893" spans="1:10" ht="22.5">
      <c r="A893" s="214" t="s">
        <v>42</v>
      </c>
      <c r="B893" s="109" t="s">
        <v>860</v>
      </c>
      <c r="C893" s="98" t="s">
        <v>16</v>
      </c>
      <c r="D893" s="98">
        <v>600</v>
      </c>
      <c r="E893" s="121"/>
      <c r="F893" s="121"/>
      <c r="G893" s="125"/>
      <c r="H893" s="121"/>
      <c r="I893" s="96"/>
      <c r="J893" s="96"/>
    </row>
    <row r="894" spans="1:10" ht="11.25">
      <c r="A894" s="340"/>
      <c r="B894" s="335" t="s">
        <v>517</v>
      </c>
      <c r="C894" s="300"/>
      <c r="D894" s="335"/>
      <c r="E894" s="335"/>
      <c r="F894" s="339"/>
      <c r="G894" s="159"/>
      <c r="H894" s="339"/>
      <c r="I894" s="335"/>
      <c r="J894" s="335"/>
    </row>
    <row r="895" spans="1:10" ht="47.25" customHeight="1">
      <c r="A895" s="455" t="s">
        <v>861</v>
      </c>
      <c r="B895" s="455"/>
      <c r="C895" s="455"/>
      <c r="D895" s="455"/>
      <c r="E895" s="455"/>
      <c r="F895" s="455"/>
      <c r="G895" s="455"/>
      <c r="H895" s="455"/>
      <c r="I895" s="455"/>
      <c r="J895" s="455"/>
    </row>
    <row r="896" spans="1:10" ht="11.25">
      <c r="A896" s="451" t="s">
        <v>1168</v>
      </c>
      <c r="B896" s="451"/>
      <c r="C896" s="451"/>
      <c r="D896" s="451"/>
      <c r="E896" s="451"/>
      <c r="F896" s="451"/>
      <c r="G896" s="451"/>
      <c r="H896" s="451"/>
      <c r="I896" s="451"/>
      <c r="J896" s="451"/>
    </row>
    <row r="897" spans="1:10" ht="67.5">
      <c r="A897" s="301" t="s">
        <v>7</v>
      </c>
      <c r="B897" s="302" t="s">
        <v>933</v>
      </c>
      <c r="C897" s="98" t="s">
        <v>862</v>
      </c>
      <c r="D897" s="303">
        <v>500</v>
      </c>
      <c r="E897" s="121"/>
      <c r="F897" s="198"/>
      <c r="G897" s="125"/>
      <c r="H897" s="198"/>
      <c r="I897" s="92"/>
      <c r="J897" s="92"/>
    </row>
    <row r="898" spans="1:10" ht="56.25">
      <c r="A898" s="301" t="s">
        <v>10</v>
      </c>
      <c r="B898" s="302" t="s">
        <v>934</v>
      </c>
      <c r="C898" s="92" t="s">
        <v>862</v>
      </c>
      <c r="D898" s="92">
        <v>100</v>
      </c>
      <c r="E898" s="304"/>
      <c r="F898" s="198"/>
      <c r="G898" s="305"/>
      <c r="H898" s="198"/>
      <c r="I898" s="152"/>
      <c r="J898" s="152"/>
    </row>
    <row r="899" spans="1:10" ht="67.5">
      <c r="A899" s="301" t="s">
        <v>13</v>
      </c>
      <c r="B899" s="302" t="s">
        <v>863</v>
      </c>
      <c r="C899" s="92" t="s">
        <v>864</v>
      </c>
      <c r="D899" s="92">
        <v>600</v>
      </c>
      <c r="E899" s="304"/>
      <c r="F899" s="198"/>
      <c r="G899" s="305"/>
      <c r="H899" s="198"/>
      <c r="I899" s="152"/>
      <c r="J899" s="152"/>
    </row>
    <row r="900" spans="1:10" ht="67.5">
      <c r="A900" s="301" t="s">
        <v>14</v>
      </c>
      <c r="B900" s="302" t="s">
        <v>865</v>
      </c>
      <c r="C900" s="92" t="s">
        <v>864</v>
      </c>
      <c r="D900" s="92">
        <v>900</v>
      </c>
      <c r="E900" s="304"/>
      <c r="F900" s="198"/>
      <c r="G900" s="305"/>
      <c r="H900" s="198"/>
      <c r="I900" s="152"/>
      <c r="J900" s="152"/>
    </row>
    <row r="901" spans="1:10" ht="56.25">
      <c r="A901" s="301" t="s">
        <v>17</v>
      </c>
      <c r="B901" s="302" t="s">
        <v>866</v>
      </c>
      <c r="C901" s="92" t="s">
        <v>862</v>
      </c>
      <c r="D901" s="92">
        <v>80</v>
      </c>
      <c r="E901" s="304"/>
      <c r="F901" s="198"/>
      <c r="G901" s="305"/>
      <c r="H901" s="198"/>
      <c r="I901" s="152"/>
      <c r="J901" s="152"/>
    </row>
    <row r="902" spans="1:10" ht="56.25">
      <c r="A902" s="301" t="s">
        <v>19</v>
      </c>
      <c r="B902" s="306" t="s">
        <v>1107</v>
      </c>
      <c r="C902" s="92" t="s">
        <v>1106</v>
      </c>
      <c r="D902" s="92">
        <v>200</v>
      </c>
      <c r="E902" s="304"/>
      <c r="F902" s="198"/>
      <c r="G902" s="305"/>
      <c r="H902" s="198"/>
      <c r="I902" s="152"/>
      <c r="J902" s="152"/>
    </row>
    <row r="903" spans="1:10" ht="78.75">
      <c r="A903" s="301" t="s">
        <v>21</v>
      </c>
      <c r="B903" s="306" t="s">
        <v>1109</v>
      </c>
      <c r="C903" s="92" t="s">
        <v>880</v>
      </c>
      <c r="D903" s="92">
        <v>200</v>
      </c>
      <c r="E903" s="304"/>
      <c r="F903" s="198"/>
      <c r="G903" s="305"/>
      <c r="H903" s="198"/>
      <c r="I903" s="152"/>
      <c r="J903" s="152"/>
    </row>
    <row r="904" spans="1:10" ht="11.25">
      <c r="A904" s="335"/>
      <c r="B904" s="335" t="s">
        <v>517</v>
      </c>
      <c r="C904" s="335"/>
      <c r="D904" s="335"/>
      <c r="E904" s="338"/>
      <c r="F904" s="339"/>
      <c r="G904" s="254"/>
      <c r="H904" s="339"/>
      <c r="I904" s="335"/>
      <c r="J904" s="344"/>
    </row>
    <row r="905" spans="1:10" ht="11.25">
      <c r="A905" s="451" t="s">
        <v>1169</v>
      </c>
      <c r="B905" s="451"/>
      <c r="C905" s="451"/>
      <c r="D905" s="451"/>
      <c r="E905" s="451"/>
      <c r="F905" s="451"/>
      <c r="G905" s="451"/>
      <c r="H905" s="451"/>
      <c r="I905" s="451"/>
      <c r="J905" s="451"/>
    </row>
    <row r="906" spans="1:10" ht="90">
      <c r="A906" s="96" t="s">
        <v>7</v>
      </c>
      <c r="B906" s="307" t="s">
        <v>868</v>
      </c>
      <c r="C906" s="92" t="s">
        <v>864</v>
      </c>
      <c r="D906" s="92">
        <v>1500</v>
      </c>
      <c r="E906" s="304"/>
      <c r="F906" s="198"/>
      <c r="G906" s="305"/>
      <c r="H906" s="198"/>
      <c r="I906" s="92"/>
      <c r="J906" s="308"/>
    </row>
    <row r="907" spans="1:10" ht="78.75">
      <c r="A907" s="96" t="s">
        <v>10</v>
      </c>
      <c r="B907" s="94" t="s">
        <v>879</v>
      </c>
      <c r="C907" s="92" t="s">
        <v>880</v>
      </c>
      <c r="D907" s="92">
        <v>60</v>
      </c>
      <c r="E907" s="304"/>
      <c r="F907" s="198"/>
      <c r="G907" s="305"/>
      <c r="H907" s="198"/>
      <c r="I907" s="92"/>
      <c r="J907" s="92"/>
    </row>
    <row r="908" spans="1:10" ht="56.25">
      <c r="A908" s="96" t="s">
        <v>13</v>
      </c>
      <c r="B908" s="302" t="s">
        <v>869</v>
      </c>
      <c r="C908" s="94" t="s">
        <v>870</v>
      </c>
      <c r="D908" s="92">
        <v>500</v>
      </c>
      <c r="E908" s="198"/>
      <c r="F908" s="198"/>
      <c r="G908" s="305"/>
      <c r="H908" s="198"/>
      <c r="I908" s="308"/>
      <c r="J908" s="309"/>
    </row>
    <row r="909" spans="1:10" ht="56.25">
      <c r="A909" s="96" t="s">
        <v>14</v>
      </c>
      <c r="B909" s="302" t="s">
        <v>869</v>
      </c>
      <c r="C909" s="94" t="s">
        <v>862</v>
      </c>
      <c r="D909" s="92">
        <v>400</v>
      </c>
      <c r="E909" s="198"/>
      <c r="F909" s="198"/>
      <c r="G909" s="305"/>
      <c r="H909" s="198"/>
      <c r="I909" s="308"/>
      <c r="J909" s="309"/>
    </row>
    <row r="910" spans="1:10" ht="45">
      <c r="A910" s="96" t="s">
        <v>17</v>
      </c>
      <c r="B910" s="302" t="s">
        <v>1108</v>
      </c>
      <c r="C910" s="94" t="s">
        <v>862</v>
      </c>
      <c r="D910" s="92">
        <v>200</v>
      </c>
      <c r="E910" s="198"/>
      <c r="F910" s="198"/>
      <c r="G910" s="305"/>
      <c r="H910" s="198"/>
      <c r="I910" s="308"/>
      <c r="J910" s="309"/>
    </row>
    <row r="911" spans="1:10" ht="45">
      <c r="A911" s="96" t="s">
        <v>19</v>
      </c>
      <c r="B911" s="302" t="s">
        <v>939</v>
      </c>
      <c r="C911" s="98" t="s">
        <v>862</v>
      </c>
      <c r="D911" s="303">
        <v>300</v>
      </c>
      <c r="E911" s="121"/>
      <c r="F911" s="198"/>
      <c r="G911" s="125"/>
      <c r="H911" s="198"/>
      <c r="I911" s="308"/>
      <c r="J911" s="308"/>
    </row>
    <row r="912" spans="1:10" ht="56.25">
      <c r="A912" s="96" t="s">
        <v>21</v>
      </c>
      <c r="B912" s="310" t="s">
        <v>871</v>
      </c>
      <c r="C912" s="98" t="s">
        <v>864</v>
      </c>
      <c r="D912" s="303">
        <v>300</v>
      </c>
      <c r="E912" s="121"/>
      <c r="F912" s="121"/>
      <c r="G912" s="125"/>
      <c r="H912" s="198"/>
      <c r="I912" s="308"/>
      <c r="J912" s="308"/>
    </row>
    <row r="913" spans="1:10" ht="45">
      <c r="A913" s="96" t="s">
        <v>23</v>
      </c>
      <c r="B913" s="94" t="s">
        <v>881</v>
      </c>
      <c r="C913" s="98" t="s">
        <v>880</v>
      </c>
      <c r="D913" s="303">
        <v>300</v>
      </c>
      <c r="E913" s="121"/>
      <c r="F913" s="121"/>
      <c r="G913" s="125"/>
      <c r="H913" s="198"/>
      <c r="I913" s="308"/>
      <c r="J913" s="308"/>
    </row>
    <row r="914" spans="1:10" ht="45">
      <c r="A914" s="96" t="s">
        <v>24</v>
      </c>
      <c r="B914" s="94" t="s">
        <v>940</v>
      </c>
      <c r="C914" s="98" t="s">
        <v>880</v>
      </c>
      <c r="D914" s="303">
        <v>60</v>
      </c>
      <c r="E914" s="121"/>
      <c r="F914" s="121"/>
      <c r="G914" s="125"/>
      <c r="H914" s="198"/>
      <c r="I914" s="308"/>
      <c r="J914" s="308"/>
    </row>
    <row r="915" spans="1:10" ht="56.25">
      <c r="A915" s="96" t="s">
        <v>26</v>
      </c>
      <c r="B915" s="302" t="s">
        <v>872</v>
      </c>
      <c r="C915" s="94" t="s">
        <v>864</v>
      </c>
      <c r="D915" s="92">
        <v>60</v>
      </c>
      <c r="E915" s="198"/>
      <c r="F915" s="198"/>
      <c r="G915" s="305"/>
      <c r="H915" s="198"/>
      <c r="I915" s="152"/>
      <c r="J915" s="309"/>
    </row>
    <row r="916" spans="1:10" ht="11.25">
      <c r="A916" s="96" t="s">
        <v>28</v>
      </c>
      <c r="B916" s="302" t="s">
        <v>867</v>
      </c>
      <c r="C916" s="92" t="s">
        <v>9</v>
      </c>
      <c r="D916" s="92">
        <v>5</v>
      </c>
      <c r="E916" s="304"/>
      <c r="F916" s="198"/>
      <c r="G916" s="305"/>
      <c r="H916" s="121"/>
      <c r="I916" s="92"/>
      <c r="J916" s="308"/>
    </row>
    <row r="917" spans="1:10" ht="11.25">
      <c r="A917" s="335"/>
      <c r="B917" s="345" t="s">
        <v>517</v>
      </c>
      <c r="C917" s="335"/>
      <c r="D917" s="335"/>
      <c r="E917" s="338"/>
      <c r="F917" s="339"/>
      <c r="G917" s="254"/>
      <c r="H917" s="339"/>
      <c r="I917" s="335"/>
      <c r="J917" s="346"/>
    </row>
    <row r="918" spans="1:10" ht="11.25">
      <c r="A918" s="452" t="s">
        <v>1118</v>
      </c>
      <c r="B918" s="453"/>
      <c r="C918" s="453"/>
      <c r="D918" s="453"/>
      <c r="E918" s="453"/>
      <c r="F918" s="453"/>
      <c r="G918" s="453"/>
      <c r="H918" s="453"/>
      <c r="I918" s="453"/>
      <c r="J918" s="454"/>
    </row>
    <row r="919" spans="1:10" ht="11.25">
      <c r="A919" s="451" t="s">
        <v>1170</v>
      </c>
      <c r="B919" s="451"/>
      <c r="C919" s="451"/>
      <c r="D919" s="451"/>
      <c r="E919" s="451"/>
      <c r="F919" s="451"/>
      <c r="G919" s="451"/>
      <c r="H919" s="451"/>
      <c r="I919" s="451"/>
      <c r="J919" s="451"/>
    </row>
    <row r="920" spans="1:10" ht="56.25">
      <c r="A920" s="96" t="s">
        <v>7</v>
      </c>
      <c r="B920" s="302" t="s">
        <v>928</v>
      </c>
      <c r="C920" s="98" t="s">
        <v>9</v>
      </c>
      <c r="D920" s="96">
        <v>30</v>
      </c>
      <c r="E920" s="311"/>
      <c r="F920" s="311"/>
      <c r="G920" s="125"/>
      <c r="H920" s="121"/>
      <c r="I920" s="312"/>
      <c r="J920" s="96"/>
    </row>
    <row r="921" spans="1:10" ht="45">
      <c r="A921" s="96" t="s">
        <v>10</v>
      </c>
      <c r="B921" s="302" t="s">
        <v>929</v>
      </c>
      <c r="C921" s="98" t="s">
        <v>9</v>
      </c>
      <c r="D921" s="92">
        <v>100</v>
      </c>
      <c r="E921" s="304"/>
      <c r="F921" s="198"/>
      <c r="G921" s="305"/>
      <c r="H921" s="121"/>
      <c r="I921" s="92"/>
      <c r="J921" s="96"/>
    </row>
    <row r="922" spans="1:10" ht="56.25">
      <c r="A922" s="96" t="s">
        <v>13</v>
      </c>
      <c r="B922" s="302" t="s">
        <v>930</v>
      </c>
      <c r="C922" s="98" t="s">
        <v>9</v>
      </c>
      <c r="D922" s="92">
        <v>50</v>
      </c>
      <c r="E922" s="304"/>
      <c r="F922" s="198"/>
      <c r="G922" s="305"/>
      <c r="H922" s="121"/>
      <c r="I922" s="92"/>
      <c r="J922" s="96"/>
    </row>
    <row r="923" spans="1:10" ht="11.25">
      <c r="A923" s="335"/>
      <c r="B923" s="335" t="s">
        <v>517</v>
      </c>
      <c r="C923" s="335"/>
      <c r="D923" s="335"/>
      <c r="E923" s="338"/>
      <c r="F923" s="339"/>
      <c r="G923" s="254"/>
      <c r="H923" s="339"/>
      <c r="I923" s="335"/>
      <c r="J923" s="335"/>
    </row>
    <row r="924" spans="1:10" ht="11.25">
      <c r="A924" s="451" t="s">
        <v>1171</v>
      </c>
      <c r="B924" s="451"/>
      <c r="C924" s="451"/>
      <c r="D924" s="451"/>
      <c r="E924" s="451"/>
      <c r="F924" s="451"/>
      <c r="G924" s="451"/>
      <c r="H924" s="451"/>
      <c r="I924" s="451"/>
      <c r="J924" s="451"/>
    </row>
    <row r="925" spans="1:10" ht="67.5">
      <c r="A925" s="96" t="s">
        <v>7</v>
      </c>
      <c r="B925" s="302" t="s">
        <v>931</v>
      </c>
      <c r="C925" s="98" t="s">
        <v>9</v>
      </c>
      <c r="D925" s="96">
        <v>60</v>
      </c>
      <c r="E925" s="311"/>
      <c r="F925" s="311"/>
      <c r="G925" s="125"/>
      <c r="H925" s="121"/>
      <c r="I925" s="312"/>
      <c r="J925" s="313"/>
    </row>
    <row r="926" spans="1:10" ht="67.5">
      <c r="A926" s="96" t="s">
        <v>10</v>
      </c>
      <c r="B926" s="302" t="s">
        <v>932</v>
      </c>
      <c r="C926" s="92" t="s">
        <v>9</v>
      </c>
      <c r="D926" s="92">
        <v>60</v>
      </c>
      <c r="E926" s="304"/>
      <c r="F926" s="311"/>
      <c r="G926" s="305"/>
      <c r="H926" s="121"/>
      <c r="I926" s="92"/>
      <c r="J926" s="313"/>
    </row>
    <row r="927" spans="1:10" ht="11.25">
      <c r="A927" s="335"/>
      <c r="B927" s="335" t="s">
        <v>517</v>
      </c>
      <c r="C927" s="335"/>
      <c r="D927" s="335"/>
      <c r="E927" s="338"/>
      <c r="F927" s="339"/>
      <c r="G927" s="254"/>
      <c r="H927" s="339"/>
      <c r="I927" s="335"/>
      <c r="J927" s="335"/>
    </row>
    <row r="928" spans="1:10" ht="11.25">
      <c r="A928" s="441" t="s">
        <v>1172</v>
      </c>
      <c r="B928" s="441"/>
      <c r="C928" s="441"/>
      <c r="D928" s="441"/>
      <c r="E928" s="441"/>
      <c r="F928" s="441"/>
      <c r="G928" s="441"/>
      <c r="H928" s="441"/>
      <c r="I928" s="441"/>
      <c r="J928" s="441"/>
    </row>
    <row r="929" spans="1:10" ht="11.25">
      <c r="A929" s="104" t="s">
        <v>7</v>
      </c>
      <c r="B929" s="92" t="s">
        <v>725</v>
      </c>
      <c r="C929" s="98" t="s">
        <v>16</v>
      </c>
      <c r="D929" s="98">
        <v>1</v>
      </c>
      <c r="E929" s="106"/>
      <c r="F929" s="121"/>
      <c r="G929" s="125"/>
      <c r="H929" s="102"/>
      <c r="I929" s="314"/>
      <c r="J929" s="103"/>
    </row>
    <row r="930" spans="1:10" ht="11.25">
      <c r="A930" s="218" t="s">
        <v>10</v>
      </c>
      <c r="B930" s="92" t="s">
        <v>726</v>
      </c>
      <c r="C930" s="98" t="s">
        <v>9</v>
      </c>
      <c r="D930" s="98">
        <v>5</v>
      </c>
      <c r="E930" s="106"/>
      <c r="F930" s="121"/>
      <c r="G930" s="125"/>
      <c r="H930" s="102"/>
      <c r="I930" s="138"/>
      <c r="J930" s="104"/>
    </row>
    <row r="931" spans="1:10" ht="11.25">
      <c r="A931" s="218" t="s">
        <v>13</v>
      </c>
      <c r="B931" s="92" t="s">
        <v>727</v>
      </c>
      <c r="C931" s="98" t="s">
        <v>9</v>
      </c>
      <c r="D931" s="98">
        <v>6</v>
      </c>
      <c r="E931" s="121"/>
      <c r="F931" s="164"/>
      <c r="G931" s="125"/>
      <c r="H931" s="102"/>
      <c r="I931" s="315"/>
      <c r="J931" s="107"/>
    </row>
    <row r="932" spans="1:10" ht="11.25">
      <c r="A932" s="340"/>
      <c r="B932" s="335" t="s">
        <v>517</v>
      </c>
      <c r="C932" s="335"/>
      <c r="D932" s="335"/>
      <c r="E932" s="339"/>
      <c r="F932" s="342"/>
      <c r="G932" s="261"/>
      <c r="H932" s="337"/>
      <c r="I932" s="300"/>
      <c r="J932" s="300"/>
    </row>
    <row r="933" spans="1:10" ht="23.25" customHeight="1">
      <c r="A933" s="450" t="s">
        <v>728</v>
      </c>
      <c r="B933" s="450"/>
      <c r="C933" s="450"/>
      <c r="D933" s="450"/>
      <c r="E933" s="450"/>
      <c r="F933" s="450"/>
      <c r="G933" s="450"/>
      <c r="H933" s="450"/>
      <c r="I933" s="450"/>
      <c r="J933" s="450"/>
    </row>
    <row r="934" spans="1:10" ht="11.25">
      <c r="A934" s="442" t="s">
        <v>1173</v>
      </c>
      <c r="B934" s="442"/>
      <c r="C934" s="442"/>
      <c r="D934" s="442"/>
      <c r="E934" s="442"/>
      <c r="F934" s="442"/>
      <c r="G934" s="442"/>
      <c r="H934" s="442"/>
      <c r="I934" s="442"/>
      <c r="J934" s="442"/>
    </row>
    <row r="935" spans="1:10" ht="33.75">
      <c r="A935" s="215" t="s">
        <v>7</v>
      </c>
      <c r="B935" s="109" t="s">
        <v>1040</v>
      </c>
      <c r="C935" s="124" t="s">
        <v>9</v>
      </c>
      <c r="D935" s="124">
        <v>360</v>
      </c>
      <c r="E935" s="316"/>
      <c r="F935" s="136"/>
      <c r="G935" s="261"/>
      <c r="H935" s="141"/>
      <c r="I935" s="139"/>
      <c r="J935" s="124"/>
    </row>
    <row r="936" spans="1:10" ht="11.25">
      <c r="A936" s="441" t="s">
        <v>1174</v>
      </c>
      <c r="B936" s="441"/>
      <c r="C936" s="441"/>
      <c r="D936" s="441"/>
      <c r="E936" s="441"/>
      <c r="F936" s="441"/>
      <c r="G936" s="441"/>
      <c r="H936" s="441"/>
      <c r="I936" s="441"/>
      <c r="J936" s="441"/>
    </row>
    <row r="937" spans="1:10" ht="11.25">
      <c r="A937" s="218" t="s">
        <v>7</v>
      </c>
      <c r="B937" s="111" t="s">
        <v>1126</v>
      </c>
      <c r="C937" s="115" t="s">
        <v>9</v>
      </c>
      <c r="D937" s="115">
        <v>36</v>
      </c>
      <c r="E937" s="118"/>
      <c r="F937" s="136"/>
      <c r="G937" s="261"/>
      <c r="H937" s="136"/>
      <c r="I937" s="107"/>
      <c r="J937" s="107"/>
    </row>
    <row r="938" spans="1:10" ht="11.25">
      <c r="A938" s="441" t="s">
        <v>1175</v>
      </c>
      <c r="B938" s="441"/>
      <c r="C938" s="441"/>
      <c r="D938" s="441"/>
      <c r="E938" s="441"/>
      <c r="F938" s="441"/>
      <c r="G938" s="441"/>
      <c r="H938" s="441"/>
      <c r="I938" s="441"/>
      <c r="J938" s="441"/>
    </row>
    <row r="939" spans="1:10" ht="11.25">
      <c r="A939" s="317" t="s">
        <v>7</v>
      </c>
      <c r="B939" s="318" t="s">
        <v>926</v>
      </c>
      <c r="C939" s="319" t="s">
        <v>925</v>
      </c>
      <c r="D939" s="319">
        <v>10000</v>
      </c>
      <c r="E939" s="320"/>
      <c r="F939" s="321"/>
      <c r="G939" s="322"/>
      <c r="H939" s="321"/>
      <c r="I939" s="178"/>
      <c r="J939" s="178"/>
    </row>
    <row r="940" spans="1:10" ht="11.25">
      <c r="A940" s="441" t="s">
        <v>1177</v>
      </c>
      <c r="B940" s="441"/>
      <c r="C940" s="441"/>
      <c r="D940" s="441"/>
      <c r="E940" s="441"/>
      <c r="F940" s="441"/>
      <c r="G940" s="441"/>
      <c r="H940" s="441"/>
      <c r="I940" s="441"/>
      <c r="J940" s="441"/>
    </row>
    <row r="941" spans="1:10" s="423" customFormat="1" ht="33.75">
      <c r="A941" s="425">
        <v>1</v>
      </c>
      <c r="B941" s="424" t="s">
        <v>1176</v>
      </c>
      <c r="C941" s="425" t="s">
        <v>842</v>
      </c>
      <c r="D941" s="426">
        <v>80000</v>
      </c>
      <c r="E941" s="425"/>
      <c r="F941" s="427"/>
      <c r="G941" s="428"/>
      <c r="H941" s="427"/>
      <c r="I941" s="426"/>
      <c r="J941" s="426"/>
    </row>
    <row r="942" spans="1:10" s="423" customFormat="1" ht="33.75">
      <c r="A942" s="425">
        <v>2</v>
      </c>
      <c r="B942" s="424" t="s">
        <v>1178</v>
      </c>
      <c r="C942" s="425" t="s">
        <v>842</v>
      </c>
      <c r="D942" s="426">
        <v>500000</v>
      </c>
      <c r="E942" s="429"/>
      <c r="F942" s="427"/>
      <c r="G942" s="428"/>
      <c r="H942" s="427"/>
      <c r="I942" s="426"/>
      <c r="J942" s="426"/>
    </row>
    <row r="943" spans="1:10" s="423" customFormat="1" ht="11.25">
      <c r="A943" s="430"/>
      <c r="B943" s="431" t="s">
        <v>517</v>
      </c>
      <c r="C943" s="432"/>
      <c r="D943" s="433"/>
      <c r="E943" s="434"/>
      <c r="F943" s="434"/>
      <c r="G943" s="435"/>
      <c r="H943" s="434"/>
      <c r="I943" s="436"/>
      <c r="J943" s="436"/>
    </row>
    <row r="944" s="423" customFormat="1" ht="11.25"/>
    <row r="945" s="423" customFormat="1" ht="11.25"/>
    <row r="946" spans="2:8" ht="11.25">
      <c r="B946" s="324"/>
      <c r="F946" s="95"/>
      <c r="H946" s="95"/>
    </row>
    <row r="947" spans="2:8" ht="11.25">
      <c r="B947" s="324"/>
      <c r="F947" s="95"/>
      <c r="H947" s="95"/>
    </row>
    <row r="948" spans="2:8" ht="11.25">
      <c r="B948" s="324"/>
      <c r="F948" s="95"/>
      <c r="H948" s="95"/>
    </row>
    <row r="949" spans="2:8" ht="11.25">
      <c r="B949" s="324"/>
      <c r="F949" s="95"/>
      <c r="H949" s="95"/>
    </row>
    <row r="950" spans="2:8" ht="11.25">
      <c r="B950" s="324"/>
      <c r="F950" s="95"/>
      <c r="H950" s="95"/>
    </row>
    <row r="951" spans="2:8" ht="11.25">
      <c r="B951" s="324"/>
      <c r="F951" s="95"/>
      <c r="H951" s="95"/>
    </row>
    <row r="952" spans="2:8" ht="11.25">
      <c r="B952" s="324"/>
      <c r="F952" s="95"/>
      <c r="H952" s="95"/>
    </row>
    <row r="953" spans="2:8" ht="11.25">
      <c r="B953" s="324"/>
      <c r="F953" s="95"/>
      <c r="H953" s="95"/>
    </row>
    <row r="954" spans="2:8" ht="11.25">
      <c r="B954" s="324"/>
      <c r="F954" s="95"/>
      <c r="H954" s="95"/>
    </row>
    <row r="955" spans="2:8" ht="11.25">
      <c r="B955" s="324"/>
      <c r="F955" s="95"/>
      <c r="H955" s="95"/>
    </row>
  </sheetData>
  <sheetProtection selectLockedCells="1" selectUnlockedCells="1"/>
  <mergeCells count="55">
    <mergeCell ref="A661:J661"/>
    <mergeCell ref="A728:J728"/>
    <mergeCell ref="A732:J732"/>
    <mergeCell ref="A667:J667"/>
    <mergeCell ref="A669:J669"/>
    <mergeCell ref="A671:J671"/>
    <mergeCell ref="A715:J715"/>
    <mergeCell ref="A323:J323"/>
    <mergeCell ref="A348:I348"/>
    <mergeCell ref="A383:J383"/>
    <mergeCell ref="A400:J400"/>
    <mergeCell ref="A531:J531"/>
    <mergeCell ref="A569:J569"/>
    <mergeCell ref="A858:J858"/>
    <mergeCell ref="A833:J833"/>
    <mergeCell ref="A875:J875"/>
    <mergeCell ref="A743:J743"/>
    <mergeCell ref="A787:J787"/>
    <mergeCell ref="A835:J835"/>
    <mergeCell ref="A874:J874"/>
    <mergeCell ref="A820:J820"/>
    <mergeCell ref="A852:J852"/>
    <mergeCell ref="A590:J590"/>
    <mergeCell ref="A791:J791"/>
    <mergeCell ref="A628:J628"/>
    <mergeCell ref="A763:J763"/>
    <mergeCell ref="A706:J706"/>
    <mergeCell ref="A938:J938"/>
    <mergeCell ref="A924:J924"/>
    <mergeCell ref="A895:J895"/>
    <mergeCell ref="A896:J896"/>
    <mergeCell ref="A905:J905"/>
    <mergeCell ref="A928:J928"/>
    <mergeCell ref="A933:J933"/>
    <mergeCell ref="A919:J919"/>
    <mergeCell ref="A934:J934"/>
    <mergeCell ref="A936:J936"/>
    <mergeCell ref="A918:J918"/>
    <mergeCell ref="A700:J700"/>
    <mergeCell ref="A702:J702"/>
    <mergeCell ref="A675:J675"/>
    <mergeCell ref="A726:J726"/>
    <mergeCell ref="A676:J676"/>
    <mergeCell ref="A684:J684"/>
    <mergeCell ref="A691:J691"/>
    <mergeCell ref="A4:H4"/>
    <mergeCell ref="A234:J234"/>
    <mergeCell ref="A260:J260"/>
    <mergeCell ref="A277:J277"/>
    <mergeCell ref="A315:J315"/>
    <mergeCell ref="A940:J940"/>
    <mergeCell ref="A854:J854"/>
    <mergeCell ref="A856:J856"/>
    <mergeCell ref="A638:J638"/>
    <mergeCell ref="A644:J644"/>
  </mergeCells>
  <printOptions/>
  <pageMargins left="0.2361111111111111" right="0.2361111111111111" top="0.7479166666666667" bottom="0.7479166666666667" header="0.5118055555555555" footer="0.511805555555555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Iwona Jędrusiak</dc:creator>
  <cp:keywords/>
  <dc:description/>
  <cp:lastModifiedBy>Agnieszka Żerdzińska</cp:lastModifiedBy>
  <cp:lastPrinted>2023-08-21T05:44:33Z</cp:lastPrinted>
  <dcterms:created xsi:type="dcterms:W3CDTF">2022-08-06T21:59:05Z</dcterms:created>
  <dcterms:modified xsi:type="dcterms:W3CDTF">2023-08-21T05:44:44Z</dcterms:modified>
  <cp:category/>
  <cp:version/>
  <cp:contentType/>
  <cp:contentStatus/>
</cp:coreProperties>
</file>