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\zampubl$\ZAMÓWIENIA_2023\2_Remont dróg gminnych_Polski Ład\1_DOKUMENTACJA TECHNICZNA\"/>
    </mc:Choice>
  </mc:AlternateContent>
  <bookViews>
    <workbookView xWindow="0" yWindow="0" windowWidth="28800" windowHeight="12030" tabRatio="500"/>
  </bookViews>
  <sheets>
    <sheet name="ZESTAWIENIE KOSZTORYSÓW" sheetId="5" r:id="rId1"/>
    <sheet name="Ostrów sz. dz.217" sheetId="1" r:id="rId2"/>
    <sheet name="Ostrów sz. dz.194 - 1" sheetId="2" r:id="rId3"/>
    <sheet name="Ostrów szl. dz.312" sheetId="3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F20" i="2"/>
  <c r="F2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4" i="2"/>
  <c r="F6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C25" i="2" l="1"/>
  <c r="C26" i="2" s="1"/>
  <c r="C27" i="2" s="1"/>
  <c r="C6" i="5" s="1"/>
  <c r="C23" i="1"/>
  <c r="C24" i="1" s="1"/>
  <c r="C25" i="1" s="1"/>
  <c r="C5" i="5" s="1"/>
  <c r="C21" i="3"/>
  <c r="C22" i="3" s="1"/>
  <c r="C7" i="5" s="1"/>
  <c r="C9" i="5" l="1"/>
</calcChain>
</file>

<file path=xl/sharedStrings.xml><?xml version="1.0" encoding="utf-8"?>
<sst xmlns="http://schemas.openxmlformats.org/spreadsheetml/2006/main" count="176" uniqueCount="90">
  <si>
    <t xml:space="preserve">Przedmiar robót dla wykonania remontu drogi gminnej  stanowiącej dz. nr ewid. 217   w miejscowości             Ostrów Szlachecki.                                 </t>
  </si>
  <si>
    <t>Lp.</t>
  </si>
  <si>
    <t>Rodzaj robót</t>
  </si>
  <si>
    <t>Jm.</t>
  </si>
  <si>
    <t>Ilość</t>
  </si>
  <si>
    <t>Cena jedn.          netto</t>
  </si>
  <si>
    <t>Wartość                  netto</t>
  </si>
  <si>
    <t>1.</t>
  </si>
  <si>
    <r>
      <rPr>
        <sz val="10"/>
        <color rgb="FF000000"/>
        <rFont val="Arial"/>
        <family val="2"/>
        <charset val="1"/>
      </rPr>
      <t>Roboty ziemne, korytowanie istniejącej podbudowy gr. 50cm -</t>
    </r>
    <r>
      <rPr>
        <sz val="10"/>
        <color rgb="FF00000A"/>
        <rFont val="Arial"/>
        <family val="2"/>
        <charset val="1"/>
      </rPr>
      <t xml:space="preserve">30% materiału wykorzystana w miejscu, pozostały materiał </t>
    </r>
    <r>
      <rPr>
        <sz val="10"/>
        <color rgb="FF000000"/>
        <rFont val="Arial"/>
        <family val="2"/>
        <charset val="1"/>
      </rPr>
      <t xml:space="preserve">- wywóz na odl. do  3km (229xśr.szer.3,6)+465x(0,6x2)  =(824,40+558+650)x0,50                                                            </t>
    </r>
    <r>
      <rPr>
        <sz val="10"/>
        <color rgb="FF00000A"/>
        <rFont val="Arial"/>
        <family val="2"/>
        <charset val="1"/>
      </rPr>
      <t>SST D-04.01.01</t>
    </r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</si>
  <si>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</si>
  <si>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2.</t>
  </si>
  <si>
    <t>Frezowanie nawierzchni bitumicznej gr. 6cm   z wywozem materiału na odł. do 1km, materiał do ponownego wykorzystania      – kalkulacja indywidualna SST D-00.00.00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</si>
  <si>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</si>
  <si>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rPr>
        <sz val="10"/>
        <color rgb="FF000000"/>
        <rFont val="Arial"/>
        <family val="2"/>
        <charset val="1"/>
      </rPr>
      <t xml:space="preserve">Dolna  warstwa podbudowy z tłucznia kamiennego                            60-120mm gr 25cm                                                                           </t>
    </r>
    <r>
      <rPr>
        <sz val="10"/>
        <color rgb="FF00000A"/>
        <rFont val="Arial"/>
        <family val="2"/>
        <charset val="1"/>
      </rPr>
      <t>SST D-04.04.00   SST D-04.04.02</t>
    </r>
  </si>
  <si>
    <r>
      <rPr>
        <sz val="10"/>
        <color rgb="FF000000"/>
        <rFont val="Arial"/>
        <family val="2"/>
        <charset val="1"/>
      </rPr>
      <t xml:space="preserve">Dolna  warstwa podbudowy z tłucznia kamiennego                       0-63mm gr.15cm                                                                           </t>
    </r>
    <r>
      <rPr>
        <sz val="10"/>
        <color rgb="FF00000A"/>
        <rFont val="Arial"/>
        <family val="2"/>
        <charset val="1"/>
      </rPr>
      <t>SST D-04.04.00   SST D-04.04.02</t>
    </r>
  </si>
  <si>
    <t>5.</t>
  </si>
  <si>
    <r>
      <rPr>
        <sz val="10"/>
        <color rgb="FF000000"/>
        <rFont val="Arial"/>
        <family val="2"/>
        <charset val="1"/>
      </rPr>
      <t xml:space="preserve">Górna warstwa podbudowy z tłucznia kamiennego                             0-63mm gr.10 przy użyciu rozściełacza                                      </t>
    </r>
    <r>
      <rPr>
        <sz val="10"/>
        <color rgb="FF00000A"/>
        <rFont val="Arial"/>
        <family val="2"/>
        <charset val="1"/>
      </rPr>
      <t>SST D-04.04.00   SST D-04.04.02</t>
    </r>
  </si>
  <si>
    <t>6.</t>
  </si>
  <si>
    <r>
      <rPr>
        <sz val="10"/>
        <color rgb="FF000000"/>
        <rFont val="Arial"/>
        <family val="2"/>
        <charset val="1"/>
      </rPr>
      <t xml:space="preserve">Nawierzchnia z masy mineralno asfaltowej  w-wa profilowa AC16W gr  4cm  650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</si>
  <si>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t>7.</t>
  </si>
  <si>
    <r>
      <rPr>
        <sz val="12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 xml:space="preserve">Skropienie nawierzchni  emulsją asfaltową w ilości 0,5kg/m2            </t>
    </r>
    <r>
      <rPr>
        <sz val="10"/>
        <color rgb="FF00000A"/>
        <rFont val="Arial"/>
        <family val="2"/>
        <charset val="1"/>
      </rPr>
      <t>SST D-04.03.01</t>
    </r>
  </si>
  <si>
    <t>8.</t>
  </si>
  <si>
    <r>
      <rPr>
        <sz val="10"/>
        <color rgb="FF000000"/>
        <rFont val="Arial"/>
        <family val="2"/>
        <charset val="1"/>
      </rPr>
      <t xml:space="preserve">Nawierzchnia z masy mineralno asfaltowej  w-wa wiążąca AC16W gr.4cm 694x3            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</si>
  <si>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r>
      <rPr>
        <sz val="10"/>
        <color rgb="FF000000"/>
        <rFont val="Arial"/>
        <family val="2"/>
        <charset val="1"/>
      </rPr>
      <t xml:space="preserve">Skropienie nawierzchni  emulsją asfaltową w ilości 0,5kg/m2            </t>
    </r>
    <r>
      <rPr>
        <sz val="10"/>
        <color rgb="FF00000A"/>
        <rFont val="Arial"/>
        <family val="2"/>
        <charset val="1"/>
      </rPr>
      <t>SST D-04.03.01</t>
    </r>
  </si>
  <si>
    <t>10.</t>
  </si>
  <si>
    <r>
      <rPr>
        <sz val="10"/>
        <color rgb="FF000000"/>
        <rFont val="Arial"/>
        <family val="2"/>
        <charset val="1"/>
      </rPr>
      <t xml:space="preserve">Nawierzchnia z masy mineralno asfaltowej AC11S w-wa ścieralna gr 4cm                                                                                          </t>
    </r>
    <r>
      <rPr>
        <sz val="10"/>
        <color rgb="FF00000A"/>
        <rFont val="Arial"/>
        <family val="2"/>
        <charset val="1"/>
      </rPr>
      <t>SST D-05.03.05a</t>
    </r>
    <r>
      <rPr>
        <sz val="10"/>
        <color rgb="FF000000"/>
        <rFont val="Arial"/>
        <family val="2"/>
        <charset val="1"/>
      </rPr>
      <t xml:space="preserve">                                   </t>
    </r>
  </si>
  <si>
    <t>11.</t>
  </si>
  <si>
    <r>
      <rPr>
        <sz val="10"/>
        <color rgb="FF000000"/>
        <rFont val="Arial"/>
        <family val="2"/>
        <charset val="1"/>
      </rPr>
      <t>Uzupełnienie poboczy tłuczniem kamiennym   0-31,5mm  gr 10cm    SST</t>
    </r>
    <r>
      <rPr>
        <sz val="10"/>
        <color rgb="FF00000A"/>
        <rFont val="Arial"/>
        <family val="2"/>
        <charset val="1"/>
      </rPr>
      <t>D-06.03.01a</t>
    </r>
  </si>
  <si>
    <t>12.</t>
  </si>
  <si>
    <t>Żelbetowe ścianki czołowe przepustu fi 1000mm -2x6m gr. 25cm     SSTD-03.00.00</t>
  </si>
  <si>
    <t>szt.</t>
  </si>
  <si>
    <t>13.</t>
  </si>
  <si>
    <t>Montaż bariery U11a na ściance czołowej                                          – kalkulacja indywidualna SST D-00.00.00</t>
  </si>
  <si>
    <t>m</t>
  </si>
  <si>
    <t>14.</t>
  </si>
  <si>
    <r>
      <rPr>
        <sz val="10"/>
        <color rgb="FF000000"/>
        <rFont val="Arial"/>
        <family val="2"/>
        <charset val="1"/>
      </rPr>
      <t>Konserwacja rowów przydrożnych z wyprofilowaniem skarp             SST</t>
    </r>
    <r>
      <rPr>
        <sz val="10"/>
        <color rgb="FF00000A"/>
        <rFont val="Arial"/>
        <family val="2"/>
        <charset val="1"/>
      </rPr>
      <t>D-06.04.01</t>
    </r>
  </si>
  <si>
    <t>15.</t>
  </si>
  <si>
    <t>Umocnienie dna rowu korytami betonowymi 50x30x50 na podbudowie z kruszywa i ławie  betonowej z obustronnym oporem    SST D-O6.01.02</t>
  </si>
  <si>
    <t>16.</t>
  </si>
  <si>
    <t xml:space="preserve"> Skropienie nawierzchni  emulsją asfaltową w ilości 0,5kg/m2            SST D-04.03.01</t>
  </si>
  <si>
    <t>17.</t>
  </si>
  <si>
    <t>Regulacja wysokościowa kanalizacyjnych studzienek teleskopowych                                                                             SST D-00.00.00</t>
  </si>
  <si>
    <t xml:space="preserve">Wartość robót bez podatku Vat     </t>
  </si>
  <si>
    <t xml:space="preserve">Podatek Vat  </t>
  </si>
  <si>
    <t xml:space="preserve">Ogółem wartość robót     </t>
  </si>
  <si>
    <t xml:space="preserve">Przedmiar robót dla wykonania remontu drogi gminnej  stanowiącej dz. nr ewid. 194/1 w miejscowości                                  Ostrów Szlachecki.                                 </t>
  </si>
  <si>
    <t>Żelbetowe ścianki czołowe przepustu fi 500mm                     SSTD-03.00.00</t>
  </si>
  <si>
    <t>Demontaż uszkodzonego przepustu z rur betonowych fi 500mm, montaż rur PVC FI 500mm-dŁ.8m na podbudowie z kruszywa, zasypanie rury kruszywem                                                       SSTD-03.00.00</t>
  </si>
  <si>
    <t>kompl</t>
  </si>
  <si>
    <t>Umocnienie dna rowu korytami betonowymi 50x30x50 na podbudowie z kruszywa i ławie  betonowej z obustronnym oporem  SST D-O6.01.02</t>
  </si>
  <si>
    <t>Demontaż poręczy drogowych betonowych z wywozem gruzu na odl. do 3km                                                                               kalkulacja indywidualna  SST D-00.00.00</t>
  </si>
  <si>
    <t>Montaż barier drogowych U14a                                                            SST D.07.05.01</t>
  </si>
  <si>
    <t>Regulacja wysokościowa zaworów wodociągowych                       SST D-00.00.00</t>
  </si>
  <si>
    <t>Regulacja wysokościowa kanalizacyjnych studzienek teleskopowych                                                                                   SST D-00.00.00</t>
  </si>
  <si>
    <r>
      <rPr>
        <b/>
        <sz val="12"/>
        <color rgb="FF000000"/>
        <rFont val="Arial"/>
        <family val="2"/>
        <charset val="1"/>
      </rPr>
      <t xml:space="preserve">Przedmiar robót dla wykonania przebudowy drogi wewnętrznej stanowiącej                działkę nr ewid. 312  w miejscowości Ostrów Szlachecki. </t>
    </r>
    <r>
      <rPr>
        <b/>
        <sz val="12"/>
        <color rgb="FF000000"/>
        <rFont val="Calibri"/>
        <family val="2"/>
        <charset val="238"/>
      </rPr>
      <t xml:space="preserve">  </t>
    </r>
    <r>
      <rPr>
        <b/>
        <sz val="11"/>
        <color rgb="FF000000"/>
        <rFont val="Calibri"/>
        <family val="2"/>
        <charset val="238"/>
      </rPr>
      <t xml:space="preserve">                             </t>
    </r>
  </si>
  <si>
    <r>
      <rPr>
        <sz val="11"/>
        <color rgb="FF000000"/>
        <rFont val="Arial"/>
        <family val="2"/>
        <charset val="1"/>
      </rPr>
      <t>Roboty ziemne, korytowanie istniejącej podbudowy gr. 50cm - wywóz materiału na odl. do  3km  55x4+10x0,50</t>
    </r>
    <r>
      <rPr>
        <sz val="12"/>
        <color rgb="FF000000"/>
        <rFont val="Arial"/>
        <family val="2"/>
        <charset val="238"/>
      </rPr>
      <t xml:space="preserve">  </t>
    </r>
    <r>
      <rPr>
        <sz val="11"/>
        <color rgb="FF00000A"/>
        <rFont val="Arial"/>
        <family val="2"/>
        <charset val="238"/>
      </rPr>
      <t>SST D-04.01.01</t>
    </r>
  </si>
  <si>
    <r>
      <rPr>
        <sz val="11"/>
        <color rgb="FF000000"/>
        <rFont val="Arial"/>
        <family val="2"/>
        <charset val="1"/>
      </rPr>
      <t xml:space="preserve">Dolna warstwa podbudowy z tłucznia kamiennego,        60-120mm gr. 25cm                                                              </t>
    </r>
    <r>
      <rPr>
        <sz val="11"/>
        <color rgb="FF00000A"/>
        <rFont val="Arial"/>
        <family val="1"/>
        <charset val="238"/>
      </rPr>
      <t>SST D-04.04.00ST D-04.04.02</t>
    </r>
  </si>
  <si>
    <r>
      <rPr>
        <sz val="11"/>
        <color rgb="FF000000"/>
        <rFont val="Arial"/>
        <family val="2"/>
        <charset val="1"/>
      </rPr>
      <t xml:space="preserve">Dolna  warstwa podbudowy z tłucznia kamiennego         0-63mm gr.15m                                                                     </t>
    </r>
    <r>
      <rPr>
        <sz val="11"/>
        <color rgb="FF00000A"/>
        <rFont val="Arial"/>
        <family val="1"/>
        <charset val="238"/>
      </rPr>
      <t>SST D-04.04.00   SST D-04.04.02</t>
    </r>
  </si>
  <si>
    <r>
      <rPr>
        <sz val="11"/>
        <color rgb="FF000000"/>
        <rFont val="Arial"/>
        <family val="2"/>
        <charset val="238"/>
      </rPr>
      <t xml:space="preserve">Dolna  warstwa podbudowy z tłucznia kamiennego        0-31,5mm gr.10m                                                              </t>
    </r>
    <r>
      <rPr>
        <sz val="11"/>
        <color rgb="FF00000A"/>
        <rFont val="Arial"/>
        <family val="1"/>
        <charset val="238"/>
      </rPr>
      <t>SST D-04.04.00   SST D-04.04.02</t>
    </r>
  </si>
  <si>
    <r>
      <rPr>
        <sz val="11"/>
        <color rgb="FF000000"/>
        <rFont val="Arial"/>
        <family val="2"/>
        <charset val="1"/>
      </rPr>
      <t xml:space="preserve">Nawierzchnia z masy mineralno asfaltowej  w-wa wiążąca AC16W gr 5cm  53x3+10                                      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rgb="FF00000A"/>
        <rFont val="Arial"/>
        <family val="1"/>
        <charset val="238"/>
      </rPr>
      <t>SST D-05.03.05b</t>
    </r>
  </si>
  <si>
    <r>
      <rPr>
        <sz val="11"/>
        <color rgb="FF000000"/>
        <rFont val="Arial"/>
        <family val="2"/>
        <charset val="1"/>
      </rPr>
      <t>Skropienie nawierzchni  emulsją asfaltową w ilości 0,5kg/m2</t>
    </r>
    <r>
      <rPr>
        <sz val="12"/>
        <color rgb="FF000000"/>
        <rFont val="Arial"/>
        <family val="2"/>
        <charset val="238"/>
      </rPr>
      <t xml:space="preserve">                                                                </t>
    </r>
    <r>
      <rPr>
        <sz val="11"/>
        <color rgb="FF00000A"/>
        <rFont val="Arial"/>
        <family val="1"/>
        <charset val="238"/>
      </rPr>
      <t>SST D-04.03.01</t>
    </r>
  </si>
  <si>
    <r>
      <rPr>
        <sz val="11"/>
        <color rgb="FF000000"/>
        <rFont val="Arial"/>
        <family val="2"/>
        <charset val="1"/>
      </rPr>
      <t xml:space="preserve">Nawierzchnia z masy mineralno asfaltowej AC11S         gr 4cm        </t>
    </r>
    <r>
      <rPr>
        <sz val="12"/>
        <color rgb="FF000000"/>
        <rFont val="Arial"/>
        <family val="2"/>
        <charset val="238"/>
      </rPr>
      <t xml:space="preserve">                                                         </t>
    </r>
    <r>
      <rPr>
        <sz val="11"/>
        <color rgb="FF00000A"/>
        <rFont val="Arial"/>
        <family val="2"/>
        <charset val="238"/>
      </rPr>
      <t>SST D-05.03.05a</t>
    </r>
    <r>
      <rPr>
        <sz val="11"/>
        <color rgb="FF000000"/>
        <rFont val="Arial"/>
        <family val="2"/>
        <charset val="238"/>
      </rPr>
      <t xml:space="preserve">  </t>
    </r>
    <r>
      <rPr>
        <sz val="12"/>
        <color rgb="FF000000"/>
        <rFont val="Arial"/>
        <family val="2"/>
        <charset val="238"/>
      </rPr>
      <t xml:space="preserve">  </t>
    </r>
    <r>
      <rPr>
        <sz val="11"/>
        <color rgb="FF000000"/>
        <rFont val="Arial"/>
        <family val="2"/>
        <charset val="1"/>
      </rPr>
      <t xml:space="preserve">                           </t>
    </r>
  </si>
  <si>
    <r>
      <rPr>
        <sz val="11"/>
        <color rgb="FF000000"/>
        <rFont val="Arial"/>
        <family val="2"/>
        <charset val="1"/>
      </rPr>
      <t xml:space="preserve">Uzupełnienie poboczy tłuczniem kamiennym                    0-31,5mm, gr 10cm                                                      </t>
    </r>
    <r>
      <rPr>
        <sz val="12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SSTD-03.00.00</t>
    </r>
  </si>
  <si>
    <t>9.</t>
  </si>
  <si>
    <r>
      <rPr>
        <sz val="11"/>
        <color rgb="FF000000"/>
        <rFont val="Arial"/>
        <family val="2"/>
        <charset val="1"/>
      </rPr>
      <t xml:space="preserve">Wykonanie ścianek czołowych przepustu fi 400mm   </t>
    </r>
    <r>
      <rPr>
        <sz val="11"/>
        <color rgb="FF000000"/>
        <rFont val="Arial"/>
        <family val="2"/>
        <charset val="238"/>
      </rPr>
      <t>SSTD-03.00.00</t>
    </r>
  </si>
  <si>
    <t>Demontaż uszkodzonego przepustu z rur betonowych fi 500, montaż rur PVC fi 500-dł.8m na podbudowie z kruszywa, zasypanie rury kruszywem</t>
  </si>
  <si>
    <t>Wykonanie ścianek czołowych przepustu fi 500mm SSTD-03.00.00</t>
  </si>
  <si>
    <r>
      <rPr>
        <sz val="11"/>
        <color rgb="FF000000"/>
        <rFont val="Arial"/>
        <family val="2"/>
        <charset val="1"/>
      </rPr>
      <t>Konserwacja rowów przydrożnych z wyprofilowaniem skarp                                                                                  SST</t>
    </r>
    <r>
      <rPr>
        <sz val="11"/>
        <color rgb="FF00000A"/>
        <rFont val="Arial"/>
        <family val="2"/>
        <charset val="1"/>
      </rPr>
      <t>D-06.04.01</t>
    </r>
  </si>
  <si>
    <t>Umocnienie rowów korytkami betonowymi 50x30x50 ułożonych na podbudowie z kruszywa i ławie betonowej   z obustronnym oporem                                SST D-O6.01.02</t>
  </si>
  <si>
    <t xml:space="preserve">Regulacja wysokościowa teleskopowych studzienek kanalizacyjnych                                                                     SST D-00.00.00 </t>
  </si>
  <si>
    <t>Dolna  warstwa podbudowy z tłucznia kamiennego             60-120mm gr 25cm                                                                            SST D-04.04.00   SST D-04.04.02</t>
  </si>
  <si>
    <t>Dolna  warstwa podbudowy z tłucznia kamiennego                     0-63mm gr.15cm                                                                            SST D-04.04.00   SST D-04.04.02</t>
  </si>
  <si>
    <r>
      <t xml:space="preserve">Roboty ziemne, korytowanie istniejącej podbudowy gr. 50cm - wywóz materiału na odl. do  3km  584x(1,0+1,0)+120x0,50          </t>
    </r>
    <r>
      <rPr>
        <sz val="10"/>
        <color rgb="FF00000A"/>
        <rFont val="Arial"/>
        <family val="2"/>
        <charset val="1"/>
      </rPr>
      <t>SST D-04.01.01</t>
    </r>
  </si>
  <si>
    <r>
      <t xml:space="preserve">Górna warstwa podbudowy z tłucznia kamiennego 0-63mm gr.10      </t>
    </r>
    <r>
      <rPr>
        <sz val="10"/>
        <color rgb="FF00000A"/>
        <rFont val="Arial"/>
        <family val="2"/>
        <charset val="1"/>
      </rPr>
      <t>SST D-04.04.00   SST D-04.04.02</t>
    </r>
  </si>
  <si>
    <r>
      <t xml:space="preserve">Nawierzchnia z masy mineralno asfaltowej  w-wa profilowa  AC16W gr. 5cm  120      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</si>
  <si>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r>
      <t xml:space="preserve">Skropienie nawierzchni  emulsją asfaltową w ilości 0,5kg/m2            </t>
    </r>
    <r>
      <rPr>
        <sz val="10"/>
        <color rgb="FF00000A"/>
        <rFont val="Arial"/>
        <family val="2"/>
        <charset val="1"/>
      </rPr>
      <t>SST D-04.03.01</t>
    </r>
  </si>
  <si>
    <r>
      <t xml:space="preserve">Nawierzchnia z masy mineralno asfaltowej  w-wa wiążąca AC16W gr.4cm  584x4,5+50                                                                     </t>
    </r>
    <r>
      <rPr>
        <sz val="10"/>
        <color rgb="FF00000A"/>
        <rFont val="Arial"/>
        <family val="2"/>
        <charset val="1"/>
      </rPr>
      <t>SST D-05.03.05b</t>
    </r>
  </si>
  <si>
    <r>
      <t xml:space="preserve">Skropienie nawierzchni  emulsją asfaltową w ilości 0,5kg/m2             </t>
    </r>
    <r>
      <rPr>
        <sz val="10"/>
        <color rgb="FF00000A"/>
        <rFont val="Arial"/>
        <family val="2"/>
        <charset val="1"/>
      </rPr>
      <t>SST D-04.03.01</t>
    </r>
  </si>
  <si>
    <r>
      <t xml:space="preserve">Nawierzchnia z masy mineralno asfaltowej AC11S  gr 4cm          </t>
    </r>
    <r>
      <rPr>
        <sz val="10"/>
        <color rgb="FF00000A"/>
        <rFont val="Arial"/>
        <family val="2"/>
        <charset val="1"/>
      </rPr>
      <t>SST D-05.03.05a</t>
    </r>
    <r>
      <rPr>
        <sz val="10"/>
        <color rgb="FF000000"/>
        <rFont val="Arial"/>
        <family val="2"/>
        <charset val="1"/>
      </rPr>
      <t xml:space="preserve">                                                          </t>
    </r>
  </si>
  <si>
    <r>
      <t>Uzupełnienie poboczy tłuczniem kamiennym   0-31,5mm                 gr 10cm 584x1,5                                                                                    SST</t>
    </r>
    <r>
      <rPr>
        <sz val="10"/>
        <color rgb="FF00000A"/>
        <rFont val="Arial"/>
        <family val="2"/>
        <charset val="1"/>
      </rPr>
      <t>D-06.03.01a</t>
    </r>
  </si>
  <si>
    <r>
      <t>Konserwacja rowów przydrożnych z wyprofilowaniem skarp SST</t>
    </r>
    <r>
      <rPr>
        <sz val="10"/>
        <color rgb="FF00000A"/>
        <rFont val="Arial"/>
        <family val="2"/>
        <charset val="1"/>
      </rPr>
      <t>D-06.04.01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</si>
  <si>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</si>
  <si>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</si>
  <si>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 xml:space="preserve">Lp. </t>
  </si>
  <si>
    <t>Kwota brutto</t>
  </si>
  <si>
    <t>Nazwa zadania kosztorysu</t>
  </si>
  <si>
    <t xml:space="preserve">Wykonanie remontu drogi gminnej  stanowiącej dz. nr ewid. 217   w miejscowości Ostrów Szlachecki.     </t>
  </si>
  <si>
    <t xml:space="preserve">Wykonanie remontu drogi gminnej  stanowiącej dz. nr ewid. 194/1 w miejscowości Ostrów Szlachecki. </t>
  </si>
  <si>
    <t>CENA OFERTY</t>
  </si>
  <si>
    <t xml:space="preserve">Wykonanie przebudowy drogi wewnętrznej stanowiącej działkę nr ewid. 312  w miejscowości Ostrów Szlachecki.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</si>
</sst>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A"/>
      <name val="Arial"/>
      <family val="2"/>
      <charset val="1"/>
    </font>
    <font>
      <vertAlign val="superscript"/>
      <sz val="11"/>
      <color rgb="FF000000"/>
      <name val="Calibri"/>
      <family val="2"/>
      <charset val="238"/>
    </font>
    <font>
      <sz val="12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sz val="11"/>
      <color rgb="FF00000A"/>
      <name val="Arial"/>
      <family val="1"/>
      <charset val="238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1"/>
    </font>
    <font>
      <sz val="12"/>
      <color rgb="FF000000"/>
      <name val="Arial"/>
      <family val="2"/>
      <charset val="238"/>
    </font>
    <font>
      <sz val="11"/>
      <color rgb="FF00000A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2" fillId="0" borderId="11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right"/>
      <protection locked="0"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2" fontId="2" fillId="0" borderId="12" xfId="0" applyNumberFormat="1" applyFont="1" applyBorder="1" applyAlignment="1" applyProtection="1">
      <alignment horizontal="right"/>
      <protection locked="0"/>
    </xf>
    <xf numFmtId="0" fontId="16" fillId="0" borderId="5" xfId="0" applyFont="1" applyBorder="1" applyAlignment="1">
      <alignment horizontal="center" vertical="center"/>
    </xf>
    <xf numFmtId="2" fontId="12" fillId="0" borderId="8" xfId="0" applyNumberFormat="1" applyFont="1" applyBorder="1" applyAlignment="1" applyProtection="1">
      <alignment horizontal="right"/>
      <protection locked="0"/>
    </xf>
    <xf numFmtId="2" fontId="12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2" xfId="0" applyNumberFormat="1" applyFont="1" applyBorder="1" applyAlignment="1" applyProtection="1">
      <alignment horizontal="right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"/>
  <sheetViews>
    <sheetView tabSelected="1" workbookViewId="0">
      <selection activeCell="C30" sqref="C30"/>
    </sheetView>
  </sheetViews>
  <sheetFormatPr defaultRowHeight="15" x14ac:dyDescent="0.25"/>
  <cols>
    <col min="1" max="1" width="8.5703125" customWidth="1"/>
    <col min="2" max="2" width="62.28515625" customWidth="1"/>
    <col min="3" max="3" width="20.140625" customWidth="1"/>
    <col min="4" max="1022" width="8.5703125" customWidth="1"/>
  </cols>
  <sheetData>
    <row r="4" spans="1:3" x14ac:dyDescent="0.25">
      <c r="A4" s="46" t="s">
        <v>83</v>
      </c>
      <c r="B4" s="52" t="s">
        <v>85</v>
      </c>
      <c r="C4" s="46" t="s">
        <v>84</v>
      </c>
    </row>
    <row r="5" spans="1:3" ht="34.5" customHeight="1" x14ac:dyDescent="0.25">
      <c r="A5" s="47">
        <v>1</v>
      </c>
      <c r="B5" s="26" t="s">
        <v>86</v>
      </c>
      <c r="C5" s="48">
        <f>'Ostrów sz. dz.217'!C25:F25</f>
        <v>0</v>
      </c>
    </row>
    <row r="6" spans="1:3" ht="28.5" x14ac:dyDescent="0.25">
      <c r="A6" s="47">
        <v>2</v>
      </c>
      <c r="B6" s="26" t="s">
        <v>87</v>
      </c>
      <c r="C6" s="48">
        <f>'Ostrów sz. dz.194 - 1'!C27:F27</f>
        <v>0</v>
      </c>
    </row>
    <row r="7" spans="1:3" ht="28.5" x14ac:dyDescent="0.25">
      <c r="A7" s="47">
        <v>3</v>
      </c>
      <c r="B7" s="26" t="s">
        <v>89</v>
      </c>
      <c r="C7" s="48">
        <f>'Ostrów szl. dz.312'!C22:F22</f>
        <v>0</v>
      </c>
    </row>
    <row r="8" spans="1:3" x14ac:dyDescent="0.25">
      <c r="A8" s="47"/>
      <c r="B8" s="26"/>
      <c r="C8" s="48"/>
    </row>
    <row r="9" spans="1:3" x14ac:dyDescent="0.25">
      <c r="A9" s="51" t="s">
        <v>88</v>
      </c>
      <c r="B9" s="51"/>
      <c r="C9" s="49">
        <f>SUM(C5:C7)</f>
        <v>0</v>
      </c>
    </row>
    <row r="10" spans="1:3" x14ac:dyDescent="0.25">
      <c r="C10" s="50"/>
    </row>
  </sheetData>
  <mergeCells count="1"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6" zoomScale="130" zoomScaleNormal="130" workbookViewId="0">
      <selection activeCell="E22" sqref="E22"/>
    </sheetView>
  </sheetViews>
  <sheetFormatPr defaultRowHeight="15" x14ac:dyDescent="0.25"/>
  <cols>
    <col min="1" max="1" width="4" customWidth="1"/>
    <col min="2" max="2" width="52.5703125" customWidth="1"/>
    <col min="3" max="3" width="8.28515625" customWidth="1"/>
    <col min="4" max="4" width="8.42578125" customWidth="1"/>
    <col min="5" max="5" width="12.7109375" customWidth="1"/>
    <col min="6" max="6" width="12.5703125" customWidth="1"/>
    <col min="7" max="1023" width="8.7109375" customWidth="1"/>
    <col min="1024" max="1025" width="11.5703125"/>
  </cols>
  <sheetData>
    <row r="1" spans="1:7" x14ac:dyDescent="0.25">
      <c r="A1" s="9"/>
      <c r="B1" s="9"/>
      <c r="C1" s="9"/>
      <c r="D1" s="9"/>
      <c r="E1" s="9"/>
      <c r="F1" s="9"/>
      <c r="G1" s="9"/>
    </row>
    <row r="2" spans="1:7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8" t="s">
        <v>0</v>
      </c>
      <c r="B3" s="8"/>
      <c r="C3" s="8"/>
      <c r="D3" s="8"/>
      <c r="E3" s="8"/>
      <c r="F3" s="8"/>
      <c r="G3" s="9"/>
    </row>
    <row r="4" spans="1:7" x14ac:dyDescent="0.25">
      <c r="A4" s="8"/>
      <c r="B4" s="8"/>
      <c r="C4" s="8"/>
      <c r="D4" s="8"/>
      <c r="E4" s="8"/>
      <c r="F4" s="8"/>
      <c r="G4" s="9"/>
    </row>
    <row r="5" spans="1:7" ht="42.6" customHeight="1" x14ac:dyDescent="0.25">
      <c r="A5" s="30" t="s">
        <v>1</v>
      </c>
      <c r="B5" s="31" t="s">
        <v>2</v>
      </c>
      <c r="C5" s="31" t="s">
        <v>3</v>
      </c>
      <c r="D5" s="31" t="s">
        <v>4</v>
      </c>
      <c r="E5" s="12" t="s">
        <v>5</v>
      </c>
      <c r="F5" s="13" t="s">
        <v>6</v>
      </c>
      <c r="G5" s="9"/>
    </row>
    <row r="6" spans="1:7" ht="65.25" customHeight="1" x14ac:dyDescent="0.25">
      <c r="A6" s="32" t="s">
        <v>7</v>
      </c>
      <c r="B6" s="33" t="s">
        <v>8</v>
      </c>
      <c r="C6" s="34" t="s">
        <v>9</v>
      </c>
      <c r="D6" s="35">
        <v>1018</v>
      </c>
      <c r="E6" s="37">
        <v>0</v>
      </c>
      <c r="F6" s="18">
        <f>D6*E6</f>
        <v>0</v>
      </c>
      <c r="G6" s="9"/>
    </row>
    <row r="7" spans="1:7" ht="51.95" customHeight="1" x14ac:dyDescent="0.25">
      <c r="A7" s="32" t="s">
        <v>10</v>
      </c>
      <c r="B7" s="33" t="s">
        <v>11</v>
      </c>
      <c r="C7" s="34" t="s">
        <v>12</v>
      </c>
      <c r="D7" s="34">
        <v>650</v>
      </c>
      <c r="E7" s="37">
        <v>0</v>
      </c>
      <c r="F7" s="18">
        <f t="shared" ref="F7:F22" si="0">D7*E7</f>
        <v>0</v>
      </c>
      <c r="G7" s="9"/>
    </row>
    <row r="8" spans="1:7" ht="43.35" customHeight="1" x14ac:dyDescent="0.25">
      <c r="A8" s="32">
        <v>3</v>
      </c>
      <c r="B8" s="33" t="s">
        <v>13</v>
      </c>
      <c r="C8" s="34" t="s">
        <v>12</v>
      </c>
      <c r="D8" s="34">
        <v>2032.4</v>
      </c>
      <c r="E8" s="37">
        <v>0</v>
      </c>
      <c r="F8" s="18">
        <f t="shared" si="0"/>
        <v>0</v>
      </c>
      <c r="G8" s="9"/>
    </row>
    <row r="9" spans="1:7" ht="39.4" customHeight="1" x14ac:dyDescent="0.25">
      <c r="A9" s="32">
        <v>4</v>
      </c>
      <c r="B9" s="33" t="s">
        <v>14</v>
      </c>
      <c r="C9" s="34" t="s">
        <v>12</v>
      </c>
      <c r="D9" s="34">
        <v>2032.4</v>
      </c>
      <c r="E9" s="37">
        <v>0</v>
      </c>
      <c r="F9" s="18">
        <f t="shared" si="0"/>
        <v>0</v>
      </c>
      <c r="G9" s="9"/>
    </row>
    <row r="10" spans="1:7" ht="41.25" customHeight="1" x14ac:dyDescent="0.25">
      <c r="A10" s="32" t="s">
        <v>15</v>
      </c>
      <c r="B10" s="33" t="s">
        <v>16</v>
      </c>
      <c r="C10" s="34" t="s">
        <v>12</v>
      </c>
      <c r="D10" s="34">
        <v>2032.4</v>
      </c>
      <c r="E10" s="37">
        <v>0</v>
      </c>
      <c r="F10" s="18">
        <f t="shared" si="0"/>
        <v>0</v>
      </c>
      <c r="G10" s="9"/>
    </row>
    <row r="11" spans="1:7" ht="40.700000000000003" customHeight="1" x14ac:dyDescent="0.25">
      <c r="A11" s="32" t="s">
        <v>17</v>
      </c>
      <c r="B11" s="33" t="s">
        <v>18</v>
      </c>
      <c r="C11" s="34" t="s">
        <v>12</v>
      </c>
      <c r="D11" s="34">
        <v>650</v>
      </c>
      <c r="E11" s="37">
        <v>0</v>
      </c>
      <c r="F11" s="18">
        <f t="shared" si="0"/>
        <v>0</v>
      </c>
      <c r="G11" s="9"/>
    </row>
    <row r="12" spans="1:7" ht="38.65" customHeight="1" x14ac:dyDescent="0.25">
      <c r="A12" s="32" t="s">
        <v>19</v>
      </c>
      <c r="B12" s="36" t="s">
        <v>20</v>
      </c>
      <c r="C12" s="34" t="s">
        <v>12</v>
      </c>
      <c r="D12" s="34">
        <v>1395</v>
      </c>
      <c r="E12" s="37">
        <v>0</v>
      </c>
      <c r="F12" s="18">
        <f t="shared" si="0"/>
        <v>0</v>
      </c>
      <c r="G12" s="9"/>
    </row>
    <row r="13" spans="1:7" ht="39.950000000000003" customHeight="1" x14ac:dyDescent="0.25">
      <c r="A13" s="32" t="s">
        <v>21</v>
      </c>
      <c r="B13" s="33" t="s">
        <v>22</v>
      </c>
      <c r="C13" s="34" t="s">
        <v>12</v>
      </c>
      <c r="D13" s="34">
        <v>2082</v>
      </c>
      <c r="E13" s="37">
        <v>0</v>
      </c>
      <c r="F13" s="18">
        <f t="shared" si="0"/>
        <v>0</v>
      </c>
      <c r="G13" s="9"/>
    </row>
    <row r="14" spans="1:7" ht="39.950000000000003" customHeight="1" x14ac:dyDescent="0.25">
      <c r="A14" s="32">
        <v>9</v>
      </c>
      <c r="B14" s="33" t="s">
        <v>23</v>
      </c>
      <c r="C14" s="34" t="s">
        <v>12</v>
      </c>
      <c r="D14" s="34">
        <v>2082</v>
      </c>
      <c r="E14" s="37">
        <v>0</v>
      </c>
      <c r="F14" s="18">
        <f t="shared" si="0"/>
        <v>0</v>
      </c>
      <c r="G14" s="9"/>
    </row>
    <row r="15" spans="1:7" ht="41.25" customHeight="1" x14ac:dyDescent="0.25">
      <c r="A15" s="32" t="s">
        <v>24</v>
      </c>
      <c r="B15" s="33" t="s">
        <v>25</v>
      </c>
      <c r="C15" s="34" t="s">
        <v>12</v>
      </c>
      <c r="D15" s="34">
        <v>2082</v>
      </c>
      <c r="E15" s="37">
        <v>0</v>
      </c>
      <c r="F15" s="18">
        <f t="shared" si="0"/>
        <v>0</v>
      </c>
      <c r="G15" s="9"/>
    </row>
    <row r="16" spans="1:7" ht="39.950000000000003" customHeight="1" x14ac:dyDescent="0.25">
      <c r="A16" s="32" t="s">
        <v>26</v>
      </c>
      <c r="B16" s="33" t="s">
        <v>27</v>
      </c>
      <c r="C16" s="34" t="s">
        <v>12</v>
      </c>
      <c r="D16" s="34">
        <v>694</v>
      </c>
      <c r="E16" s="37">
        <v>0</v>
      </c>
      <c r="F16" s="18">
        <f t="shared" si="0"/>
        <v>0</v>
      </c>
      <c r="G16" s="9"/>
    </row>
    <row r="17" spans="1:7" ht="33.4" customHeight="1" x14ac:dyDescent="0.25">
      <c r="A17" s="32" t="s">
        <v>28</v>
      </c>
      <c r="B17" s="33" t="s">
        <v>29</v>
      </c>
      <c r="C17" s="35" t="s">
        <v>30</v>
      </c>
      <c r="D17" s="34">
        <v>2</v>
      </c>
      <c r="E17" s="37">
        <v>0</v>
      </c>
      <c r="F17" s="18">
        <f t="shared" si="0"/>
        <v>0</v>
      </c>
      <c r="G17" s="9"/>
    </row>
    <row r="18" spans="1:7" ht="30" customHeight="1" x14ac:dyDescent="0.25">
      <c r="A18" s="32" t="s">
        <v>31</v>
      </c>
      <c r="B18" s="33" t="s">
        <v>32</v>
      </c>
      <c r="C18" s="35" t="s">
        <v>33</v>
      </c>
      <c r="D18" s="34">
        <v>12</v>
      </c>
      <c r="E18" s="37">
        <v>0</v>
      </c>
      <c r="F18" s="18">
        <f t="shared" si="0"/>
        <v>0</v>
      </c>
      <c r="G18" s="9"/>
    </row>
    <row r="19" spans="1:7" ht="31.35" customHeight="1" x14ac:dyDescent="0.25">
      <c r="A19" s="32" t="s">
        <v>34</v>
      </c>
      <c r="B19" s="33" t="s">
        <v>35</v>
      </c>
      <c r="C19" s="35" t="s">
        <v>33</v>
      </c>
      <c r="D19" s="34">
        <v>500</v>
      </c>
      <c r="E19" s="37">
        <v>0</v>
      </c>
      <c r="F19" s="18">
        <f t="shared" si="0"/>
        <v>0</v>
      </c>
      <c r="G19" s="9"/>
    </row>
    <row r="20" spans="1:7" ht="56.65" customHeight="1" x14ac:dyDescent="0.25">
      <c r="A20" s="32" t="s">
        <v>36</v>
      </c>
      <c r="B20" s="33" t="s">
        <v>37</v>
      </c>
      <c r="C20" s="35" t="s">
        <v>33</v>
      </c>
      <c r="D20" s="34">
        <v>500</v>
      </c>
      <c r="E20" s="37">
        <v>0</v>
      </c>
      <c r="F20" s="18">
        <f t="shared" si="0"/>
        <v>0</v>
      </c>
      <c r="G20" s="9"/>
    </row>
    <row r="21" spans="1:7" ht="39.4" customHeight="1" x14ac:dyDescent="0.25">
      <c r="A21" s="32" t="s">
        <v>38</v>
      </c>
      <c r="B21" s="33" t="s">
        <v>39</v>
      </c>
      <c r="C21" s="35" t="s">
        <v>30</v>
      </c>
      <c r="D21" s="34">
        <v>2</v>
      </c>
      <c r="E21" s="37">
        <v>0</v>
      </c>
      <c r="F21" s="18">
        <f t="shared" si="0"/>
        <v>0</v>
      </c>
      <c r="G21" s="9"/>
    </row>
    <row r="22" spans="1:7" ht="40.700000000000003" customHeight="1" x14ac:dyDescent="0.25">
      <c r="A22" s="32" t="s">
        <v>40</v>
      </c>
      <c r="B22" s="33" t="s">
        <v>41</v>
      </c>
      <c r="C22" s="35" t="s">
        <v>30</v>
      </c>
      <c r="D22" s="34">
        <v>21</v>
      </c>
      <c r="E22" s="37">
        <v>0</v>
      </c>
      <c r="F22" s="18">
        <f t="shared" si="0"/>
        <v>0</v>
      </c>
      <c r="G22" s="9"/>
    </row>
    <row r="23" spans="1:7" ht="15" customHeight="1" x14ac:dyDescent="0.25">
      <c r="A23" s="7" t="s">
        <v>42</v>
      </c>
      <c r="B23" s="7"/>
      <c r="C23" s="38">
        <f>SUM(F6:F22)</f>
        <v>0</v>
      </c>
      <c r="D23" s="38"/>
      <c r="E23" s="38"/>
      <c r="F23" s="38"/>
      <c r="G23" s="9"/>
    </row>
    <row r="24" spans="1:7" ht="15" customHeight="1" x14ac:dyDescent="0.25">
      <c r="A24" s="6" t="s">
        <v>43</v>
      </c>
      <c r="B24" s="6"/>
      <c r="C24" s="39">
        <f>C23*0.23</f>
        <v>0</v>
      </c>
      <c r="D24" s="39"/>
      <c r="E24" s="39"/>
      <c r="F24" s="39"/>
      <c r="G24" s="9"/>
    </row>
    <row r="25" spans="1:7" ht="15" customHeight="1" x14ac:dyDescent="0.25">
      <c r="A25" s="5" t="s">
        <v>44</v>
      </c>
      <c r="B25" s="5"/>
      <c r="C25" s="40">
        <f>C23+C24</f>
        <v>0</v>
      </c>
      <c r="D25" s="40"/>
      <c r="E25" s="40"/>
      <c r="F25" s="40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</sheetData>
  <sheetProtection algorithmName="SHA-512" hashValue="iwOOmqBoyvRdZ7WZOrw+IXHTFlFNDj0gtwRQ+/RyOFw+2/l2Ef0mGMy2t3DAteZiqTmXWBPdIa4AsoOHWqhbsA==" saltValue="KSqIfZFTqRZTz2cHzb8s5A==" spinCount="100000" sheet="1" objects="1" scenarios="1"/>
  <mergeCells count="7">
    <mergeCell ref="A25:B25"/>
    <mergeCell ref="C25:F25"/>
    <mergeCell ref="A3:F4"/>
    <mergeCell ref="A23:B23"/>
    <mergeCell ref="C23:F23"/>
    <mergeCell ref="A24:B24"/>
    <mergeCell ref="C24:F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topLeftCell="A19" zoomScale="130" zoomScaleNormal="130" workbookViewId="0">
      <selection activeCell="F32" sqref="F32"/>
    </sheetView>
  </sheetViews>
  <sheetFormatPr defaultRowHeight="15" x14ac:dyDescent="0.25"/>
  <cols>
    <col min="1" max="1" width="4" customWidth="1"/>
    <col min="2" max="2" width="55.140625" customWidth="1"/>
    <col min="3" max="3" width="8.28515625" customWidth="1"/>
    <col min="4" max="4" width="8.42578125" customWidth="1"/>
    <col min="5" max="5" width="12.7109375" customWidth="1"/>
    <col min="6" max="6" width="12.5703125" customWidth="1"/>
    <col min="7" max="1023" width="8.7109375" customWidth="1"/>
    <col min="1024" max="1025" width="11.5703125"/>
  </cols>
  <sheetData>
    <row r="3" spans="1:6" ht="15" customHeight="1" x14ac:dyDescent="0.25">
      <c r="A3" s="8" t="s">
        <v>45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46.7" customHeight="1" x14ac:dyDescent="0.25">
      <c r="A5" s="10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3" t="s">
        <v>6</v>
      </c>
    </row>
    <row r="6" spans="1:6" ht="46.7" customHeight="1" x14ac:dyDescent="0.25">
      <c r="A6" s="14">
        <v>1</v>
      </c>
      <c r="B6" s="15" t="s">
        <v>72</v>
      </c>
      <c r="C6" s="16" t="s">
        <v>9</v>
      </c>
      <c r="D6" s="16">
        <v>644</v>
      </c>
      <c r="E6" s="37">
        <v>0</v>
      </c>
      <c r="F6" s="18">
        <f>D6*E6</f>
        <v>0</v>
      </c>
    </row>
    <row r="7" spans="1:6" ht="49.35" customHeight="1" x14ac:dyDescent="0.25">
      <c r="A7" s="14" t="s">
        <v>10</v>
      </c>
      <c r="B7" s="15" t="s">
        <v>11</v>
      </c>
      <c r="C7" s="16" t="s">
        <v>12</v>
      </c>
      <c r="D7" s="16">
        <v>120</v>
      </c>
      <c r="E7" s="37">
        <v>0</v>
      </c>
      <c r="F7" s="18">
        <f t="shared" ref="F7:F24" si="0">D7*E7</f>
        <v>0</v>
      </c>
    </row>
    <row r="8" spans="1:6" ht="43.35" customHeight="1" x14ac:dyDescent="0.25">
      <c r="A8" s="14">
        <v>3</v>
      </c>
      <c r="B8" s="29" t="s">
        <v>70</v>
      </c>
      <c r="C8" s="16" t="s">
        <v>12</v>
      </c>
      <c r="D8" s="16">
        <v>1288</v>
      </c>
      <c r="E8" s="37">
        <v>0</v>
      </c>
      <c r="F8" s="18">
        <f t="shared" si="0"/>
        <v>0</v>
      </c>
    </row>
    <row r="9" spans="1:6" ht="40.700000000000003" customHeight="1" x14ac:dyDescent="0.25">
      <c r="A9" s="14">
        <v>4</v>
      </c>
      <c r="B9" s="29" t="s">
        <v>71</v>
      </c>
      <c r="C9" s="16" t="s">
        <v>12</v>
      </c>
      <c r="D9" s="16">
        <v>1288</v>
      </c>
      <c r="E9" s="37">
        <v>0</v>
      </c>
      <c r="F9" s="18">
        <f t="shared" si="0"/>
        <v>0</v>
      </c>
    </row>
    <row r="10" spans="1:6" ht="33.4" customHeight="1" x14ac:dyDescent="0.25">
      <c r="A10" s="14" t="s">
        <v>15</v>
      </c>
      <c r="B10" s="15" t="s">
        <v>73</v>
      </c>
      <c r="C10" s="16" t="s">
        <v>12</v>
      </c>
      <c r="D10" s="16">
        <v>1288</v>
      </c>
      <c r="E10" s="37">
        <v>0</v>
      </c>
      <c r="F10" s="18">
        <f t="shared" si="0"/>
        <v>0</v>
      </c>
    </row>
    <row r="11" spans="1:6" ht="42" customHeight="1" x14ac:dyDescent="0.25">
      <c r="A11" s="14" t="s">
        <v>17</v>
      </c>
      <c r="B11" s="15" t="s">
        <v>74</v>
      </c>
      <c r="C11" s="16" t="s">
        <v>12</v>
      </c>
      <c r="D11" s="16">
        <v>120</v>
      </c>
      <c r="E11" s="37">
        <v>0</v>
      </c>
      <c r="F11" s="18">
        <f t="shared" si="0"/>
        <v>0</v>
      </c>
    </row>
    <row r="12" spans="1:6" ht="32.65" customHeight="1" x14ac:dyDescent="0.25">
      <c r="A12" s="14" t="s">
        <v>19</v>
      </c>
      <c r="B12" s="15" t="s">
        <v>75</v>
      </c>
      <c r="C12" s="16" t="s">
        <v>12</v>
      </c>
      <c r="D12" s="16">
        <v>2678</v>
      </c>
      <c r="E12" s="37">
        <v>0</v>
      </c>
      <c r="F12" s="18">
        <f t="shared" si="0"/>
        <v>0</v>
      </c>
    </row>
    <row r="13" spans="1:6" ht="36.6" customHeight="1" x14ac:dyDescent="0.25">
      <c r="A13" s="14" t="s">
        <v>21</v>
      </c>
      <c r="B13" s="15" t="s">
        <v>76</v>
      </c>
      <c r="C13" s="16" t="s">
        <v>12</v>
      </c>
      <c r="D13" s="16">
        <v>2678</v>
      </c>
      <c r="E13" s="37">
        <v>0</v>
      </c>
      <c r="F13" s="18">
        <f t="shared" si="0"/>
        <v>0</v>
      </c>
    </row>
    <row r="14" spans="1:6" ht="40.700000000000003" customHeight="1" x14ac:dyDescent="0.25">
      <c r="A14" s="14">
        <v>9</v>
      </c>
      <c r="B14" s="15" t="s">
        <v>77</v>
      </c>
      <c r="C14" s="16" t="s">
        <v>12</v>
      </c>
      <c r="D14" s="16">
        <v>2678</v>
      </c>
      <c r="E14" s="37">
        <v>0</v>
      </c>
      <c r="F14" s="18">
        <f t="shared" si="0"/>
        <v>0</v>
      </c>
    </row>
    <row r="15" spans="1:6" ht="32.65" customHeight="1" x14ac:dyDescent="0.25">
      <c r="A15" s="14" t="s">
        <v>24</v>
      </c>
      <c r="B15" s="15" t="s">
        <v>78</v>
      </c>
      <c r="C15" s="16" t="s">
        <v>12</v>
      </c>
      <c r="D15" s="16">
        <v>2678</v>
      </c>
      <c r="E15" s="37">
        <v>0</v>
      </c>
      <c r="F15" s="18">
        <f t="shared" si="0"/>
        <v>0</v>
      </c>
    </row>
    <row r="16" spans="1:6" ht="33.950000000000003" customHeight="1" x14ac:dyDescent="0.25">
      <c r="A16" s="14" t="s">
        <v>26</v>
      </c>
      <c r="B16" s="15" t="s">
        <v>79</v>
      </c>
      <c r="C16" s="16" t="s">
        <v>12</v>
      </c>
      <c r="D16" s="16">
        <v>876</v>
      </c>
      <c r="E16" s="37">
        <v>0</v>
      </c>
      <c r="F16" s="18">
        <f t="shared" si="0"/>
        <v>0</v>
      </c>
    </row>
    <row r="17" spans="1:7" ht="27.4" customHeight="1" x14ac:dyDescent="0.25">
      <c r="A17" s="14" t="s">
        <v>28</v>
      </c>
      <c r="B17" s="15" t="s">
        <v>46</v>
      </c>
      <c r="C17" s="17" t="s">
        <v>30</v>
      </c>
      <c r="D17" s="16">
        <v>2</v>
      </c>
      <c r="E17" s="37">
        <v>0</v>
      </c>
      <c r="F17" s="18">
        <f t="shared" si="0"/>
        <v>0</v>
      </c>
    </row>
    <row r="18" spans="1:7" ht="55.35" customHeight="1" x14ac:dyDescent="0.25">
      <c r="A18" s="14" t="s">
        <v>31</v>
      </c>
      <c r="B18" s="15" t="s">
        <v>47</v>
      </c>
      <c r="C18" s="17" t="s">
        <v>48</v>
      </c>
      <c r="D18" s="16">
        <v>1</v>
      </c>
      <c r="E18" s="37">
        <v>0</v>
      </c>
      <c r="F18" s="18">
        <f t="shared" si="0"/>
        <v>0</v>
      </c>
      <c r="G18" s="19"/>
    </row>
    <row r="19" spans="1:7" ht="29.25" customHeight="1" x14ac:dyDescent="0.25">
      <c r="A19" s="14" t="s">
        <v>34</v>
      </c>
      <c r="B19" s="15" t="s">
        <v>80</v>
      </c>
      <c r="C19" s="17" t="s">
        <v>33</v>
      </c>
      <c r="D19" s="16">
        <v>580</v>
      </c>
      <c r="E19" s="37">
        <v>0</v>
      </c>
      <c r="F19" s="18">
        <f t="shared" si="0"/>
        <v>0</v>
      </c>
    </row>
    <row r="20" spans="1:7" ht="43.35" customHeight="1" x14ac:dyDescent="0.25">
      <c r="A20" s="14" t="s">
        <v>36</v>
      </c>
      <c r="B20" s="15" t="s">
        <v>49</v>
      </c>
      <c r="C20" s="17" t="s">
        <v>33</v>
      </c>
      <c r="D20" s="16">
        <v>580</v>
      </c>
      <c r="E20" s="37">
        <v>0</v>
      </c>
      <c r="F20" s="18">
        <f>D20*E20</f>
        <v>0</v>
      </c>
    </row>
    <row r="21" spans="1:7" ht="43.35" customHeight="1" x14ac:dyDescent="0.25">
      <c r="A21" s="14" t="s">
        <v>38</v>
      </c>
      <c r="B21" s="15" t="s">
        <v>50</v>
      </c>
      <c r="C21" s="17" t="s">
        <v>33</v>
      </c>
      <c r="D21" s="16">
        <v>80</v>
      </c>
      <c r="E21" s="37">
        <v>0</v>
      </c>
      <c r="F21" s="18">
        <f t="shared" si="0"/>
        <v>0</v>
      </c>
    </row>
    <row r="22" spans="1:7" ht="32.1" customHeight="1" x14ac:dyDescent="0.25">
      <c r="A22" s="14" t="s">
        <v>40</v>
      </c>
      <c r="B22" s="15" t="s">
        <v>51</v>
      </c>
      <c r="C22" s="17" t="s">
        <v>33</v>
      </c>
      <c r="D22" s="16">
        <v>100</v>
      </c>
      <c r="E22" s="37">
        <v>0</v>
      </c>
      <c r="F22" s="18">
        <f t="shared" si="0"/>
        <v>0</v>
      </c>
    </row>
    <row r="23" spans="1:7" ht="32.65" customHeight="1" x14ac:dyDescent="0.25">
      <c r="A23" s="14" t="s">
        <v>38</v>
      </c>
      <c r="B23" s="15" t="s">
        <v>52</v>
      </c>
      <c r="C23" s="17" t="s">
        <v>30</v>
      </c>
      <c r="D23" s="16">
        <v>2</v>
      </c>
      <c r="E23" s="37">
        <v>0</v>
      </c>
      <c r="F23" s="18">
        <f>D23*E23</f>
        <v>0</v>
      </c>
    </row>
    <row r="24" spans="1:7" ht="38.65" customHeight="1" x14ac:dyDescent="0.25">
      <c r="A24" s="14" t="s">
        <v>40</v>
      </c>
      <c r="B24" s="15" t="s">
        <v>53</v>
      </c>
      <c r="C24" s="17" t="s">
        <v>30</v>
      </c>
      <c r="D24" s="16">
        <v>20</v>
      </c>
      <c r="E24" s="37">
        <v>0</v>
      </c>
      <c r="F24" s="18">
        <f t="shared" si="0"/>
        <v>0</v>
      </c>
    </row>
    <row r="25" spans="1:7" ht="15" customHeight="1" x14ac:dyDescent="0.25">
      <c r="A25" s="7" t="s">
        <v>42</v>
      </c>
      <c r="B25" s="7"/>
      <c r="C25" s="38">
        <f>SUM(F6:F24)</f>
        <v>0</v>
      </c>
      <c r="D25" s="38"/>
      <c r="E25" s="38"/>
      <c r="F25" s="38"/>
    </row>
    <row r="26" spans="1:7" ht="15" customHeight="1" x14ac:dyDescent="0.25">
      <c r="A26" s="6" t="s">
        <v>43</v>
      </c>
      <c r="B26" s="6"/>
      <c r="C26" s="39">
        <f>C25*0.23</f>
        <v>0</v>
      </c>
      <c r="D26" s="39"/>
      <c r="E26" s="39"/>
      <c r="F26" s="39"/>
    </row>
    <row r="27" spans="1:7" ht="15" customHeight="1" x14ac:dyDescent="0.25">
      <c r="A27" s="5" t="s">
        <v>44</v>
      </c>
      <c r="B27" s="5"/>
      <c r="C27" s="40">
        <f>C25+C26</f>
        <v>0</v>
      </c>
      <c r="D27" s="40"/>
      <c r="E27" s="40"/>
      <c r="F27" s="40"/>
    </row>
    <row r="28" spans="1:7" x14ac:dyDescent="0.25">
      <c r="A28" s="9"/>
      <c r="B28" s="9"/>
      <c r="C28" s="9"/>
      <c r="D28" s="9"/>
      <c r="E28" s="9"/>
      <c r="F28" s="9"/>
    </row>
  </sheetData>
  <sheetProtection algorithmName="SHA-512" hashValue="Mw+3CcZ4FLb839srlTCANsiyIM6ieDVLWsQSRCQkPzH6m1SuTF2QidXSeOI5+nM6YfNsb3xP2uzfeouzLD+GBg==" saltValue="QH14orNwTdLTC0qKBdNZMA==" spinCount="100000" sheet="1" objects="1" scenarios="1"/>
  <mergeCells count="7">
    <mergeCell ref="A27:B27"/>
    <mergeCell ref="C27:F27"/>
    <mergeCell ref="A3:F4"/>
    <mergeCell ref="A25:B25"/>
    <mergeCell ref="C25:F25"/>
    <mergeCell ref="A26:B26"/>
    <mergeCell ref="C26:F2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8" zoomScale="145" zoomScaleNormal="145" workbookViewId="0">
      <selection activeCell="E27" sqref="E27"/>
    </sheetView>
  </sheetViews>
  <sheetFormatPr defaultRowHeight="15" x14ac:dyDescent="0.25"/>
  <cols>
    <col min="1" max="1" width="7.140625" customWidth="1"/>
    <col min="2" max="2" width="53.28515625" customWidth="1"/>
    <col min="3" max="5" width="8.7109375" customWidth="1"/>
    <col min="6" max="6" width="12.28515625" customWidth="1"/>
    <col min="7" max="1023" width="8.7109375" customWidth="1"/>
    <col min="1024" max="1025" width="11.5703125"/>
  </cols>
  <sheetData>
    <row r="1" spans="1:6" ht="15.75" x14ac:dyDescent="0.25">
      <c r="A1" s="20"/>
      <c r="B1" s="20"/>
      <c r="C1" s="20"/>
      <c r="D1" s="20"/>
      <c r="E1" s="20"/>
      <c r="F1" s="20"/>
    </row>
    <row r="2" spans="1:6" x14ac:dyDescent="0.25">
      <c r="A2" s="19"/>
      <c r="B2" s="19"/>
      <c r="C2" s="19"/>
      <c r="D2" s="19"/>
      <c r="E2" s="19"/>
      <c r="F2" s="19"/>
    </row>
    <row r="3" spans="1:6" ht="27.4" customHeight="1" x14ac:dyDescent="0.25">
      <c r="A3" s="4" t="s">
        <v>54</v>
      </c>
      <c r="B3" s="4"/>
      <c r="C3" s="4"/>
      <c r="D3" s="4"/>
      <c r="E3" s="4"/>
      <c r="F3" s="4"/>
    </row>
    <row r="4" spans="1:6" ht="39.6" customHeight="1" thickBot="1" x14ac:dyDescent="0.3">
      <c r="A4" s="4"/>
      <c r="B4" s="4"/>
      <c r="C4" s="4"/>
      <c r="D4" s="4"/>
      <c r="E4" s="4"/>
      <c r="F4" s="4"/>
    </row>
    <row r="5" spans="1:6" ht="65.45" customHeight="1" x14ac:dyDescent="0.25">
      <c r="A5" s="21" t="s">
        <v>1</v>
      </c>
      <c r="B5" s="11" t="s">
        <v>2</v>
      </c>
      <c r="C5" s="22" t="s">
        <v>3</v>
      </c>
      <c r="D5" s="22" t="s">
        <v>4</v>
      </c>
      <c r="E5" s="23" t="s">
        <v>5</v>
      </c>
      <c r="F5" s="24" t="s">
        <v>6</v>
      </c>
    </row>
    <row r="6" spans="1:6" ht="40.15" customHeight="1" x14ac:dyDescent="0.25">
      <c r="A6" s="25">
        <v>1</v>
      </c>
      <c r="B6" s="26" t="s">
        <v>55</v>
      </c>
      <c r="C6" s="41" t="s">
        <v>81</v>
      </c>
      <c r="D6" s="41">
        <v>115</v>
      </c>
      <c r="E6" s="45">
        <v>0</v>
      </c>
      <c r="F6" s="27">
        <f>D6*E6</f>
        <v>0</v>
      </c>
    </row>
    <row r="7" spans="1:6" ht="48.95" customHeight="1" x14ac:dyDescent="0.25">
      <c r="A7" s="25">
        <v>2</v>
      </c>
      <c r="B7" s="26" t="s">
        <v>56</v>
      </c>
      <c r="C7" s="41" t="s">
        <v>82</v>
      </c>
      <c r="D7" s="41">
        <v>230</v>
      </c>
      <c r="E7" s="45">
        <v>0</v>
      </c>
      <c r="F7" s="27">
        <f t="shared" ref="F7:F19" si="0">D7*E7</f>
        <v>0</v>
      </c>
    </row>
    <row r="8" spans="1:6" ht="43.9" customHeight="1" x14ac:dyDescent="0.25">
      <c r="A8" s="25">
        <v>3</v>
      </c>
      <c r="B8" s="26" t="s">
        <v>57</v>
      </c>
      <c r="C8" s="41" t="s">
        <v>82</v>
      </c>
      <c r="D8" s="41">
        <v>230</v>
      </c>
      <c r="E8" s="45">
        <v>0</v>
      </c>
      <c r="F8" s="27">
        <f t="shared" si="0"/>
        <v>0</v>
      </c>
    </row>
    <row r="9" spans="1:6" ht="44.1" customHeight="1" x14ac:dyDescent="0.25">
      <c r="A9" s="25">
        <v>4</v>
      </c>
      <c r="B9" s="28" t="s">
        <v>58</v>
      </c>
      <c r="C9" s="41" t="s">
        <v>82</v>
      </c>
      <c r="D9" s="41">
        <v>230</v>
      </c>
      <c r="E9" s="45">
        <v>0</v>
      </c>
      <c r="F9" s="27">
        <f t="shared" si="0"/>
        <v>0</v>
      </c>
    </row>
    <row r="10" spans="1:6" ht="49.7" customHeight="1" x14ac:dyDescent="0.25">
      <c r="A10" s="25" t="s">
        <v>15</v>
      </c>
      <c r="B10" s="26" t="s">
        <v>59</v>
      </c>
      <c r="C10" s="41" t="s">
        <v>82</v>
      </c>
      <c r="D10" s="41">
        <v>169</v>
      </c>
      <c r="E10" s="45">
        <v>0</v>
      </c>
      <c r="F10" s="27">
        <f t="shared" si="0"/>
        <v>0</v>
      </c>
    </row>
    <row r="11" spans="1:6" ht="45.6" customHeight="1" x14ac:dyDescent="0.25">
      <c r="A11" s="25" t="s">
        <v>17</v>
      </c>
      <c r="B11" s="26" t="s">
        <v>60</v>
      </c>
      <c r="C11" s="41" t="s">
        <v>82</v>
      </c>
      <c r="D11" s="41">
        <v>175</v>
      </c>
      <c r="E11" s="45">
        <v>0</v>
      </c>
      <c r="F11" s="27">
        <f t="shared" si="0"/>
        <v>0</v>
      </c>
    </row>
    <row r="12" spans="1:6" ht="47.25" customHeight="1" x14ac:dyDescent="0.25">
      <c r="A12" s="25" t="s">
        <v>19</v>
      </c>
      <c r="B12" s="26" t="s">
        <v>61</v>
      </c>
      <c r="C12" s="41" t="s">
        <v>82</v>
      </c>
      <c r="D12" s="41">
        <v>175</v>
      </c>
      <c r="E12" s="45">
        <v>0</v>
      </c>
      <c r="F12" s="27">
        <f t="shared" si="0"/>
        <v>0</v>
      </c>
    </row>
    <row r="13" spans="1:6" ht="44.85" customHeight="1" x14ac:dyDescent="0.25">
      <c r="A13" s="25" t="s">
        <v>21</v>
      </c>
      <c r="B13" s="26" t="s">
        <v>62</v>
      </c>
      <c r="C13" s="41" t="s">
        <v>82</v>
      </c>
      <c r="D13" s="41">
        <v>55</v>
      </c>
      <c r="E13" s="45">
        <v>0</v>
      </c>
      <c r="F13" s="27">
        <f t="shared" si="0"/>
        <v>0</v>
      </c>
    </row>
    <row r="14" spans="1:6" ht="41.45" customHeight="1" x14ac:dyDescent="0.25">
      <c r="A14" s="25" t="s">
        <v>63</v>
      </c>
      <c r="B14" s="26" t="s">
        <v>64</v>
      </c>
      <c r="C14" s="41" t="s">
        <v>30</v>
      </c>
      <c r="D14" s="41">
        <v>2</v>
      </c>
      <c r="E14" s="45">
        <v>0</v>
      </c>
      <c r="F14" s="27">
        <f t="shared" si="0"/>
        <v>0</v>
      </c>
    </row>
    <row r="15" spans="1:6" ht="54.75" customHeight="1" x14ac:dyDescent="0.25">
      <c r="A15" s="25" t="s">
        <v>24</v>
      </c>
      <c r="B15" s="26" t="s">
        <v>65</v>
      </c>
      <c r="C15" s="41" t="s">
        <v>48</v>
      </c>
      <c r="D15" s="41">
        <v>1</v>
      </c>
      <c r="E15" s="45">
        <v>0</v>
      </c>
      <c r="F15" s="27">
        <f t="shared" si="0"/>
        <v>0</v>
      </c>
    </row>
    <row r="16" spans="1:6" ht="36.4" customHeight="1" x14ac:dyDescent="0.25">
      <c r="A16" s="25" t="s">
        <v>26</v>
      </c>
      <c r="B16" s="26" t="s">
        <v>66</v>
      </c>
      <c r="C16" s="41" t="s">
        <v>30</v>
      </c>
      <c r="D16" s="41">
        <v>2</v>
      </c>
      <c r="E16" s="45">
        <v>0</v>
      </c>
      <c r="F16" s="27">
        <f t="shared" si="0"/>
        <v>0</v>
      </c>
    </row>
    <row r="17" spans="1:6" ht="46.7" customHeight="1" x14ac:dyDescent="0.25">
      <c r="A17" s="25" t="s">
        <v>28</v>
      </c>
      <c r="B17" s="26" t="s">
        <v>67</v>
      </c>
      <c r="C17" s="41" t="s">
        <v>33</v>
      </c>
      <c r="D17" s="41">
        <v>53</v>
      </c>
      <c r="E17" s="45">
        <v>0</v>
      </c>
      <c r="F17" s="27">
        <f t="shared" si="0"/>
        <v>0</v>
      </c>
    </row>
    <row r="18" spans="1:6" ht="51.4" customHeight="1" x14ac:dyDescent="0.25">
      <c r="A18" s="25" t="s">
        <v>31</v>
      </c>
      <c r="B18" s="26" t="s">
        <v>68</v>
      </c>
      <c r="C18" s="41" t="s">
        <v>33</v>
      </c>
      <c r="D18" s="41">
        <v>40</v>
      </c>
      <c r="E18" s="45">
        <v>0</v>
      </c>
      <c r="F18" s="27">
        <f t="shared" si="0"/>
        <v>0</v>
      </c>
    </row>
    <row r="19" spans="1:6" ht="50.65" customHeight="1" x14ac:dyDescent="0.25">
      <c r="A19" s="25" t="s">
        <v>34</v>
      </c>
      <c r="B19" s="26" t="s">
        <v>69</v>
      </c>
      <c r="C19" s="41" t="s">
        <v>30</v>
      </c>
      <c r="D19" s="41">
        <v>2</v>
      </c>
      <c r="E19" s="45">
        <v>0</v>
      </c>
      <c r="F19" s="27">
        <f t="shared" si="0"/>
        <v>0</v>
      </c>
    </row>
    <row r="20" spans="1:6" ht="14.45" customHeight="1" x14ac:dyDescent="0.25">
      <c r="A20" s="3" t="s">
        <v>42</v>
      </c>
      <c r="B20" s="3"/>
      <c r="C20" s="42">
        <f>SUM(F6:F19)</f>
        <v>0</v>
      </c>
      <c r="D20" s="42"/>
      <c r="E20" s="42"/>
      <c r="F20" s="42"/>
    </row>
    <row r="21" spans="1:6" ht="14.45" customHeight="1" x14ac:dyDescent="0.25">
      <c r="A21" s="2" t="s">
        <v>43</v>
      </c>
      <c r="B21" s="2"/>
      <c r="C21" s="43">
        <f>C20*0.23</f>
        <v>0</v>
      </c>
      <c r="D21" s="43"/>
      <c r="E21" s="43"/>
      <c r="F21" s="43"/>
    </row>
    <row r="22" spans="1:6" ht="14.45" customHeight="1" x14ac:dyDescent="0.25">
      <c r="A22" s="1" t="s">
        <v>44</v>
      </c>
      <c r="B22" s="1"/>
      <c r="C22" s="44">
        <f>C20+C21</f>
        <v>0</v>
      </c>
      <c r="D22" s="44"/>
      <c r="E22" s="44"/>
      <c r="F22" s="44"/>
    </row>
    <row r="23" spans="1:6" x14ac:dyDescent="0.25">
      <c r="A23" s="19"/>
      <c r="B23" s="19"/>
      <c r="C23" s="19"/>
      <c r="D23" s="19"/>
      <c r="E23" s="19"/>
      <c r="F23" s="19"/>
    </row>
  </sheetData>
  <sheetProtection algorithmName="SHA-512" hashValue="uOugfLYMsZfpwy1//Tkiw2j0AOHzV9U2oHn2cjUNJJ4rZhM0DV+BsqZkWJIuRMqKlOLDnI/+wd0U7G9Kt/+WkQ==" saltValue="U4gmT4KsaaiU/oBKBAEDZA==" spinCount="100000" sheet="1" objects="1" scenarios="1"/>
  <mergeCells count="7">
    <mergeCell ref="A22:B22"/>
    <mergeCell ref="C22:F22"/>
    <mergeCell ref="A3:F4"/>
    <mergeCell ref="A20:B20"/>
    <mergeCell ref="C20:F20"/>
    <mergeCell ref="A21:B21"/>
    <mergeCell ref="C21:F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KOSZTORYSÓW</vt:lpstr>
      <vt:lpstr>Ostrów sz. dz.217</vt:lpstr>
      <vt:lpstr>Ostrów sz. dz.194 - 1</vt:lpstr>
      <vt:lpstr>Ostrów szl. dz.312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akuznar</cp:lastModifiedBy>
  <cp:revision>151</cp:revision>
  <dcterms:created xsi:type="dcterms:W3CDTF">2020-07-03T09:21:52Z</dcterms:created>
  <dcterms:modified xsi:type="dcterms:W3CDTF">2023-01-26T11:21:16Z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