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etarg II 2021\PAKIETY\PAKIET 01\"/>
    </mc:Choice>
  </mc:AlternateContent>
  <bookViews>
    <workbookView xWindow="0" yWindow="0" windowWidth="19200" windowHeight="11595"/>
  </bookViews>
  <sheets>
    <sheet name="PAKIET I - leśnictwo Szczawnik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G91" i="1"/>
  <c r="I91" i="1" s="1"/>
  <c r="J91" i="1" s="1"/>
  <c r="G90" i="1"/>
  <c r="I90" i="1" s="1"/>
  <c r="J90" i="1" s="1"/>
  <c r="G85" i="1"/>
  <c r="G83" i="1"/>
  <c r="I83" i="1" s="1"/>
  <c r="J83" i="1" s="1"/>
  <c r="G81" i="1"/>
  <c r="I81" i="1" s="1"/>
  <c r="J81" i="1" s="1"/>
  <c r="G76" i="1"/>
  <c r="G75" i="1"/>
  <c r="I75" i="1" s="1"/>
  <c r="J75" i="1" s="1"/>
  <c r="G66" i="1"/>
  <c r="I66" i="1" s="1"/>
  <c r="J66" i="1" s="1"/>
  <c r="G65" i="1"/>
  <c r="G60" i="1"/>
  <c r="I60" i="1" s="1"/>
  <c r="J60" i="1" s="1"/>
  <c r="G59" i="1"/>
  <c r="G58" i="1"/>
  <c r="G57" i="1"/>
  <c r="I57" i="1" s="1"/>
  <c r="J57" i="1" s="1"/>
  <c r="G56" i="1"/>
  <c r="G55" i="1"/>
  <c r="G51" i="1"/>
  <c r="G50" i="1"/>
  <c r="I50" i="1" s="1"/>
  <c r="J50" i="1" s="1"/>
  <c r="G49" i="1"/>
  <c r="I49" i="1" s="1"/>
  <c r="J49" i="1" s="1"/>
  <c r="G48" i="1"/>
  <c r="I48" i="1" s="1"/>
  <c r="J48" i="1" s="1"/>
  <c r="G47" i="1"/>
  <c r="I47" i="1" s="1"/>
  <c r="J47" i="1" s="1"/>
  <c r="G46" i="1"/>
  <c r="I46" i="1" s="1"/>
  <c r="J46" i="1" s="1"/>
  <c r="G45" i="1"/>
  <c r="I45" i="1" s="1"/>
  <c r="J45" i="1" s="1"/>
  <c r="G42" i="1"/>
  <c r="I42" i="1" s="1"/>
  <c r="J42" i="1" s="1"/>
  <c r="G41" i="1"/>
  <c r="I41" i="1" s="1"/>
  <c r="J41" i="1" s="1"/>
  <c r="G40" i="1"/>
  <c r="I40" i="1" s="1"/>
  <c r="J40" i="1" s="1"/>
  <c r="G39" i="1"/>
  <c r="I39" i="1" s="1"/>
  <c r="J39" i="1" s="1"/>
  <c r="G38" i="1"/>
  <c r="I38" i="1" s="1"/>
  <c r="J38" i="1" s="1"/>
  <c r="G35" i="1"/>
  <c r="I35" i="1" s="1"/>
  <c r="J35" i="1" s="1"/>
  <c r="G31" i="1"/>
  <c r="I31" i="1" s="1"/>
  <c r="J31" i="1" s="1"/>
  <c r="G30" i="1"/>
  <c r="I30" i="1" s="1"/>
  <c r="J30" i="1" s="1"/>
  <c r="G29" i="1"/>
  <c r="I29" i="1" s="1"/>
  <c r="J29" i="1" s="1"/>
  <c r="G28" i="1"/>
  <c r="I28" i="1" s="1"/>
  <c r="J28" i="1" s="1"/>
  <c r="G27" i="1"/>
  <c r="I27" i="1" s="1"/>
  <c r="G25" i="1"/>
  <c r="J27" i="1" l="1"/>
  <c r="I51" i="1"/>
  <c r="J51" i="1" s="1"/>
  <c r="I25" i="1"/>
  <c r="I56" i="1"/>
  <c r="J56" i="1" s="1"/>
  <c r="I59" i="1"/>
  <c r="J59" i="1" s="1"/>
  <c r="I65" i="1"/>
  <c r="J65" i="1" s="1"/>
  <c r="G95" i="1"/>
  <c r="I55" i="1"/>
  <c r="J55" i="1" s="1"/>
  <c r="I58" i="1"/>
  <c r="J58" i="1" s="1"/>
  <c r="I76" i="1"/>
  <c r="J76" i="1" s="1"/>
  <c r="I85" i="1"/>
  <c r="J85" i="1" s="1"/>
  <c r="I95" i="1" l="1"/>
  <c r="J25" i="1"/>
  <c r="J95" i="1" s="1"/>
</calcChain>
</file>

<file path=xl/sharedStrings.xml><?xml version="1.0" encoding="utf-8"?>
<sst xmlns="http://schemas.openxmlformats.org/spreadsheetml/2006/main" count="199" uniqueCount="138">
  <si>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</si>
  <si>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</si>
  <si>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</si>
  <si>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</si>
  <si>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</si>
  <si>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</si>
  <si>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</si>
  <si>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</si>
  <si>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</si>
  <si>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</si>
  <si>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</si>
  <si>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</si>
  <si>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</si>
  <si>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</si>
  <si>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</si>
  <si>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</si>
  <si>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</si>
  <si>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</si>
  <si>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</si>
  <si>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</si>
  <si>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</si>
  <si>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</si>
  <si>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</si>
  <si>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</si>
  <si>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</si>
  <si>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</si>
  <si>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</si>
  <si>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</si>
  <si>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</si>
  <si>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</si>
  <si>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</si>
  <si>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</si>
  <si>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</si>
  <si>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</si>
  <si>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</si>
  <si>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</si>
  <si>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</si>
  <si>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</si>
  <si>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</si>
  <si>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</si>
  <si>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</si>
  <si>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</si>
  <si>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23% 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</si>
  <si>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</si>
  <si>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</si>
  <si>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</si>
  <si>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</si>
  <si>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</si>
  <si>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</si>
  <si>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</si>
  <si>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</si>
  <si>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</si>
  <si>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</si>
  <si>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</si>
  <si>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</si>
  <si>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</si>
  <si>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</si>
  <si>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</si>
  <si>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</si>
  <si>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</si>
  <si>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</si>
  <si>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</si>
  <si>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</si>
  <si>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</si>
  <si>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</si>
  <si>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</si>
  <si>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</si>
  <si>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</si>
  <si>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</si>
  <si>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</si>
  <si>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</si>
  <si>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</si>
  <si>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</si>
  <si>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</si>
  <si>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</si>
  <si>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</si>
  <si>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</si>
  <si>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</si>
  <si>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</si>
  <si>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</si>
  <si>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</si>
  <si>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</si>
  <si>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</si>
  <si>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</si>
  <si>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</si>
  <si>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</si>
  <si>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</si>
  <si>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</si>
  <si>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</si>
  <si>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 xml:space="preserve">H 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</si>
  <si>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</si>
  <si>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</si>
  <si>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</si>
  <si>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</si>
  <si>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</si>
  <si>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</si>
  <si>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</si>
  <si>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</si>
  <si>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</si>
  <si>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</si>
  <si>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</si>
  <si>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</si>
  <si>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</si>
  <si>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</si>
  <si>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</si>
  <si>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</si>
  <si>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</si>
  <si>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</si>
  <si>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</si>
  <si>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</si>
  <si>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</si>
  <si>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</si>
  <si>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</si>
  <si>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</si>
  <si>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</si>
  <si>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</si>
  <si>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</si>
  <si>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</si>
  <si>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</si>
  <si>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</si>
  <si>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</si>
  <si>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</si>
  <si>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</si>
  <si>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</si>
  <si>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</si>
  <si>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</si>
  <si>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</si>
  <si>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</si>
  <si>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</si>
  <si>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</si>
  <si>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</si>
  <si>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t>PAKIET I - leśnictwo Szczawnik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</si>
  <si>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</si>
  <si>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</si>
  <si>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</si>
  <si>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</si>
  <si>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>Z.270.1.2.2020</t>
  </si>
  <si>
    <r>
      <t>Odpowiadając na ogłoszenie o przetargu nieograniczonym na "Wykonywanie usług z zakresu gospodarki leśnej na terenie Nadleśnictwa Piwniczna w roku 2021 - II postępowanie" składamy niniejszym ofertę na</t>
    </r>
    <r>
      <rPr>
        <b/>
        <sz val="10"/>
        <color indexed="8"/>
        <rFont val="Arial"/>
        <family val="2"/>
        <charset val="238"/>
      </rPr>
      <t xml:space="preserve"> PAKIET I - leśnictwo Szczawnik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</si>
</sst>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80">
    <xf numFmtId="0" fontId="0" fillId="0" borderId="0" xfId="0"/>
    <xf numFmtId="0" fontId="7" fillId="0" borderId="0" xfId="0" applyFont="1" applyProtection="1"/>
    <xf numFmtId="0" fontId="11" fillId="0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left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2" fontId="4" fillId="0" borderId="19" xfId="0" applyNumberFormat="1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</xf>
    <xf numFmtId="2" fontId="4" fillId="0" borderId="24" xfId="0" applyNumberFormat="1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left" vertical="center"/>
    </xf>
    <xf numFmtId="49" fontId="4" fillId="0" borderId="17" xfId="0" applyNumberFormat="1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2" fontId="4" fillId="0" borderId="19" xfId="0" applyNumberFormat="1" applyFont="1" applyFill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4" fillId="0" borderId="0" xfId="0" applyNumberFormat="1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left"/>
    </xf>
    <xf numFmtId="0" fontId="2" fillId="0" borderId="0" xfId="0" applyFont="1" applyBorder="1" applyProtection="1"/>
    <xf numFmtId="0" fontId="4" fillId="0" borderId="25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horizontal="center" vertical="center"/>
    </xf>
    <xf numFmtId="2" fontId="4" fillId="0" borderId="26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horizontal="center" vertical="center"/>
    </xf>
    <xf numFmtId="2" fontId="4" fillId="0" borderId="28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wrapText="1"/>
    </xf>
    <xf numFmtId="0" fontId="4" fillId="0" borderId="2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</xf>
    <xf numFmtId="2" fontId="4" fillId="0" borderId="18" xfId="0" applyNumberFormat="1" applyFont="1" applyBorder="1" applyAlignment="1" applyProtection="1">
      <alignment horizontal="right" vertical="center" wrapText="1"/>
    </xf>
    <xf numFmtId="9" fontId="4" fillId="0" borderId="18" xfId="0" applyNumberFormat="1" applyFont="1" applyBorder="1" applyAlignment="1" applyProtection="1">
      <alignment horizontal="center" vertical="center" wrapText="1"/>
    </xf>
    <xf numFmtId="2" fontId="4" fillId="0" borderId="20" xfId="0" applyNumberFormat="1" applyFont="1" applyBorder="1" applyAlignment="1" applyProtection="1">
      <alignment horizontal="right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2" fontId="4" fillId="0" borderId="19" xfId="0" applyNumberFormat="1" applyFont="1" applyBorder="1" applyAlignment="1" applyProtection="1">
      <alignment horizontal="right" vertical="center" wrapText="1"/>
    </xf>
    <xf numFmtId="2" fontId="4" fillId="0" borderId="22" xfId="0" applyNumberFormat="1" applyFont="1" applyBorder="1" applyAlignment="1" applyProtection="1">
      <alignment horizontal="right" vertical="center" wrapText="1"/>
    </xf>
    <xf numFmtId="9" fontId="4" fillId="0" borderId="22" xfId="0" applyNumberFormat="1" applyFont="1" applyBorder="1" applyAlignment="1" applyProtection="1">
      <alignment horizontal="center" vertical="center" wrapText="1"/>
    </xf>
    <xf numFmtId="2" fontId="4" fillId="0" borderId="22" xfId="0" applyNumberFormat="1" applyFont="1" applyBorder="1" applyAlignment="1" applyProtection="1">
      <alignment horizontal="right" vertical="center"/>
    </xf>
    <xf numFmtId="2" fontId="4" fillId="0" borderId="24" xfId="0" applyNumberFormat="1" applyFont="1" applyBorder="1" applyAlignment="1" applyProtection="1">
      <alignment horizontal="right" vertical="center" wrapText="1"/>
    </xf>
    <xf numFmtId="2" fontId="4" fillId="0" borderId="17" xfId="0" applyNumberFormat="1" applyFont="1" applyBorder="1" applyAlignment="1" applyProtection="1">
      <alignment horizontal="right" vertical="center" wrapText="1"/>
    </xf>
    <xf numFmtId="9" fontId="4" fillId="0" borderId="17" xfId="0" applyNumberFormat="1" applyFont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9" fontId="4" fillId="0" borderId="17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right" vertical="center" wrapText="1"/>
    </xf>
    <xf numFmtId="2" fontId="4" fillId="0" borderId="19" xfId="0" applyNumberFormat="1" applyFont="1" applyFill="1" applyBorder="1" applyAlignment="1" applyProtection="1">
      <alignment horizontal="right" vertical="center"/>
    </xf>
    <xf numFmtId="2" fontId="4" fillId="0" borderId="17" xfId="0" applyNumberFormat="1" applyFont="1" applyFill="1" applyBorder="1" applyAlignment="1" applyProtection="1">
      <alignment horizontal="right" vertical="center" wrapText="1"/>
    </xf>
    <xf numFmtId="2" fontId="4" fillId="0" borderId="17" xfId="0" applyNumberFormat="1" applyFont="1" applyFill="1" applyBorder="1" applyAlignment="1" applyProtection="1">
      <alignment horizontal="right" vertical="center"/>
    </xf>
    <xf numFmtId="2" fontId="3" fillId="0" borderId="13" xfId="0" applyNumberFormat="1" applyFont="1" applyBorder="1" applyAlignment="1" applyProtection="1">
      <alignment vertical="center" wrapText="1"/>
    </xf>
    <xf numFmtId="2" fontId="4" fillId="0" borderId="15" xfId="0" applyNumberFormat="1" applyFont="1" applyBorder="1" applyAlignment="1" applyProtection="1">
      <alignment vertical="center" wrapText="1"/>
    </xf>
    <xf numFmtId="0" fontId="2" fillId="0" borderId="15" xfId="0" applyFont="1" applyBorder="1" applyProtection="1"/>
    <xf numFmtId="2" fontId="4" fillId="0" borderId="27" xfId="0" applyNumberFormat="1" applyFont="1" applyBorder="1" applyAlignment="1" applyProtection="1">
      <alignment horizontal="right" vertical="center" wrapText="1"/>
    </xf>
    <xf numFmtId="2" fontId="4" fillId="0" borderId="5" xfId="0" applyNumberFormat="1" applyFont="1" applyBorder="1" applyAlignment="1" applyProtection="1">
      <alignment horizontal="right" vertical="center" wrapText="1"/>
    </xf>
    <xf numFmtId="2" fontId="4" fillId="0" borderId="29" xfId="0" applyNumberFormat="1" applyFont="1" applyBorder="1" applyAlignment="1" applyProtection="1">
      <alignment horizontal="right" vertical="center" wrapText="1"/>
    </xf>
    <xf numFmtId="2" fontId="4" fillId="0" borderId="30" xfId="0" applyNumberFormat="1" applyFont="1" applyBorder="1" applyAlignment="1" applyProtection="1">
      <alignment horizontal="right" vertical="center" wrapText="1"/>
    </xf>
    <xf numFmtId="2" fontId="4" fillId="0" borderId="31" xfId="0" applyNumberFormat="1" applyFont="1" applyBorder="1" applyAlignment="1" applyProtection="1">
      <alignment horizontal="right" vertical="center" wrapText="1"/>
    </xf>
    <xf numFmtId="2" fontId="4" fillId="0" borderId="32" xfId="0" applyNumberFormat="1" applyFont="1" applyBorder="1" applyAlignment="1" applyProtection="1">
      <alignment horizontal="right" vertical="center" wrapText="1"/>
    </xf>
    <xf numFmtId="2" fontId="4" fillId="0" borderId="33" xfId="0" applyNumberFormat="1" applyFont="1" applyBorder="1" applyAlignment="1" applyProtection="1">
      <alignment horizontal="right"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2" fontId="4" fillId="0" borderId="0" xfId="0" applyNumberFormat="1" applyFont="1" applyBorder="1" applyAlignment="1" applyProtection="1">
      <alignment horizontal="right" vertical="center"/>
    </xf>
    <xf numFmtId="9" fontId="4" fillId="0" borderId="0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9" fontId="4" fillId="0" borderId="26" xfId="0" applyNumberFormat="1" applyFont="1" applyBorder="1" applyAlignment="1" applyProtection="1">
      <alignment horizontal="center" vertical="center"/>
    </xf>
    <xf numFmtId="2" fontId="5" fillId="0" borderId="34" xfId="0" applyNumberFormat="1" applyFont="1" applyBorder="1" applyProtection="1"/>
    <xf numFmtId="2" fontId="5" fillId="0" borderId="35" xfId="0" applyNumberFormat="1" applyFont="1" applyBorder="1" applyProtection="1"/>
    <xf numFmtId="0" fontId="6" fillId="0" borderId="0" xfId="0" applyFont="1" applyAlignment="1" applyProtection="1">
      <protection locked="0"/>
    </xf>
    <xf numFmtId="0" fontId="6" fillId="0" borderId="0" xfId="0" applyFont="1" applyAlignment="1" applyProtection="1"/>
    <xf numFmtId="0" fontId="7" fillId="0" borderId="0" xfId="0" applyFont="1" applyAlignment="1" applyProtection="1"/>
    <xf numFmtId="2" fontId="4" fillId="0" borderId="20" xfId="0" applyNumberFormat="1" applyFont="1" applyBorder="1" applyAlignment="1" applyProtection="1">
      <alignment horizontal="center" vertical="center" wrapText="1"/>
    </xf>
    <xf numFmtId="2" fontId="4" fillId="0" borderId="31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 vertical="top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/>
      <protection locked="0"/>
    </xf>
    <xf numFmtId="2" fontId="1" fillId="0" borderId="14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 applyAlignment="1" applyProtection="1">
      <alignment horizontal="left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2" fontId="3" fillId="0" borderId="1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12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3"/>
  <sheetViews>
    <sheetView tabSelected="1" topLeftCell="A28" zoomScaleNormal="100" workbookViewId="0">
      <selection activeCell="G41" sqref="G41"/>
    </sheetView>
  </sheetViews>
  <sheetFormatPr defaultRowHeight="12.75" x14ac:dyDescent="0.2"/>
  <cols>
    <col min="1" max="1" width="9.140625" style="10"/>
    <col min="2" max="2" width="12.7109375" style="6" customWidth="1"/>
    <col min="3" max="3" width="23.85546875" style="6" customWidth="1"/>
    <col min="4" max="4" width="9.140625" style="7"/>
    <col min="5" max="5" width="9.140625" style="8"/>
    <col min="6" max="6" width="13.140625" style="9" customWidth="1"/>
    <col min="7" max="7" width="13.28515625" style="9" customWidth="1"/>
    <col min="8" max="8" width="9.140625" style="7"/>
    <col min="9" max="9" width="11.28515625" style="9" customWidth="1"/>
    <col min="10" max="10" width="15.28515625" style="9" customWidth="1"/>
    <col min="11" max="26" width="9.140625" style="20"/>
    <col min="27" max="252" width="9.140625" style="6"/>
    <col min="253" max="253" width="12.7109375" style="6" customWidth="1"/>
    <col min="254" max="254" width="23.85546875" style="6" customWidth="1"/>
    <col min="255" max="256" width="9.140625" style="6"/>
    <col min="257" max="257" width="13.140625" style="6" customWidth="1"/>
    <col min="258" max="258" width="13.28515625" style="6" customWidth="1"/>
    <col min="259" max="259" width="9.140625" style="6"/>
    <col min="260" max="260" width="11.28515625" style="6" customWidth="1"/>
    <col min="261" max="261" width="15.28515625" style="6" customWidth="1"/>
    <col min="262" max="262" width="17" style="6" customWidth="1"/>
    <col min="263" max="263" width="19.42578125" style="6" customWidth="1"/>
    <col min="264" max="264" width="11.7109375" style="6" customWidth="1"/>
    <col min="265" max="266" width="9.140625" style="6" customWidth="1"/>
    <col min="267" max="508" width="9.140625" style="6"/>
    <col min="509" max="509" width="12.7109375" style="6" customWidth="1"/>
    <col min="510" max="510" width="23.85546875" style="6" customWidth="1"/>
    <col min="511" max="512" width="9.140625" style="6"/>
    <col min="513" max="513" width="13.140625" style="6" customWidth="1"/>
    <col min="514" max="514" width="13.28515625" style="6" customWidth="1"/>
    <col min="515" max="515" width="9.140625" style="6"/>
    <col min="516" max="516" width="11.28515625" style="6" customWidth="1"/>
    <col min="517" max="517" width="15.28515625" style="6" customWidth="1"/>
    <col min="518" max="518" width="17" style="6" customWidth="1"/>
    <col min="519" max="519" width="19.42578125" style="6" customWidth="1"/>
    <col min="520" max="520" width="11.7109375" style="6" customWidth="1"/>
    <col min="521" max="522" width="9.140625" style="6" customWidth="1"/>
    <col min="523" max="764" width="9.140625" style="6"/>
    <col min="765" max="765" width="12.7109375" style="6" customWidth="1"/>
    <col min="766" max="766" width="23.85546875" style="6" customWidth="1"/>
    <col min="767" max="768" width="9.140625" style="6"/>
    <col min="769" max="769" width="13.140625" style="6" customWidth="1"/>
    <col min="770" max="770" width="13.28515625" style="6" customWidth="1"/>
    <col min="771" max="771" width="9.140625" style="6"/>
    <col min="772" max="772" width="11.28515625" style="6" customWidth="1"/>
    <col min="773" max="773" width="15.28515625" style="6" customWidth="1"/>
    <col min="774" max="774" width="17" style="6" customWidth="1"/>
    <col min="775" max="775" width="19.42578125" style="6" customWidth="1"/>
    <col min="776" max="776" width="11.7109375" style="6" customWidth="1"/>
    <col min="777" max="778" width="9.140625" style="6" customWidth="1"/>
    <col min="779" max="1020" width="9.140625" style="6"/>
    <col min="1021" max="1021" width="12.7109375" style="6" customWidth="1"/>
    <col min="1022" max="1022" width="23.85546875" style="6" customWidth="1"/>
    <col min="1023" max="1024" width="9.140625" style="6"/>
    <col min="1025" max="1025" width="13.140625" style="6" customWidth="1"/>
    <col min="1026" max="1026" width="13.28515625" style="6" customWidth="1"/>
    <col min="1027" max="1027" width="9.140625" style="6"/>
    <col min="1028" max="1028" width="11.28515625" style="6" customWidth="1"/>
    <col min="1029" max="1029" width="15.28515625" style="6" customWidth="1"/>
    <col min="1030" max="1030" width="17" style="6" customWidth="1"/>
    <col min="1031" max="1031" width="19.42578125" style="6" customWidth="1"/>
    <col min="1032" max="1032" width="11.7109375" style="6" customWidth="1"/>
    <col min="1033" max="1034" width="9.140625" style="6" customWidth="1"/>
    <col min="1035" max="1276" width="9.140625" style="6"/>
    <col min="1277" max="1277" width="12.7109375" style="6" customWidth="1"/>
    <col min="1278" max="1278" width="23.85546875" style="6" customWidth="1"/>
    <col min="1279" max="1280" width="9.140625" style="6"/>
    <col min="1281" max="1281" width="13.140625" style="6" customWidth="1"/>
    <col min="1282" max="1282" width="13.28515625" style="6" customWidth="1"/>
    <col min="1283" max="1283" width="9.140625" style="6"/>
    <col min="1284" max="1284" width="11.28515625" style="6" customWidth="1"/>
    <col min="1285" max="1285" width="15.28515625" style="6" customWidth="1"/>
    <col min="1286" max="1286" width="17" style="6" customWidth="1"/>
    <col min="1287" max="1287" width="19.42578125" style="6" customWidth="1"/>
    <col min="1288" max="1288" width="11.7109375" style="6" customWidth="1"/>
    <col min="1289" max="1290" width="9.140625" style="6" customWidth="1"/>
    <col min="1291" max="1532" width="9.140625" style="6"/>
    <col min="1533" max="1533" width="12.7109375" style="6" customWidth="1"/>
    <col min="1534" max="1534" width="23.85546875" style="6" customWidth="1"/>
    <col min="1535" max="1536" width="9.140625" style="6"/>
    <col min="1537" max="1537" width="13.140625" style="6" customWidth="1"/>
    <col min="1538" max="1538" width="13.28515625" style="6" customWidth="1"/>
    <col min="1539" max="1539" width="9.140625" style="6"/>
    <col min="1540" max="1540" width="11.28515625" style="6" customWidth="1"/>
    <col min="1541" max="1541" width="15.28515625" style="6" customWidth="1"/>
    <col min="1542" max="1542" width="17" style="6" customWidth="1"/>
    <col min="1543" max="1543" width="19.42578125" style="6" customWidth="1"/>
    <col min="1544" max="1544" width="11.7109375" style="6" customWidth="1"/>
    <col min="1545" max="1546" width="9.140625" style="6" customWidth="1"/>
    <col min="1547" max="1788" width="9.140625" style="6"/>
    <col min="1789" max="1789" width="12.7109375" style="6" customWidth="1"/>
    <col min="1790" max="1790" width="23.85546875" style="6" customWidth="1"/>
    <col min="1791" max="1792" width="9.140625" style="6"/>
    <col min="1793" max="1793" width="13.140625" style="6" customWidth="1"/>
    <col min="1794" max="1794" width="13.28515625" style="6" customWidth="1"/>
    <col min="1795" max="1795" width="9.140625" style="6"/>
    <col min="1796" max="1796" width="11.28515625" style="6" customWidth="1"/>
    <col min="1797" max="1797" width="15.28515625" style="6" customWidth="1"/>
    <col min="1798" max="1798" width="17" style="6" customWidth="1"/>
    <col min="1799" max="1799" width="19.42578125" style="6" customWidth="1"/>
    <col min="1800" max="1800" width="11.7109375" style="6" customWidth="1"/>
    <col min="1801" max="1802" width="9.140625" style="6" customWidth="1"/>
    <col min="1803" max="2044" width="9.140625" style="6"/>
    <col min="2045" max="2045" width="12.7109375" style="6" customWidth="1"/>
    <col min="2046" max="2046" width="23.85546875" style="6" customWidth="1"/>
    <col min="2047" max="2048" width="9.140625" style="6"/>
    <col min="2049" max="2049" width="13.140625" style="6" customWidth="1"/>
    <col min="2050" max="2050" width="13.28515625" style="6" customWidth="1"/>
    <col min="2051" max="2051" width="9.140625" style="6"/>
    <col min="2052" max="2052" width="11.28515625" style="6" customWidth="1"/>
    <col min="2053" max="2053" width="15.28515625" style="6" customWidth="1"/>
    <col min="2054" max="2054" width="17" style="6" customWidth="1"/>
    <col min="2055" max="2055" width="19.42578125" style="6" customWidth="1"/>
    <col min="2056" max="2056" width="11.7109375" style="6" customWidth="1"/>
    <col min="2057" max="2058" width="9.140625" style="6" customWidth="1"/>
    <col min="2059" max="2300" width="9.140625" style="6"/>
    <col min="2301" max="2301" width="12.7109375" style="6" customWidth="1"/>
    <col min="2302" max="2302" width="23.85546875" style="6" customWidth="1"/>
    <col min="2303" max="2304" width="9.140625" style="6"/>
    <col min="2305" max="2305" width="13.140625" style="6" customWidth="1"/>
    <col min="2306" max="2306" width="13.28515625" style="6" customWidth="1"/>
    <col min="2307" max="2307" width="9.140625" style="6"/>
    <col min="2308" max="2308" width="11.28515625" style="6" customWidth="1"/>
    <col min="2309" max="2309" width="15.28515625" style="6" customWidth="1"/>
    <col min="2310" max="2310" width="17" style="6" customWidth="1"/>
    <col min="2311" max="2311" width="19.42578125" style="6" customWidth="1"/>
    <col min="2312" max="2312" width="11.7109375" style="6" customWidth="1"/>
    <col min="2313" max="2314" width="9.140625" style="6" customWidth="1"/>
    <col min="2315" max="2556" width="9.140625" style="6"/>
    <col min="2557" max="2557" width="12.7109375" style="6" customWidth="1"/>
    <col min="2558" max="2558" width="23.85546875" style="6" customWidth="1"/>
    <col min="2559" max="2560" width="9.140625" style="6"/>
    <col min="2561" max="2561" width="13.140625" style="6" customWidth="1"/>
    <col min="2562" max="2562" width="13.28515625" style="6" customWidth="1"/>
    <col min="2563" max="2563" width="9.140625" style="6"/>
    <col min="2564" max="2564" width="11.28515625" style="6" customWidth="1"/>
    <col min="2565" max="2565" width="15.28515625" style="6" customWidth="1"/>
    <col min="2566" max="2566" width="17" style="6" customWidth="1"/>
    <col min="2567" max="2567" width="19.42578125" style="6" customWidth="1"/>
    <col min="2568" max="2568" width="11.7109375" style="6" customWidth="1"/>
    <col min="2569" max="2570" width="9.140625" style="6" customWidth="1"/>
    <col min="2571" max="2812" width="9.140625" style="6"/>
    <col min="2813" max="2813" width="12.7109375" style="6" customWidth="1"/>
    <col min="2814" max="2814" width="23.85546875" style="6" customWidth="1"/>
    <col min="2815" max="2816" width="9.140625" style="6"/>
    <col min="2817" max="2817" width="13.140625" style="6" customWidth="1"/>
    <col min="2818" max="2818" width="13.28515625" style="6" customWidth="1"/>
    <col min="2819" max="2819" width="9.140625" style="6"/>
    <col min="2820" max="2820" width="11.28515625" style="6" customWidth="1"/>
    <col min="2821" max="2821" width="15.28515625" style="6" customWidth="1"/>
    <col min="2822" max="2822" width="17" style="6" customWidth="1"/>
    <col min="2823" max="2823" width="19.42578125" style="6" customWidth="1"/>
    <col min="2824" max="2824" width="11.7109375" style="6" customWidth="1"/>
    <col min="2825" max="2826" width="9.140625" style="6" customWidth="1"/>
    <col min="2827" max="3068" width="9.140625" style="6"/>
    <col min="3069" max="3069" width="12.7109375" style="6" customWidth="1"/>
    <col min="3070" max="3070" width="23.85546875" style="6" customWidth="1"/>
    <col min="3071" max="3072" width="9.140625" style="6"/>
    <col min="3073" max="3073" width="13.140625" style="6" customWidth="1"/>
    <col min="3074" max="3074" width="13.28515625" style="6" customWidth="1"/>
    <col min="3075" max="3075" width="9.140625" style="6"/>
    <col min="3076" max="3076" width="11.28515625" style="6" customWidth="1"/>
    <col min="3077" max="3077" width="15.28515625" style="6" customWidth="1"/>
    <col min="3078" max="3078" width="17" style="6" customWidth="1"/>
    <col min="3079" max="3079" width="19.42578125" style="6" customWidth="1"/>
    <col min="3080" max="3080" width="11.7109375" style="6" customWidth="1"/>
    <col min="3081" max="3082" width="9.140625" style="6" customWidth="1"/>
    <col min="3083" max="3324" width="9.140625" style="6"/>
    <col min="3325" max="3325" width="12.7109375" style="6" customWidth="1"/>
    <col min="3326" max="3326" width="23.85546875" style="6" customWidth="1"/>
    <col min="3327" max="3328" width="9.140625" style="6"/>
    <col min="3329" max="3329" width="13.140625" style="6" customWidth="1"/>
    <col min="3330" max="3330" width="13.28515625" style="6" customWidth="1"/>
    <col min="3331" max="3331" width="9.140625" style="6"/>
    <col min="3332" max="3332" width="11.28515625" style="6" customWidth="1"/>
    <col min="3333" max="3333" width="15.28515625" style="6" customWidth="1"/>
    <col min="3334" max="3334" width="17" style="6" customWidth="1"/>
    <col min="3335" max="3335" width="19.42578125" style="6" customWidth="1"/>
    <col min="3336" max="3336" width="11.7109375" style="6" customWidth="1"/>
    <col min="3337" max="3338" width="9.140625" style="6" customWidth="1"/>
    <col min="3339" max="3580" width="9.140625" style="6"/>
    <col min="3581" max="3581" width="12.7109375" style="6" customWidth="1"/>
    <col min="3582" max="3582" width="23.85546875" style="6" customWidth="1"/>
    <col min="3583" max="3584" width="9.140625" style="6"/>
    <col min="3585" max="3585" width="13.140625" style="6" customWidth="1"/>
    <col min="3586" max="3586" width="13.28515625" style="6" customWidth="1"/>
    <col min="3587" max="3587" width="9.140625" style="6"/>
    <col min="3588" max="3588" width="11.28515625" style="6" customWidth="1"/>
    <col min="3589" max="3589" width="15.28515625" style="6" customWidth="1"/>
    <col min="3590" max="3590" width="17" style="6" customWidth="1"/>
    <col min="3591" max="3591" width="19.42578125" style="6" customWidth="1"/>
    <col min="3592" max="3592" width="11.7109375" style="6" customWidth="1"/>
    <col min="3593" max="3594" width="9.140625" style="6" customWidth="1"/>
    <col min="3595" max="3836" width="9.140625" style="6"/>
    <col min="3837" max="3837" width="12.7109375" style="6" customWidth="1"/>
    <col min="3838" max="3838" width="23.85546875" style="6" customWidth="1"/>
    <col min="3839" max="3840" width="9.140625" style="6"/>
    <col min="3841" max="3841" width="13.140625" style="6" customWidth="1"/>
    <col min="3842" max="3842" width="13.28515625" style="6" customWidth="1"/>
    <col min="3843" max="3843" width="9.140625" style="6"/>
    <col min="3844" max="3844" width="11.28515625" style="6" customWidth="1"/>
    <col min="3845" max="3845" width="15.28515625" style="6" customWidth="1"/>
    <col min="3846" max="3846" width="17" style="6" customWidth="1"/>
    <col min="3847" max="3847" width="19.42578125" style="6" customWidth="1"/>
    <col min="3848" max="3848" width="11.7109375" style="6" customWidth="1"/>
    <col min="3849" max="3850" width="9.140625" style="6" customWidth="1"/>
    <col min="3851" max="4092" width="9.140625" style="6"/>
    <col min="4093" max="4093" width="12.7109375" style="6" customWidth="1"/>
    <col min="4094" max="4094" width="23.85546875" style="6" customWidth="1"/>
    <col min="4095" max="4096" width="9.140625" style="6"/>
    <col min="4097" max="4097" width="13.140625" style="6" customWidth="1"/>
    <col min="4098" max="4098" width="13.28515625" style="6" customWidth="1"/>
    <col min="4099" max="4099" width="9.140625" style="6"/>
    <col min="4100" max="4100" width="11.28515625" style="6" customWidth="1"/>
    <col min="4101" max="4101" width="15.28515625" style="6" customWidth="1"/>
    <col min="4102" max="4102" width="17" style="6" customWidth="1"/>
    <col min="4103" max="4103" width="19.42578125" style="6" customWidth="1"/>
    <col min="4104" max="4104" width="11.7109375" style="6" customWidth="1"/>
    <col min="4105" max="4106" width="9.140625" style="6" customWidth="1"/>
    <col min="4107" max="4348" width="9.140625" style="6"/>
    <col min="4349" max="4349" width="12.7109375" style="6" customWidth="1"/>
    <col min="4350" max="4350" width="23.85546875" style="6" customWidth="1"/>
    <col min="4351" max="4352" width="9.140625" style="6"/>
    <col min="4353" max="4353" width="13.140625" style="6" customWidth="1"/>
    <col min="4354" max="4354" width="13.28515625" style="6" customWidth="1"/>
    <col min="4355" max="4355" width="9.140625" style="6"/>
    <col min="4356" max="4356" width="11.28515625" style="6" customWidth="1"/>
    <col min="4357" max="4357" width="15.28515625" style="6" customWidth="1"/>
    <col min="4358" max="4358" width="17" style="6" customWidth="1"/>
    <col min="4359" max="4359" width="19.42578125" style="6" customWidth="1"/>
    <col min="4360" max="4360" width="11.7109375" style="6" customWidth="1"/>
    <col min="4361" max="4362" width="9.140625" style="6" customWidth="1"/>
    <col min="4363" max="4604" width="9.140625" style="6"/>
    <col min="4605" max="4605" width="12.7109375" style="6" customWidth="1"/>
    <col min="4606" max="4606" width="23.85546875" style="6" customWidth="1"/>
    <col min="4607" max="4608" width="9.140625" style="6"/>
    <col min="4609" max="4609" width="13.140625" style="6" customWidth="1"/>
    <col min="4610" max="4610" width="13.28515625" style="6" customWidth="1"/>
    <col min="4611" max="4611" width="9.140625" style="6"/>
    <col min="4612" max="4612" width="11.28515625" style="6" customWidth="1"/>
    <col min="4613" max="4613" width="15.28515625" style="6" customWidth="1"/>
    <col min="4614" max="4614" width="17" style="6" customWidth="1"/>
    <col min="4615" max="4615" width="19.42578125" style="6" customWidth="1"/>
    <col min="4616" max="4616" width="11.7109375" style="6" customWidth="1"/>
    <col min="4617" max="4618" width="9.140625" style="6" customWidth="1"/>
    <col min="4619" max="4860" width="9.140625" style="6"/>
    <col min="4861" max="4861" width="12.7109375" style="6" customWidth="1"/>
    <col min="4862" max="4862" width="23.85546875" style="6" customWidth="1"/>
    <col min="4863" max="4864" width="9.140625" style="6"/>
    <col min="4865" max="4865" width="13.140625" style="6" customWidth="1"/>
    <col min="4866" max="4866" width="13.28515625" style="6" customWidth="1"/>
    <col min="4867" max="4867" width="9.140625" style="6"/>
    <col min="4868" max="4868" width="11.28515625" style="6" customWidth="1"/>
    <col min="4869" max="4869" width="15.28515625" style="6" customWidth="1"/>
    <col min="4870" max="4870" width="17" style="6" customWidth="1"/>
    <col min="4871" max="4871" width="19.42578125" style="6" customWidth="1"/>
    <col min="4872" max="4872" width="11.7109375" style="6" customWidth="1"/>
    <col min="4873" max="4874" width="9.140625" style="6" customWidth="1"/>
    <col min="4875" max="5116" width="9.140625" style="6"/>
    <col min="5117" max="5117" width="12.7109375" style="6" customWidth="1"/>
    <col min="5118" max="5118" width="23.85546875" style="6" customWidth="1"/>
    <col min="5119" max="5120" width="9.140625" style="6"/>
    <col min="5121" max="5121" width="13.140625" style="6" customWidth="1"/>
    <col min="5122" max="5122" width="13.28515625" style="6" customWidth="1"/>
    <col min="5123" max="5123" width="9.140625" style="6"/>
    <col min="5124" max="5124" width="11.28515625" style="6" customWidth="1"/>
    <col min="5125" max="5125" width="15.28515625" style="6" customWidth="1"/>
    <col min="5126" max="5126" width="17" style="6" customWidth="1"/>
    <col min="5127" max="5127" width="19.42578125" style="6" customWidth="1"/>
    <col min="5128" max="5128" width="11.7109375" style="6" customWidth="1"/>
    <col min="5129" max="5130" width="9.140625" style="6" customWidth="1"/>
    <col min="5131" max="5372" width="9.140625" style="6"/>
    <col min="5373" max="5373" width="12.7109375" style="6" customWidth="1"/>
    <col min="5374" max="5374" width="23.85546875" style="6" customWidth="1"/>
    <col min="5375" max="5376" width="9.140625" style="6"/>
    <col min="5377" max="5377" width="13.140625" style="6" customWidth="1"/>
    <col min="5378" max="5378" width="13.28515625" style="6" customWidth="1"/>
    <col min="5379" max="5379" width="9.140625" style="6"/>
    <col min="5380" max="5380" width="11.28515625" style="6" customWidth="1"/>
    <col min="5381" max="5381" width="15.28515625" style="6" customWidth="1"/>
    <col min="5382" max="5382" width="17" style="6" customWidth="1"/>
    <col min="5383" max="5383" width="19.42578125" style="6" customWidth="1"/>
    <col min="5384" max="5384" width="11.7109375" style="6" customWidth="1"/>
    <col min="5385" max="5386" width="9.140625" style="6" customWidth="1"/>
    <col min="5387" max="5628" width="9.140625" style="6"/>
    <col min="5629" max="5629" width="12.7109375" style="6" customWidth="1"/>
    <col min="5630" max="5630" width="23.85546875" style="6" customWidth="1"/>
    <col min="5631" max="5632" width="9.140625" style="6"/>
    <col min="5633" max="5633" width="13.140625" style="6" customWidth="1"/>
    <col min="5634" max="5634" width="13.28515625" style="6" customWidth="1"/>
    <col min="5635" max="5635" width="9.140625" style="6"/>
    <col min="5636" max="5636" width="11.28515625" style="6" customWidth="1"/>
    <col min="5637" max="5637" width="15.28515625" style="6" customWidth="1"/>
    <col min="5638" max="5638" width="17" style="6" customWidth="1"/>
    <col min="5639" max="5639" width="19.42578125" style="6" customWidth="1"/>
    <col min="5640" max="5640" width="11.7109375" style="6" customWidth="1"/>
    <col min="5641" max="5642" width="9.140625" style="6" customWidth="1"/>
    <col min="5643" max="5884" width="9.140625" style="6"/>
    <col min="5885" max="5885" width="12.7109375" style="6" customWidth="1"/>
    <col min="5886" max="5886" width="23.85546875" style="6" customWidth="1"/>
    <col min="5887" max="5888" width="9.140625" style="6"/>
    <col min="5889" max="5889" width="13.140625" style="6" customWidth="1"/>
    <col min="5890" max="5890" width="13.28515625" style="6" customWidth="1"/>
    <col min="5891" max="5891" width="9.140625" style="6"/>
    <col min="5892" max="5892" width="11.28515625" style="6" customWidth="1"/>
    <col min="5893" max="5893" width="15.28515625" style="6" customWidth="1"/>
    <col min="5894" max="5894" width="17" style="6" customWidth="1"/>
    <col min="5895" max="5895" width="19.42578125" style="6" customWidth="1"/>
    <col min="5896" max="5896" width="11.7109375" style="6" customWidth="1"/>
    <col min="5897" max="5898" width="9.140625" style="6" customWidth="1"/>
    <col min="5899" max="6140" width="9.140625" style="6"/>
    <col min="6141" max="6141" width="12.7109375" style="6" customWidth="1"/>
    <col min="6142" max="6142" width="23.85546875" style="6" customWidth="1"/>
    <col min="6143" max="6144" width="9.140625" style="6"/>
    <col min="6145" max="6145" width="13.140625" style="6" customWidth="1"/>
    <col min="6146" max="6146" width="13.28515625" style="6" customWidth="1"/>
    <col min="6147" max="6147" width="9.140625" style="6"/>
    <col min="6148" max="6148" width="11.28515625" style="6" customWidth="1"/>
    <col min="6149" max="6149" width="15.28515625" style="6" customWidth="1"/>
    <col min="6150" max="6150" width="17" style="6" customWidth="1"/>
    <col min="6151" max="6151" width="19.42578125" style="6" customWidth="1"/>
    <col min="6152" max="6152" width="11.7109375" style="6" customWidth="1"/>
    <col min="6153" max="6154" width="9.140625" style="6" customWidth="1"/>
    <col min="6155" max="6396" width="9.140625" style="6"/>
    <col min="6397" max="6397" width="12.7109375" style="6" customWidth="1"/>
    <col min="6398" max="6398" width="23.85546875" style="6" customWidth="1"/>
    <col min="6399" max="6400" width="9.140625" style="6"/>
    <col min="6401" max="6401" width="13.140625" style="6" customWidth="1"/>
    <col min="6402" max="6402" width="13.28515625" style="6" customWidth="1"/>
    <col min="6403" max="6403" width="9.140625" style="6"/>
    <col min="6404" max="6404" width="11.28515625" style="6" customWidth="1"/>
    <col min="6405" max="6405" width="15.28515625" style="6" customWidth="1"/>
    <col min="6406" max="6406" width="17" style="6" customWidth="1"/>
    <col min="6407" max="6407" width="19.42578125" style="6" customWidth="1"/>
    <col min="6408" max="6408" width="11.7109375" style="6" customWidth="1"/>
    <col min="6409" max="6410" width="9.140625" style="6" customWidth="1"/>
    <col min="6411" max="6652" width="9.140625" style="6"/>
    <col min="6653" max="6653" width="12.7109375" style="6" customWidth="1"/>
    <col min="6654" max="6654" width="23.85546875" style="6" customWidth="1"/>
    <col min="6655" max="6656" width="9.140625" style="6"/>
    <col min="6657" max="6657" width="13.140625" style="6" customWidth="1"/>
    <col min="6658" max="6658" width="13.28515625" style="6" customWidth="1"/>
    <col min="6659" max="6659" width="9.140625" style="6"/>
    <col min="6660" max="6660" width="11.28515625" style="6" customWidth="1"/>
    <col min="6661" max="6661" width="15.28515625" style="6" customWidth="1"/>
    <col min="6662" max="6662" width="17" style="6" customWidth="1"/>
    <col min="6663" max="6663" width="19.42578125" style="6" customWidth="1"/>
    <col min="6664" max="6664" width="11.7109375" style="6" customWidth="1"/>
    <col min="6665" max="6666" width="9.140625" style="6" customWidth="1"/>
    <col min="6667" max="6908" width="9.140625" style="6"/>
    <col min="6909" max="6909" width="12.7109375" style="6" customWidth="1"/>
    <col min="6910" max="6910" width="23.85546875" style="6" customWidth="1"/>
    <col min="6911" max="6912" width="9.140625" style="6"/>
    <col min="6913" max="6913" width="13.140625" style="6" customWidth="1"/>
    <col min="6914" max="6914" width="13.28515625" style="6" customWidth="1"/>
    <col min="6915" max="6915" width="9.140625" style="6"/>
    <col min="6916" max="6916" width="11.28515625" style="6" customWidth="1"/>
    <col min="6917" max="6917" width="15.28515625" style="6" customWidth="1"/>
    <col min="6918" max="6918" width="17" style="6" customWidth="1"/>
    <col min="6919" max="6919" width="19.42578125" style="6" customWidth="1"/>
    <col min="6920" max="6920" width="11.7109375" style="6" customWidth="1"/>
    <col min="6921" max="6922" width="9.140625" style="6" customWidth="1"/>
    <col min="6923" max="7164" width="9.140625" style="6"/>
    <col min="7165" max="7165" width="12.7109375" style="6" customWidth="1"/>
    <col min="7166" max="7166" width="23.85546875" style="6" customWidth="1"/>
    <col min="7167" max="7168" width="9.140625" style="6"/>
    <col min="7169" max="7169" width="13.140625" style="6" customWidth="1"/>
    <col min="7170" max="7170" width="13.28515625" style="6" customWidth="1"/>
    <col min="7171" max="7171" width="9.140625" style="6"/>
    <col min="7172" max="7172" width="11.28515625" style="6" customWidth="1"/>
    <col min="7173" max="7173" width="15.28515625" style="6" customWidth="1"/>
    <col min="7174" max="7174" width="17" style="6" customWidth="1"/>
    <col min="7175" max="7175" width="19.42578125" style="6" customWidth="1"/>
    <col min="7176" max="7176" width="11.7109375" style="6" customWidth="1"/>
    <col min="7177" max="7178" width="9.140625" style="6" customWidth="1"/>
    <col min="7179" max="7420" width="9.140625" style="6"/>
    <col min="7421" max="7421" width="12.7109375" style="6" customWidth="1"/>
    <col min="7422" max="7422" width="23.85546875" style="6" customWidth="1"/>
    <col min="7423" max="7424" width="9.140625" style="6"/>
    <col min="7425" max="7425" width="13.140625" style="6" customWidth="1"/>
    <col min="7426" max="7426" width="13.28515625" style="6" customWidth="1"/>
    <col min="7427" max="7427" width="9.140625" style="6"/>
    <col min="7428" max="7428" width="11.28515625" style="6" customWidth="1"/>
    <col min="7429" max="7429" width="15.28515625" style="6" customWidth="1"/>
    <col min="7430" max="7430" width="17" style="6" customWidth="1"/>
    <col min="7431" max="7431" width="19.42578125" style="6" customWidth="1"/>
    <col min="7432" max="7432" width="11.7109375" style="6" customWidth="1"/>
    <col min="7433" max="7434" width="9.140625" style="6" customWidth="1"/>
    <col min="7435" max="7676" width="9.140625" style="6"/>
    <col min="7677" max="7677" width="12.7109375" style="6" customWidth="1"/>
    <col min="7678" max="7678" width="23.85546875" style="6" customWidth="1"/>
    <col min="7679" max="7680" width="9.140625" style="6"/>
    <col min="7681" max="7681" width="13.140625" style="6" customWidth="1"/>
    <col min="7682" max="7682" width="13.28515625" style="6" customWidth="1"/>
    <col min="7683" max="7683" width="9.140625" style="6"/>
    <col min="7684" max="7684" width="11.28515625" style="6" customWidth="1"/>
    <col min="7685" max="7685" width="15.28515625" style="6" customWidth="1"/>
    <col min="7686" max="7686" width="17" style="6" customWidth="1"/>
    <col min="7687" max="7687" width="19.42578125" style="6" customWidth="1"/>
    <col min="7688" max="7688" width="11.7109375" style="6" customWidth="1"/>
    <col min="7689" max="7690" width="9.140625" style="6" customWidth="1"/>
    <col min="7691" max="7932" width="9.140625" style="6"/>
    <col min="7933" max="7933" width="12.7109375" style="6" customWidth="1"/>
    <col min="7934" max="7934" width="23.85546875" style="6" customWidth="1"/>
    <col min="7935" max="7936" width="9.140625" style="6"/>
    <col min="7937" max="7937" width="13.140625" style="6" customWidth="1"/>
    <col min="7938" max="7938" width="13.28515625" style="6" customWidth="1"/>
    <col min="7939" max="7939" width="9.140625" style="6"/>
    <col min="7940" max="7940" width="11.28515625" style="6" customWidth="1"/>
    <col min="7941" max="7941" width="15.28515625" style="6" customWidth="1"/>
    <col min="7942" max="7942" width="17" style="6" customWidth="1"/>
    <col min="7943" max="7943" width="19.42578125" style="6" customWidth="1"/>
    <col min="7944" max="7944" width="11.7109375" style="6" customWidth="1"/>
    <col min="7945" max="7946" width="9.140625" style="6" customWidth="1"/>
    <col min="7947" max="8188" width="9.140625" style="6"/>
    <col min="8189" max="8189" width="12.7109375" style="6" customWidth="1"/>
    <col min="8190" max="8190" width="23.85546875" style="6" customWidth="1"/>
    <col min="8191" max="8192" width="9.140625" style="6"/>
    <col min="8193" max="8193" width="13.140625" style="6" customWidth="1"/>
    <col min="8194" max="8194" width="13.28515625" style="6" customWidth="1"/>
    <col min="8195" max="8195" width="9.140625" style="6"/>
    <col min="8196" max="8196" width="11.28515625" style="6" customWidth="1"/>
    <col min="8197" max="8197" width="15.28515625" style="6" customWidth="1"/>
    <col min="8198" max="8198" width="17" style="6" customWidth="1"/>
    <col min="8199" max="8199" width="19.42578125" style="6" customWidth="1"/>
    <col min="8200" max="8200" width="11.7109375" style="6" customWidth="1"/>
    <col min="8201" max="8202" width="9.140625" style="6" customWidth="1"/>
    <col min="8203" max="8444" width="9.140625" style="6"/>
    <col min="8445" max="8445" width="12.7109375" style="6" customWidth="1"/>
    <col min="8446" max="8446" width="23.85546875" style="6" customWidth="1"/>
    <col min="8447" max="8448" width="9.140625" style="6"/>
    <col min="8449" max="8449" width="13.140625" style="6" customWidth="1"/>
    <col min="8450" max="8450" width="13.28515625" style="6" customWidth="1"/>
    <col min="8451" max="8451" width="9.140625" style="6"/>
    <col min="8452" max="8452" width="11.28515625" style="6" customWidth="1"/>
    <col min="8453" max="8453" width="15.28515625" style="6" customWidth="1"/>
    <col min="8454" max="8454" width="17" style="6" customWidth="1"/>
    <col min="8455" max="8455" width="19.42578125" style="6" customWidth="1"/>
    <col min="8456" max="8456" width="11.7109375" style="6" customWidth="1"/>
    <col min="8457" max="8458" width="9.140625" style="6" customWidth="1"/>
    <col min="8459" max="8700" width="9.140625" style="6"/>
    <col min="8701" max="8701" width="12.7109375" style="6" customWidth="1"/>
    <col min="8702" max="8702" width="23.85546875" style="6" customWidth="1"/>
    <col min="8703" max="8704" width="9.140625" style="6"/>
    <col min="8705" max="8705" width="13.140625" style="6" customWidth="1"/>
    <col min="8706" max="8706" width="13.28515625" style="6" customWidth="1"/>
    <col min="8707" max="8707" width="9.140625" style="6"/>
    <col min="8708" max="8708" width="11.28515625" style="6" customWidth="1"/>
    <col min="8709" max="8709" width="15.28515625" style="6" customWidth="1"/>
    <col min="8710" max="8710" width="17" style="6" customWidth="1"/>
    <col min="8711" max="8711" width="19.42578125" style="6" customWidth="1"/>
    <col min="8712" max="8712" width="11.7109375" style="6" customWidth="1"/>
    <col min="8713" max="8714" width="9.140625" style="6" customWidth="1"/>
    <col min="8715" max="8956" width="9.140625" style="6"/>
    <col min="8957" max="8957" width="12.7109375" style="6" customWidth="1"/>
    <col min="8958" max="8958" width="23.85546875" style="6" customWidth="1"/>
    <col min="8959" max="8960" width="9.140625" style="6"/>
    <col min="8961" max="8961" width="13.140625" style="6" customWidth="1"/>
    <col min="8962" max="8962" width="13.28515625" style="6" customWidth="1"/>
    <col min="8963" max="8963" width="9.140625" style="6"/>
    <col min="8964" max="8964" width="11.28515625" style="6" customWidth="1"/>
    <col min="8965" max="8965" width="15.28515625" style="6" customWidth="1"/>
    <col min="8966" max="8966" width="17" style="6" customWidth="1"/>
    <col min="8967" max="8967" width="19.42578125" style="6" customWidth="1"/>
    <col min="8968" max="8968" width="11.7109375" style="6" customWidth="1"/>
    <col min="8969" max="8970" width="9.140625" style="6" customWidth="1"/>
    <col min="8971" max="9212" width="9.140625" style="6"/>
    <col min="9213" max="9213" width="12.7109375" style="6" customWidth="1"/>
    <col min="9214" max="9214" width="23.85546875" style="6" customWidth="1"/>
    <col min="9215" max="9216" width="9.140625" style="6"/>
    <col min="9217" max="9217" width="13.140625" style="6" customWidth="1"/>
    <col min="9218" max="9218" width="13.28515625" style="6" customWidth="1"/>
    <col min="9219" max="9219" width="9.140625" style="6"/>
    <col min="9220" max="9220" width="11.28515625" style="6" customWidth="1"/>
    <col min="9221" max="9221" width="15.28515625" style="6" customWidth="1"/>
    <col min="9222" max="9222" width="17" style="6" customWidth="1"/>
    <col min="9223" max="9223" width="19.42578125" style="6" customWidth="1"/>
    <col min="9224" max="9224" width="11.7109375" style="6" customWidth="1"/>
    <col min="9225" max="9226" width="9.140625" style="6" customWidth="1"/>
    <col min="9227" max="9468" width="9.140625" style="6"/>
    <col min="9469" max="9469" width="12.7109375" style="6" customWidth="1"/>
    <col min="9470" max="9470" width="23.85546875" style="6" customWidth="1"/>
    <col min="9471" max="9472" width="9.140625" style="6"/>
    <col min="9473" max="9473" width="13.140625" style="6" customWidth="1"/>
    <col min="9474" max="9474" width="13.28515625" style="6" customWidth="1"/>
    <col min="9475" max="9475" width="9.140625" style="6"/>
    <col min="9476" max="9476" width="11.28515625" style="6" customWidth="1"/>
    <col min="9477" max="9477" width="15.28515625" style="6" customWidth="1"/>
    <col min="9478" max="9478" width="17" style="6" customWidth="1"/>
    <col min="9479" max="9479" width="19.42578125" style="6" customWidth="1"/>
    <col min="9480" max="9480" width="11.7109375" style="6" customWidth="1"/>
    <col min="9481" max="9482" width="9.140625" style="6" customWidth="1"/>
    <col min="9483" max="9724" width="9.140625" style="6"/>
    <col min="9725" max="9725" width="12.7109375" style="6" customWidth="1"/>
    <col min="9726" max="9726" width="23.85546875" style="6" customWidth="1"/>
    <col min="9727" max="9728" width="9.140625" style="6"/>
    <col min="9729" max="9729" width="13.140625" style="6" customWidth="1"/>
    <col min="9730" max="9730" width="13.28515625" style="6" customWidth="1"/>
    <col min="9731" max="9731" width="9.140625" style="6"/>
    <col min="9732" max="9732" width="11.28515625" style="6" customWidth="1"/>
    <col min="9733" max="9733" width="15.28515625" style="6" customWidth="1"/>
    <col min="9734" max="9734" width="17" style="6" customWidth="1"/>
    <col min="9735" max="9735" width="19.42578125" style="6" customWidth="1"/>
    <col min="9736" max="9736" width="11.7109375" style="6" customWidth="1"/>
    <col min="9737" max="9738" width="9.140625" style="6" customWidth="1"/>
    <col min="9739" max="9980" width="9.140625" style="6"/>
    <col min="9981" max="9981" width="12.7109375" style="6" customWidth="1"/>
    <col min="9982" max="9982" width="23.85546875" style="6" customWidth="1"/>
    <col min="9983" max="9984" width="9.140625" style="6"/>
    <col min="9985" max="9985" width="13.140625" style="6" customWidth="1"/>
    <col min="9986" max="9986" width="13.28515625" style="6" customWidth="1"/>
    <col min="9987" max="9987" width="9.140625" style="6"/>
    <col min="9988" max="9988" width="11.28515625" style="6" customWidth="1"/>
    <col min="9989" max="9989" width="15.28515625" style="6" customWidth="1"/>
    <col min="9990" max="9990" width="17" style="6" customWidth="1"/>
    <col min="9991" max="9991" width="19.42578125" style="6" customWidth="1"/>
    <col min="9992" max="9992" width="11.7109375" style="6" customWidth="1"/>
    <col min="9993" max="9994" width="9.140625" style="6" customWidth="1"/>
    <col min="9995" max="10236" width="9.140625" style="6"/>
    <col min="10237" max="10237" width="12.7109375" style="6" customWidth="1"/>
    <col min="10238" max="10238" width="23.85546875" style="6" customWidth="1"/>
    <col min="10239" max="10240" width="9.140625" style="6"/>
    <col min="10241" max="10241" width="13.140625" style="6" customWidth="1"/>
    <col min="10242" max="10242" width="13.28515625" style="6" customWidth="1"/>
    <col min="10243" max="10243" width="9.140625" style="6"/>
    <col min="10244" max="10244" width="11.28515625" style="6" customWidth="1"/>
    <col min="10245" max="10245" width="15.28515625" style="6" customWidth="1"/>
    <col min="10246" max="10246" width="17" style="6" customWidth="1"/>
    <col min="10247" max="10247" width="19.42578125" style="6" customWidth="1"/>
    <col min="10248" max="10248" width="11.7109375" style="6" customWidth="1"/>
    <col min="10249" max="10250" width="9.140625" style="6" customWidth="1"/>
    <col min="10251" max="10492" width="9.140625" style="6"/>
    <col min="10493" max="10493" width="12.7109375" style="6" customWidth="1"/>
    <col min="10494" max="10494" width="23.85546875" style="6" customWidth="1"/>
    <col min="10495" max="10496" width="9.140625" style="6"/>
    <col min="10497" max="10497" width="13.140625" style="6" customWidth="1"/>
    <col min="10498" max="10498" width="13.28515625" style="6" customWidth="1"/>
    <col min="10499" max="10499" width="9.140625" style="6"/>
    <col min="10500" max="10500" width="11.28515625" style="6" customWidth="1"/>
    <col min="10501" max="10501" width="15.28515625" style="6" customWidth="1"/>
    <col min="10502" max="10502" width="17" style="6" customWidth="1"/>
    <col min="10503" max="10503" width="19.42578125" style="6" customWidth="1"/>
    <col min="10504" max="10504" width="11.7109375" style="6" customWidth="1"/>
    <col min="10505" max="10506" width="9.140625" style="6" customWidth="1"/>
    <col min="10507" max="10748" width="9.140625" style="6"/>
    <col min="10749" max="10749" width="12.7109375" style="6" customWidth="1"/>
    <col min="10750" max="10750" width="23.85546875" style="6" customWidth="1"/>
    <col min="10751" max="10752" width="9.140625" style="6"/>
    <col min="10753" max="10753" width="13.140625" style="6" customWidth="1"/>
    <col min="10754" max="10754" width="13.28515625" style="6" customWidth="1"/>
    <col min="10755" max="10755" width="9.140625" style="6"/>
    <col min="10756" max="10756" width="11.28515625" style="6" customWidth="1"/>
    <col min="10757" max="10757" width="15.28515625" style="6" customWidth="1"/>
    <col min="10758" max="10758" width="17" style="6" customWidth="1"/>
    <col min="10759" max="10759" width="19.42578125" style="6" customWidth="1"/>
    <col min="10760" max="10760" width="11.7109375" style="6" customWidth="1"/>
    <col min="10761" max="10762" width="9.140625" style="6" customWidth="1"/>
    <col min="10763" max="11004" width="9.140625" style="6"/>
    <col min="11005" max="11005" width="12.7109375" style="6" customWidth="1"/>
    <col min="11006" max="11006" width="23.85546875" style="6" customWidth="1"/>
    <col min="11007" max="11008" width="9.140625" style="6"/>
    <col min="11009" max="11009" width="13.140625" style="6" customWidth="1"/>
    <col min="11010" max="11010" width="13.28515625" style="6" customWidth="1"/>
    <col min="11011" max="11011" width="9.140625" style="6"/>
    <col min="11012" max="11012" width="11.28515625" style="6" customWidth="1"/>
    <col min="11013" max="11013" width="15.28515625" style="6" customWidth="1"/>
    <col min="11014" max="11014" width="17" style="6" customWidth="1"/>
    <col min="11015" max="11015" width="19.42578125" style="6" customWidth="1"/>
    <col min="11016" max="11016" width="11.7109375" style="6" customWidth="1"/>
    <col min="11017" max="11018" width="9.140625" style="6" customWidth="1"/>
    <col min="11019" max="11260" width="9.140625" style="6"/>
    <col min="11261" max="11261" width="12.7109375" style="6" customWidth="1"/>
    <col min="11262" max="11262" width="23.85546875" style="6" customWidth="1"/>
    <col min="11263" max="11264" width="9.140625" style="6"/>
    <col min="11265" max="11265" width="13.140625" style="6" customWidth="1"/>
    <col min="11266" max="11266" width="13.28515625" style="6" customWidth="1"/>
    <col min="11267" max="11267" width="9.140625" style="6"/>
    <col min="11268" max="11268" width="11.28515625" style="6" customWidth="1"/>
    <col min="11269" max="11269" width="15.28515625" style="6" customWidth="1"/>
    <col min="11270" max="11270" width="17" style="6" customWidth="1"/>
    <col min="11271" max="11271" width="19.42578125" style="6" customWidth="1"/>
    <col min="11272" max="11272" width="11.7109375" style="6" customWidth="1"/>
    <col min="11273" max="11274" width="9.140625" style="6" customWidth="1"/>
    <col min="11275" max="11516" width="9.140625" style="6"/>
    <col min="11517" max="11517" width="12.7109375" style="6" customWidth="1"/>
    <col min="11518" max="11518" width="23.85546875" style="6" customWidth="1"/>
    <col min="11519" max="11520" width="9.140625" style="6"/>
    <col min="11521" max="11521" width="13.140625" style="6" customWidth="1"/>
    <col min="11522" max="11522" width="13.28515625" style="6" customWidth="1"/>
    <col min="11523" max="11523" width="9.140625" style="6"/>
    <col min="11524" max="11524" width="11.28515625" style="6" customWidth="1"/>
    <col min="11525" max="11525" width="15.28515625" style="6" customWidth="1"/>
    <col min="11526" max="11526" width="17" style="6" customWidth="1"/>
    <col min="11527" max="11527" width="19.42578125" style="6" customWidth="1"/>
    <col min="11528" max="11528" width="11.7109375" style="6" customWidth="1"/>
    <col min="11529" max="11530" width="9.140625" style="6" customWidth="1"/>
    <col min="11531" max="11772" width="9.140625" style="6"/>
    <col min="11773" max="11773" width="12.7109375" style="6" customWidth="1"/>
    <col min="11774" max="11774" width="23.85546875" style="6" customWidth="1"/>
    <col min="11775" max="11776" width="9.140625" style="6"/>
    <col min="11777" max="11777" width="13.140625" style="6" customWidth="1"/>
    <col min="11778" max="11778" width="13.28515625" style="6" customWidth="1"/>
    <col min="11779" max="11779" width="9.140625" style="6"/>
    <col min="11780" max="11780" width="11.28515625" style="6" customWidth="1"/>
    <col min="11781" max="11781" width="15.28515625" style="6" customWidth="1"/>
    <col min="11782" max="11782" width="17" style="6" customWidth="1"/>
    <col min="11783" max="11783" width="19.42578125" style="6" customWidth="1"/>
    <col min="11784" max="11784" width="11.7109375" style="6" customWidth="1"/>
    <col min="11785" max="11786" width="9.140625" style="6" customWidth="1"/>
    <col min="11787" max="12028" width="9.140625" style="6"/>
    <col min="12029" max="12029" width="12.7109375" style="6" customWidth="1"/>
    <col min="12030" max="12030" width="23.85546875" style="6" customWidth="1"/>
    <col min="12031" max="12032" width="9.140625" style="6"/>
    <col min="12033" max="12033" width="13.140625" style="6" customWidth="1"/>
    <col min="12034" max="12034" width="13.28515625" style="6" customWidth="1"/>
    <col min="12035" max="12035" width="9.140625" style="6"/>
    <col min="12036" max="12036" width="11.28515625" style="6" customWidth="1"/>
    <col min="12037" max="12037" width="15.28515625" style="6" customWidth="1"/>
    <col min="12038" max="12038" width="17" style="6" customWidth="1"/>
    <col min="12039" max="12039" width="19.42578125" style="6" customWidth="1"/>
    <col min="12040" max="12040" width="11.7109375" style="6" customWidth="1"/>
    <col min="12041" max="12042" width="9.140625" style="6" customWidth="1"/>
    <col min="12043" max="12284" width="9.140625" style="6"/>
    <col min="12285" max="12285" width="12.7109375" style="6" customWidth="1"/>
    <col min="12286" max="12286" width="23.85546875" style="6" customWidth="1"/>
    <col min="12287" max="12288" width="9.140625" style="6"/>
    <col min="12289" max="12289" width="13.140625" style="6" customWidth="1"/>
    <col min="12290" max="12290" width="13.28515625" style="6" customWidth="1"/>
    <col min="12291" max="12291" width="9.140625" style="6"/>
    <col min="12292" max="12292" width="11.28515625" style="6" customWidth="1"/>
    <col min="12293" max="12293" width="15.28515625" style="6" customWidth="1"/>
    <col min="12294" max="12294" width="17" style="6" customWidth="1"/>
    <col min="12295" max="12295" width="19.42578125" style="6" customWidth="1"/>
    <col min="12296" max="12296" width="11.7109375" style="6" customWidth="1"/>
    <col min="12297" max="12298" width="9.140625" style="6" customWidth="1"/>
    <col min="12299" max="12540" width="9.140625" style="6"/>
    <col min="12541" max="12541" width="12.7109375" style="6" customWidth="1"/>
    <col min="12542" max="12542" width="23.85546875" style="6" customWidth="1"/>
    <col min="12543" max="12544" width="9.140625" style="6"/>
    <col min="12545" max="12545" width="13.140625" style="6" customWidth="1"/>
    <col min="12546" max="12546" width="13.28515625" style="6" customWidth="1"/>
    <col min="12547" max="12547" width="9.140625" style="6"/>
    <col min="12548" max="12548" width="11.28515625" style="6" customWidth="1"/>
    <col min="12549" max="12549" width="15.28515625" style="6" customWidth="1"/>
    <col min="12550" max="12550" width="17" style="6" customWidth="1"/>
    <col min="12551" max="12551" width="19.42578125" style="6" customWidth="1"/>
    <col min="12552" max="12552" width="11.7109375" style="6" customWidth="1"/>
    <col min="12553" max="12554" width="9.140625" style="6" customWidth="1"/>
    <col min="12555" max="12796" width="9.140625" style="6"/>
    <col min="12797" max="12797" width="12.7109375" style="6" customWidth="1"/>
    <col min="12798" max="12798" width="23.85546875" style="6" customWidth="1"/>
    <col min="12799" max="12800" width="9.140625" style="6"/>
    <col min="12801" max="12801" width="13.140625" style="6" customWidth="1"/>
    <col min="12802" max="12802" width="13.28515625" style="6" customWidth="1"/>
    <col min="12803" max="12803" width="9.140625" style="6"/>
    <col min="12804" max="12804" width="11.28515625" style="6" customWidth="1"/>
    <col min="12805" max="12805" width="15.28515625" style="6" customWidth="1"/>
    <col min="12806" max="12806" width="17" style="6" customWidth="1"/>
    <col min="12807" max="12807" width="19.42578125" style="6" customWidth="1"/>
    <col min="12808" max="12808" width="11.7109375" style="6" customWidth="1"/>
    <col min="12809" max="12810" width="9.140625" style="6" customWidth="1"/>
    <col min="12811" max="13052" width="9.140625" style="6"/>
    <col min="13053" max="13053" width="12.7109375" style="6" customWidth="1"/>
    <col min="13054" max="13054" width="23.85546875" style="6" customWidth="1"/>
    <col min="13055" max="13056" width="9.140625" style="6"/>
    <col min="13057" max="13057" width="13.140625" style="6" customWidth="1"/>
    <col min="13058" max="13058" width="13.28515625" style="6" customWidth="1"/>
    <col min="13059" max="13059" width="9.140625" style="6"/>
    <col min="13060" max="13060" width="11.28515625" style="6" customWidth="1"/>
    <col min="13061" max="13061" width="15.28515625" style="6" customWidth="1"/>
    <col min="13062" max="13062" width="17" style="6" customWidth="1"/>
    <col min="13063" max="13063" width="19.42578125" style="6" customWidth="1"/>
    <col min="13064" max="13064" width="11.7109375" style="6" customWidth="1"/>
    <col min="13065" max="13066" width="9.140625" style="6" customWidth="1"/>
    <col min="13067" max="13308" width="9.140625" style="6"/>
    <col min="13309" max="13309" width="12.7109375" style="6" customWidth="1"/>
    <col min="13310" max="13310" width="23.85546875" style="6" customWidth="1"/>
    <col min="13311" max="13312" width="9.140625" style="6"/>
    <col min="13313" max="13313" width="13.140625" style="6" customWidth="1"/>
    <col min="13314" max="13314" width="13.28515625" style="6" customWidth="1"/>
    <col min="13315" max="13315" width="9.140625" style="6"/>
    <col min="13316" max="13316" width="11.28515625" style="6" customWidth="1"/>
    <col min="13317" max="13317" width="15.28515625" style="6" customWidth="1"/>
    <col min="13318" max="13318" width="17" style="6" customWidth="1"/>
    <col min="13319" max="13319" width="19.42578125" style="6" customWidth="1"/>
    <col min="13320" max="13320" width="11.7109375" style="6" customWidth="1"/>
    <col min="13321" max="13322" width="9.140625" style="6" customWidth="1"/>
    <col min="13323" max="13564" width="9.140625" style="6"/>
    <col min="13565" max="13565" width="12.7109375" style="6" customWidth="1"/>
    <col min="13566" max="13566" width="23.85546875" style="6" customWidth="1"/>
    <col min="13567" max="13568" width="9.140625" style="6"/>
    <col min="13569" max="13569" width="13.140625" style="6" customWidth="1"/>
    <col min="13570" max="13570" width="13.28515625" style="6" customWidth="1"/>
    <col min="13571" max="13571" width="9.140625" style="6"/>
    <col min="13572" max="13572" width="11.28515625" style="6" customWidth="1"/>
    <col min="13573" max="13573" width="15.28515625" style="6" customWidth="1"/>
    <col min="13574" max="13574" width="17" style="6" customWidth="1"/>
    <col min="13575" max="13575" width="19.42578125" style="6" customWidth="1"/>
    <col min="13576" max="13576" width="11.7109375" style="6" customWidth="1"/>
    <col min="13577" max="13578" width="9.140625" style="6" customWidth="1"/>
    <col min="13579" max="13820" width="9.140625" style="6"/>
    <col min="13821" max="13821" width="12.7109375" style="6" customWidth="1"/>
    <col min="13822" max="13822" width="23.85546875" style="6" customWidth="1"/>
    <col min="13823" max="13824" width="9.140625" style="6"/>
    <col min="13825" max="13825" width="13.140625" style="6" customWidth="1"/>
    <col min="13826" max="13826" width="13.28515625" style="6" customWidth="1"/>
    <col min="13827" max="13827" width="9.140625" style="6"/>
    <col min="13828" max="13828" width="11.28515625" style="6" customWidth="1"/>
    <col min="13829" max="13829" width="15.28515625" style="6" customWidth="1"/>
    <col min="13830" max="13830" width="17" style="6" customWidth="1"/>
    <col min="13831" max="13831" width="19.42578125" style="6" customWidth="1"/>
    <col min="13832" max="13832" width="11.7109375" style="6" customWidth="1"/>
    <col min="13833" max="13834" width="9.140625" style="6" customWidth="1"/>
    <col min="13835" max="14076" width="9.140625" style="6"/>
    <col min="14077" max="14077" width="12.7109375" style="6" customWidth="1"/>
    <col min="14078" max="14078" width="23.85546875" style="6" customWidth="1"/>
    <col min="14079" max="14080" width="9.140625" style="6"/>
    <col min="14081" max="14081" width="13.140625" style="6" customWidth="1"/>
    <col min="14082" max="14082" width="13.28515625" style="6" customWidth="1"/>
    <col min="14083" max="14083" width="9.140625" style="6"/>
    <col min="14084" max="14084" width="11.28515625" style="6" customWidth="1"/>
    <col min="14085" max="14085" width="15.28515625" style="6" customWidth="1"/>
    <col min="14086" max="14086" width="17" style="6" customWidth="1"/>
    <col min="14087" max="14087" width="19.42578125" style="6" customWidth="1"/>
    <col min="14088" max="14088" width="11.7109375" style="6" customWidth="1"/>
    <col min="14089" max="14090" width="9.140625" style="6" customWidth="1"/>
    <col min="14091" max="14332" width="9.140625" style="6"/>
    <col min="14333" max="14333" width="12.7109375" style="6" customWidth="1"/>
    <col min="14334" max="14334" width="23.85546875" style="6" customWidth="1"/>
    <col min="14335" max="14336" width="9.140625" style="6"/>
    <col min="14337" max="14337" width="13.140625" style="6" customWidth="1"/>
    <col min="14338" max="14338" width="13.28515625" style="6" customWidth="1"/>
    <col min="14339" max="14339" width="9.140625" style="6"/>
    <col min="14340" max="14340" width="11.28515625" style="6" customWidth="1"/>
    <col min="14341" max="14341" width="15.28515625" style="6" customWidth="1"/>
    <col min="14342" max="14342" width="17" style="6" customWidth="1"/>
    <col min="14343" max="14343" width="19.42578125" style="6" customWidth="1"/>
    <col min="14344" max="14344" width="11.7109375" style="6" customWidth="1"/>
    <col min="14345" max="14346" width="9.140625" style="6" customWidth="1"/>
    <col min="14347" max="14588" width="9.140625" style="6"/>
    <col min="14589" max="14589" width="12.7109375" style="6" customWidth="1"/>
    <col min="14590" max="14590" width="23.85546875" style="6" customWidth="1"/>
    <col min="14591" max="14592" width="9.140625" style="6"/>
    <col min="14593" max="14593" width="13.140625" style="6" customWidth="1"/>
    <col min="14594" max="14594" width="13.28515625" style="6" customWidth="1"/>
    <col min="14595" max="14595" width="9.140625" style="6"/>
    <col min="14596" max="14596" width="11.28515625" style="6" customWidth="1"/>
    <col min="14597" max="14597" width="15.28515625" style="6" customWidth="1"/>
    <col min="14598" max="14598" width="17" style="6" customWidth="1"/>
    <col min="14599" max="14599" width="19.42578125" style="6" customWidth="1"/>
    <col min="14600" max="14600" width="11.7109375" style="6" customWidth="1"/>
    <col min="14601" max="14602" width="9.140625" style="6" customWidth="1"/>
    <col min="14603" max="14844" width="9.140625" style="6"/>
    <col min="14845" max="14845" width="12.7109375" style="6" customWidth="1"/>
    <col min="14846" max="14846" width="23.85546875" style="6" customWidth="1"/>
    <col min="14847" max="14848" width="9.140625" style="6"/>
    <col min="14849" max="14849" width="13.140625" style="6" customWidth="1"/>
    <col min="14850" max="14850" width="13.28515625" style="6" customWidth="1"/>
    <col min="14851" max="14851" width="9.140625" style="6"/>
    <col min="14852" max="14852" width="11.28515625" style="6" customWidth="1"/>
    <col min="14853" max="14853" width="15.28515625" style="6" customWidth="1"/>
    <col min="14854" max="14854" width="17" style="6" customWidth="1"/>
    <col min="14855" max="14855" width="19.42578125" style="6" customWidth="1"/>
    <col min="14856" max="14856" width="11.7109375" style="6" customWidth="1"/>
    <col min="14857" max="14858" width="9.140625" style="6" customWidth="1"/>
    <col min="14859" max="15100" width="9.140625" style="6"/>
    <col min="15101" max="15101" width="12.7109375" style="6" customWidth="1"/>
    <col min="15102" max="15102" width="23.85546875" style="6" customWidth="1"/>
    <col min="15103" max="15104" width="9.140625" style="6"/>
    <col min="15105" max="15105" width="13.140625" style="6" customWidth="1"/>
    <col min="15106" max="15106" width="13.28515625" style="6" customWidth="1"/>
    <col min="15107" max="15107" width="9.140625" style="6"/>
    <col min="15108" max="15108" width="11.28515625" style="6" customWidth="1"/>
    <col min="15109" max="15109" width="15.28515625" style="6" customWidth="1"/>
    <col min="15110" max="15110" width="17" style="6" customWidth="1"/>
    <col min="15111" max="15111" width="19.42578125" style="6" customWidth="1"/>
    <col min="15112" max="15112" width="11.7109375" style="6" customWidth="1"/>
    <col min="15113" max="15114" width="9.140625" style="6" customWidth="1"/>
    <col min="15115" max="15356" width="9.140625" style="6"/>
    <col min="15357" max="15357" width="12.7109375" style="6" customWidth="1"/>
    <col min="15358" max="15358" width="23.85546875" style="6" customWidth="1"/>
    <col min="15359" max="15360" width="9.140625" style="6"/>
    <col min="15361" max="15361" width="13.140625" style="6" customWidth="1"/>
    <col min="15362" max="15362" width="13.28515625" style="6" customWidth="1"/>
    <col min="15363" max="15363" width="9.140625" style="6"/>
    <col min="15364" max="15364" width="11.28515625" style="6" customWidth="1"/>
    <col min="15365" max="15365" width="15.28515625" style="6" customWidth="1"/>
    <col min="15366" max="15366" width="17" style="6" customWidth="1"/>
    <col min="15367" max="15367" width="19.42578125" style="6" customWidth="1"/>
    <col min="15368" max="15368" width="11.7109375" style="6" customWidth="1"/>
    <col min="15369" max="15370" width="9.140625" style="6" customWidth="1"/>
    <col min="15371" max="15612" width="9.140625" style="6"/>
    <col min="15613" max="15613" width="12.7109375" style="6" customWidth="1"/>
    <col min="15614" max="15614" width="23.85546875" style="6" customWidth="1"/>
    <col min="15615" max="15616" width="9.140625" style="6"/>
    <col min="15617" max="15617" width="13.140625" style="6" customWidth="1"/>
    <col min="15618" max="15618" width="13.28515625" style="6" customWidth="1"/>
    <col min="15619" max="15619" width="9.140625" style="6"/>
    <col min="15620" max="15620" width="11.28515625" style="6" customWidth="1"/>
    <col min="15621" max="15621" width="15.28515625" style="6" customWidth="1"/>
    <col min="15622" max="15622" width="17" style="6" customWidth="1"/>
    <col min="15623" max="15623" width="19.42578125" style="6" customWidth="1"/>
    <col min="15624" max="15624" width="11.7109375" style="6" customWidth="1"/>
    <col min="15625" max="15626" width="9.140625" style="6" customWidth="1"/>
    <col min="15627" max="15868" width="9.140625" style="6"/>
    <col min="15869" max="15869" width="12.7109375" style="6" customWidth="1"/>
    <col min="15870" max="15870" width="23.85546875" style="6" customWidth="1"/>
    <col min="15871" max="15872" width="9.140625" style="6"/>
    <col min="15873" max="15873" width="13.140625" style="6" customWidth="1"/>
    <col min="15874" max="15874" width="13.28515625" style="6" customWidth="1"/>
    <col min="15875" max="15875" width="9.140625" style="6"/>
    <col min="15876" max="15876" width="11.28515625" style="6" customWidth="1"/>
    <col min="15877" max="15877" width="15.28515625" style="6" customWidth="1"/>
    <col min="15878" max="15878" width="17" style="6" customWidth="1"/>
    <col min="15879" max="15879" width="19.42578125" style="6" customWidth="1"/>
    <col min="15880" max="15880" width="11.7109375" style="6" customWidth="1"/>
    <col min="15881" max="15882" width="9.140625" style="6" customWidth="1"/>
    <col min="15883" max="16124" width="9.140625" style="6"/>
    <col min="16125" max="16125" width="12.7109375" style="6" customWidth="1"/>
    <col min="16126" max="16126" width="23.85546875" style="6" customWidth="1"/>
    <col min="16127" max="16128" width="9.140625" style="6"/>
    <col min="16129" max="16129" width="13.140625" style="6" customWidth="1"/>
    <col min="16130" max="16130" width="13.28515625" style="6" customWidth="1"/>
    <col min="16131" max="16131" width="9.140625" style="6"/>
    <col min="16132" max="16132" width="11.28515625" style="6" customWidth="1"/>
    <col min="16133" max="16133" width="15.28515625" style="6" customWidth="1"/>
    <col min="16134" max="16134" width="17" style="6" customWidth="1"/>
    <col min="16135" max="16135" width="19.42578125" style="6" customWidth="1"/>
    <col min="16136" max="16136" width="11.7109375" style="6" customWidth="1"/>
    <col min="16137" max="16138" width="9.140625" style="6" customWidth="1"/>
    <col min="16139" max="16384" width="9.140625" style="6"/>
  </cols>
  <sheetData>
    <row r="1" spans="1:10" x14ac:dyDescent="0.2">
      <c r="A1" s="148"/>
      <c r="B1" s="149"/>
      <c r="C1" s="149"/>
      <c r="D1" s="144"/>
      <c r="E1" s="144"/>
      <c r="F1" s="144"/>
      <c r="G1" s="144"/>
      <c r="H1" s="139" t="s">
        <v>123</v>
      </c>
      <c r="I1" s="150" t="s">
        <v>124</v>
      </c>
      <c r="J1" s="150"/>
    </row>
    <row r="2" spans="1:10" x14ac:dyDescent="0.2">
      <c r="A2" s="138"/>
      <c r="B2" s="145"/>
      <c r="C2" s="145"/>
      <c r="D2" s="144"/>
      <c r="E2" s="144"/>
      <c r="F2" s="144"/>
      <c r="G2" s="144"/>
      <c r="H2" s="139"/>
      <c r="I2" s="151" t="s">
        <v>136</v>
      </c>
      <c r="J2" s="151"/>
    </row>
    <row r="3" spans="1:10" x14ac:dyDescent="0.2">
      <c r="A3" s="148" t="s">
        <v>125</v>
      </c>
      <c r="B3" s="149"/>
      <c r="C3" s="149"/>
      <c r="D3" s="149"/>
      <c r="E3" s="144"/>
      <c r="F3" s="144"/>
      <c r="G3" s="144"/>
      <c r="H3" s="138"/>
      <c r="I3" s="145"/>
      <c r="J3" s="145"/>
    </row>
    <row r="4" spans="1:10" x14ac:dyDescent="0.2">
      <c r="A4" s="148" t="s">
        <v>125</v>
      </c>
      <c r="B4" s="149"/>
      <c r="C4" s="149"/>
      <c r="D4" s="149"/>
      <c r="E4" s="144"/>
      <c r="F4" s="144"/>
      <c r="G4" s="144"/>
      <c r="H4" s="138"/>
      <c r="I4" s="145"/>
      <c r="J4" s="145"/>
    </row>
    <row r="5" spans="1:10" x14ac:dyDescent="0.2">
      <c r="A5" s="148" t="s">
        <v>125</v>
      </c>
      <c r="B5" s="149"/>
      <c r="C5" s="149"/>
      <c r="D5" s="149"/>
      <c r="E5" s="144"/>
      <c r="F5" s="144"/>
      <c r="G5" s="144"/>
      <c r="H5" s="138"/>
      <c r="I5" s="145"/>
      <c r="J5" s="145"/>
    </row>
    <row r="6" spans="1:10" x14ac:dyDescent="0.2">
      <c r="A6" s="148" t="s">
        <v>126</v>
      </c>
      <c r="B6" s="149"/>
      <c r="C6" s="149"/>
      <c r="D6" s="149"/>
      <c r="E6" s="144"/>
      <c r="F6" s="144"/>
      <c r="G6" s="144"/>
      <c r="H6" s="138"/>
      <c r="I6" s="145"/>
      <c r="J6" s="145"/>
    </row>
    <row r="7" spans="1:10" x14ac:dyDescent="0.2">
      <c r="A7" s="138"/>
      <c r="B7" s="145"/>
      <c r="C7" s="145"/>
      <c r="D7" s="145"/>
      <c r="E7" s="144"/>
      <c r="F7" s="155" t="s">
        <v>127</v>
      </c>
      <c r="G7" s="155"/>
      <c r="H7" s="155"/>
      <c r="I7" s="155"/>
      <c r="J7" s="155"/>
    </row>
    <row r="8" spans="1:10" x14ac:dyDescent="0.2">
      <c r="A8" s="138"/>
      <c r="B8" s="145"/>
      <c r="C8" s="145"/>
      <c r="D8" s="145"/>
      <c r="E8" s="144"/>
      <c r="F8" s="144"/>
      <c r="G8" s="144"/>
      <c r="H8" s="138"/>
      <c r="I8" s="145"/>
      <c r="J8" s="145"/>
    </row>
    <row r="9" spans="1:10" ht="15" customHeight="1" x14ac:dyDescent="0.2">
      <c r="A9" s="154" t="s">
        <v>128</v>
      </c>
      <c r="B9" s="154"/>
      <c r="C9" s="154"/>
      <c r="D9" s="154"/>
      <c r="E9" s="154"/>
      <c r="F9" s="154"/>
      <c r="G9" s="154"/>
      <c r="H9" s="154"/>
      <c r="I9" s="154"/>
      <c r="J9" s="154"/>
    </row>
    <row r="10" spans="1:10" x14ac:dyDescent="0.2">
      <c r="A10" s="139"/>
      <c r="B10" s="140"/>
      <c r="C10" s="140"/>
      <c r="D10" s="1"/>
      <c r="E10" s="1"/>
      <c r="F10" s="1"/>
      <c r="G10" s="1"/>
      <c r="H10" s="139"/>
      <c r="I10" s="140"/>
      <c r="J10" s="140"/>
    </row>
    <row r="11" spans="1:10" x14ac:dyDescent="0.2">
      <c r="A11" s="152" t="s">
        <v>129</v>
      </c>
      <c r="B11" s="152"/>
      <c r="C11" s="152"/>
      <c r="D11" s="152"/>
      <c r="E11" s="1"/>
      <c r="F11" s="1"/>
      <c r="G11" s="1"/>
      <c r="H11" s="139"/>
      <c r="I11" s="140"/>
      <c r="J11" s="140"/>
    </row>
    <row r="12" spans="1:10" x14ac:dyDescent="0.2">
      <c r="A12" s="152" t="s">
        <v>130</v>
      </c>
      <c r="B12" s="152"/>
      <c r="C12" s="152"/>
      <c r="D12" s="152"/>
      <c r="E12" s="1"/>
      <c r="F12" s="1"/>
      <c r="G12" s="1"/>
      <c r="H12" s="139"/>
      <c r="I12" s="140"/>
      <c r="J12" s="140"/>
    </row>
    <row r="13" spans="1:10" x14ac:dyDescent="0.2">
      <c r="A13" s="139"/>
      <c r="B13" s="140"/>
      <c r="C13" s="140"/>
      <c r="D13" s="1"/>
      <c r="E13" s="1"/>
      <c r="F13" s="1"/>
      <c r="G13" s="1"/>
      <c r="H13" s="139"/>
      <c r="I13" s="140"/>
      <c r="J13" s="140"/>
    </row>
    <row r="14" spans="1:10" ht="12.75" customHeight="1" x14ac:dyDescent="0.2">
      <c r="A14" s="153" t="s">
        <v>137</v>
      </c>
      <c r="B14" s="153"/>
      <c r="C14" s="153"/>
      <c r="D14" s="153"/>
      <c r="E14" s="153"/>
      <c r="F14" s="153"/>
      <c r="G14" s="153"/>
      <c r="H14" s="153"/>
      <c r="I14" s="153"/>
      <c r="J14" s="153"/>
    </row>
    <row r="15" spans="1:10" x14ac:dyDescent="0.2">
      <c r="A15" s="153"/>
      <c r="B15" s="153"/>
      <c r="C15" s="153"/>
      <c r="D15" s="153"/>
      <c r="E15" s="153"/>
      <c r="F15" s="153"/>
      <c r="G15" s="153"/>
      <c r="H15" s="153"/>
      <c r="I15" s="153"/>
      <c r="J15" s="153"/>
    </row>
    <row r="16" spans="1:10" x14ac:dyDescent="0.2">
      <c r="A16" s="153"/>
      <c r="B16" s="153"/>
      <c r="C16" s="153"/>
      <c r="D16" s="153"/>
      <c r="E16" s="153"/>
      <c r="F16" s="153"/>
      <c r="G16" s="153"/>
      <c r="H16" s="153"/>
      <c r="I16" s="153"/>
      <c r="J16" s="153"/>
    </row>
    <row r="17" spans="1:10" x14ac:dyDescent="0.2">
      <c r="A17" s="19"/>
      <c r="B17" s="20"/>
      <c r="C17" s="20"/>
      <c r="D17" s="21"/>
      <c r="E17" s="22"/>
      <c r="F17" s="23"/>
      <c r="G17" s="23"/>
      <c r="H17" s="21"/>
      <c r="I17" s="23"/>
      <c r="J17" s="23"/>
    </row>
    <row r="18" spans="1:10" x14ac:dyDescent="0.2">
      <c r="A18" s="24" t="s">
        <v>131</v>
      </c>
      <c r="B18" s="20"/>
      <c r="C18" s="20"/>
      <c r="D18" s="21"/>
      <c r="E18" s="22"/>
      <c r="F18" s="23"/>
      <c r="G18" s="23"/>
      <c r="H18" s="21"/>
      <c r="I18" s="23"/>
      <c r="J18" s="23"/>
    </row>
    <row r="19" spans="1:10" ht="13.5" thickBot="1" x14ac:dyDescent="0.25">
      <c r="A19" s="19"/>
      <c r="B19" s="20"/>
      <c r="C19" s="20"/>
      <c r="D19" s="21"/>
      <c r="E19" s="22"/>
      <c r="F19" s="23"/>
      <c r="G19" s="23"/>
      <c r="H19" s="21"/>
      <c r="I19" s="23"/>
      <c r="J19" s="23"/>
    </row>
    <row r="20" spans="1:10" x14ac:dyDescent="0.2">
      <c r="A20" s="167" t="s">
        <v>0</v>
      </c>
      <c r="B20" s="169" t="s">
        <v>1</v>
      </c>
      <c r="C20" s="170"/>
      <c r="D20" s="167" t="s">
        <v>2</v>
      </c>
      <c r="E20" s="173" t="s">
        <v>3</v>
      </c>
      <c r="F20" s="163" t="s">
        <v>4</v>
      </c>
      <c r="G20" s="25" t="s">
        <v>5</v>
      </c>
      <c r="H20" s="165" t="s">
        <v>6</v>
      </c>
      <c r="I20" s="175" t="s">
        <v>7</v>
      </c>
      <c r="J20" s="158" t="s">
        <v>8</v>
      </c>
    </row>
    <row r="21" spans="1:10" ht="26.25" thickBot="1" x14ac:dyDescent="0.25">
      <c r="A21" s="168"/>
      <c r="B21" s="171"/>
      <c r="C21" s="172"/>
      <c r="D21" s="168"/>
      <c r="E21" s="174"/>
      <c r="F21" s="164"/>
      <c r="G21" s="26" t="s">
        <v>9</v>
      </c>
      <c r="H21" s="166"/>
      <c r="I21" s="176"/>
      <c r="J21" s="159"/>
    </row>
    <row r="22" spans="1:10" x14ac:dyDescent="0.2">
      <c r="A22" s="160"/>
      <c r="B22" s="161"/>
      <c r="C22" s="161"/>
      <c r="D22" s="161"/>
      <c r="E22" s="161"/>
      <c r="F22" s="161"/>
      <c r="G22" s="161"/>
      <c r="H22" s="161"/>
      <c r="I22" s="161"/>
      <c r="J22" s="162"/>
    </row>
    <row r="23" spans="1:10" ht="12.75" customHeight="1" x14ac:dyDescent="0.2">
      <c r="A23" s="146" t="s">
        <v>10</v>
      </c>
      <c r="B23" s="147"/>
      <c r="C23" s="147"/>
      <c r="D23" s="27"/>
      <c r="E23" s="27"/>
      <c r="F23" s="27"/>
      <c r="G23" s="27"/>
      <c r="H23" s="27"/>
      <c r="I23" s="27"/>
      <c r="J23" s="28"/>
    </row>
    <row r="24" spans="1:10" ht="13.5" thickBo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1"/>
    </row>
    <row r="25" spans="1:10" ht="128.25" thickBot="1" x14ac:dyDescent="0.25">
      <c r="A25" s="32">
        <v>1</v>
      </c>
      <c r="B25" s="33" t="s">
        <v>11</v>
      </c>
      <c r="C25" s="33" t="s">
        <v>12</v>
      </c>
      <c r="D25" s="34" t="s">
        <v>13</v>
      </c>
      <c r="E25" s="35">
        <v>22.95</v>
      </c>
      <c r="F25" s="12"/>
      <c r="G25" s="95">
        <f>F25*E25</f>
        <v>0</v>
      </c>
      <c r="H25" s="96">
        <v>0.08</v>
      </c>
      <c r="I25" s="95">
        <f>G25*0.08</f>
        <v>0</v>
      </c>
      <c r="J25" s="95">
        <f>I25+G25</f>
        <v>0</v>
      </c>
    </row>
    <row r="26" spans="1:10" ht="128.25" thickBot="1" x14ac:dyDescent="0.25">
      <c r="A26" s="32">
        <v>2</v>
      </c>
      <c r="B26" s="33" t="s">
        <v>14</v>
      </c>
      <c r="C26" s="33" t="s">
        <v>15</v>
      </c>
      <c r="D26" s="36" t="s">
        <v>13</v>
      </c>
      <c r="E26" s="37"/>
      <c r="F26" s="141"/>
      <c r="G26" s="97"/>
      <c r="H26" s="98">
        <v>0.08</v>
      </c>
      <c r="I26" s="99"/>
      <c r="J26" s="97"/>
    </row>
    <row r="27" spans="1:10" ht="115.5" thickBot="1" x14ac:dyDescent="0.25">
      <c r="A27" s="32">
        <v>3</v>
      </c>
      <c r="B27" s="38" t="s">
        <v>16</v>
      </c>
      <c r="C27" s="39" t="s">
        <v>17</v>
      </c>
      <c r="D27" s="40" t="s">
        <v>13</v>
      </c>
      <c r="E27" s="41">
        <v>8.3000000000000007</v>
      </c>
      <c r="F27" s="14"/>
      <c r="G27" s="100">
        <f>E27*F27</f>
        <v>0</v>
      </c>
      <c r="H27" s="101">
        <v>0.08</v>
      </c>
      <c r="I27" s="102">
        <f>G27*0.08</f>
        <v>0</v>
      </c>
      <c r="J27" s="102">
        <f>G27+I27</f>
        <v>0</v>
      </c>
    </row>
    <row r="28" spans="1:10" ht="26.25" thickBot="1" x14ac:dyDescent="0.25">
      <c r="A28" s="32">
        <v>4</v>
      </c>
      <c r="B28" s="39" t="s">
        <v>18</v>
      </c>
      <c r="C28" s="42" t="s">
        <v>19</v>
      </c>
      <c r="D28" s="34" t="s">
        <v>20</v>
      </c>
      <c r="E28" s="43">
        <v>300</v>
      </c>
      <c r="F28" s="15"/>
      <c r="G28" s="103">
        <f>E28*F28</f>
        <v>0</v>
      </c>
      <c r="H28" s="96">
        <v>0.08</v>
      </c>
      <c r="I28" s="103">
        <f>G28*0.08</f>
        <v>0</v>
      </c>
      <c r="J28" s="103">
        <f>I28+G28</f>
        <v>0</v>
      </c>
    </row>
    <row r="29" spans="1:10" ht="90" thickBot="1" x14ac:dyDescent="0.25">
      <c r="A29" s="44">
        <v>5</v>
      </c>
      <c r="B29" s="33" t="s">
        <v>21</v>
      </c>
      <c r="C29" s="33" t="s">
        <v>22</v>
      </c>
      <c r="D29" s="45" t="s">
        <v>23</v>
      </c>
      <c r="E29" s="46">
        <v>17.5</v>
      </c>
      <c r="F29" s="16"/>
      <c r="G29" s="104">
        <f>F29*E29</f>
        <v>0</v>
      </c>
      <c r="H29" s="105">
        <v>0.08</v>
      </c>
      <c r="I29" s="104">
        <f>0.08*G29</f>
        <v>0</v>
      </c>
      <c r="J29" s="104">
        <f>I29+G29</f>
        <v>0</v>
      </c>
    </row>
    <row r="30" spans="1:10" ht="51.75" thickBot="1" x14ac:dyDescent="0.25">
      <c r="A30" s="32">
        <v>6</v>
      </c>
      <c r="B30" s="33" t="s">
        <v>24</v>
      </c>
      <c r="C30" s="33" t="s">
        <v>25</v>
      </c>
      <c r="D30" s="40" t="s">
        <v>13</v>
      </c>
      <c r="E30" s="41">
        <v>44.37</v>
      </c>
      <c r="F30" s="13"/>
      <c r="G30" s="104">
        <f>F30*E30</f>
        <v>0</v>
      </c>
      <c r="H30" s="105">
        <v>0.08</v>
      </c>
      <c r="I30" s="106">
        <f>0.08*G30</f>
        <v>0</v>
      </c>
      <c r="J30" s="106">
        <f>I30+G30</f>
        <v>0</v>
      </c>
    </row>
    <row r="31" spans="1:10" ht="51.75" thickBot="1" x14ac:dyDescent="0.25">
      <c r="A31" s="32">
        <v>7</v>
      </c>
      <c r="B31" s="33" t="s">
        <v>26</v>
      </c>
      <c r="C31" s="33" t="s">
        <v>27</v>
      </c>
      <c r="D31" s="40" t="s">
        <v>23</v>
      </c>
      <c r="E31" s="46">
        <v>3</v>
      </c>
      <c r="F31" s="16"/>
      <c r="G31" s="104">
        <f>E31*F31</f>
        <v>0</v>
      </c>
      <c r="H31" s="105">
        <v>0.08</v>
      </c>
      <c r="I31" s="104">
        <f>0.08*G31</f>
        <v>0</v>
      </c>
      <c r="J31" s="104">
        <f>I31+G31</f>
        <v>0</v>
      </c>
    </row>
    <row r="32" spans="1:10" x14ac:dyDescent="0.2">
      <c r="A32" s="47"/>
      <c r="B32" s="48"/>
      <c r="C32" s="48"/>
      <c r="D32" s="48"/>
      <c r="E32" s="48"/>
      <c r="F32" s="48"/>
      <c r="G32" s="48"/>
      <c r="H32" s="48"/>
      <c r="I32" s="48"/>
      <c r="J32" s="107"/>
    </row>
    <row r="33" spans="1:10" ht="12.75" customHeight="1" x14ac:dyDescent="0.2">
      <c r="A33" s="146" t="s">
        <v>28</v>
      </c>
      <c r="B33" s="147"/>
      <c r="C33" s="147"/>
      <c r="D33" s="49"/>
      <c r="E33" s="49"/>
      <c r="F33" s="49"/>
      <c r="G33" s="49"/>
      <c r="H33" s="49"/>
      <c r="I33" s="49"/>
      <c r="J33" s="108"/>
    </row>
    <row r="34" spans="1:10" ht="12.75" customHeight="1" thickBot="1" x14ac:dyDescent="0.25">
      <c r="A34" s="50"/>
      <c r="B34" s="27"/>
      <c r="C34" s="27"/>
      <c r="D34" s="49"/>
      <c r="E34" s="49"/>
      <c r="F34" s="49"/>
      <c r="G34" s="49"/>
      <c r="H34" s="49"/>
      <c r="I34" s="49"/>
      <c r="J34" s="108"/>
    </row>
    <row r="35" spans="1:10" ht="26.25" thickBot="1" x14ac:dyDescent="0.25">
      <c r="A35" s="32">
        <v>1</v>
      </c>
      <c r="B35" s="32" t="s">
        <v>29</v>
      </c>
      <c r="C35" s="51" t="s">
        <v>30</v>
      </c>
      <c r="D35" s="40" t="s">
        <v>31</v>
      </c>
      <c r="E35" s="40">
        <v>129</v>
      </c>
      <c r="F35" s="16"/>
      <c r="G35" s="46">
        <f>F35*E35</f>
        <v>0</v>
      </c>
      <c r="H35" s="109">
        <v>0.08</v>
      </c>
      <c r="I35" s="46">
        <f>0.08*G35</f>
        <v>0</v>
      </c>
      <c r="J35" s="46">
        <f>I35+G35</f>
        <v>0</v>
      </c>
    </row>
    <row r="36" spans="1:10" ht="26.25" thickBot="1" x14ac:dyDescent="0.25">
      <c r="A36" s="52">
        <v>2</v>
      </c>
      <c r="B36" s="39" t="s">
        <v>32</v>
      </c>
      <c r="C36" s="51" t="s">
        <v>33</v>
      </c>
      <c r="D36" s="40" t="s">
        <v>34</v>
      </c>
      <c r="E36" s="37"/>
      <c r="F36" s="37"/>
      <c r="G36" s="99"/>
      <c r="H36" s="109">
        <v>0.23</v>
      </c>
      <c r="I36" s="99"/>
      <c r="J36" s="110"/>
    </row>
    <row r="37" spans="1:10" ht="51.75" thickBot="1" x14ac:dyDescent="0.25">
      <c r="A37" s="32">
        <v>3</v>
      </c>
      <c r="B37" s="53" t="s">
        <v>35</v>
      </c>
      <c r="C37" s="54" t="s">
        <v>36</v>
      </c>
      <c r="D37" s="55" t="s">
        <v>37</v>
      </c>
      <c r="E37" s="56"/>
      <c r="F37" s="56"/>
      <c r="G37" s="99"/>
      <c r="H37" s="109">
        <v>0.23</v>
      </c>
      <c r="I37" s="111"/>
      <c r="J37" s="112"/>
    </row>
    <row r="38" spans="1:10" ht="26.25" thickBot="1" x14ac:dyDescent="0.25">
      <c r="A38" s="52">
        <v>4</v>
      </c>
      <c r="B38" s="39" t="s">
        <v>38</v>
      </c>
      <c r="C38" s="51" t="s">
        <v>39</v>
      </c>
      <c r="D38" s="40" t="s">
        <v>37</v>
      </c>
      <c r="E38" s="35">
        <v>2200</v>
      </c>
      <c r="F38" s="11"/>
      <c r="G38" s="104">
        <f>F38*E38</f>
        <v>0</v>
      </c>
      <c r="H38" s="109">
        <v>0.23</v>
      </c>
      <c r="I38" s="113">
        <f>G38*0.23</f>
        <v>0</v>
      </c>
      <c r="J38" s="114">
        <f>I38+G38</f>
        <v>0</v>
      </c>
    </row>
    <row r="39" spans="1:10" ht="26.25" thickBot="1" x14ac:dyDescent="0.25">
      <c r="A39" s="32">
        <v>5</v>
      </c>
      <c r="B39" s="57" t="s">
        <v>40</v>
      </c>
      <c r="C39" s="54" t="s">
        <v>41</v>
      </c>
      <c r="D39" s="55" t="s">
        <v>37</v>
      </c>
      <c r="E39" s="35">
        <v>60</v>
      </c>
      <c r="F39" s="11"/>
      <c r="G39" s="104">
        <f>E39*F39</f>
        <v>0</v>
      </c>
      <c r="H39" s="76" t="s">
        <v>42</v>
      </c>
      <c r="I39" s="113">
        <f>0.23*G39</f>
        <v>0</v>
      </c>
      <c r="J39" s="114">
        <f>I39+G39</f>
        <v>0</v>
      </c>
    </row>
    <row r="40" spans="1:10" ht="26.25" thickBot="1" x14ac:dyDescent="0.25">
      <c r="A40" s="52">
        <v>6</v>
      </c>
      <c r="B40" s="57" t="s">
        <v>43</v>
      </c>
      <c r="C40" s="54" t="s">
        <v>44</v>
      </c>
      <c r="D40" s="55" t="s">
        <v>37</v>
      </c>
      <c r="E40" s="35">
        <v>40</v>
      </c>
      <c r="F40" s="11"/>
      <c r="G40" s="104">
        <f>E40*F40</f>
        <v>0</v>
      </c>
      <c r="H40" s="76" t="s">
        <v>42</v>
      </c>
      <c r="I40" s="113">
        <f>0.23*G40</f>
        <v>0</v>
      </c>
      <c r="J40" s="114">
        <f>I40+G40</f>
        <v>0</v>
      </c>
    </row>
    <row r="41" spans="1:10" ht="39" thickBot="1" x14ac:dyDescent="0.25">
      <c r="A41" s="32">
        <v>7</v>
      </c>
      <c r="B41" s="39" t="s">
        <v>45</v>
      </c>
      <c r="C41" s="51" t="s">
        <v>46</v>
      </c>
      <c r="D41" s="40" t="s">
        <v>20</v>
      </c>
      <c r="E41" s="41">
        <v>80</v>
      </c>
      <c r="F41" s="13"/>
      <c r="G41" s="104">
        <f>E41*F41</f>
        <v>0</v>
      </c>
      <c r="H41" s="109">
        <v>0.08</v>
      </c>
      <c r="I41" s="104">
        <f>0.08*G41</f>
        <v>0</v>
      </c>
      <c r="J41" s="106">
        <f>I41+G41</f>
        <v>0</v>
      </c>
    </row>
    <row r="42" spans="1:10" ht="39" thickBot="1" x14ac:dyDescent="0.25">
      <c r="A42" s="52">
        <v>8</v>
      </c>
      <c r="B42" s="39" t="s">
        <v>47</v>
      </c>
      <c r="C42" s="51" t="s">
        <v>48</v>
      </c>
      <c r="D42" s="40" t="s">
        <v>20</v>
      </c>
      <c r="E42" s="41">
        <v>120</v>
      </c>
      <c r="F42" s="13"/>
      <c r="G42" s="104">
        <f>E42*F42</f>
        <v>0</v>
      </c>
      <c r="H42" s="109">
        <v>0.08</v>
      </c>
      <c r="I42" s="104">
        <f>0.08*G42</f>
        <v>0</v>
      </c>
      <c r="J42" s="106">
        <f>I42+G42</f>
        <v>0</v>
      </c>
    </row>
    <row r="43" spans="1:10" ht="26.25" thickBot="1" x14ac:dyDescent="0.25">
      <c r="A43" s="32">
        <v>9</v>
      </c>
      <c r="B43" s="39" t="s">
        <v>49</v>
      </c>
      <c r="C43" s="51" t="s">
        <v>50</v>
      </c>
      <c r="D43" s="40" t="s">
        <v>20</v>
      </c>
      <c r="E43" s="37"/>
      <c r="F43" s="37"/>
      <c r="G43" s="99"/>
      <c r="H43" s="109">
        <v>0.08</v>
      </c>
      <c r="I43" s="99"/>
      <c r="J43" s="110"/>
    </row>
    <row r="44" spans="1:10" ht="39" thickBot="1" x14ac:dyDescent="0.25">
      <c r="A44" s="52">
        <v>10</v>
      </c>
      <c r="B44" s="39" t="s">
        <v>51</v>
      </c>
      <c r="C44" s="51" t="s">
        <v>52</v>
      </c>
      <c r="D44" s="40" t="s">
        <v>13</v>
      </c>
      <c r="E44" s="37"/>
      <c r="F44" s="37"/>
      <c r="G44" s="99"/>
      <c r="H44" s="109">
        <v>0.08</v>
      </c>
      <c r="I44" s="99"/>
      <c r="J44" s="110"/>
    </row>
    <row r="45" spans="1:10" ht="39" thickBot="1" x14ac:dyDescent="0.25">
      <c r="A45" s="32">
        <v>11</v>
      </c>
      <c r="B45" s="39" t="s">
        <v>53</v>
      </c>
      <c r="C45" s="51" t="s">
        <v>54</v>
      </c>
      <c r="D45" s="40" t="s">
        <v>13</v>
      </c>
      <c r="E45" s="41">
        <v>70.75</v>
      </c>
      <c r="F45" s="13"/>
      <c r="G45" s="104">
        <f>F45*E45</f>
        <v>0</v>
      </c>
      <c r="H45" s="76" t="s">
        <v>55</v>
      </c>
      <c r="I45" s="104">
        <f t="shared" ref="I45:I51" si="0">0.08*G45</f>
        <v>0</v>
      </c>
      <c r="J45" s="106">
        <f t="shared" ref="J45:J50" si="1">I45+G45</f>
        <v>0</v>
      </c>
    </row>
    <row r="46" spans="1:10" ht="26.25" thickBot="1" x14ac:dyDescent="0.25">
      <c r="A46" s="52">
        <v>12</v>
      </c>
      <c r="B46" s="39" t="s">
        <v>56</v>
      </c>
      <c r="C46" s="51" t="s">
        <v>57</v>
      </c>
      <c r="D46" s="40" t="s">
        <v>31</v>
      </c>
      <c r="E46" s="41">
        <v>50</v>
      </c>
      <c r="F46" s="13"/>
      <c r="G46" s="104">
        <f t="shared" ref="G46:G51" si="2">F46*E46</f>
        <v>0</v>
      </c>
      <c r="H46" s="76" t="s">
        <v>55</v>
      </c>
      <c r="I46" s="104">
        <f t="shared" si="0"/>
        <v>0</v>
      </c>
      <c r="J46" s="106">
        <f t="shared" si="1"/>
        <v>0</v>
      </c>
    </row>
    <row r="47" spans="1:10" ht="26.25" thickBot="1" x14ac:dyDescent="0.25">
      <c r="A47" s="32">
        <v>13</v>
      </c>
      <c r="B47" s="39" t="s">
        <v>58</v>
      </c>
      <c r="C47" s="51" t="s">
        <v>59</v>
      </c>
      <c r="D47" s="40" t="s">
        <v>20</v>
      </c>
      <c r="E47" s="41">
        <v>100</v>
      </c>
      <c r="F47" s="13"/>
      <c r="G47" s="104">
        <f t="shared" si="2"/>
        <v>0</v>
      </c>
      <c r="H47" s="109">
        <v>0.08</v>
      </c>
      <c r="I47" s="104">
        <f t="shared" si="0"/>
        <v>0</v>
      </c>
      <c r="J47" s="106">
        <f t="shared" si="1"/>
        <v>0</v>
      </c>
    </row>
    <row r="48" spans="1:10" ht="26.25" thickBot="1" x14ac:dyDescent="0.25">
      <c r="A48" s="52">
        <v>14</v>
      </c>
      <c r="B48" s="39" t="s">
        <v>60</v>
      </c>
      <c r="C48" s="51" t="s">
        <v>61</v>
      </c>
      <c r="D48" s="40" t="s">
        <v>31</v>
      </c>
      <c r="E48" s="41">
        <v>20</v>
      </c>
      <c r="F48" s="13"/>
      <c r="G48" s="104">
        <f t="shared" si="2"/>
        <v>0</v>
      </c>
      <c r="H48" s="109">
        <v>0.08</v>
      </c>
      <c r="I48" s="104">
        <f t="shared" si="0"/>
        <v>0</v>
      </c>
      <c r="J48" s="106">
        <f t="shared" si="1"/>
        <v>0</v>
      </c>
    </row>
    <row r="49" spans="1:10" ht="26.25" thickBot="1" x14ac:dyDescent="0.25">
      <c r="A49" s="32">
        <v>15</v>
      </c>
      <c r="B49" s="39" t="s">
        <v>62</v>
      </c>
      <c r="C49" s="51" t="s">
        <v>63</v>
      </c>
      <c r="D49" s="40" t="s">
        <v>64</v>
      </c>
      <c r="E49" s="41">
        <v>50</v>
      </c>
      <c r="F49" s="13"/>
      <c r="G49" s="104">
        <f t="shared" si="2"/>
        <v>0</v>
      </c>
      <c r="H49" s="109">
        <v>0.08</v>
      </c>
      <c r="I49" s="104">
        <f t="shared" si="0"/>
        <v>0</v>
      </c>
      <c r="J49" s="106">
        <f t="shared" si="1"/>
        <v>0</v>
      </c>
    </row>
    <row r="50" spans="1:10" ht="26.25" thickBot="1" x14ac:dyDescent="0.25">
      <c r="A50" s="52">
        <v>16</v>
      </c>
      <c r="B50" s="39" t="s">
        <v>65</v>
      </c>
      <c r="C50" s="51" t="s">
        <v>66</v>
      </c>
      <c r="D50" s="40" t="s">
        <v>31</v>
      </c>
      <c r="E50" s="41">
        <v>50</v>
      </c>
      <c r="F50" s="13"/>
      <c r="G50" s="104">
        <f t="shared" si="2"/>
        <v>0</v>
      </c>
      <c r="H50" s="76" t="s">
        <v>55</v>
      </c>
      <c r="I50" s="104">
        <f t="shared" si="0"/>
        <v>0</v>
      </c>
      <c r="J50" s="106">
        <f t="shared" si="1"/>
        <v>0</v>
      </c>
    </row>
    <row r="51" spans="1:10" ht="26.25" thickBot="1" x14ac:dyDescent="0.25">
      <c r="A51" s="32">
        <v>17</v>
      </c>
      <c r="B51" s="39" t="s">
        <v>67</v>
      </c>
      <c r="C51" s="51" t="s">
        <v>68</v>
      </c>
      <c r="D51" s="40" t="s">
        <v>64</v>
      </c>
      <c r="E51" s="41">
        <v>150</v>
      </c>
      <c r="F51" s="13"/>
      <c r="G51" s="104">
        <f t="shared" si="2"/>
        <v>0</v>
      </c>
      <c r="H51" s="109">
        <v>0.08</v>
      </c>
      <c r="I51" s="104">
        <f t="shared" si="0"/>
        <v>0</v>
      </c>
      <c r="J51" s="106">
        <f>G51+I51</f>
        <v>0</v>
      </c>
    </row>
    <row r="52" spans="1:10" x14ac:dyDescent="0.2">
      <c r="A52" s="58"/>
      <c r="B52" s="48"/>
      <c r="C52" s="48"/>
      <c r="D52" s="48"/>
      <c r="E52" s="48"/>
      <c r="F52" s="48"/>
      <c r="G52" s="115"/>
      <c r="H52" s="48"/>
      <c r="I52" s="48"/>
      <c r="J52" s="107"/>
    </row>
    <row r="53" spans="1:10" ht="12.75" customHeight="1" x14ac:dyDescent="0.2">
      <c r="A53" s="156" t="s">
        <v>69</v>
      </c>
      <c r="B53" s="157"/>
      <c r="C53" s="157"/>
      <c r="D53" s="59"/>
      <c r="E53" s="59"/>
      <c r="F53" s="59"/>
      <c r="G53" s="59"/>
      <c r="H53" s="59"/>
      <c r="I53" s="59"/>
      <c r="J53" s="116"/>
    </row>
    <row r="54" spans="1:10" ht="12.75" customHeight="1" thickBot="1" x14ac:dyDescent="0.25">
      <c r="A54" s="60"/>
      <c r="B54" s="61"/>
      <c r="C54" s="61"/>
      <c r="D54" s="61"/>
      <c r="E54" s="61"/>
      <c r="F54" s="61"/>
      <c r="G54" s="61"/>
      <c r="H54" s="61"/>
      <c r="I54" s="61"/>
      <c r="J54" s="117"/>
    </row>
    <row r="55" spans="1:10" ht="19.5" customHeight="1" thickBot="1" x14ac:dyDescent="0.25">
      <c r="A55" s="62">
        <v>1</v>
      </c>
      <c r="B55" s="63" t="s">
        <v>70</v>
      </c>
      <c r="C55" s="64" t="s">
        <v>71</v>
      </c>
      <c r="D55" s="65" t="s">
        <v>72</v>
      </c>
      <c r="E55" s="66">
        <v>4704</v>
      </c>
      <c r="F55" s="17"/>
      <c r="G55" s="118">
        <f t="shared" ref="G55:G60" si="3">F55*E55</f>
        <v>0</v>
      </c>
      <c r="H55" s="65" t="s">
        <v>55</v>
      </c>
      <c r="I55" s="118">
        <f t="shared" ref="I55:I60" si="4">0.08*G55</f>
        <v>0</v>
      </c>
      <c r="J55" s="119">
        <f t="shared" ref="J55:J60" si="5">I55+G55</f>
        <v>0</v>
      </c>
    </row>
    <row r="56" spans="1:10" ht="19.5" customHeight="1" thickBot="1" x14ac:dyDescent="0.25">
      <c r="A56" s="62">
        <v>2</v>
      </c>
      <c r="B56" s="63" t="s">
        <v>73</v>
      </c>
      <c r="C56" s="64" t="s">
        <v>74</v>
      </c>
      <c r="D56" s="65" t="s">
        <v>72</v>
      </c>
      <c r="E56" s="66">
        <v>4704</v>
      </c>
      <c r="F56" s="17"/>
      <c r="G56" s="118">
        <f t="shared" si="3"/>
        <v>0</v>
      </c>
      <c r="H56" s="65" t="s">
        <v>55</v>
      </c>
      <c r="I56" s="118">
        <f t="shared" si="4"/>
        <v>0</v>
      </c>
      <c r="J56" s="119">
        <f t="shared" si="5"/>
        <v>0</v>
      </c>
    </row>
    <row r="57" spans="1:10" ht="39" thickBot="1" x14ac:dyDescent="0.25">
      <c r="A57" s="62">
        <v>3</v>
      </c>
      <c r="B57" s="63" t="s">
        <v>75</v>
      </c>
      <c r="C57" s="64" t="s">
        <v>76</v>
      </c>
      <c r="D57" s="65" t="s">
        <v>20</v>
      </c>
      <c r="E57" s="66">
        <v>119</v>
      </c>
      <c r="F57" s="17"/>
      <c r="G57" s="118">
        <f t="shared" si="3"/>
        <v>0</v>
      </c>
      <c r="H57" s="65" t="s">
        <v>55</v>
      </c>
      <c r="I57" s="118">
        <f t="shared" si="4"/>
        <v>0</v>
      </c>
      <c r="J57" s="119">
        <f t="shared" si="5"/>
        <v>0</v>
      </c>
    </row>
    <row r="58" spans="1:10" ht="39" thickBot="1" x14ac:dyDescent="0.25">
      <c r="A58" s="62">
        <v>4</v>
      </c>
      <c r="B58" s="63" t="s">
        <v>77</v>
      </c>
      <c r="C58" s="64" t="s">
        <v>78</v>
      </c>
      <c r="D58" s="65" t="s">
        <v>20</v>
      </c>
      <c r="E58" s="66">
        <v>178</v>
      </c>
      <c r="F58" s="17"/>
      <c r="G58" s="118">
        <f t="shared" si="3"/>
        <v>0</v>
      </c>
      <c r="H58" s="65" t="s">
        <v>55</v>
      </c>
      <c r="I58" s="118">
        <f t="shared" si="4"/>
        <v>0</v>
      </c>
      <c r="J58" s="119">
        <f t="shared" si="5"/>
        <v>0</v>
      </c>
    </row>
    <row r="59" spans="1:10" ht="26.25" thickBot="1" x14ac:dyDescent="0.25">
      <c r="A59" s="67">
        <v>5</v>
      </c>
      <c r="B59" s="68" t="s">
        <v>79</v>
      </c>
      <c r="C59" s="69" t="s">
        <v>80</v>
      </c>
      <c r="D59" s="70" t="s">
        <v>20</v>
      </c>
      <c r="E59" s="71">
        <v>94</v>
      </c>
      <c r="F59" s="18"/>
      <c r="G59" s="118">
        <f t="shared" si="3"/>
        <v>0</v>
      </c>
      <c r="H59" s="70" t="s">
        <v>55</v>
      </c>
      <c r="I59" s="120">
        <f t="shared" si="4"/>
        <v>0</v>
      </c>
      <c r="J59" s="121">
        <f t="shared" si="5"/>
        <v>0</v>
      </c>
    </row>
    <row r="60" spans="1:10" ht="26.25" thickBot="1" x14ac:dyDescent="0.25">
      <c r="A60" s="67">
        <v>6</v>
      </c>
      <c r="B60" s="68" t="s">
        <v>81</v>
      </c>
      <c r="C60" s="69" t="s">
        <v>82</v>
      </c>
      <c r="D60" s="70" t="s">
        <v>20</v>
      </c>
      <c r="E60" s="71">
        <v>80</v>
      </c>
      <c r="F60" s="18"/>
      <c r="G60" s="118">
        <f t="shared" si="3"/>
        <v>0</v>
      </c>
      <c r="H60" s="70" t="s">
        <v>55</v>
      </c>
      <c r="I60" s="120">
        <f t="shared" si="4"/>
        <v>0</v>
      </c>
      <c r="J60" s="121">
        <f t="shared" si="5"/>
        <v>0</v>
      </c>
    </row>
    <row r="61" spans="1:10" ht="13.5" thickBot="1" x14ac:dyDescent="0.25">
      <c r="A61" s="67">
        <v>7</v>
      </c>
      <c r="B61" s="68" t="s">
        <v>83</v>
      </c>
      <c r="C61" s="69" t="s">
        <v>84</v>
      </c>
      <c r="D61" s="70" t="s">
        <v>20</v>
      </c>
      <c r="E61" s="37" t="s">
        <v>85</v>
      </c>
      <c r="F61" s="142"/>
      <c r="G61" s="122"/>
      <c r="H61" s="70" t="s">
        <v>55</v>
      </c>
      <c r="I61" s="123"/>
      <c r="J61" s="124"/>
    </row>
    <row r="62" spans="1:10" x14ac:dyDescent="0.2">
      <c r="A62" s="72"/>
      <c r="B62" s="73"/>
      <c r="C62" s="73"/>
      <c r="D62" s="73"/>
      <c r="E62" s="73"/>
      <c r="F62" s="73"/>
      <c r="G62" s="125"/>
      <c r="H62" s="73"/>
      <c r="I62" s="73"/>
      <c r="J62" s="126"/>
    </row>
    <row r="63" spans="1:10" ht="12.75" customHeight="1" x14ac:dyDescent="0.2">
      <c r="A63" s="146" t="s">
        <v>86</v>
      </c>
      <c r="B63" s="147"/>
      <c r="C63" s="147"/>
      <c r="D63" s="49"/>
      <c r="E63" s="49"/>
      <c r="F63" s="49"/>
      <c r="G63" s="49"/>
      <c r="H63" s="49"/>
      <c r="I63" s="49"/>
      <c r="J63" s="108"/>
    </row>
    <row r="64" spans="1:10" ht="13.5" thickBot="1" x14ac:dyDescent="0.25">
      <c r="A64" s="74"/>
      <c r="B64" s="75"/>
      <c r="C64" s="75"/>
      <c r="D64" s="75"/>
      <c r="E64" s="75"/>
      <c r="F64" s="75"/>
      <c r="G64" s="75"/>
      <c r="H64" s="75"/>
      <c r="I64" s="75"/>
      <c r="J64" s="127"/>
    </row>
    <row r="65" spans="1:10" ht="26.25" thickBot="1" x14ac:dyDescent="0.25">
      <c r="A65" s="32">
        <v>1</v>
      </c>
      <c r="B65" s="39" t="s">
        <v>87</v>
      </c>
      <c r="C65" s="51" t="s">
        <v>88</v>
      </c>
      <c r="D65" s="76" t="s">
        <v>89</v>
      </c>
      <c r="E65" s="41">
        <v>40</v>
      </c>
      <c r="F65" s="13"/>
      <c r="G65" s="104">
        <f>F65*E65</f>
        <v>0</v>
      </c>
      <c r="H65" s="109">
        <v>0.08</v>
      </c>
      <c r="I65" s="104">
        <f>G65*0.08</f>
        <v>0</v>
      </c>
      <c r="J65" s="104">
        <f>I65+G65</f>
        <v>0</v>
      </c>
    </row>
    <row r="66" spans="1:10" ht="39" thickBot="1" x14ac:dyDescent="0.25">
      <c r="A66" s="62">
        <v>2</v>
      </c>
      <c r="B66" s="63" t="s">
        <v>90</v>
      </c>
      <c r="C66" s="69" t="s">
        <v>91</v>
      </c>
      <c r="D66" s="65" t="s">
        <v>92</v>
      </c>
      <c r="E66" s="66">
        <v>2</v>
      </c>
      <c r="F66" s="17"/>
      <c r="G66" s="104">
        <f>F66*E66</f>
        <v>0</v>
      </c>
      <c r="H66" s="65" t="s">
        <v>55</v>
      </c>
      <c r="I66" s="118">
        <f>0.08*G66</f>
        <v>0</v>
      </c>
      <c r="J66" s="119">
        <f>I66+G66</f>
        <v>0</v>
      </c>
    </row>
    <row r="67" spans="1:10" x14ac:dyDescent="0.2">
      <c r="A67" s="77"/>
      <c r="B67" s="78"/>
      <c r="C67" s="78"/>
      <c r="D67" s="78"/>
      <c r="E67" s="78"/>
      <c r="F67" s="78"/>
      <c r="G67" s="78"/>
      <c r="H67" s="78"/>
      <c r="I67" s="78"/>
      <c r="J67" s="128"/>
    </row>
    <row r="68" spans="1:10" ht="12.75" customHeight="1" x14ac:dyDescent="0.2">
      <c r="A68" s="146" t="s">
        <v>93</v>
      </c>
      <c r="B68" s="147"/>
      <c r="C68" s="147"/>
      <c r="D68" s="49"/>
      <c r="E68" s="49"/>
      <c r="F68" s="49"/>
      <c r="G68" s="49"/>
      <c r="H68" s="49"/>
      <c r="I68" s="49"/>
      <c r="J68" s="108"/>
    </row>
    <row r="69" spans="1:10" ht="13.5" thickBot="1" x14ac:dyDescent="0.25">
      <c r="A69" s="74"/>
      <c r="B69" s="75"/>
      <c r="C69" s="75"/>
      <c r="D69" s="75"/>
      <c r="E69" s="75"/>
      <c r="F69" s="75"/>
      <c r="G69" s="75"/>
      <c r="H69" s="75"/>
      <c r="I69" s="75"/>
      <c r="J69" s="127"/>
    </row>
    <row r="70" spans="1:10" ht="39" thickBot="1" x14ac:dyDescent="0.25">
      <c r="A70" s="32">
        <v>1</v>
      </c>
      <c r="B70" s="79" t="s">
        <v>94</v>
      </c>
      <c r="C70" s="51" t="s">
        <v>95</v>
      </c>
      <c r="D70" s="76" t="s">
        <v>20</v>
      </c>
      <c r="E70" s="37"/>
      <c r="F70" s="37"/>
      <c r="G70" s="110"/>
      <c r="H70" s="109">
        <v>0.23</v>
      </c>
      <c r="I70" s="110"/>
      <c r="J70" s="110"/>
    </row>
    <row r="71" spans="1:10" ht="39" thickBot="1" x14ac:dyDescent="0.25">
      <c r="A71" s="32">
        <v>2</v>
      </c>
      <c r="B71" s="79" t="s">
        <v>96</v>
      </c>
      <c r="C71" s="51" t="s">
        <v>97</v>
      </c>
      <c r="D71" s="76" t="s">
        <v>20</v>
      </c>
      <c r="E71" s="37"/>
      <c r="F71" s="37"/>
      <c r="G71" s="110"/>
      <c r="H71" s="109">
        <v>0.08</v>
      </c>
      <c r="I71" s="110"/>
      <c r="J71" s="110"/>
    </row>
    <row r="72" spans="1:10" x14ac:dyDescent="0.2">
      <c r="A72" s="80"/>
      <c r="B72" s="81"/>
      <c r="C72" s="82"/>
      <c r="D72" s="83"/>
      <c r="E72" s="84"/>
      <c r="F72" s="84"/>
      <c r="G72" s="129"/>
      <c r="H72" s="130"/>
      <c r="I72" s="129"/>
      <c r="J72" s="131"/>
    </row>
    <row r="73" spans="1:10" ht="12.75" customHeight="1" x14ac:dyDescent="0.2">
      <c r="A73" s="146" t="s">
        <v>98</v>
      </c>
      <c r="B73" s="147"/>
      <c r="C73" s="147"/>
      <c r="D73" s="49"/>
      <c r="E73" s="49"/>
      <c r="F73" s="49"/>
      <c r="G73" s="49"/>
      <c r="H73" s="49"/>
      <c r="I73" s="49"/>
      <c r="J73" s="108"/>
    </row>
    <row r="74" spans="1:10" ht="13.5" thickBot="1" x14ac:dyDescent="0.25">
      <c r="A74" s="74"/>
      <c r="B74" s="75"/>
      <c r="C74" s="75"/>
      <c r="D74" s="75"/>
      <c r="E74" s="75"/>
      <c r="F74" s="75"/>
      <c r="G74" s="75"/>
      <c r="H74" s="75"/>
      <c r="I74" s="75"/>
      <c r="J74" s="127"/>
    </row>
    <row r="75" spans="1:10" ht="55.5" customHeight="1" thickBot="1" x14ac:dyDescent="0.25">
      <c r="A75" s="32">
        <v>1</v>
      </c>
      <c r="B75" s="53" t="s">
        <v>99</v>
      </c>
      <c r="C75" s="51" t="s">
        <v>100</v>
      </c>
      <c r="D75" s="76" t="s">
        <v>20</v>
      </c>
      <c r="E75" s="41">
        <v>138</v>
      </c>
      <c r="F75" s="13"/>
      <c r="G75" s="106">
        <f>F75*E75</f>
        <v>0</v>
      </c>
      <c r="H75" s="109">
        <v>0.08</v>
      </c>
      <c r="I75" s="106">
        <f>0.08*G75</f>
        <v>0</v>
      </c>
      <c r="J75" s="106">
        <f>I75+G75</f>
        <v>0</v>
      </c>
    </row>
    <row r="76" spans="1:10" ht="27.75" customHeight="1" thickBot="1" x14ac:dyDescent="0.25">
      <c r="A76" s="32">
        <v>2</v>
      </c>
      <c r="B76" s="53" t="s">
        <v>101</v>
      </c>
      <c r="C76" s="85" t="s">
        <v>102</v>
      </c>
      <c r="D76" s="76" t="s">
        <v>13</v>
      </c>
      <c r="E76" s="41">
        <v>2.76</v>
      </c>
      <c r="F76" s="13"/>
      <c r="G76" s="106">
        <f>F76*E76</f>
        <v>0</v>
      </c>
      <c r="H76" s="109">
        <v>0.08</v>
      </c>
      <c r="I76" s="106">
        <f>0.08*G76</f>
        <v>0</v>
      </c>
      <c r="J76" s="106">
        <f>I76+G76</f>
        <v>0</v>
      </c>
    </row>
    <row r="77" spans="1:10" x14ac:dyDescent="0.2">
      <c r="A77" s="77"/>
      <c r="B77" s="78"/>
      <c r="C77" s="78"/>
      <c r="D77" s="78"/>
      <c r="E77" s="78"/>
      <c r="F77" s="78"/>
      <c r="G77" s="78"/>
      <c r="H77" s="78"/>
      <c r="I77" s="78"/>
      <c r="J77" s="128"/>
    </row>
    <row r="78" spans="1:10" ht="12.75" customHeight="1" x14ac:dyDescent="0.2">
      <c r="A78" s="146" t="s">
        <v>103</v>
      </c>
      <c r="B78" s="147"/>
      <c r="C78" s="147"/>
      <c r="D78" s="49"/>
      <c r="E78" s="49"/>
      <c r="F78" s="49"/>
      <c r="G78" s="49"/>
      <c r="H78" s="49"/>
      <c r="I78" s="49"/>
      <c r="J78" s="108"/>
    </row>
    <row r="79" spans="1:10" ht="13.5" thickBot="1" x14ac:dyDescent="0.25">
      <c r="A79" s="74"/>
      <c r="B79" s="75"/>
      <c r="C79" s="75"/>
      <c r="D79" s="75"/>
      <c r="E79" s="75"/>
      <c r="F79" s="75"/>
      <c r="G79" s="75"/>
      <c r="H79" s="75"/>
      <c r="I79" s="75"/>
      <c r="J79" s="127"/>
    </row>
    <row r="80" spans="1:10" ht="26.25" thickBot="1" x14ac:dyDescent="0.25">
      <c r="A80" s="32">
        <v>1</v>
      </c>
      <c r="B80" s="53" t="s">
        <v>104</v>
      </c>
      <c r="C80" s="51" t="s">
        <v>105</v>
      </c>
      <c r="D80" s="86" t="s">
        <v>20</v>
      </c>
      <c r="E80" s="56"/>
      <c r="F80" s="37"/>
      <c r="G80" s="110"/>
      <c r="H80" s="109">
        <v>0.08</v>
      </c>
      <c r="I80" s="110"/>
      <c r="J80" s="110"/>
    </row>
    <row r="81" spans="1:10" ht="51.75" thickBot="1" x14ac:dyDescent="0.25">
      <c r="A81" s="32">
        <v>2</v>
      </c>
      <c r="B81" s="53" t="s">
        <v>26</v>
      </c>
      <c r="C81" s="39" t="s">
        <v>27</v>
      </c>
      <c r="D81" s="86" t="s">
        <v>23</v>
      </c>
      <c r="E81" s="35">
        <v>0.44</v>
      </c>
      <c r="F81" s="13"/>
      <c r="G81" s="106">
        <f>F81*E81</f>
        <v>0</v>
      </c>
      <c r="H81" s="109">
        <v>0.08</v>
      </c>
      <c r="I81" s="106">
        <f>0.08*G81</f>
        <v>0</v>
      </c>
      <c r="J81" s="106">
        <f>I81+G81</f>
        <v>0</v>
      </c>
    </row>
    <row r="82" spans="1:10" ht="26.25" thickBot="1" x14ac:dyDescent="0.25">
      <c r="A82" s="32">
        <v>3</v>
      </c>
      <c r="B82" s="53" t="s">
        <v>106</v>
      </c>
      <c r="C82" s="51" t="s">
        <v>107</v>
      </c>
      <c r="D82" s="86" t="s">
        <v>13</v>
      </c>
      <c r="E82" s="56"/>
      <c r="F82" s="37"/>
      <c r="G82" s="110"/>
      <c r="H82" s="109">
        <v>0.08</v>
      </c>
      <c r="I82" s="110"/>
      <c r="J82" s="110"/>
    </row>
    <row r="83" spans="1:10" ht="26.25" thickBot="1" x14ac:dyDescent="0.25">
      <c r="A83" s="32">
        <v>4</v>
      </c>
      <c r="B83" s="53" t="s">
        <v>108</v>
      </c>
      <c r="C83" s="87" t="s">
        <v>109</v>
      </c>
      <c r="D83" s="86" t="s">
        <v>20</v>
      </c>
      <c r="E83" s="35">
        <v>100</v>
      </c>
      <c r="F83" s="13"/>
      <c r="G83" s="106">
        <f>F83*E83</f>
        <v>0</v>
      </c>
      <c r="H83" s="109">
        <v>0.08</v>
      </c>
      <c r="I83" s="106">
        <f>0.08*G83</f>
        <v>0</v>
      </c>
      <c r="J83" s="106">
        <f>I83+G83</f>
        <v>0</v>
      </c>
    </row>
    <row r="84" spans="1:10" ht="26.25" thickBot="1" x14ac:dyDescent="0.25">
      <c r="A84" s="52">
        <v>5</v>
      </c>
      <c r="B84" s="42" t="s">
        <v>110</v>
      </c>
      <c r="C84" s="88" t="s">
        <v>39</v>
      </c>
      <c r="D84" s="89" t="s">
        <v>37</v>
      </c>
      <c r="E84" s="37"/>
      <c r="F84" s="143"/>
      <c r="G84" s="122"/>
      <c r="H84" s="132" t="s">
        <v>42</v>
      </c>
      <c r="I84" s="110"/>
      <c r="J84" s="110"/>
    </row>
    <row r="85" spans="1:10" ht="39" thickBot="1" x14ac:dyDescent="0.25">
      <c r="A85" s="32">
        <v>6</v>
      </c>
      <c r="B85" s="39" t="s">
        <v>111</v>
      </c>
      <c r="C85" s="39" t="s">
        <v>112</v>
      </c>
      <c r="D85" s="40" t="s">
        <v>13</v>
      </c>
      <c r="E85" s="41">
        <v>1.5</v>
      </c>
      <c r="F85" s="13"/>
      <c r="G85" s="104">
        <f>F85*E85</f>
        <v>0</v>
      </c>
      <c r="H85" s="105">
        <v>0.08</v>
      </c>
      <c r="I85" s="106">
        <f>0.08*G85</f>
        <v>0</v>
      </c>
      <c r="J85" s="106">
        <f>I85+G85</f>
        <v>0</v>
      </c>
    </row>
    <row r="86" spans="1:10" ht="26.25" thickBot="1" x14ac:dyDescent="0.25">
      <c r="A86" s="52">
        <v>7</v>
      </c>
      <c r="B86" s="90" t="s">
        <v>113</v>
      </c>
      <c r="C86" s="91" t="s">
        <v>44</v>
      </c>
      <c r="D86" s="92" t="s">
        <v>37</v>
      </c>
      <c r="E86" s="56"/>
      <c r="F86" s="56"/>
      <c r="G86" s="122"/>
      <c r="H86" s="132" t="s">
        <v>42</v>
      </c>
      <c r="I86" s="110"/>
      <c r="J86" s="110"/>
    </row>
    <row r="87" spans="1:10" x14ac:dyDescent="0.2">
      <c r="A87" s="93"/>
      <c r="B87" s="94"/>
      <c r="C87" s="94"/>
      <c r="D87" s="94"/>
      <c r="E87" s="94"/>
      <c r="F87" s="94"/>
      <c r="G87" s="133"/>
      <c r="H87" s="94"/>
      <c r="I87" s="94"/>
      <c r="J87" s="134"/>
    </row>
    <row r="88" spans="1:10" ht="12.75" customHeight="1" x14ac:dyDescent="0.2">
      <c r="A88" s="146" t="s">
        <v>114</v>
      </c>
      <c r="B88" s="147"/>
      <c r="C88" s="147"/>
      <c r="D88" s="49"/>
      <c r="E88" s="49"/>
      <c r="F88" s="49"/>
      <c r="G88" s="49"/>
      <c r="H88" s="49"/>
      <c r="I88" s="49"/>
      <c r="J88" s="108"/>
    </row>
    <row r="89" spans="1:10" ht="13.5" thickBot="1" x14ac:dyDescent="0.25">
      <c r="A89" s="74"/>
      <c r="B89" s="75"/>
      <c r="C89" s="75"/>
      <c r="D89" s="75"/>
      <c r="E89" s="75"/>
      <c r="F89" s="75"/>
      <c r="G89" s="75"/>
      <c r="H89" s="75"/>
      <c r="I89" s="75"/>
      <c r="J89" s="127"/>
    </row>
    <row r="90" spans="1:10" ht="26.25" thickBot="1" x14ac:dyDescent="0.25">
      <c r="A90" s="62">
        <v>1</v>
      </c>
      <c r="B90" s="63" t="s">
        <v>115</v>
      </c>
      <c r="C90" s="64" t="s">
        <v>116</v>
      </c>
      <c r="D90" s="65" t="s">
        <v>20</v>
      </c>
      <c r="E90" s="66">
        <v>100</v>
      </c>
      <c r="F90" s="17"/>
      <c r="G90" s="118">
        <f>F90*E90</f>
        <v>0</v>
      </c>
      <c r="H90" s="65" t="s">
        <v>42</v>
      </c>
      <c r="I90" s="118">
        <f>0.23*G90</f>
        <v>0</v>
      </c>
      <c r="J90" s="119">
        <f>I90+G90</f>
        <v>0</v>
      </c>
    </row>
    <row r="91" spans="1:10" ht="26.25" thickBot="1" x14ac:dyDescent="0.25">
      <c r="A91" s="62">
        <v>2</v>
      </c>
      <c r="B91" s="63" t="s">
        <v>117</v>
      </c>
      <c r="C91" s="64" t="s">
        <v>118</v>
      </c>
      <c r="D91" s="65" t="s">
        <v>20</v>
      </c>
      <c r="E91" s="66">
        <v>200</v>
      </c>
      <c r="F91" s="17"/>
      <c r="G91" s="118">
        <f>F91*E91</f>
        <v>0</v>
      </c>
      <c r="H91" s="65" t="s">
        <v>42</v>
      </c>
      <c r="I91" s="118">
        <f>0.23*G91</f>
        <v>0</v>
      </c>
      <c r="J91" s="119">
        <f>I91+G91</f>
        <v>0</v>
      </c>
    </row>
    <row r="92" spans="1:10" ht="26.25" thickBot="1" x14ac:dyDescent="0.25">
      <c r="A92" s="62">
        <v>3</v>
      </c>
      <c r="B92" s="63" t="s">
        <v>119</v>
      </c>
      <c r="C92" s="64" t="s">
        <v>120</v>
      </c>
      <c r="D92" s="65" t="s">
        <v>121</v>
      </c>
      <c r="E92" s="66">
        <v>12.8</v>
      </c>
      <c r="F92" s="17"/>
      <c r="G92" s="118">
        <f>F92*E92</f>
        <v>0</v>
      </c>
      <c r="H92" s="135">
        <v>0.23</v>
      </c>
      <c r="I92" s="118">
        <f>0.23*G92</f>
        <v>0</v>
      </c>
      <c r="J92" s="119">
        <f>I92+G92</f>
        <v>0</v>
      </c>
    </row>
    <row r="93" spans="1:10" ht="15.75" customHeight="1" thickBot="1" x14ac:dyDescent="0.25">
      <c r="A93" s="67">
        <v>4</v>
      </c>
      <c r="B93" s="68" t="s">
        <v>83</v>
      </c>
      <c r="C93" s="69" t="s">
        <v>84</v>
      </c>
      <c r="D93" s="70" t="s">
        <v>20</v>
      </c>
      <c r="E93" s="71">
        <v>160</v>
      </c>
      <c r="F93" s="18"/>
      <c r="G93" s="120">
        <f>F93*E93</f>
        <v>0</v>
      </c>
      <c r="H93" s="70" t="s">
        <v>55</v>
      </c>
      <c r="I93" s="120">
        <f>0.08*G93</f>
        <v>0</v>
      </c>
      <c r="J93" s="121">
        <f>I93+G93</f>
        <v>0</v>
      </c>
    </row>
    <row r="94" spans="1:10" ht="15.75" customHeight="1" thickBot="1" x14ac:dyDescent="0.25">
      <c r="A94" s="19"/>
      <c r="B94" s="20"/>
      <c r="C94" s="20"/>
      <c r="D94" s="21"/>
      <c r="E94" s="22"/>
      <c r="F94" s="23"/>
      <c r="G94" s="23"/>
      <c r="H94" s="21"/>
      <c r="I94" s="23"/>
      <c r="J94" s="23"/>
    </row>
    <row r="95" spans="1:10" ht="15.75" customHeight="1" thickBot="1" x14ac:dyDescent="0.25">
      <c r="A95" s="19"/>
      <c r="B95" s="20"/>
      <c r="C95" s="20"/>
      <c r="D95" s="21"/>
      <c r="E95" s="179" t="s">
        <v>122</v>
      </c>
      <c r="F95" s="179"/>
      <c r="G95" s="136">
        <f>SUM(G25:G93)</f>
        <v>0</v>
      </c>
      <c r="H95" s="137"/>
      <c r="I95" s="136">
        <f>SUM(I25:I93)</f>
        <v>0</v>
      </c>
      <c r="J95" s="136">
        <f>SUM(J25:J93)</f>
        <v>0</v>
      </c>
    </row>
    <row r="97" spans="1:10" x14ac:dyDescent="0.2">
      <c r="A97" s="178" t="s">
        <v>132</v>
      </c>
      <c r="B97" s="178"/>
      <c r="C97" s="178"/>
      <c r="D97" s="178"/>
      <c r="E97" s="178"/>
      <c r="F97" s="178"/>
      <c r="G97" s="178"/>
      <c r="H97" s="178"/>
      <c r="I97" s="178"/>
      <c r="J97" s="178"/>
    </row>
    <row r="98" spans="1:10" x14ac:dyDescent="0.2">
      <c r="A98" s="138"/>
      <c r="B98" s="2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138"/>
      <c r="B99" s="2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178" t="s">
        <v>133</v>
      </c>
      <c r="B100" s="178"/>
      <c r="C100" s="178"/>
      <c r="D100" s="178"/>
      <c r="E100" s="178"/>
      <c r="F100" s="178"/>
      <c r="G100" s="178"/>
      <c r="H100" s="178"/>
      <c r="I100" s="178"/>
      <c r="J100" s="178"/>
    </row>
    <row r="101" spans="1:10" x14ac:dyDescent="0.2">
      <c r="A101" s="4"/>
      <c r="B101" s="5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4"/>
      <c r="B102" s="5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4"/>
      <c r="B103" s="5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4"/>
      <c r="B104" s="5"/>
      <c r="C104" s="4"/>
      <c r="D104" s="4"/>
      <c r="E104" s="4"/>
      <c r="F104" s="4"/>
      <c r="G104" s="177" t="s">
        <v>134</v>
      </c>
      <c r="H104" s="177"/>
      <c r="I104" s="177"/>
      <c r="J104" s="177"/>
    </row>
    <row r="105" spans="1:10" x14ac:dyDescent="0.2">
      <c r="A105" s="4"/>
      <c r="B105" s="5"/>
      <c r="C105" s="4"/>
      <c r="D105" s="4"/>
      <c r="E105" s="4"/>
      <c r="F105" s="4"/>
      <c r="G105" s="177" t="s">
        <v>135</v>
      </c>
      <c r="H105" s="177"/>
      <c r="I105" s="177"/>
      <c r="J105" s="177"/>
    </row>
    <row r="106" spans="1:10" x14ac:dyDescent="0.2">
      <c r="A106" s="19"/>
      <c r="B106" s="20"/>
      <c r="C106" s="20"/>
      <c r="D106" s="21"/>
      <c r="E106" s="22"/>
      <c r="F106" s="23"/>
      <c r="G106" s="23"/>
      <c r="H106" s="21"/>
      <c r="I106" s="23"/>
      <c r="J106" s="23"/>
    </row>
    <row r="107" spans="1:10" x14ac:dyDescent="0.2">
      <c r="A107" s="19"/>
      <c r="B107" s="20"/>
      <c r="C107" s="20"/>
      <c r="D107" s="21"/>
      <c r="E107" s="22"/>
      <c r="F107" s="23"/>
      <c r="G107" s="23"/>
      <c r="H107" s="21"/>
      <c r="I107" s="23"/>
      <c r="J107" s="23"/>
    </row>
    <row r="108" spans="1:10" x14ac:dyDescent="0.2">
      <c r="A108" s="19"/>
      <c r="B108" s="20"/>
      <c r="C108" s="20"/>
      <c r="D108" s="21"/>
      <c r="E108" s="22"/>
      <c r="F108" s="23"/>
      <c r="G108" s="23"/>
      <c r="H108" s="21"/>
      <c r="I108" s="23"/>
      <c r="J108" s="23"/>
    </row>
    <row r="109" spans="1:10" x14ac:dyDescent="0.2">
      <c r="A109" s="19"/>
      <c r="B109" s="20"/>
      <c r="C109" s="20"/>
      <c r="D109" s="21"/>
      <c r="E109" s="22"/>
      <c r="F109" s="23"/>
      <c r="G109" s="23"/>
      <c r="H109" s="21"/>
      <c r="I109" s="23"/>
      <c r="J109" s="23"/>
    </row>
    <row r="110" spans="1:10" x14ac:dyDescent="0.2">
      <c r="A110" s="19"/>
      <c r="B110" s="20"/>
      <c r="C110" s="20"/>
      <c r="D110" s="21"/>
      <c r="E110" s="22"/>
      <c r="F110" s="23"/>
      <c r="G110" s="23"/>
      <c r="H110" s="21"/>
      <c r="I110" s="23"/>
      <c r="J110" s="23"/>
    </row>
    <row r="111" spans="1:10" x14ac:dyDescent="0.2">
      <c r="A111" s="19"/>
      <c r="B111" s="20"/>
      <c r="C111" s="20"/>
      <c r="D111" s="21"/>
      <c r="E111" s="22"/>
      <c r="F111" s="23"/>
      <c r="G111" s="23"/>
      <c r="H111" s="21"/>
      <c r="I111" s="23"/>
      <c r="J111" s="23"/>
    </row>
    <row r="112" spans="1:10" x14ac:dyDescent="0.2">
      <c r="A112" s="19"/>
      <c r="B112" s="20"/>
      <c r="C112" s="20"/>
      <c r="D112" s="21"/>
      <c r="E112" s="22"/>
      <c r="F112" s="23"/>
      <c r="G112" s="23"/>
      <c r="H112" s="21"/>
      <c r="I112" s="23"/>
      <c r="J112" s="23"/>
    </row>
    <row r="113" spans="1:10" x14ac:dyDescent="0.2">
      <c r="A113" s="19"/>
      <c r="B113" s="20"/>
      <c r="C113" s="20"/>
      <c r="D113" s="21"/>
      <c r="E113" s="22"/>
      <c r="F113" s="23"/>
      <c r="G113" s="23"/>
      <c r="H113" s="21"/>
      <c r="I113" s="23"/>
      <c r="J113" s="23"/>
    </row>
    <row r="114" spans="1:10" x14ac:dyDescent="0.2">
      <c r="A114" s="19"/>
      <c r="B114" s="20"/>
      <c r="C114" s="20"/>
      <c r="D114" s="21"/>
      <c r="E114" s="22"/>
      <c r="F114" s="23"/>
      <c r="G114" s="23"/>
      <c r="H114" s="21"/>
      <c r="I114" s="23"/>
      <c r="J114" s="23"/>
    </row>
    <row r="115" spans="1:10" x14ac:dyDescent="0.2">
      <c r="A115" s="19"/>
      <c r="B115" s="20"/>
      <c r="C115" s="20"/>
      <c r="D115" s="21"/>
      <c r="E115" s="22"/>
      <c r="F115" s="23"/>
      <c r="G115" s="23"/>
      <c r="H115" s="21"/>
      <c r="I115" s="23"/>
      <c r="J115" s="23"/>
    </row>
    <row r="116" spans="1:10" x14ac:dyDescent="0.2">
      <c r="A116" s="19"/>
      <c r="B116" s="20"/>
      <c r="C116" s="20"/>
      <c r="D116" s="21"/>
      <c r="E116" s="22"/>
      <c r="F116" s="23"/>
      <c r="G116" s="23"/>
      <c r="H116" s="21"/>
      <c r="I116" s="23"/>
      <c r="J116" s="23"/>
    </row>
    <row r="117" spans="1:10" x14ac:dyDescent="0.2">
      <c r="A117" s="19"/>
      <c r="B117" s="20"/>
      <c r="C117" s="20"/>
      <c r="D117" s="21"/>
      <c r="E117" s="22"/>
      <c r="F117" s="23"/>
      <c r="G117" s="23"/>
      <c r="H117" s="21"/>
      <c r="I117" s="23"/>
      <c r="J117" s="23"/>
    </row>
    <row r="118" spans="1:10" x14ac:dyDescent="0.2">
      <c r="A118" s="19"/>
      <c r="B118" s="20"/>
      <c r="C118" s="20"/>
      <c r="D118" s="21"/>
      <c r="E118" s="22"/>
      <c r="F118" s="23"/>
      <c r="G118" s="23"/>
      <c r="H118" s="21"/>
      <c r="I118" s="23"/>
      <c r="J118" s="23"/>
    </row>
    <row r="119" spans="1:10" x14ac:dyDescent="0.2">
      <c r="A119" s="19"/>
      <c r="B119" s="20"/>
      <c r="C119" s="20"/>
      <c r="D119" s="21"/>
      <c r="E119" s="22"/>
      <c r="F119" s="23"/>
      <c r="G119" s="23"/>
      <c r="H119" s="21"/>
      <c r="I119" s="23"/>
      <c r="J119" s="23"/>
    </row>
    <row r="120" spans="1:10" x14ac:dyDescent="0.2">
      <c r="A120" s="19"/>
      <c r="B120" s="20"/>
      <c r="C120" s="20"/>
      <c r="D120" s="21"/>
      <c r="E120" s="22"/>
      <c r="F120" s="23"/>
      <c r="G120" s="23"/>
      <c r="H120" s="21"/>
      <c r="I120" s="23"/>
      <c r="J120" s="23"/>
    </row>
    <row r="121" spans="1:10" x14ac:dyDescent="0.2">
      <c r="A121" s="19"/>
      <c r="B121" s="20"/>
      <c r="C121" s="20"/>
      <c r="D121" s="21"/>
      <c r="E121" s="22"/>
      <c r="F121" s="23"/>
      <c r="G121" s="23"/>
      <c r="H121" s="21"/>
      <c r="I121" s="23"/>
      <c r="J121" s="23"/>
    </row>
    <row r="122" spans="1:10" x14ac:dyDescent="0.2">
      <c r="A122" s="19"/>
      <c r="B122" s="20"/>
      <c r="C122" s="20"/>
      <c r="D122" s="21"/>
      <c r="E122" s="22"/>
      <c r="F122" s="23"/>
      <c r="G122" s="23"/>
      <c r="H122" s="21"/>
      <c r="I122" s="23"/>
      <c r="J122" s="23"/>
    </row>
    <row r="123" spans="1:10" x14ac:dyDescent="0.2">
      <c r="A123" s="19"/>
      <c r="B123" s="20"/>
      <c r="C123" s="20"/>
      <c r="D123" s="21"/>
      <c r="E123" s="22"/>
      <c r="F123" s="23"/>
      <c r="G123" s="23"/>
      <c r="H123" s="21"/>
      <c r="I123" s="23"/>
      <c r="J123" s="23"/>
    </row>
    <row r="124" spans="1:10" x14ac:dyDescent="0.2">
      <c r="A124" s="19"/>
      <c r="B124" s="20"/>
      <c r="C124" s="20"/>
      <c r="D124" s="21"/>
      <c r="E124" s="22"/>
      <c r="F124" s="23"/>
      <c r="G124" s="23"/>
      <c r="H124" s="21"/>
      <c r="I124" s="23"/>
      <c r="J124" s="23"/>
    </row>
    <row r="125" spans="1:10" x14ac:dyDescent="0.2">
      <c r="A125" s="19"/>
      <c r="B125" s="20"/>
      <c r="C125" s="20"/>
      <c r="D125" s="21"/>
      <c r="E125" s="22"/>
      <c r="F125" s="23"/>
      <c r="G125" s="23"/>
      <c r="H125" s="21"/>
      <c r="I125" s="23"/>
      <c r="J125" s="23"/>
    </row>
    <row r="126" spans="1:10" x14ac:dyDescent="0.2">
      <c r="A126" s="19"/>
      <c r="B126" s="20"/>
      <c r="C126" s="20"/>
      <c r="D126" s="21"/>
      <c r="E126" s="22"/>
      <c r="F126" s="23"/>
      <c r="G126" s="23"/>
      <c r="H126" s="21"/>
      <c r="I126" s="23"/>
      <c r="J126" s="23"/>
    </row>
    <row r="127" spans="1:10" x14ac:dyDescent="0.2">
      <c r="A127" s="19"/>
      <c r="B127" s="20"/>
      <c r="C127" s="20"/>
      <c r="D127" s="21"/>
      <c r="E127" s="22"/>
      <c r="F127" s="23"/>
      <c r="G127" s="23"/>
      <c r="H127" s="21"/>
      <c r="I127" s="23"/>
      <c r="J127" s="23"/>
    </row>
    <row r="128" spans="1:10" x14ac:dyDescent="0.2">
      <c r="A128" s="19"/>
      <c r="B128" s="20"/>
      <c r="C128" s="20"/>
      <c r="D128" s="21"/>
      <c r="E128" s="22"/>
      <c r="F128" s="23"/>
      <c r="G128" s="23"/>
      <c r="H128" s="21"/>
      <c r="I128" s="23"/>
      <c r="J128" s="23"/>
    </row>
    <row r="129" spans="1:10" x14ac:dyDescent="0.2">
      <c r="A129" s="19"/>
      <c r="B129" s="20"/>
      <c r="C129" s="20"/>
      <c r="D129" s="21"/>
      <c r="E129" s="22"/>
      <c r="F129" s="23"/>
      <c r="G129" s="23"/>
      <c r="H129" s="21"/>
      <c r="I129" s="23"/>
      <c r="J129" s="23"/>
    </row>
    <row r="130" spans="1:10" x14ac:dyDescent="0.2">
      <c r="A130" s="19"/>
      <c r="B130" s="20"/>
      <c r="C130" s="20"/>
      <c r="D130" s="21"/>
      <c r="E130" s="22"/>
      <c r="F130" s="23"/>
      <c r="G130" s="23"/>
      <c r="H130" s="21"/>
      <c r="I130" s="23"/>
      <c r="J130" s="23"/>
    </row>
    <row r="131" spans="1:10" x14ac:dyDescent="0.2">
      <c r="A131" s="19"/>
      <c r="B131" s="20"/>
      <c r="C131" s="20"/>
      <c r="D131" s="21"/>
      <c r="E131" s="22"/>
      <c r="F131" s="23"/>
      <c r="G131" s="23"/>
      <c r="H131" s="21"/>
      <c r="I131" s="23"/>
      <c r="J131" s="23"/>
    </row>
    <row r="132" spans="1:10" x14ac:dyDescent="0.2">
      <c r="A132" s="19"/>
      <c r="B132" s="20"/>
      <c r="C132" s="20"/>
      <c r="D132" s="21"/>
      <c r="E132" s="22"/>
      <c r="F132" s="23"/>
      <c r="G132" s="23"/>
      <c r="H132" s="21"/>
      <c r="I132" s="23"/>
      <c r="J132" s="23"/>
    </row>
    <row r="133" spans="1:10" x14ac:dyDescent="0.2">
      <c r="A133" s="19"/>
      <c r="B133" s="20"/>
      <c r="C133" s="20"/>
      <c r="D133" s="21"/>
      <c r="E133" s="22"/>
      <c r="F133" s="23"/>
      <c r="G133" s="23"/>
      <c r="H133" s="21"/>
      <c r="I133" s="23"/>
      <c r="J133" s="23"/>
    </row>
  </sheetData>
  <sheetProtection algorithmName="SHA-512" hashValue="3vUVUs2k51cqx2XrjJ2WFhk8B7jaWzQAe8nThoLbDOEm8tXbT1DUklv/IdDU4ahDmQe9rcqcSjqGtzt8aB8v6Q==" saltValue="tl6sg+TQLDHwqBfgG+IczQ==" spinCount="100000" sheet="1" objects="1" scenarios="1" formatCells="0" formatColumns="0" formatRows="0" sort="0" autoFilter="0" pivotTables="0"/>
  <mergeCells count="34">
    <mergeCell ref="G105:J105"/>
    <mergeCell ref="A78:C78"/>
    <mergeCell ref="A88:C88"/>
    <mergeCell ref="A97:J97"/>
    <mergeCell ref="A100:J100"/>
    <mergeCell ref="G104:J104"/>
    <mergeCell ref="E95:F95"/>
    <mergeCell ref="J20:J21"/>
    <mergeCell ref="A22:J22"/>
    <mergeCell ref="A23:C23"/>
    <mergeCell ref="A33:C33"/>
    <mergeCell ref="F20:F21"/>
    <mergeCell ref="H20:H21"/>
    <mergeCell ref="A20:A21"/>
    <mergeCell ref="B20:C21"/>
    <mergeCell ref="D20:D21"/>
    <mergeCell ref="E20:E21"/>
    <mergeCell ref="I20:I21"/>
    <mergeCell ref="A63:C63"/>
    <mergeCell ref="A68:C68"/>
    <mergeCell ref="A73:C73"/>
    <mergeCell ref="A1:C1"/>
    <mergeCell ref="I1:J1"/>
    <mergeCell ref="I2:J2"/>
    <mergeCell ref="A3:D3"/>
    <mergeCell ref="A4:D4"/>
    <mergeCell ref="A12:D12"/>
    <mergeCell ref="A14:J16"/>
    <mergeCell ref="A9:J9"/>
    <mergeCell ref="A5:D5"/>
    <mergeCell ref="A6:D6"/>
    <mergeCell ref="F7:J7"/>
    <mergeCell ref="A11:D11"/>
    <mergeCell ref="A53:C53"/>
  </mergeCells>
  <pageMargins left="0.70866141732283472" right="0.70866141732283472" top="0.74803149606299213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 - leśnictwo Szczawnik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2020-10-07T10:21:23Z</cp:lastPrinted>
  <dcterms:created xsi:type="dcterms:W3CDTF">2020-10-07T07:58:34Z</dcterms:created>
  <dcterms:modified xsi:type="dcterms:W3CDTF">2020-12-02T13:10:59Z</dcterms:modified>
</cp:coreProperties>
</file>