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3"/>
  </bookViews>
  <sheets>
    <sheet name="Grupa 1 " sheetId="1" r:id="rId1"/>
    <sheet name="Grupa 2 " sheetId="2" r:id="rId2"/>
    <sheet name="Grupa 3 " sheetId="3" r:id="rId3"/>
    <sheet name="Grupa 4" sheetId="4" r:id="rId4"/>
  </sheets>
  <definedNames>
    <definedName name="_xlnm.Print_Area" localSheetId="0">'Grupa 1 '!$A$1:$H$30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4"/>
  <c r="H12" s="1"/>
  <c r="F13"/>
  <c r="H13" s="1"/>
  <c r="F14"/>
  <c r="H14" s="1"/>
  <c r="F15"/>
  <c r="H15" s="1"/>
  <c r="F16"/>
  <c r="H16" s="1"/>
  <c r="F17"/>
  <c r="H17" s="1"/>
  <c r="F18"/>
  <c r="H18" s="1"/>
  <c r="F19"/>
  <c r="F20"/>
  <c r="H20" s="1"/>
  <c r="F21"/>
  <c r="H21" s="1"/>
  <c r="F22"/>
  <c r="H22" s="1"/>
  <c r="F23"/>
  <c r="H23" s="1"/>
  <c r="H19"/>
  <c r="F11"/>
  <c r="H11" s="1"/>
  <c r="F10"/>
  <c r="H10" s="1"/>
  <c r="F9"/>
  <c r="H9" s="1"/>
  <c r="F8"/>
  <c r="H8" s="1"/>
  <c r="F7"/>
  <c r="F6"/>
  <c r="H6" s="1"/>
  <c r="F6" i="3"/>
  <c r="F7" s="1"/>
  <c r="F7" i="2"/>
  <c r="H7" s="1"/>
  <c r="F6"/>
  <c r="H6" s="1"/>
  <c r="F12" i="1"/>
  <c r="H12" s="1"/>
  <c r="F11"/>
  <c r="H11" s="1"/>
  <c r="F10"/>
  <c r="H10" s="1"/>
  <c r="F9"/>
  <c r="H9" s="1"/>
  <c r="F8"/>
  <c r="H8" s="1"/>
  <c r="F7"/>
  <c r="H7" s="1"/>
  <c r="F6"/>
  <c r="H8" i="2" l="1"/>
  <c r="F24" i="4"/>
  <c r="F13" i="1"/>
  <c r="F8" i="2"/>
  <c r="H6" i="1"/>
  <c r="H13" s="1"/>
  <c r="H6" i="3"/>
  <c r="H7" s="1"/>
  <c r="H7" i="4"/>
  <c r="H24" s="1"/>
</calcChain>
</file>

<file path=xl/sharedStrings.xml><?xml version="1.0" encoding="utf-8"?>
<sst xmlns="http://schemas.openxmlformats.org/spreadsheetml/2006/main" count="127" uniqueCount="59">
  <si>
    <t xml:space="preserve">FORMULARZ ASORTYMENTOWO - CENOWY             </t>
  </si>
  <si>
    <t>Zapotrzebowanie</t>
  </si>
  <si>
    <t>Jednostka miary</t>
  </si>
  <si>
    <t>Cena jednostkowa netto (zł) za 1 szt</t>
  </si>
  <si>
    <t>Wartość netto (zł)</t>
  </si>
  <si>
    <t>% podatku VAT</t>
  </si>
  <si>
    <t>Wartość brutto (zł)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</si>
  <si>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</si>
  <si>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</si>
  <si>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</si>
  <si>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</si>
  <si>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</si>
  <si>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</si>
  <si>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</si>
  <si>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</si>
  <si>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</si>
  <si>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RAZEM</t>
  </si>
  <si>
    <t xml:space="preserve">1. Cena brutto oferty (słownie): </t>
  </si>
  <si>
    <t>Podpis składany jest w formie elektronicznej.</t>
  </si>
  <si>
    <t xml:space="preserve"> </t>
  </si>
  <si>
    <t>………………………………………………………………………………….</t>
  </si>
  <si>
    <t>I. Grupa 1 – Testy i taśmy do Sterylizatorów parowych</t>
  </si>
  <si>
    <t>Test-wskaźnik emulacyjny kontroli procesów sterylizacji para wodną
 W zakresie temperatur 1210 C/ 20 min i
1340 C/ 7 min zmieniający barwę po osiągnięciu wszystkich parametrów sterylizacji parowej ( w wersji samoprzylepnej ) typ 6</t>
  </si>
  <si>
    <t xml:space="preserve">Test typu – Bowie Dick 1340 C – 3,5 min.
Wyraźnie zmieniający barwę na karcie testowej wewnątrz opakowania po osiągnięciu wszystkich parametrów sterylizacji parowej. </t>
  </si>
  <si>
    <t>Test typu Helix dla wsadu wgłębionego     
7 min. /1340 C i 20 min./1210 C. Przyrząd testowy kontroli wsadu PCD oceniający proces sterylizacji w najtrudniej dostępnych miejscach np. w narzędziach rurowych. Składający się z przyrządu testowego Helix oraz samoprzylepnych wskaźników typu 6. Zmieniający barwę po
osiągnięciu wszystkich parametrów sterylizacji parowej.</t>
  </si>
  <si>
    <t>Test zgrzewu - Test powinien zawierać datę, rodzaj zgrzewarki, parametry zgrzewu, wynik, uwagi, wskazania konieczności ewent. działań korygujących.</t>
  </si>
  <si>
    <t>Test biologiczny- fiolkowy do sterylizacji parą wodną na 24h inkubacji. Kompatybilny z inkubatorami dostepnymi na rynku. Powinien zawierać etykietę ze wskaźnikiem na ampułce, łatwy w użytkowaniu i identyfikacji. Po prawidłowym przebiegu sterylizacji zmiana koloru z niebieskiego na czarny.</t>
  </si>
  <si>
    <t>Taśma neutralna (bez wskaźnika wzmocniona) 25mm x 50m, samoklejąca</t>
  </si>
  <si>
    <t>Taśma wskaźnikowa (wzmocniona)
25 mm x 50 m taśma samoklejąca do sterylizacji parowej. Na taśmie znajdują się zielone paski wskaźnikowe typu 1 zmieniające barwę po procesie sterylizacji z zielonego na czarny/ciemno brązowy.</t>
  </si>
  <si>
    <t xml:space="preserve">Załącznik nr 2 </t>
  </si>
  <si>
    <t xml:space="preserve"> Grupa 2 – Testy do Myjni - Dezynfektorów</t>
  </si>
  <si>
    <t xml:space="preserve">Test pozostałości białkowych
Służący do wykrywania pozostałości zanieczyszczeń białkowych na powierzchniach i narzędziach chirurgicznych. W przypadku obecności pozostałości białkowych zmieniający zabarwienie na kolor ciemniejszy. Nie wymagający inkubacji. Czas odczytu możliwie jak najkrótszy.
</t>
  </si>
  <si>
    <t xml:space="preserve"> Grupa 3 – Testy do Myjni - Dezynfektorów</t>
  </si>
  <si>
    <t>Wskaźnik  skuteczności mycia w myjniach-dezynfektorach oraz myjniach ultradźwiękowych
Substancja testowa wskaźnika, naniesiona z 4 stron na plastikowy pasek, który pozwala na łatwą archiwizację. Syntetyczne zabrudzenie  imitujące ludzką krew i tkankę, białka, węglowodany, kwasy tłuszczowe i barwniki.</t>
  </si>
  <si>
    <t xml:space="preserve"> Załącznik nr 2 </t>
  </si>
  <si>
    <t>Papier krepowany: Gramatura 60 g/m2 (+/- 2 g/m2) Dobra przepuszczalność czynników sterylizujących oraz stabilność wymiarów w stanie mokrym oraz suchym, nietoksyczny, antystatyczny, niepylący, o wysokich parametrach wytrzymałościowych:  75 cm x 75 cm</t>
  </si>
  <si>
    <t>Papier krepowany: Gramatura 60 g/m2 (+/- 2 g/m2) Dobra przepuszczalność czynników sterylizujących oraz stabilność wymiarów w stanie mokrym oraz suchym, nietoksyczny, antystatyczny, niepylący, o wysokich parametrach wytrzymałościowych:  60 cm x 60 cm</t>
  </si>
  <si>
    <t>Papier krepowany: Gramatura 60 g/m2 (+/- 2 g/m2) Dobra przepuszczalność czynników sterylizujących oraz stabilność wymiarów w stanie mokrym oraz suchym, nietoksyczny, antystatyczny, niepylący, o wysokich parametrach wytrzymałościowych:  100 cm x 100 cm</t>
  </si>
  <si>
    <t>Papier krepowany: Gramatura 60 g/m2 (+/- 2 g/m2) Dobra przepuszczalność czynników sterylizujących oraz stabilność wymiarów w stanie mokrym oraz suchym, nietoksyczny, antystatyczny, niepylący, o wysokich parametrach wytrzymałościowych:  120 cm x 120 cm</t>
  </si>
  <si>
    <t>Papier włókninowy w arkuszach : Gramatura (min.60g/m2) Nieszeleszczący, antyrefleksyjny, antystatyczny. Wykonany z pulpy celulozowej (powyżej 50%) i włókna syntetycznego (poniżej 30%), połączonego spoiwem z dodatkami. Wytrzymałość na rozciąganie na sucho wzdłuż 2,1 kN/m, w poprzek 0,9 kN/m, na mokro wzdłuż 1,7 kN/m, w poprzek 0,7 kN/m : 75 cm x 75 cm</t>
  </si>
  <si>
    <t>Papier włókninowy w arkuszach : Gramatura (min.60g/m2) Nieszeleszczący, antyrefleksyjny, antystatyczny. Wykonany z pulpy celulozowej (powyżej 50%) i włókna syntetycznego (poniżej 30%), połączonego spoiwem z dodatkami. Wytrzymałość na rozciąganie na sucho wzdłuż 2,1 kN/m, w poprzek 0,9 kN/m, na mokro wzdłuż 1,7 kN/m, w poprzek 0,7 kN/m : 100 cm x 100 cm</t>
  </si>
  <si>
    <t>Papier włókninowy w arkuszach : Gramatura (min.60g/m2) Nieszeleszczący, antyrefleksyjny, antystatyczny. Wykonany z pulpy celulozowej (powyżej 50%) i włókna syntetycznego (poniżej 30%), połączonego spoiwem z dodatkami. Wytrzymałość na rozciąganie na sucho wzdłuż 2,1 kN/m, w poprzek 0,9 kN/m, na mokro wzdłuż 1,7 kN/m, w poprzek 0,7 kN/m : 120 cm x 120 cm</t>
  </si>
  <si>
    <t>Rękaw papierowo-foliowy płaski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miesięcy: 50 mm x 200 m</t>
  </si>
  <si>
    <t>9.</t>
  </si>
  <si>
    <t>Rękaw papierowo-foliowy płaski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miesięcy: 75 mm x 200 m</t>
  </si>
  <si>
    <t>Rękaw papierowo-foliowy płaski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miesięcy: 100 mm x 200 m</t>
  </si>
  <si>
    <t>Rękaw papierowo-foliowy płaski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miesięcy: 150 mm x 200 mm</t>
  </si>
  <si>
    <t>Rękaw papierowo-foliowy płaski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miesięcy: 200 mm x 200 m</t>
  </si>
  <si>
    <t>Rękaw papierowo-foliowy płaski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miesięcy: 400 mm x 200 m</t>
  </si>
  <si>
    <t>Rękaw papierowo-foliowy z zakładką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 : 75 mm x 25 mm x 100 mm</t>
  </si>
  <si>
    <t>Rękaw papierowo-foliowy z zakładką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 : 100 mm x 40 mm x 100 mm</t>
  </si>
  <si>
    <t>Rękaw papierowo-foliowy z zakładką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 : 150 mm x 50 mm x 100 mm</t>
  </si>
  <si>
    <t>Rękaw papierowo-foliowy z zakładką :  masa powierzchniowa 60 g/m2,wytrzymałość na przedarcie, przenikanie powietrza, niezawilżalność wodą,  wytrzymałość na rozciąganie, wytrzymałość na przepuklenie. Laminat musi składać się z min. 7 warstw (licząc włącznie z warstwą  kleju) masa powierzchniowa 55 g/m2, przezroczysty, bez rozwarstwień, bez substancji toksycznych i porów, zgrzewalny w temperaturze 180-220ºC, wytrzymały, elastyczny (wydłużenie przy zerwaniu- 100 %). Wszystkie napisy i testy poza strefą pakowania, na papierze, w obrębie zgrzewu fabrycznego: *od strony laminatu muszą być widoczne następujące informacje: dane, pozwalające na identyfikację wytwórcy, znak ikonograficzny, jednoznacznie wskazujący na kierunek otwierania, informacja o zakazie używania, jeżeli opakowanie jest uszkodzone, informacja o możliwości jednorazowego użycia; *od strony papieru, muszą być widoczne następujące informacje: znak ikonograficzny, jednoznacznie wskazujący na kierunek otwierania, numer serii / LOT, rozmiar opakowania – szerokość i długość. Dostarczane w oryginalnych, firmowych opakowaniach. Termin ważności min. 36 miesięcy : 200 mm x 50 mm x 100 mm</t>
  </si>
  <si>
    <t>Rękaw włókninowo – foliowy płaski: Włóknina, z której wykonane są rękawy włókninowo – foliowe: Masa powierzchniowa 60 g/m2 wytrzymałość na przedarcie, wytrzymałość na rozciąganie, wytrzymałość na przepuklenie.  Laminat foliowy, z którego zbudowane są rękawy włókninowo – foliowe: Ilość warstw: 7 warstw (licząc włącznie z warstwą kleju) masa powierzchniowa 53 g/m2, przezroczysty, bez rozwarstwień, bez substancji toksycznych i porów, zgrzewalny w temperaturze 180-220ºC wytrzymałość na przepuklenie. Elastyczny, wszystkie napisy i testy poza strefą pakowania, na włókninie, w obrębie zgrzewu fabrycznego. Od strony laminatu widoczne następujące informacje: dane, pozwalające na identyfikację wytwórcy, znak ikonograficzny, 
jednoznacznie wskazujący na kierunek otwierania, informacja o zakazie 
używania, jeżeli opakowanie jest uszkodzone, informacja o możliwości jednorazowego użycia. Od strony włókniny widoczne następujące informacje: znak ikonograficzny, 
jednoznacznie wskazujący na kierunek otwierania, napisy na opakowaniach m. in. w języku polskim. Informacja o kolorze wskaźnika przed oraz po procesie sterylizacji. Termin ważności min. 36 miesięcy : 420 mm x 100 m</t>
  </si>
  <si>
    <t>szt.</t>
  </si>
  <si>
    <t>rolka</t>
  </si>
  <si>
    <t xml:space="preserve"> Grupa 4 – Opakowania do sterylizacji parą wodną</t>
  </si>
  <si>
    <t xml:space="preserve">Cena jednostkowa netto (zł) </t>
  </si>
  <si>
    <t>Test skuteczności dezynfekcji termicznej 90 0 C/5 min.
Test z naniesionym atramentem wskaźnikowym, który po osiągnięciu właściwych warunków dezynfekcji zmienia zabarwienie.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</si>
</sst>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10"/>
      <color rgb="FF00000A"/>
      <name val="Arial"/>
      <family val="1"/>
      <charset val="238"/>
    </font>
    <font>
      <sz val="10"/>
      <color rgb="FF00000A"/>
      <name val="Arial"/>
      <family val="1"/>
      <charset val="238"/>
    </font>
    <font>
      <sz val="10"/>
      <name val="Arial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1"/>
      <charset val="238"/>
    </font>
    <font>
      <b/>
      <sz val="10"/>
      <color rgb="FF000000"/>
      <name val="Arial"/>
      <family val="2"/>
      <charset val="238"/>
    </font>
    <font>
      <b/>
      <u/>
      <sz val="10"/>
      <color rgb="FF00000A"/>
      <name val="Arial"/>
      <family val="2"/>
      <charset val="238"/>
    </font>
    <font>
      <b/>
      <sz val="10"/>
      <color rgb="FF00000A"/>
      <name val="Arial"/>
      <family val="1"/>
      <charset val="238"/>
    </font>
    <font>
      <sz val="8"/>
      <name val="Arial"/>
      <family val="1"/>
      <charset val="238"/>
    </font>
    <font>
      <sz val="8"/>
      <color rgb="FF00000A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669999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1" fontId="0" fillId="0" borderId="0" xfId="0" applyNumberFormat="1" applyProtection="1"/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2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0" fillId="0" borderId="1" xfId="0" applyBorder="1" applyProtection="1"/>
    <xf numFmtId="0" fontId="1" fillId="3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</xf>
    <xf numFmtId="2" fontId="1" fillId="3" borderId="1" xfId="0" applyNumberFormat="1" applyFont="1" applyFill="1" applyBorder="1" applyAlignment="1" applyProtection="1">
      <alignment wrapText="1"/>
    </xf>
    <xf numFmtId="1" fontId="1" fillId="3" borderId="1" xfId="0" applyNumberFormat="1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/>
    </xf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10" fontId="0" fillId="0" borderId="1" xfId="0" applyNumberFormat="1" applyFont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/>
    </xf>
    <xf numFmtId="2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right"/>
    </xf>
    <xf numFmtId="2" fontId="1" fillId="0" borderId="0" xfId="0" applyNumberFormat="1" applyFont="1" applyBorder="1" applyProtection="1"/>
    <xf numFmtId="1" fontId="1" fillId="0" borderId="0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justify"/>
    </xf>
    <xf numFmtId="0" fontId="0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justify"/>
    </xf>
    <xf numFmtId="0" fontId="0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10" fontId="0" fillId="0" borderId="1" xfId="0" applyNumberFormat="1" applyBorder="1" applyProtection="1"/>
    <xf numFmtId="0" fontId="7" fillId="0" borderId="1" xfId="0" applyFont="1" applyBorder="1" applyAlignment="1" applyProtection="1">
      <alignment wrapText="1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 wrapText="1"/>
    </xf>
    <xf numFmtId="2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0" fontId="0" fillId="0" borderId="0" xfId="0" applyFont="1" applyAlignment="1" applyProtection="1">
      <alignment horizontal="left" vertical="top"/>
    </xf>
    <xf numFmtId="0" fontId="1" fillId="2" borderId="1" xfId="0" applyFont="1" applyFill="1" applyBorder="1" applyProtection="1"/>
    <xf numFmtId="0" fontId="2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2" fontId="1" fillId="0" borderId="0" xfId="0" applyNumberFormat="1" applyFont="1" applyBorder="1" applyAlignment="1" applyProtection="1">
      <alignment horizontal="left" wrapText="1"/>
    </xf>
    <xf numFmtId="1" fontId="1" fillId="0" borderId="0" xfId="0" applyNumberFormat="1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wrapText="1"/>
    </xf>
    <xf numFmtId="0" fontId="0" fillId="4" borderId="1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0" fillId="4" borderId="1" xfId="0" applyFill="1" applyBorder="1" applyProtection="1"/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4" borderId="1" xfId="0" applyFill="1" applyBorder="1" applyProtection="1"/>
    <xf numFmtId="0" fontId="12" fillId="0" borderId="1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justify" wrapText="1"/>
    </xf>
    <xf numFmtId="0" fontId="12" fillId="0" borderId="1" xfId="0" applyNumberFormat="1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11" fillId="0" borderId="1" xfId="0" applyFont="1" applyBorder="1" applyAlignment="1" applyProtection="1">
      <alignment horizontal="justify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669999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33"/>
  <sheetViews>
    <sheetView view="pageBreakPreview" zoomScale="110" zoomScaleNormal="82" zoomScalePageLayoutView="110" workbookViewId="0">
      <pane ySplit="1" topLeftCell="A8" activePane="bottomLeft" state="frozen"/>
      <selection pane="bottomLeft" activeCell="E12" sqref="E12"/>
    </sheetView>
  </sheetViews>
  <sheetFormatPr defaultColWidth="11.5703125" defaultRowHeight="12.75"/>
  <cols>
    <col min="1" max="1" width="3" style="1" customWidth="1"/>
    <col min="2" max="2" width="56" style="1" customWidth="1"/>
    <col min="3" max="3" width="10" style="1" customWidth="1"/>
    <col min="4" max="4" width="10" style="2" customWidth="1"/>
    <col min="5" max="6" width="10" style="3" customWidth="1"/>
    <col min="7" max="7" width="10" style="4" customWidth="1"/>
    <col min="8" max="8" width="10" style="3" customWidth="1"/>
    <col min="9" max="1023" width="11.42578125" style="1"/>
    <col min="1024" max="16384" width="11.5703125" style="1"/>
  </cols>
  <sheetData>
    <row r="1" spans="1:1023" ht="14.6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023" ht="14.65" customHeight="1">
      <c r="B2" s="70" t="s">
        <v>29</v>
      </c>
      <c r="C2" s="6"/>
      <c r="D2" s="6"/>
      <c r="E2" s="6"/>
      <c r="F2" s="6"/>
      <c r="G2" s="6"/>
      <c r="H2" s="6"/>
    </row>
    <row r="3" spans="1:1023" ht="14.65" customHeight="1">
      <c r="C3" s="7"/>
      <c r="D3" s="8"/>
      <c r="E3" s="9"/>
      <c r="F3" s="9"/>
      <c r="G3" s="10"/>
      <c r="H3" s="9"/>
    </row>
    <row r="4" spans="1:1023" ht="65.25" customHeight="1">
      <c r="A4" s="11"/>
      <c r="B4" s="11"/>
      <c r="C4" s="12" t="s">
        <v>1</v>
      </c>
      <c r="D4" s="13" t="s">
        <v>2</v>
      </c>
      <c r="E4" s="14" t="s">
        <v>3</v>
      </c>
      <c r="F4" s="14" t="s">
        <v>4</v>
      </c>
      <c r="G4" s="15" t="s">
        <v>5</v>
      </c>
      <c r="H4" s="14" t="s">
        <v>6</v>
      </c>
    </row>
    <row r="5" spans="1:1023" ht="14.65" customHeight="1">
      <c r="A5" s="69" t="s">
        <v>21</v>
      </c>
      <c r="B5" s="16"/>
      <c r="C5" s="16"/>
      <c r="D5" s="16"/>
      <c r="E5" s="16"/>
      <c r="F5" s="16"/>
      <c r="G5" s="16"/>
      <c r="H5" s="16"/>
    </row>
    <row r="6" spans="1:1023" ht="67.5" customHeight="1">
      <c r="A6" s="17" t="s">
        <v>7</v>
      </c>
      <c r="B6" s="25" t="s">
        <v>22</v>
      </c>
      <c r="C6" s="11">
        <v>7000</v>
      </c>
      <c r="D6" s="19" t="s">
        <v>8</v>
      </c>
      <c r="E6" s="20"/>
      <c r="F6" s="21">
        <f>'Grupa 1 '!E6*'Grupa 1 '!C6</f>
        <v>0</v>
      </c>
      <c r="G6" s="22">
        <v>0.23</v>
      </c>
      <c r="H6" s="21">
        <f>'Grupa 1 '!F6*(1+'Grupa 1 '!G6)</f>
        <v>0</v>
      </c>
    </row>
    <row r="7" spans="1:1023" ht="60" customHeight="1">
      <c r="A7" s="23" t="s">
        <v>9</v>
      </c>
      <c r="B7" s="25" t="s">
        <v>23</v>
      </c>
      <c r="C7" s="24">
        <v>350</v>
      </c>
      <c r="D7" s="19" t="s">
        <v>8</v>
      </c>
      <c r="E7" s="20"/>
      <c r="F7" s="21">
        <f>'Grupa 1 '!E7*'Grupa 1 '!C7</f>
        <v>0</v>
      </c>
      <c r="G7" s="22">
        <v>0.23</v>
      </c>
      <c r="H7" s="21">
        <f>'Grupa 1 '!F7*(1+'Grupa 1 '!G7)</f>
        <v>0</v>
      </c>
    </row>
    <row r="8" spans="1:1023" ht="96.75" customHeight="1">
      <c r="A8" s="23" t="s">
        <v>10</v>
      </c>
      <c r="B8" s="25" t="s">
        <v>24</v>
      </c>
      <c r="C8" s="24">
        <v>400</v>
      </c>
      <c r="D8" s="19" t="s">
        <v>8</v>
      </c>
      <c r="E8" s="20"/>
      <c r="F8" s="21">
        <f>'Grupa 1 '!E8*'Grupa 1 '!C8</f>
        <v>0</v>
      </c>
      <c r="G8" s="22">
        <v>0.23</v>
      </c>
      <c r="H8" s="21">
        <f>'Grupa 1 '!F8*(1+'Grupa 1 '!G8)</f>
        <v>0</v>
      </c>
    </row>
    <row r="9" spans="1:1023" ht="38.25" customHeight="1">
      <c r="A9" s="23" t="s">
        <v>11</v>
      </c>
      <c r="B9" s="25" t="s">
        <v>25</v>
      </c>
      <c r="C9" s="24">
        <v>750</v>
      </c>
      <c r="D9" s="19" t="s">
        <v>8</v>
      </c>
      <c r="E9" s="20"/>
      <c r="F9" s="21">
        <f>'Grupa 1 '!E9*'Grupa 1 '!C9</f>
        <v>0</v>
      </c>
      <c r="G9" s="22">
        <v>0.23</v>
      </c>
      <c r="H9" s="21">
        <f>'Grupa 1 '!F9*(1+'Grupa 1 '!G9)</f>
        <v>0</v>
      </c>
    </row>
    <row r="10" spans="1:1023" ht="63.75" customHeight="1">
      <c r="A10" s="23" t="s">
        <v>12</v>
      </c>
      <c r="B10" s="25" t="s">
        <v>26</v>
      </c>
      <c r="C10" s="24">
        <v>200</v>
      </c>
      <c r="D10" s="19" t="s">
        <v>8</v>
      </c>
      <c r="E10" s="20"/>
      <c r="F10" s="21">
        <f>'Grupa 1 '!E10*'Grupa 1 '!C10</f>
        <v>0</v>
      </c>
      <c r="G10" s="22">
        <v>0.23</v>
      </c>
      <c r="H10" s="21">
        <f>'Grupa 1 '!F10*(1+'Grupa 1 '!G10)</f>
        <v>0</v>
      </c>
    </row>
    <row r="11" spans="1:1023" ht="26.25" customHeight="1">
      <c r="A11" s="23" t="s">
        <v>13</v>
      </c>
      <c r="B11" s="25" t="s">
        <v>27</v>
      </c>
      <c r="C11" s="24">
        <v>110</v>
      </c>
      <c r="D11" s="19" t="s">
        <v>8</v>
      </c>
      <c r="E11" s="20"/>
      <c r="F11" s="21">
        <f>'Grupa 1 '!E11*'Grupa 1 '!C11</f>
        <v>0</v>
      </c>
      <c r="G11" s="22">
        <v>0.23</v>
      </c>
      <c r="H11" s="21">
        <f>'Grupa 1 '!F11*(1+'Grupa 1 '!G11)</f>
        <v>0</v>
      </c>
    </row>
    <row r="12" spans="1:1023" ht="66.75" customHeight="1">
      <c r="A12" s="23" t="s">
        <v>14</v>
      </c>
      <c r="B12" s="25" t="s">
        <v>28</v>
      </c>
      <c r="C12" s="24">
        <v>60</v>
      </c>
      <c r="D12" s="19" t="s">
        <v>8</v>
      </c>
      <c r="E12" s="20"/>
      <c r="F12" s="21">
        <f>'Grupa 1 '!E12*'Grupa 1 '!C12</f>
        <v>0</v>
      </c>
      <c r="G12" s="22">
        <v>0.23</v>
      </c>
      <c r="H12" s="21">
        <f>'Grupa 1 '!F12*(1+'Grupa 1 '!G12)</f>
        <v>0</v>
      </c>
    </row>
    <row r="13" spans="1:1023" ht="14.65" customHeight="1">
      <c r="A13" s="11"/>
      <c r="B13" s="25"/>
      <c r="C13" s="26" t="s">
        <v>16</v>
      </c>
      <c r="D13" s="26"/>
      <c r="E13" s="26"/>
      <c r="F13" s="27">
        <f>SUM(F6:F12)</f>
        <v>0</v>
      </c>
      <c r="G13" s="28"/>
      <c r="H13" s="27">
        <f>SUM(H6:H12)</f>
        <v>0</v>
      </c>
    </row>
    <row r="14" spans="1:1023" ht="14.65" customHeight="1">
      <c r="A14" s="29"/>
      <c r="B14" s="30"/>
      <c r="C14" s="31"/>
      <c r="D14" s="31"/>
      <c r="E14" s="31"/>
      <c r="F14" s="32"/>
      <c r="G14" s="33"/>
      <c r="H14" s="32"/>
    </row>
    <row r="15" spans="1:1023" ht="14.65" customHeight="1">
      <c r="A15" s="29"/>
      <c r="B15" s="30"/>
      <c r="C15" s="31"/>
      <c r="D15" s="31"/>
      <c r="E15" s="31"/>
      <c r="F15" s="32"/>
      <c r="G15" s="33"/>
      <c r="H15" s="32"/>
    </row>
    <row r="16" spans="1:1023" ht="12.75" customHeight="1">
      <c r="A16" s="64" t="s">
        <v>17</v>
      </c>
      <c r="B16" s="64"/>
      <c r="C16" s="65"/>
      <c r="D16" s="65"/>
      <c r="E16" s="65"/>
      <c r="F16" s="65"/>
      <c r="G16" s="6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</row>
    <row r="17" spans="1:1023" ht="14.6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</row>
    <row r="18" spans="1:1023" ht="14.65" customHeight="1">
      <c r="A18" s="64"/>
      <c r="B18" s="64"/>
      <c r="C18" s="64"/>
      <c r="D18" s="64"/>
      <c r="E18" s="64"/>
      <c r="F18" s="64"/>
      <c r="G18" s="6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</row>
    <row r="19" spans="1:1023" ht="14.65" customHeight="1">
      <c r="A19" s="29"/>
      <c r="B19" s="30"/>
      <c r="C19" s="31"/>
      <c r="D19" s="31"/>
      <c r="E19" s="31"/>
      <c r="F19" s="32"/>
      <c r="G19" s="33"/>
      <c r="H19" s="32"/>
    </row>
    <row r="20" spans="1:1023" ht="14.65" customHeight="1">
      <c r="A20" s="29"/>
      <c r="B20" s="30"/>
      <c r="C20" s="31"/>
      <c r="D20" s="31"/>
      <c r="E20" s="31"/>
      <c r="F20" s="32"/>
      <c r="G20" s="33"/>
      <c r="H20" s="32"/>
    </row>
    <row r="21" spans="1:1023" ht="14.65" customHeight="1">
      <c r="A21" s="29"/>
      <c r="B21" s="36" t="s">
        <v>18</v>
      </c>
      <c r="C21" s="31"/>
      <c r="D21" s="31"/>
      <c r="E21" s="31"/>
      <c r="F21" s="32"/>
      <c r="G21" s="33"/>
      <c r="H21" s="32"/>
    </row>
    <row r="22" spans="1:1023" ht="14.65" customHeight="1">
      <c r="B22" s="7"/>
      <c r="D22" s="1"/>
    </row>
    <row r="23" spans="1:1023" ht="14.65" customHeight="1">
      <c r="B23" s="37"/>
      <c r="D23" s="1"/>
    </row>
    <row r="24" spans="1:1023" ht="14.65" customHeight="1">
      <c r="B24" s="38"/>
      <c r="D24" s="1"/>
    </row>
    <row r="25" spans="1:1023" ht="78.599999999999994" customHeight="1">
      <c r="A25" s="39"/>
      <c r="B25" s="40"/>
      <c r="D25" s="1"/>
    </row>
    <row r="26" spans="1:1023" ht="21.75" customHeight="1">
      <c r="B26" s="40"/>
      <c r="D26" s="1"/>
    </row>
    <row r="27" spans="1:1023" ht="18.75" customHeight="1">
      <c r="B27" s="40"/>
      <c r="D27" s="1"/>
    </row>
    <row r="28" spans="1:1023" ht="21.75" customHeight="1">
      <c r="B28" s="40"/>
      <c r="D28" s="1"/>
    </row>
    <row r="29" spans="1:1023" ht="28.5" customHeight="1">
      <c r="B29" s="40"/>
      <c r="D29" s="1"/>
    </row>
    <row r="30" spans="1:1023" ht="54.95" customHeight="1">
      <c r="B30" s="41"/>
      <c r="D30" s="1"/>
    </row>
    <row r="31" spans="1:1023" ht="118.5" customHeight="1">
      <c r="A31" s="39" t="s">
        <v>19</v>
      </c>
      <c r="B31" s="40"/>
    </row>
    <row r="32" spans="1:1023" ht="67.900000000000006" customHeight="1">
      <c r="A32" s="39"/>
      <c r="B32" s="40"/>
    </row>
    <row r="33" spans="1:2" ht="42.75" customHeight="1">
      <c r="A33" s="39"/>
      <c r="B33" s="40"/>
    </row>
  </sheetData>
  <sheetProtection password="EBD0" sheet="1" objects="1" scenarios="1" selectLockedCells="1"/>
  <mergeCells count="3">
    <mergeCell ref="A16:B16"/>
    <mergeCell ref="C16:G16"/>
    <mergeCell ref="A18:G18"/>
  </mergeCells>
  <pageMargins left="0.23611111111111099" right="0.23611111111111099" top="0.35416666666666702" bottom="0.35486111111111102" header="0.511811023622047" footer="0.31527777777777799"/>
  <pageSetup paperSize="9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6"/>
  <sheetViews>
    <sheetView view="pageBreakPreview" zoomScale="110" zoomScaleNormal="100" zoomScalePageLayoutView="110" workbookViewId="0">
      <selection activeCell="E6" sqref="E6"/>
    </sheetView>
  </sheetViews>
  <sheetFormatPr defaultColWidth="11.5703125" defaultRowHeight="12.75"/>
  <cols>
    <col min="1" max="1" width="3.28515625" style="1" customWidth="1"/>
    <col min="2" max="2" width="56" style="42" customWidth="1"/>
    <col min="3" max="3" width="10" style="1" customWidth="1"/>
    <col min="4" max="4" width="10" style="2" customWidth="1"/>
    <col min="5" max="6" width="10" style="3" customWidth="1"/>
    <col min="7" max="7" width="10" style="4" customWidth="1"/>
    <col min="8" max="8" width="10" style="3" customWidth="1"/>
    <col min="9" max="257" width="11.42578125" style="1"/>
    <col min="258" max="16384" width="11.5703125" style="1"/>
  </cols>
  <sheetData>
    <row r="1" spans="1:1024" ht="14.6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1024" ht="14.65" customHeight="1">
      <c r="A2" s="71" t="s">
        <v>29</v>
      </c>
      <c r="B2" s="64"/>
      <c r="C2" s="64"/>
      <c r="D2" s="64"/>
      <c r="E2" s="64"/>
      <c r="F2" s="64"/>
      <c r="G2" s="64"/>
      <c r="H2" s="64"/>
    </row>
    <row r="3" spans="1:1024" ht="14.65" customHeight="1">
      <c r="B3" s="1"/>
      <c r="C3" s="7"/>
      <c r="D3" s="8"/>
      <c r="E3" s="9"/>
      <c r="F3" s="9"/>
      <c r="G3" s="10"/>
      <c r="H3" s="9"/>
    </row>
    <row r="4" spans="1:1024" ht="63" customHeight="1">
      <c r="A4" s="11"/>
      <c r="B4" s="18"/>
      <c r="C4" s="12" t="s">
        <v>1</v>
      </c>
      <c r="D4" s="13" t="s">
        <v>2</v>
      </c>
      <c r="E4" s="14" t="s">
        <v>3</v>
      </c>
      <c r="F4" s="14" t="s">
        <v>4</v>
      </c>
      <c r="G4" s="15" t="s">
        <v>5</v>
      </c>
      <c r="H4" s="14" t="s">
        <v>6</v>
      </c>
    </row>
    <row r="5" spans="1:1024" ht="14.65" customHeight="1">
      <c r="A5" s="72" t="s">
        <v>30</v>
      </c>
      <c r="B5" s="67"/>
      <c r="C5" s="67"/>
      <c r="D5" s="67"/>
      <c r="E5" s="67"/>
      <c r="F5" s="67"/>
      <c r="G5" s="67"/>
      <c r="H5" s="67"/>
    </row>
    <row r="6" spans="1:1024" ht="69" customHeight="1">
      <c r="A6" s="11" t="s">
        <v>7</v>
      </c>
      <c r="B6" s="43" t="s">
        <v>58</v>
      </c>
      <c r="C6" s="11">
        <v>1400</v>
      </c>
      <c r="D6" s="19" t="s">
        <v>8</v>
      </c>
      <c r="E6" s="44"/>
      <c r="F6" s="45">
        <f>'Grupa 2 '!E6*'Grupa 2 '!C6</f>
        <v>0</v>
      </c>
      <c r="G6" s="46">
        <v>0.23</v>
      </c>
      <c r="H6" s="45">
        <f>'Grupa 2 '!F6*(1+'Grupa 2 '!G6)</f>
        <v>0</v>
      </c>
    </row>
    <row r="7" spans="1:1024" ht="78" customHeight="1">
      <c r="A7" s="11" t="s">
        <v>9</v>
      </c>
      <c r="B7" s="47" t="s">
        <v>31</v>
      </c>
      <c r="C7" s="11">
        <v>100</v>
      </c>
      <c r="D7" s="19" t="s">
        <v>8</v>
      </c>
      <c r="E7" s="44"/>
      <c r="F7" s="45">
        <f>'Grupa 2 '!E7*'Grupa 2 '!C7</f>
        <v>0</v>
      </c>
      <c r="G7" s="46">
        <v>0.23</v>
      </c>
      <c r="H7" s="45">
        <f>'Grupa 2 '!F7*(1+'Grupa 2 '!G7)</f>
        <v>0</v>
      </c>
    </row>
    <row r="8" spans="1:1024" ht="14.65" customHeight="1">
      <c r="A8" s="11"/>
      <c r="B8" s="18"/>
      <c r="C8" s="26" t="s">
        <v>16</v>
      </c>
      <c r="D8" s="26"/>
      <c r="E8" s="26"/>
      <c r="F8" s="48">
        <f>SUM(F6:F7)</f>
        <v>0</v>
      </c>
      <c r="G8" s="49"/>
      <c r="H8" s="48">
        <f>SUM(H6:H7)</f>
        <v>0</v>
      </c>
    </row>
    <row r="10" spans="1:1024" ht="12.75" customHeight="1">
      <c r="A10" s="64" t="s">
        <v>17</v>
      </c>
      <c r="B10" s="64"/>
      <c r="C10" s="65" t="s">
        <v>20</v>
      </c>
      <c r="D10" s="65"/>
      <c r="E10" s="65"/>
      <c r="F10" s="65"/>
      <c r="G10" s="65"/>
      <c r="H10" s="6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</row>
    <row r="11" spans="1:1024" ht="14.65" customHeight="1">
      <c r="A11" s="50"/>
      <c r="B11" s="50"/>
      <c r="C11" s="51"/>
      <c r="D11" s="51"/>
      <c r="E11" s="51"/>
      <c r="F11" s="52"/>
      <c r="G11" s="53"/>
      <c r="H11" s="52"/>
    </row>
    <row r="12" spans="1:1024" ht="12.75" customHeight="1">
      <c r="A12" s="66"/>
      <c r="B12" s="66"/>
      <c r="C12" s="66"/>
      <c r="D12" s="66"/>
      <c r="E12" s="66"/>
      <c r="F12" s="66"/>
      <c r="G12" s="66"/>
      <c r="H12" s="66"/>
    </row>
    <row r="13" spans="1:1024" ht="14.65" customHeight="1">
      <c r="A13" s="50"/>
      <c r="B13" s="50"/>
      <c r="C13" s="51"/>
      <c r="D13" s="51"/>
      <c r="E13" s="51"/>
      <c r="F13" s="52"/>
      <c r="G13" s="53"/>
      <c r="H13" s="52"/>
    </row>
    <row r="14" spans="1:1024" ht="14.65" customHeight="1">
      <c r="A14" s="34"/>
      <c r="B14" s="35"/>
    </row>
    <row r="16" spans="1:1024" ht="14.65" customHeight="1">
      <c r="B16" s="36" t="s">
        <v>18</v>
      </c>
    </row>
  </sheetData>
  <sheetProtection password="EBD0" sheet="1" objects="1" scenarios="1" selectLockedCells="1"/>
  <mergeCells count="6">
    <mergeCell ref="A12:H12"/>
    <mergeCell ref="A1:H1"/>
    <mergeCell ref="A2:H2"/>
    <mergeCell ref="A5:H5"/>
    <mergeCell ref="A10:B10"/>
    <mergeCell ref="C10:H10"/>
  </mergeCells>
  <pageMargins left="0.23611111111111099" right="0.23611111111111099" top="0.35416666666666702" bottom="0.35486111111111102" header="0.511811023622047" footer="0.31527777777777799"/>
  <pageSetup paperSize="9" pageOrder="overThenDown" orientation="landscape" horizontalDpi="300" verticalDpi="30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6"/>
  <sheetViews>
    <sheetView view="pageBreakPreview" zoomScale="110" zoomScaleNormal="100" zoomScalePageLayoutView="110" workbookViewId="0">
      <selection activeCell="E6" sqref="E6"/>
    </sheetView>
  </sheetViews>
  <sheetFormatPr defaultColWidth="11.5703125" defaultRowHeight="12.75"/>
  <cols>
    <col min="1" max="1" width="2.85546875" style="1" customWidth="1"/>
    <col min="2" max="2" width="56" style="42" customWidth="1"/>
    <col min="3" max="8" width="10" style="1" customWidth="1"/>
    <col min="9" max="1024" width="11.42578125" style="1"/>
    <col min="1025" max="16384" width="11.5703125" style="1"/>
  </cols>
  <sheetData>
    <row r="1" spans="1:1024" ht="14.6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1024" ht="14.65" customHeight="1">
      <c r="A2" s="71" t="s">
        <v>34</v>
      </c>
      <c r="B2" s="64"/>
      <c r="C2" s="64"/>
      <c r="D2" s="64"/>
      <c r="E2" s="64"/>
      <c r="F2" s="64"/>
      <c r="G2" s="64"/>
      <c r="H2" s="64"/>
    </row>
    <row r="3" spans="1:1024" ht="14.65" customHeight="1">
      <c r="B3" s="1"/>
      <c r="C3" s="7"/>
      <c r="D3" s="8"/>
      <c r="E3" s="9"/>
      <c r="F3" s="9"/>
      <c r="G3" s="10"/>
      <c r="H3" s="9"/>
    </row>
    <row r="4" spans="1:1024" ht="64.5" customHeight="1">
      <c r="A4" s="11"/>
      <c r="B4" s="18"/>
      <c r="C4" s="12" t="s">
        <v>1</v>
      </c>
      <c r="D4" s="13" t="s">
        <v>2</v>
      </c>
      <c r="E4" s="12" t="s">
        <v>3</v>
      </c>
      <c r="F4" s="12" t="s">
        <v>4</v>
      </c>
      <c r="G4" s="12" t="s">
        <v>5</v>
      </c>
      <c r="H4" s="12" t="s">
        <v>6</v>
      </c>
    </row>
    <row r="5" spans="1:1024" ht="14.65" customHeight="1">
      <c r="A5" s="72" t="s">
        <v>32</v>
      </c>
      <c r="B5" s="67"/>
      <c r="C5" s="67"/>
      <c r="D5" s="67"/>
      <c r="E5" s="67"/>
      <c r="F5" s="67"/>
      <c r="G5" s="67"/>
      <c r="H5" s="67"/>
    </row>
    <row r="6" spans="1:1024" ht="80.25" customHeight="1">
      <c r="A6" s="11" t="s">
        <v>7</v>
      </c>
      <c r="B6" s="43" t="s">
        <v>33</v>
      </c>
      <c r="C6" s="11">
        <v>1000</v>
      </c>
      <c r="D6" s="19" t="s">
        <v>8</v>
      </c>
      <c r="E6" s="44"/>
      <c r="F6" s="45">
        <f>'Grupa 3 '!E6*'Grupa 3 '!C6</f>
        <v>0</v>
      </c>
      <c r="G6" s="46">
        <v>0.23</v>
      </c>
      <c r="H6" s="45">
        <f>'Grupa 3 '!F6*(1+'Grupa 3 '!G6)</f>
        <v>0</v>
      </c>
    </row>
    <row r="7" spans="1:1024" ht="14.65" customHeight="1">
      <c r="A7" s="11"/>
      <c r="B7" s="18"/>
      <c r="C7" s="68" t="s">
        <v>16</v>
      </c>
      <c r="D7" s="68"/>
      <c r="E7" s="68"/>
      <c r="F7" s="27">
        <f>SUM(F6:F6)</f>
        <v>0</v>
      </c>
      <c r="G7" s="55"/>
      <c r="H7" s="27">
        <f>SUM(H6:H6)</f>
        <v>0</v>
      </c>
    </row>
    <row r="10" spans="1:1024" ht="12.75" customHeight="1">
      <c r="A10" s="64" t="s">
        <v>17</v>
      </c>
      <c r="B10" s="64"/>
      <c r="C10" s="65" t="s">
        <v>20</v>
      </c>
      <c r="D10" s="65"/>
      <c r="E10" s="65"/>
      <c r="F10" s="65"/>
      <c r="G10" s="65"/>
      <c r="H10" s="6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</row>
    <row r="11" spans="1:1024" ht="14.65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</row>
    <row r="12" spans="1:1024" ht="14.65" customHeight="1">
      <c r="A12" s="64"/>
      <c r="B12" s="64"/>
      <c r="C12" s="64"/>
      <c r="D12" s="64"/>
      <c r="E12" s="64"/>
      <c r="F12" s="64"/>
      <c r="G12" s="64"/>
      <c r="H12" s="6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</row>
    <row r="13" spans="1:1024" ht="14.65" customHeight="1">
      <c r="B13" s="56" t="s">
        <v>18</v>
      </c>
    </row>
    <row r="16" spans="1:1024" ht="14.65" customHeight="1">
      <c r="B16" s="36"/>
    </row>
  </sheetData>
  <sheetProtection password="F2DC" sheet="1" objects="1" scenarios="1" selectLockedCells="1"/>
  <mergeCells count="6">
    <mergeCell ref="A12:H12"/>
    <mergeCell ref="A2:H2"/>
    <mergeCell ref="A5:H5"/>
    <mergeCell ref="C7:E7"/>
    <mergeCell ref="A10:B10"/>
    <mergeCell ref="C10:H10"/>
  </mergeCells>
  <pageMargins left="0.15763888888888899" right="0.15763888888888899" top="0.196527777777778" bottom="0.43263888888888902" header="0.511811023622047" footer="0.196527777777778"/>
  <pageSetup paperSize="9" pageOrder="overThenDown" orientation="landscape" horizontalDpi="300" verticalDpi="300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5"/>
  <sheetViews>
    <sheetView tabSelected="1" view="pageBreakPreview" topLeftCell="A21" zoomScale="80" zoomScaleNormal="82" zoomScaleSheetLayoutView="80" zoomScalePageLayoutView="110" workbookViewId="0">
      <selection activeCell="C26" sqref="C26:H26"/>
    </sheetView>
  </sheetViews>
  <sheetFormatPr defaultColWidth="11.5703125" defaultRowHeight="12.75"/>
  <cols>
    <col min="1" max="1" width="3.28515625" style="1" customWidth="1"/>
    <col min="2" max="2" width="63.42578125" style="42" customWidth="1"/>
    <col min="3" max="3" width="10" style="1" customWidth="1"/>
    <col min="4" max="4" width="10" style="2" customWidth="1"/>
    <col min="5" max="6" width="10" style="3" customWidth="1"/>
    <col min="7" max="7" width="10" style="4" customWidth="1"/>
    <col min="8" max="8" width="10" style="3" customWidth="1"/>
    <col min="9" max="1024" width="11.42578125" style="1"/>
    <col min="1025" max="16384" width="11.5703125" style="1"/>
  </cols>
  <sheetData>
    <row r="1" spans="1:8" ht="14.6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14.65" customHeight="1">
      <c r="A2" s="71" t="s">
        <v>34</v>
      </c>
      <c r="B2" s="64"/>
      <c r="C2" s="64"/>
      <c r="D2" s="64"/>
      <c r="E2" s="64"/>
      <c r="F2" s="64"/>
      <c r="G2" s="64"/>
      <c r="H2" s="64"/>
    </row>
    <row r="3" spans="1:8" ht="14.65" customHeight="1">
      <c r="B3" s="1"/>
      <c r="C3" s="7"/>
      <c r="D3" s="8"/>
      <c r="E3" s="9"/>
      <c r="F3" s="9"/>
      <c r="G3" s="10"/>
      <c r="H3" s="9"/>
    </row>
    <row r="4" spans="1:8" ht="67.5" customHeight="1">
      <c r="A4" s="11"/>
      <c r="B4" s="18"/>
      <c r="C4" s="12" t="s">
        <v>1</v>
      </c>
      <c r="D4" s="13" t="s">
        <v>2</v>
      </c>
      <c r="E4" s="14" t="s">
        <v>57</v>
      </c>
      <c r="F4" s="14" t="s">
        <v>4</v>
      </c>
      <c r="G4" s="15" t="s">
        <v>5</v>
      </c>
      <c r="H4" s="14" t="s">
        <v>6</v>
      </c>
    </row>
    <row r="5" spans="1:8" ht="14.65" customHeight="1">
      <c r="A5" s="72" t="s">
        <v>56</v>
      </c>
      <c r="B5" s="67"/>
      <c r="C5" s="67"/>
      <c r="D5" s="67"/>
      <c r="E5" s="67"/>
      <c r="F5" s="67"/>
      <c r="G5" s="67"/>
      <c r="H5" s="67"/>
    </row>
    <row r="6" spans="1:8" ht="45" customHeight="1">
      <c r="A6" s="11" t="s">
        <v>7</v>
      </c>
      <c r="B6" s="77" t="s">
        <v>36</v>
      </c>
      <c r="C6" s="11">
        <v>1000</v>
      </c>
      <c r="D6" s="76" t="s">
        <v>54</v>
      </c>
      <c r="E6" s="44"/>
      <c r="F6" s="45">
        <f t="shared" ref="F6:F23" si="0">$C6*$E6</f>
        <v>0</v>
      </c>
      <c r="G6" s="46">
        <v>0.08</v>
      </c>
      <c r="H6" s="45">
        <f t="shared" ref="H6:H23" si="1">$F6*(1+$G6)</f>
        <v>0</v>
      </c>
    </row>
    <row r="7" spans="1:8" ht="45.75" customHeight="1">
      <c r="A7" s="11" t="s">
        <v>9</v>
      </c>
      <c r="B7" s="73" t="s">
        <v>35</v>
      </c>
      <c r="C7" s="11">
        <v>2000</v>
      </c>
      <c r="D7" s="76" t="s">
        <v>54</v>
      </c>
      <c r="E7" s="44"/>
      <c r="F7" s="45">
        <f t="shared" si="0"/>
        <v>0</v>
      </c>
      <c r="G7" s="46">
        <v>0.08</v>
      </c>
      <c r="H7" s="45">
        <f t="shared" si="1"/>
        <v>0</v>
      </c>
    </row>
    <row r="8" spans="1:8" ht="45" customHeight="1">
      <c r="A8" s="11" t="s">
        <v>10</v>
      </c>
      <c r="B8" s="74" t="s">
        <v>37</v>
      </c>
      <c r="C8" s="11">
        <v>5500</v>
      </c>
      <c r="D8" s="76" t="s">
        <v>54</v>
      </c>
      <c r="E8" s="44"/>
      <c r="F8" s="45">
        <f t="shared" si="0"/>
        <v>0</v>
      </c>
      <c r="G8" s="46">
        <v>0.08</v>
      </c>
      <c r="H8" s="45">
        <f t="shared" si="1"/>
        <v>0</v>
      </c>
    </row>
    <row r="9" spans="1:8" ht="49.5" customHeight="1">
      <c r="A9" s="11" t="s">
        <v>11</v>
      </c>
      <c r="B9" s="74" t="s">
        <v>38</v>
      </c>
      <c r="C9" s="11">
        <v>4000</v>
      </c>
      <c r="D9" s="76" t="s">
        <v>54</v>
      </c>
      <c r="E9" s="44"/>
      <c r="F9" s="45">
        <f t="shared" si="0"/>
        <v>0</v>
      </c>
      <c r="G9" s="46">
        <v>0.08</v>
      </c>
      <c r="H9" s="45">
        <f t="shared" si="1"/>
        <v>0</v>
      </c>
    </row>
    <row r="10" spans="1:8" ht="57" customHeight="1">
      <c r="A10" s="11" t="s">
        <v>12</v>
      </c>
      <c r="B10" s="73" t="s">
        <v>39</v>
      </c>
      <c r="C10" s="11">
        <v>1500</v>
      </c>
      <c r="D10" s="76" t="s">
        <v>54</v>
      </c>
      <c r="E10" s="44"/>
      <c r="F10" s="45">
        <f t="shared" si="0"/>
        <v>0</v>
      </c>
      <c r="G10" s="46">
        <v>0.08</v>
      </c>
      <c r="H10" s="45">
        <f t="shared" si="1"/>
        <v>0</v>
      </c>
    </row>
    <row r="11" spans="1:8" ht="60.75" customHeight="1">
      <c r="A11" s="11" t="s">
        <v>13</v>
      </c>
      <c r="B11" s="75" t="s">
        <v>40</v>
      </c>
      <c r="C11" s="11">
        <v>6000</v>
      </c>
      <c r="D11" s="76" t="s">
        <v>54</v>
      </c>
      <c r="E11" s="44"/>
      <c r="F11" s="45">
        <f t="shared" si="0"/>
        <v>0</v>
      </c>
      <c r="G11" s="46">
        <v>0.08</v>
      </c>
      <c r="H11" s="45">
        <f t="shared" si="1"/>
        <v>0</v>
      </c>
    </row>
    <row r="12" spans="1:8" ht="60" customHeight="1">
      <c r="A12" s="11" t="s">
        <v>14</v>
      </c>
      <c r="B12" s="75" t="s">
        <v>41</v>
      </c>
      <c r="C12" s="11">
        <v>1300</v>
      </c>
      <c r="D12" s="76" t="s">
        <v>54</v>
      </c>
      <c r="E12" s="44"/>
      <c r="F12" s="45">
        <f t="shared" si="0"/>
        <v>0</v>
      </c>
      <c r="G12" s="46">
        <v>0.08</v>
      </c>
      <c r="H12" s="45">
        <f t="shared" si="1"/>
        <v>0</v>
      </c>
    </row>
    <row r="13" spans="1:8" ht="173.25" customHeight="1">
      <c r="A13" s="11" t="s">
        <v>15</v>
      </c>
      <c r="B13" s="75" t="s">
        <v>42</v>
      </c>
      <c r="C13" s="11">
        <v>6</v>
      </c>
      <c r="D13" s="76" t="s">
        <v>55</v>
      </c>
      <c r="E13" s="44"/>
      <c r="F13" s="45">
        <f t="shared" si="0"/>
        <v>0</v>
      </c>
      <c r="G13" s="46">
        <v>0.08</v>
      </c>
      <c r="H13" s="45">
        <f t="shared" si="1"/>
        <v>0</v>
      </c>
    </row>
    <row r="14" spans="1:8" ht="179.25" customHeight="1">
      <c r="A14" s="11" t="s">
        <v>43</v>
      </c>
      <c r="B14" s="75" t="s">
        <v>44</v>
      </c>
      <c r="C14" s="11">
        <v>12</v>
      </c>
      <c r="D14" s="76" t="s">
        <v>55</v>
      </c>
      <c r="E14" s="44"/>
      <c r="F14" s="45">
        <f t="shared" si="0"/>
        <v>0</v>
      </c>
      <c r="G14" s="46">
        <v>0.08</v>
      </c>
      <c r="H14" s="45">
        <f t="shared" si="1"/>
        <v>0</v>
      </c>
    </row>
    <row r="15" spans="1:8" ht="174.75" customHeight="1">
      <c r="A15" s="11">
        <v>10</v>
      </c>
      <c r="B15" s="75" t="s">
        <v>45</v>
      </c>
      <c r="C15" s="11">
        <v>12</v>
      </c>
      <c r="D15" s="76" t="s">
        <v>55</v>
      </c>
      <c r="E15" s="44"/>
      <c r="F15" s="45">
        <f t="shared" si="0"/>
        <v>0</v>
      </c>
      <c r="G15" s="46">
        <v>0.08</v>
      </c>
      <c r="H15" s="45">
        <f t="shared" si="1"/>
        <v>0</v>
      </c>
    </row>
    <row r="16" spans="1:8" ht="174.75" customHeight="1">
      <c r="A16" s="11">
        <v>11</v>
      </c>
      <c r="B16" s="75" t="s">
        <v>46</v>
      </c>
      <c r="C16" s="11">
        <v>14</v>
      </c>
      <c r="D16" s="76" t="s">
        <v>55</v>
      </c>
      <c r="E16" s="44"/>
      <c r="F16" s="45">
        <f t="shared" si="0"/>
        <v>0</v>
      </c>
      <c r="G16" s="46">
        <v>0.08</v>
      </c>
      <c r="H16" s="45">
        <f t="shared" si="1"/>
        <v>0</v>
      </c>
    </row>
    <row r="17" spans="1:1024" ht="174.75" customHeight="1">
      <c r="A17" s="11">
        <v>12</v>
      </c>
      <c r="B17" s="75" t="s">
        <v>47</v>
      </c>
      <c r="C17" s="11">
        <v>12</v>
      </c>
      <c r="D17" s="76" t="s">
        <v>55</v>
      </c>
      <c r="E17" s="44"/>
      <c r="F17" s="45">
        <f t="shared" si="0"/>
        <v>0</v>
      </c>
      <c r="G17" s="46">
        <v>0.08</v>
      </c>
      <c r="H17" s="45">
        <f t="shared" si="1"/>
        <v>0</v>
      </c>
    </row>
    <row r="18" spans="1:1024" ht="174.75" customHeight="1">
      <c r="A18" s="11">
        <v>13</v>
      </c>
      <c r="B18" s="75" t="s">
        <v>48</v>
      </c>
      <c r="C18" s="11">
        <v>8</v>
      </c>
      <c r="D18" s="76" t="s">
        <v>55</v>
      </c>
      <c r="E18" s="44"/>
      <c r="F18" s="45">
        <f t="shared" si="0"/>
        <v>0</v>
      </c>
      <c r="G18" s="46">
        <v>0.08</v>
      </c>
      <c r="H18" s="45">
        <f t="shared" si="1"/>
        <v>0</v>
      </c>
    </row>
    <row r="19" spans="1:1024" ht="189" customHeight="1">
      <c r="A19" s="11">
        <v>14</v>
      </c>
      <c r="B19" s="75" t="s">
        <v>49</v>
      </c>
      <c r="C19" s="11">
        <v>9</v>
      </c>
      <c r="D19" s="76" t="s">
        <v>55</v>
      </c>
      <c r="E19" s="44"/>
      <c r="F19" s="45">
        <f t="shared" si="0"/>
        <v>0</v>
      </c>
      <c r="G19" s="46">
        <v>0.08</v>
      </c>
      <c r="H19" s="45">
        <f t="shared" si="1"/>
        <v>0</v>
      </c>
    </row>
    <row r="20" spans="1:1024" ht="194.25" customHeight="1">
      <c r="A20" s="11">
        <v>15</v>
      </c>
      <c r="B20" s="75" t="s">
        <v>50</v>
      </c>
      <c r="C20" s="11">
        <v>18</v>
      </c>
      <c r="D20" s="76" t="s">
        <v>55</v>
      </c>
      <c r="E20" s="44"/>
      <c r="F20" s="45">
        <f t="shared" si="0"/>
        <v>0</v>
      </c>
      <c r="G20" s="46">
        <v>0.08</v>
      </c>
      <c r="H20" s="45">
        <f t="shared" si="1"/>
        <v>0</v>
      </c>
    </row>
    <row r="21" spans="1:1024" ht="192.75" customHeight="1">
      <c r="A21" s="11">
        <v>16</v>
      </c>
      <c r="B21" s="75" t="s">
        <v>51</v>
      </c>
      <c r="C21" s="11">
        <v>14</v>
      </c>
      <c r="D21" s="76" t="s">
        <v>55</v>
      </c>
      <c r="E21" s="44"/>
      <c r="F21" s="45">
        <f t="shared" si="0"/>
        <v>0</v>
      </c>
      <c r="G21" s="46">
        <v>0.08</v>
      </c>
      <c r="H21" s="45">
        <f t="shared" si="1"/>
        <v>0</v>
      </c>
    </row>
    <row r="22" spans="1:1024" ht="190.5" customHeight="1">
      <c r="A22" s="11">
        <v>17</v>
      </c>
      <c r="B22" s="75" t="s">
        <v>52</v>
      </c>
      <c r="C22" s="11">
        <v>19</v>
      </c>
      <c r="D22" s="76" t="s">
        <v>55</v>
      </c>
      <c r="E22" s="44"/>
      <c r="F22" s="45">
        <f t="shared" si="0"/>
        <v>0</v>
      </c>
      <c r="G22" s="46">
        <v>0.08</v>
      </c>
      <c r="H22" s="45">
        <f t="shared" si="1"/>
        <v>0</v>
      </c>
    </row>
    <row r="23" spans="1:1024" ht="202.5" customHeight="1">
      <c r="A23" s="11">
        <v>18</v>
      </c>
      <c r="B23" s="75" t="s">
        <v>53</v>
      </c>
      <c r="C23" s="11">
        <v>3</v>
      </c>
      <c r="D23" s="76" t="s">
        <v>55</v>
      </c>
      <c r="E23" s="44"/>
      <c r="F23" s="45">
        <f t="shared" si="0"/>
        <v>0</v>
      </c>
      <c r="G23" s="46">
        <v>0.08</v>
      </c>
      <c r="H23" s="45">
        <f t="shared" si="1"/>
        <v>0</v>
      </c>
    </row>
    <row r="24" spans="1:1024" ht="14.65" customHeight="1">
      <c r="A24" s="11"/>
      <c r="B24" s="18"/>
      <c r="C24" s="26" t="s">
        <v>16</v>
      </c>
      <c r="D24" s="26"/>
      <c r="E24" s="26"/>
      <c r="F24" s="48">
        <f>SUM(F6:F23)</f>
        <v>0</v>
      </c>
      <c r="G24" s="49"/>
      <c r="H24" s="48">
        <f>SUM(H6:H23)</f>
        <v>0</v>
      </c>
    </row>
    <row r="26" spans="1:1024" ht="12.75" customHeight="1">
      <c r="A26" s="64" t="s">
        <v>17</v>
      </c>
      <c r="B26" s="64"/>
      <c r="C26" s="65" t="s">
        <v>20</v>
      </c>
      <c r="D26" s="65"/>
      <c r="E26" s="65"/>
      <c r="F26" s="65"/>
      <c r="G26" s="65"/>
      <c r="H26" s="6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</row>
    <row r="27" spans="1:1024" ht="14.65" customHeight="1">
      <c r="A27" s="50"/>
      <c r="B27" s="36" t="s">
        <v>18</v>
      </c>
      <c r="C27" s="57"/>
      <c r="D27" s="57"/>
      <c r="E27" s="57"/>
      <c r="F27" s="58"/>
      <c r="G27" s="59"/>
      <c r="H27" s="58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</row>
    <row r="28" spans="1:1024" ht="12.75" customHeight="1">
      <c r="A28" s="66"/>
      <c r="B28" s="66"/>
      <c r="C28" s="66"/>
      <c r="D28" s="66"/>
      <c r="E28" s="66"/>
      <c r="F28" s="66"/>
      <c r="G28" s="66"/>
      <c r="H28" s="6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</row>
    <row r="29" spans="1:1024" ht="14.65" customHeight="1">
      <c r="A29" s="30"/>
      <c r="B29" s="30"/>
      <c r="C29" s="51"/>
      <c r="D29" s="51"/>
      <c r="E29" s="51"/>
      <c r="F29" s="52"/>
      <c r="G29" s="53"/>
      <c r="H29" s="52"/>
    </row>
    <row r="32" spans="1:1024" ht="14.65" customHeight="1">
      <c r="B32" s="36"/>
    </row>
    <row r="33" spans="2:2" ht="14.65" customHeight="1">
      <c r="B33" s="36"/>
    </row>
    <row r="34" spans="2:2" ht="55.5" customHeight="1">
      <c r="B34" s="60"/>
    </row>
    <row r="35" spans="2:2" ht="14.65" customHeight="1">
      <c r="B35" s="61"/>
    </row>
    <row r="36" spans="2:2" ht="14.65" customHeight="1">
      <c r="B36" s="62"/>
    </row>
    <row r="37" spans="2:2" ht="36.6" customHeight="1">
      <c r="B37" s="63"/>
    </row>
    <row r="38" spans="2:2" ht="14.65" customHeight="1">
      <c r="B38" s="62"/>
    </row>
    <row r="39" spans="2:2" ht="36.6" customHeight="1">
      <c r="B39" s="63"/>
    </row>
    <row r="40" spans="2:2" ht="14.65" customHeight="1">
      <c r="B40" s="62"/>
    </row>
    <row r="41" spans="2:2" ht="57.75" customHeight="1">
      <c r="B41" s="63"/>
    </row>
    <row r="42" spans="2:2" ht="14.65" customHeight="1">
      <c r="B42" s="62"/>
    </row>
    <row r="43" spans="2:2" ht="55.5" customHeight="1">
      <c r="B43" s="63"/>
    </row>
    <row r="44" spans="2:2" ht="14.65" customHeight="1">
      <c r="B44" s="62"/>
    </row>
    <row r="45" spans="2:2" ht="55.5" customHeight="1">
      <c r="B45" s="63"/>
    </row>
  </sheetData>
  <sheetProtection password="EBD0" sheet="1" objects="1" scenarios="1" selectLockedCells="1"/>
  <mergeCells count="6">
    <mergeCell ref="A28:H28"/>
    <mergeCell ref="A1:H1"/>
    <mergeCell ref="A2:H2"/>
    <mergeCell ref="A5:H5"/>
    <mergeCell ref="A26:B26"/>
    <mergeCell ref="C26:H26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Grupa 1 </vt:lpstr>
      <vt:lpstr>Grupa 2 </vt:lpstr>
      <vt:lpstr>Grupa 3 </vt:lpstr>
      <vt:lpstr>Grupa 4</vt:lpstr>
      <vt:lpstr>'Grupa 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zam1</dc:creator>
  <cp:lastModifiedBy>zam1</cp:lastModifiedBy>
  <cp:revision>47</cp:revision>
  <cp:lastPrinted>2023-08-14T12:16:11Z</cp:lastPrinted>
  <dcterms:created xsi:type="dcterms:W3CDTF">2022-04-26T13:41:55Z</dcterms:created>
  <dcterms:modified xsi:type="dcterms:W3CDTF">2023-08-14T12:17:34Z</dcterms:modified>
  <dc:language>pl-PL</dc:language>
</cp:coreProperties>
</file>